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drawings/drawing2.xml" ContentType="application/vnd.openxmlformats-officedocument.drawing+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tables/table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4.xml" ContentType="application/vnd.openxmlformats-officedocument.spreadsheetml.table+xml"/>
  <Override PartName="/xl/drawings/drawing4.xml" ContentType="application/vnd.openxmlformats-officedocument.drawing+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https://cabotcorp.sharepoint.com/sites/MauaWPS/Shared Documents/General/WPS/Medição de Silos/"/>
    </mc:Choice>
  </mc:AlternateContent>
  <xr:revisionPtr revIDLastSave="13" documentId="6_{E165FF17-6DFA-4431-AEEE-DF85192EAF24}" xr6:coauthVersionLast="47" xr6:coauthVersionMax="47" xr10:uidLastSave="{AB9F9709-AEC6-43B3-B62B-2869EB5888B1}"/>
  <bookViews>
    <workbookView xWindow="-120" yWindow="-120" windowWidth="38640" windowHeight="15720" xr2:uid="{C65382A4-40C0-4317-BAA9-7C98F0AEF99F}"/>
  </bookViews>
  <sheets>
    <sheet name="Sheet1" sheetId="20" r:id="rId1"/>
    <sheet name="Sheet5" sheetId="30" r:id="rId2"/>
    <sheet name="DB_DADOS" sheetId="32" r:id="rId3"/>
    <sheet name="MDS_INFO_REST_API" sheetId="29" state="hidden" r:id="rId4"/>
    <sheet name="Sheet6" sheetId="31" state="hidden" r:id="rId5"/>
    <sheet name="MDS_DB_MEDICAO" sheetId="27" state="hidden" r:id="rId6"/>
    <sheet name="STATUS" sheetId="28" r:id="rId7"/>
    <sheet name="Sheet4" sheetId="25" state="hidden" r:id="rId8"/>
    <sheet name="Sheet3" sheetId="24" state="hidden" r:id="rId9"/>
    <sheet name="Sheet2" sheetId="23" state="hidden" r:id="rId10"/>
    <sheet name="Envio_email" sheetId="14" state="hidden" r:id="rId11"/>
    <sheet name="Tabela" sheetId="16" state="hidden" r:id="rId12"/>
    <sheet name="Documentation" sheetId="22" r:id="rId13"/>
    <sheet name="Spreadsheet controls" sheetId="19" r:id="rId14"/>
    <sheet name="Log" sheetId="11" state="hidden" r:id="rId15"/>
    <sheet name="Report" sheetId="12" state="hidden" r:id="rId16"/>
    <sheet name="Densidade" sheetId="15" state="hidden" r:id="rId17"/>
  </sheets>
  <definedNames>
    <definedName name="_xlnm._FilterDatabase" localSheetId="0" hidden="1">Sheet1!$C$3:$E$23</definedName>
    <definedName name="Densidade" comment="Busca a densidade do grau">IFERROR(_xlfn.LET(_xlpm.grau,IFERROR(_xlfn.IFS(ISERROR(FIND(" ",Sheet1!XFD1)),Sheet1!XFD1,AND(LEFT(Sheet1!XFD1,3)&lt;&gt;"OQU",FIND(" ",Sheet1!XFD1)&gt;0), TRIM(LEFT(Sheet1!XFD1,FIND(" ",Sheet1!XFD1)-1))),TRIM(MID(Sheet1!XFD1,FIND("-",Sheet1!XFD1)+2,(LENB(Sheet1!XFD1))-FIND("-",Sheet1!XFD1)))), INDEX(Densidade!$C$4:$C$23,MATCH(_xlpm.grau,Densidade!$B$4:$B$23,0),))/1000,0)</definedName>
    <definedName name="ExternalData_1" localSheetId="2" hidden="1">DB_DADOS!$A$1:$K$1589</definedName>
    <definedName name="_xlnm.Print_Area" localSheetId="0">Sheet1!$B$1:$CA$30</definedName>
    <definedName name="wrn.Business._.Models." localSheetId="12" hidden="1">{#N/A,#N/A,FALSE,"Business_Models_Summary";#N/A,#N/A,FALSE,"CB_Summary";#N/A,#N/A,FALSE,"Cabosil_Summary";#N/A,#N/A,FALSE,"Plastics_Summary";#N/A,#N/A,FALSE,"CPM_Summary";#N/A,#N/A,FALSE,"Safety_Summary";#N/A,#N/A,FALSE,"LNG_Summary";#N/A,#N/A,FALSE,"TUCO_Summary";#N/A,#N/A,FALSE,"AOG"}</definedName>
    <definedName name="wrn.Business._.Models." localSheetId="0" hidden="1">{#N/A,#N/A,FALSE,"Business_Models_Summary";#N/A,#N/A,FALSE,"CB_Summary";#N/A,#N/A,FALSE,"Cabosil_Summary";#N/A,#N/A,FALSE,"Plastics_Summary";#N/A,#N/A,FALSE,"CPM_Summary";#N/A,#N/A,FALSE,"Safety_Summary";#N/A,#N/A,FALSE,"LNG_Summary";#N/A,#N/A,FALSE,"TUCO_Summary";#N/A,#N/A,FALSE,"AOG"}</definedName>
    <definedName name="wrn.Business._.Models." localSheetId="13" hidden="1">{#N/A,#N/A,FALSE,"Business_Models_Summary";#N/A,#N/A,FALSE,"CB_Summary";#N/A,#N/A,FALSE,"Cabosil_Summary";#N/A,#N/A,FALSE,"Plastics_Summary";#N/A,#N/A,FALSE,"CPM_Summary";#N/A,#N/A,FALSE,"Safety_Summary";#N/A,#N/A,FALSE,"LNG_Summary";#N/A,#N/A,FALSE,"TUCO_Summary";#N/A,#N/A,FALSE,"AOG"}</definedName>
    <definedName name="wrn.Business._.Models." hidden="1">{#N/A,#N/A,FALSE,"Business_Models_Summary";#N/A,#N/A,FALSE,"CB_Summary";#N/A,#N/A,FALSE,"Cabosil_Summary";#N/A,#N/A,FALSE,"Plastics_Summary";#N/A,#N/A,FALSE,"CPM_Summary";#N/A,#N/A,FALSE,"Safety_Summary";#N/A,#N/A,FALSE,"LNG_Summary";#N/A,#N/A,FALSE,"TUCO_Summary";#N/A,#N/A,FALSE,"AOG"}</definedName>
    <definedName name="wrn.Corporate._.Financials._.Only." localSheetId="12" hidden="1">{#N/A,#N/A,TRUE,"Income";#N/A,#N/A,TRUE,"Ratios";#N/A,#N/A,TRUE,"Capital_Expenditures";#N/A,#N/A,TRUE,"Cash_Flow";#N/A,#N/A,TRUE,"Balance_Sheet"}</definedName>
    <definedName name="wrn.Corporate._.Financials._.Only." localSheetId="0" hidden="1">{#N/A,#N/A,TRUE,"Income";#N/A,#N/A,TRUE,"Ratios";#N/A,#N/A,TRUE,"Capital_Expenditures";#N/A,#N/A,TRUE,"Cash_Flow";#N/A,#N/A,TRUE,"Balance_Sheet"}</definedName>
    <definedName name="wrn.Corporate._.Financials._.Only." localSheetId="13" hidden="1">{#N/A,#N/A,TRUE,"Income";#N/A,#N/A,TRUE,"Ratios";#N/A,#N/A,TRUE,"Capital_Expenditures";#N/A,#N/A,TRUE,"Cash_Flow";#N/A,#N/A,TRUE,"Balance_Sheet"}</definedName>
    <definedName name="wrn.Corporate._.Financials._.Only." hidden="1">{#N/A,#N/A,TRUE,"Income";#N/A,#N/A,TRUE,"Ratios";#N/A,#N/A,TRUE,"Capital_Expenditures";#N/A,#N/A,TRUE,"Cash_Flow";#N/A,#N/A,TRUE,"Balance_Sheet"}</definedName>
    <definedName name="wrn.Other._.Summaries." localSheetId="12" hidden="1">{#N/A,#N/A,FALSE,"Deferred_Tax_Worksheet";#N/A,#N/A,FALSE,"Incremental_Summary"}</definedName>
    <definedName name="wrn.Other._.Summaries." localSheetId="0" hidden="1">{#N/A,#N/A,FALSE,"Deferred_Tax_Worksheet";#N/A,#N/A,FALSE,"Incremental_Summary"}</definedName>
    <definedName name="wrn.Other._.Summaries." localSheetId="13" hidden="1">{#N/A,#N/A,FALSE,"Deferred_Tax_Worksheet";#N/A,#N/A,FALSE,"Incremental_Summary"}</definedName>
    <definedName name="wrn.Other._.Summaries." hidden="1">{#N/A,#N/A,FALSE,"Deferred_Tax_Worksheet";#N/A,#N/A,FALSE,"Incremental_Summary"}</definedName>
  </definedNames>
  <calcPr calcId="191028"/>
  <pivotCaches>
    <pivotCache cacheId="0"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20" l="1"/>
  <c r="I2" i="20"/>
  <c r="G3" i="28"/>
  <c r="G4" i="28"/>
  <c r="G5" i="28"/>
  <c r="G6" i="28"/>
  <c r="G7" i="28"/>
  <c r="G8" i="28"/>
  <c r="G9" i="28"/>
  <c r="G10" i="28"/>
  <c r="G11" i="28"/>
  <c r="G12" i="28"/>
  <c r="G13" i="28"/>
  <c r="G14" i="28"/>
  <c r="G15" i="28"/>
  <c r="G16" i="28"/>
  <c r="G17" i="28"/>
  <c r="G18" i="28"/>
  <c r="G19" i="28"/>
  <c r="G20" i="28"/>
  <c r="G21" i="28"/>
  <c r="G2" i="28"/>
  <c r="D21" i="28"/>
  <c r="D3" i="28"/>
  <c r="D4" i="28"/>
  <c r="D5" i="28"/>
  <c r="D6" i="28"/>
  <c r="D7" i="28"/>
  <c r="D8" i="28"/>
  <c r="D9" i="28"/>
  <c r="D10" i="28"/>
  <c r="D11" i="28"/>
  <c r="D12" i="28"/>
  <c r="D13" i="28"/>
  <c r="D14" i="28"/>
  <c r="D15" i="28"/>
  <c r="D16" i="28"/>
  <c r="D17" i="28"/>
  <c r="D18" i="28"/>
  <c r="D19" i="28"/>
  <c r="D20" i="28"/>
  <c r="D2" i="28"/>
  <c r="B3" i="28"/>
  <c r="C3" i="28" s="1"/>
  <c r="B4" i="28"/>
  <c r="C4" i="28" s="1"/>
  <c r="B5" i="28"/>
  <c r="C5" i="28" s="1"/>
  <c r="B6" i="28"/>
  <c r="C6" i="28" s="1"/>
  <c r="B7" i="28"/>
  <c r="C7" i="28" s="1"/>
  <c r="B8" i="28"/>
  <c r="C8" i="28" s="1"/>
  <c r="B9" i="28"/>
  <c r="C9" i="28" s="1"/>
  <c r="B10" i="28"/>
  <c r="C10" i="28" s="1"/>
  <c r="B11" i="28"/>
  <c r="C11" i="28" s="1"/>
  <c r="B12" i="28"/>
  <c r="C12" i="28" s="1"/>
  <c r="B13" i="28"/>
  <c r="C13" i="28" s="1"/>
  <c r="B14" i="28"/>
  <c r="C14" i="28" s="1"/>
  <c r="B15" i="28"/>
  <c r="C15" i="28" s="1"/>
  <c r="B16" i="28"/>
  <c r="C16" i="28" s="1"/>
  <c r="B17" i="28"/>
  <c r="C17" i="28" s="1"/>
  <c r="B18" i="28"/>
  <c r="C18" i="28" s="1"/>
  <c r="B19" i="28"/>
  <c r="C19" i="28" s="1"/>
  <c r="B20" i="28"/>
  <c r="C20" i="28" s="1"/>
  <c r="B21" i="28"/>
  <c r="C21" i="28" s="1"/>
  <c r="B2" i="28"/>
  <c r="C2" i="28" s="1"/>
  <c r="N3" i="28"/>
  <c r="N4" i="28"/>
  <c r="N5" i="28"/>
  <c r="N6" i="28"/>
  <c r="N7" i="28"/>
  <c r="N8" i="28"/>
  <c r="N9" i="28"/>
  <c r="N10" i="28"/>
  <c r="N11" i="28"/>
  <c r="N12" i="28"/>
  <c r="N13" i="28"/>
  <c r="N14" i="28"/>
  <c r="N15" i="28"/>
  <c r="N16" i="28"/>
  <c r="N17" i="28"/>
  <c r="N18" i="28"/>
  <c r="N19" i="28"/>
  <c r="N20" i="28"/>
  <c r="N21" i="28"/>
  <c r="N2" i="28"/>
  <c r="K4" i="20" l="1" a="1"/>
  <c r="K4" i="20" s="1"/>
  <c r="H3" i="28"/>
  <c r="H4" i="28"/>
  <c r="H5" i="28"/>
  <c r="H6" i="28"/>
  <c r="H7" i="28"/>
  <c r="H8" i="28"/>
  <c r="H9" i="28"/>
  <c r="H10" i="28"/>
  <c r="H11" i="28"/>
  <c r="H12" i="28"/>
  <c r="H13" i="28"/>
  <c r="H14" i="28"/>
  <c r="H15" i="28"/>
  <c r="H16" i="28"/>
  <c r="H17" i="28"/>
  <c r="H18" i="28"/>
  <c r="H19" i="28"/>
  <c r="H20" i="28"/>
  <c r="H21" i="28"/>
  <c r="H2" i="28"/>
  <c r="O14" i="28" l="1"/>
  <c r="O15" i="28"/>
  <c r="O16" i="28"/>
  <c r="O17" i="28"/>
  <c r="O18" i="28"/>
  <c r="O3" i="28"/>
  <c r="O19" i="28"/>
  <c r="O4" i="28"/>
  <c r="O20" i="28"/>
  <c r="O13" i="28"/>
  <c r="O5" i="28"/>
  <c r="O21" i="28"/>
  <c r="O6" i="28"/>
  <c r="O7" i="28"/>
  <c r="O8" i="28"/>
  <c r="O9" i="28"/>
  <c r="O10" i="28"/>
  <c r="O11" i="28"/>
  <c r="O12" i="28"/>
  <c r="G4" i="20" a="1"/>
  <c r="G4" i="20" s="1"/>
  <c r="I23" i="20" l="1"/>
  <c r="J23" i="20" s="1" a="1"/>
  <c r="J23" i="20" s="1"/>
  <c r="P21" i="28"/>
  <c r="I6" i="20"/>
  <c r="J6" i="20" s="1" a="1"/>
  <c r="J6" i="20" s="1"/>
  <c r="P4" i="28"/>
  <c r="I16" i="20"/>
  <c r="D21" i="14" s="1"/>
  <c r="G21" i="14" s="1"/>
  <c r="P14" i="28"/>
  <c r="I20" i="20"/>
  <c r="J20" i="20" s="1" a="1"/>
  <c r="J20" i="20" s="1"/>
  <c r="P18" i="28"/>
  <c r="I8" i="20"/>
  <c r="J8" i="20" s="1" a="1"/>
  <c r="J8" i="20" s="1"/>
  <c r="P6" i="28"/>
  <c r="I15" i="20"/>
  <c r="J15" i="20" s="1" a="1"/>
  <c r="J15" i="20" s="1"/>
  <c r="P13" i="28"/>
  <c r="I21" i="20"/>
  <c r="D26" i="14" s="1"/>
  <c r="G26" i="14" s="1"/>
  <c r="P19" i="28"/>
  <c r="I13" i="20"/>
  <c r="D18" i="14" s="1"/>
  <c r="E18" i="14" s="1" a="1"/>
  <c r="E18" i="14" s="1"/>
  <c r="P11" i="28"/>
  <c r="I17" i="20"/>
  <c r="J17" i="20" s="1" a="1"/>
  <c r="J17" i="20" s="1"/>
  <c r="P15" i="28"/>
  <c r="I7" i="20"/>
  <c r="J7" i="20" s="1" a="1"/>
  <c r="J7" i="20" s="1"/>
  <c r="P5" i="28"/>
  <c r="I5" i="20"/>
  <c r="J5" i="20" s="1" a="1"/>
  <c r="J5" i="20" s="1"/>
  <c r="P3" i="28"/>
  <c r="I12" i="20"/>
  <c r="D17" i="14" s="1"/>
  <c r="G17" i="14" s="1"/>
  <c r="P10" i="28"/>
  <c r="I19" i="20"/>
  <c r="J19" i="20" s="1" a="1"/>
  <c r="J19" i="20" s="1"/>
  <c r="P17" i="28"/>
  <c r="I11" i="20"/>
  <c r="J11" i="20" s="1" a="1"/>
  <c r="J11" i="20" s="1"/>
  <c r="P9" i="28"/>
  <c r="I18" i="20"/>
  <c r="D23" i="14" s="1"/>
  <c r="E23" i="14" s="1" a="1"/>
  <c r="E23" i="14" s="1"/>
  <c r="P16" i="28"/>
  <c r="I10" i="20"/>
  <c r="J10" i="20" s="1" a="1"/>
  <c r="J10" i="20" s="1"/>
  <c r="P8" i="28"/>
  <c r="O2" i="28"/>
  <c r="I9" i="20"/>
  <c r="J9" i="20" s="1" a="1"/>
  <c r="J9" i="20" s="1"/>
  <c r="P7" i="28"/>
  <c r="I22" i="20"/>
  <c r="J22" i="20" s="1" a="1"/>
  <c r="J22" i="20" s="1"/>
  <c r="P20" i="28"/>
  <c r="I14" i="20"/>
  <c r="J14" i="20" s="1" a="1"/>
  <c r="J14" i="20" s="1"/>
  <c r="P12" i="28"/>
  <c r="N17" i="20"/>
  <c r="J22" i="14" s="1"/>
  <c r="M13" i="20"/>
  <c r="M14" i="20"/>
  <c r="N11" i="20"/>
  <c r="J16" i="14" s="1"/>
  <c r="AH123" i="20"/>
  <c r="AH496" i="20" s="1"/>
  <c r="M19" i="20"/>
  <c r="CD5" i="20"/>
  <c r="CD6" i="20"/>
  <c r="CD7" i="20"/>
  <c r="CD8" i="20"/>
  <c r="CD9" i="20"/>
  <c r="CD10" i="20"/>
  <c r="CD11" i="20"/>
  <c r="CD12" i="20"/>
  <c r="CD13" i="20"/>
  <c r="CD14" i="20"/>
  <c r="CD15" i="20"/>
  <c r="CD16" i="20"/>
  <c r="CD17" i="20"/>
  <c r="CD18" i="20"/>
  <c r="CD19" i="20"/>
  <c r="CD20" i="20"/>
  <c r="CD21" i="20"/>
  <c r="CD22" i="20"/>
  <c r="CD23" i="20"/>
  <c r="CD4" i="20"/>
  <c r="E24" i="16"/>
  <c r="H31" i="20"/>
  <c r="C20" i="22"/>
  <c r="C19" i="22"/>
  <c r="C15" i="22"/>
  <c r="C14" i="22"/>
  <c r="C11" i="22"/>
  <c r="C8" i="22"/>
  <c r="D20" i="22"/>
  <c r="D19" i="22"/>
  <c r="D14" i="22"/>
  <c r="D15" i="22" s="1"/>
  <c r="J30" i="14"/>
  <c r="C28" i="14"/>
  <c r="B22" i="16" s="1"/>
  <c r="B28" i="14"/>
  <c r="C27" i="14"/>
  <c r="B21" i="16" s="1"/>
  <c r="B27" i="14"/>
  <c r="C26" i="14"/>
  <c r="B20" i="16" s="1"/>
  <c r="B26" i="14"/>
  <c r="C25" i="14"/>
  <c r="B19" i="16" s="1"/>
  <c r="B25" i="14"/>
  <c r="C24" i="14"/>
  <c r="CF19" i="20" s="1"/>
  <c r="B24" i="14"/>
  <c r="C23" i="14"/>
  <c r="B17" i="16" s="1"/>
  <c r="B23" i="14"/>
  <c r="C22" i="14"/>
  <c r="B16" i="16" s="1"/>
  <c r="B22" i="14"/>
  <c r="C21" i="14"/>
  <c r="CF16" i="20" s="1"/>
  <c r="B21" i="14"/>
  <c r="C20" i="14"/>
  <c r="B14" i="16" s="1"/>
  <c r="B20" i="14"/>
  <c r="C19" i="14"/>
  <c r="B13" i="16" s="1"/>
  <c r="B19" i="14"/>
  <c r="C18" i="14"/>
  <c r="B12" i="16" s="1"/>
  <c r="B18" i="14"/>
  <c r="C17" i="14"/>
  <c r="B11" i="16" s="1"/>
  <c r="B17" i="14"/>
  <c r="C16" i="14"/>
  <c r="B10" i="16" s="1"/>
  <c r="B16" i="14"/>
  <c r="C15" i="14"/>
  <c r="B9" i="16" s="1"/>
  <c r="B15" i="14"/>
  <c r="C14" i="14"/>
  <c r="CF9" i="20" s="1"/>
  <c r="B14" i="14"/>
  <c r="C13" i="14"/>
  <c r="CF8" i="20" s="1"/>
  <c r="B13" i="14"/>
  <c r="C12" i="14"/>
  <c r="B6" i="16" s="1"/>
  <c r="B12" i="14"/>
  <c r="U11" i="14"/>
  <c r="V12" i="14" s="1"/>
  <c r="H11" i="14"/>
  <c r="G11" i="14"/>
  <c r="C11" i="14"/>
  <c r="B5" i="16" s="1"/>
  <c r="B11" i="14"/>
  <c r="G10" i="14"/>
  <c r="C10" i="14"/>
  <c r="B4" i="16" s="1"/>
  <c r="B10" i="14"/>
  <c r="C9" i="14"/>
  <c r="B3" i="16" s="1"/>
  <c r="B9" i="14"/>
  <c r="I7" i="14"/>
  <c r="H7" i="14"/>
  <c r="G7" i="14"/>
  <c r="J6" i="14"/>
  <c r="I6" i="14"/>
  <c r="H6" i="14"/>
  <c r="G6" i="14"/>
  <c r="BX496" i="20"/>
  <c r="BW496" i="20"/>
  <c r="BU496" i="20"/>
  <c r="BT496" i="20"/>
  <c r="BR496" i="20"/>
  <c r="BQ496" i="20"/>
  <c r="BO496" i="20"/>
  <c r="BN496" i="20"/>
  <c r="BL496" i="20"/>
  <c r="BK496" i="20"/>
  <c r="BI496" i="20"/>
  <c r="BH496" i="20"/>
  <c r="BF496" i="20"/>
  <c r="BE496" i="20"/>
  <c r="BC496" i="20"/>
  <c r="BB496" i="20"/>
  <c r="AZ496" i="20"/>
  <c r="AY496" i="20"/>
  <c r="AW496" i="20"/>
  <c r="AV496" i="20"/>
  <c r="AT496" i="20"/>
  <c r="AS496" i="20"/>
  <c r="AQ496" i="20"/>
  <c r="AP496" i="20"/>
  <c r="AN496" i="20"/>
  <c r="AM496" i="20"/>
  <c r="AK496" i="20"/>
  <c r="AJ496" i="20"/>
  <c r="AG496" i="20"/>
  <c r="AE496" i="20"/>
  <c r="AD496" i="20"/>
  <c r="AB496" i="20"/>
  <c r="AA496" i="20"/>
  <c r="Y496" i="20"/>
  <c r="X496" i="20"/>
  <c r="V496" i="20"/>
  <c r="U496" i="20"/>
  <c r="AL495" i="20"/>
  <c r="AL494" i="20"/>
  <c r="AL493" i="20"/>
  <c r="AL492" i="20"/>
  <c r="AL491" i="20"/>
  <c r="AL490" i="20"/>
  <c r="AL489" i="20"/>
  <c r="AL488" i="20"/>
  <c r="AL487" i="20"/>
  <c r="AL486" i="20"/>
  <c r="AL485" i="20"/>
  <c r="AL484" i="20"/>
  <c r="AL483" i="20"/>
  <c r="AL482" i="20"/>
  <c r="AL481" i="20"/>
  <c r="AL480" i="20"/>
  <c r="AL479" i="20"/>
  <c r="AL478" i="20"/>
  <c r="AL477" i="20"/>
  <c r="AL476" i="20"/>
  <c r="AL475" i="20"/>
  <c r="AL474" i="20"/>
  <c r="AL473" i="20"/>
  <c r="AL472" i="20"/>
  <c r="AL471" i="20"/>
  <c r="AL470" i="20"/>
  <c r="AL469" i="20"/>
  <c r="AL468" i="20"/>
  <c r="AL467" i="20"/>
  <c r="AL466" i="20"/>
  <c r="AL465" i="20"/>
  <c r="AL464" i="20"/>
  <c r="AL463" i="20"/>
  <c r="AL462" i="20"/>
  <c r="AL461" i="20"/>
  <c r="AL460" i="20"/>
  <c r="AL459" i="20"/>
  <c r="AL458" i="20"/>
  <c r="AL457" i="20"/>
  <c r="AL456" i="20"/>
  <c r="AL455" i="20"/>
  <c r="AL454" i="20"/>
  <c r="AL453" i="20"/>
  <c r="AL452" i="20"/>
  <c r="AL451" i="20"/>
  <c r="AL450" i="20"/>
  <c r="AL449" i="20"/>
  <c r="AL448" i="20"/>
  <c r="AL447" i="20"/>
  <c r="AL446" i="20"/>
  <c r="AL445" i="20"/>
  <c r="AL444" i="20"/>
  <c r="AL443" i="20"/>
  <c r="AL442" i="20"/>
  <c r="AL441" i="20"/>
  <c r="AL440" i="20"/>
  <c r="AL439" i="20"/>
  <c r="AL438" i="20"/>
  <c r="AL437" i="20"/>
  <c r="AL436" i="20"/>
  <c r="AL435" i="20"/>
  <c r="AL434" i="20"/>
  <c r="AL433" i="20"/>
  <c r="AL432" i="20"/>
  <c r="AL431" i="20"/>
  <c r="AL430" i="20"/>
  <c r="AL429" i="20"/>
  <c r="AL428" i="20"/>
  <c r="AL427" i="20"/>
  <c r="AL426" i="20"/>
  <c r="AL425" i="20"/>
  <c r="AL424" i="20"/>
  <c r="AL423" i="20"/>
  <c r="AL422" i="20"/>
  <c r="AL421" i="20"/>
  <c r="AL420" i="20"/>
  <c r="AL419" i="20"/>
  <c r="AL418" i="20"/>
  <c r="AL417" i="20"/>
  <c r="AL416" i="20"/>
  <c r="AL415" i="20"/>
  <c r="AL414" i="20"/>
  <c r="AL413" i="20"/>
  <c r="AL412" i="20"/>
  <c r="AL411" i="20"/>
  <c r="AL410" i="20"/>
  <c r="AL409" i="20"/>
  <c r="AL408" i="20"/>
  <c r="AL407" i="20"/>
  <c r="AL406" i="20"/>
  <c r="AL405" i="20"/>
  <c r="AL404" i="20"/>
  <c r="AL403" i="20"/>
  <c r="AL402" i="20"/>
  <c r="AL401" i="20"/>
  <c r="AL400" i="20"/>
  <c r="AL399" i="20"/>
  <c r="AL398" i="20"/>
  <c r="AL397" i="20"/>
  <c r="AL396" i="20"/>
  <c r="AL395" i="20"/>
  <c r="AL394" i="20"/>
  <c r="AL393" i="20"/>
  <c r="AL392" i="20"/>
  <c r="AL391" i="20"/>
  <c r="AL390" i="20"/>
  <c r="AL389" i="20"/>
  <c r="AL388" i="20"/>
  <c r="AL387" i="20"/>
  <c r="AL386" i="20"/>
  <c r="AL385" i="20"/>
  <c r="AL384" i="20"/>
  <c r="AL383" i="20"/>
  <c r="AL382" i="20"/>
  <c r="AL381" i="20"/>
  <c r="AL380" i="20"/>
  <c r="AL379" i="20"/>
  <c r="AL378" i="20"/>
  <c r="AL377" i="20"/>
  <c r="AL376" i="20"/>
  <c r="AL375" i="20"/>
  <c r="AL374" i="20"/>
  <c r="AL373" i="20"/>
  <c r="AL372" i="20"/>
  <c r="AL371" i="20"/>
  <c r="AL370" i="20"/>
  <c r="AL369" i="20"/>
  <c r="AL368" i="20"/>
  <c r="AL367" i="20"/>
  <c r="AL366" i="20"/>
  <c r="AL365" i="20"/>
  <c r="AL364" i="20"/>
  <c r="AL363" i="20"/>
  <c r="AL362" i="20"/>
  <c r="AL361" i="20"/>
  <c r="AL360" i="20"/>
  <c r="AL359" i="20"/>
  <c r="AL358" i="20"/>
  <c r="AL357" i="20"/>
  <c r="AL356" i="20"/>
  <c r="AL355" i="20"/>
  <c r="AL354" i="20"/>
  <c r="AL353" i="20"/>
  <c r="AL352" i="20"/>
  <c r="AL351" i="20"/>
  <c r="AL350" i="20"/>
  <c r="AL349" i="20"/>
  <c r="AL348" i="20"/>
  <c r="AL347" i="20"/>
  <c r="AL346" i="20"/>
  <c r="AL345" i="20"/>
  <c r="AL344" i="20"/>
  <c r="AL343" i="20"/>
  <c r="AL342" i="20"/>
  <c r="AL341" i="20"/>
  <c r="AL340" i="20"/>
  <c r="AL339" i="20"/>
  <c r="AL338" i="20"/>
  <c r="AL337" i="20"/>
  <c r="AL336" i="20"/>
  <c r="AL335" i="20"/>
  <c r="AL334" i="20"/>
  <c r="AL333" i="20"/>
  <c r="AL332" i="20"/>
  <c r="AL331" i="20"/>
  <c r="AL330" i="20"/>
  <c r="AL329" i="20"/>
  <c r="AL328" i="20"/>
  <c r="AL327" i="20"/>
  <c r="AL326" i="20"/>
  <c r="AL325" i="20"/>
  <c r="AL324" i="20"/>
  <c r="AL323" i="20"/>
  <c r="AL322" i="20"/>
  <c r="AL321" i="20"/>
  <c r="AL320" i="20"/>
  <c r="AL319" i="20"/>
  <c r="AL318" i="20"/>
  <c r="AL317" i="20"/>
  <c r="AL316" i="20"/>
  <c r="AL315" i="20"/>
  <c r="AL314" i="20"/>
  <c r="AL313" i="20"/>
  <c r="AL312" i="20"/>
  <c r="AL311" i="20"/>
  <c r="AL310" i="20"/>
  <c r="AL309" i="20"/>
  <c r="AL308" i="20"/>
  <c r="AL307" i="20"/>
  <c r="AL306" i="20"/>
  <c r="AL305" i="20"/>
  <c r="AL304" i="20"/>
  <c r="AL303" i="20"/>
  <c r="AL302" i="20"/>
  <c r="AL301" i="20"/>
  <c r="AL300" i="20"/>
  <c r="AL299" i="20"/>
  <c r="AL298" i="20"/>
  <c r="AL297" i="20"/>
  <c r="AL296" i="20"/>
  <c r="AL295" i="20"/>
  <c r="AL294" i="20"/>
  <c r="AL293" i="20"/>
  <c r="AL292" i="20"/>
  <c r="AL291" i="20"/>
  <c r="AL290" i="20"/>
  <c r="AL289" i="20"/>
  <c r="AL288" i="20"/>
  <c r="AL287" i="20"/>
  <c r="AL286" i="20"/>
  <c r="AL285" i="20"/>
  <c r="AL284" i="20"/>
  <c r="AL283" i="20"/>
  <c r="AL282" i="20"/>
  <c r="AL281" i="20"/>
  <c r="AL280" i="20"/>
  <c r="AL279" i="20"/>
  <c r="AL278" i="20"/>
  <c r="AL277" i="20"/>
  <c r="AL276" i="20"/>
  <c r="AL275" i="20"/>
  <c r="AL274" i="20"/>
  <c r="AL273" i="20"/>
  <c r="AL272" i="20"/>
  <c r="AL271" i="20"/>
  <c r="AL270" i="20"/>
  <c r="AL269" i="20"/>
  <c r="AL268" i="20"/>
  <c r="AL267" i="20"/>
  <c r="AL266" i="20"/>
  <c r="AL265" i="20"/>
  <c r="AL264" i="20"/>
  <c r="AL263" i="20"/>
  <c r="AL262" i="20"/>
  <c r="AL261" i="20"/>
  <c r="AL260" i="20"/>
  <c r="AL259" i="20"/>
  <c r="AL258" i="20"/>
  <c r="AL257" i="20"/>
  <c r="AL256" i="20"/>
  <c r="AL255" i="20"/>
  <c r="AL254" i="20"/>
  <c r="AL253" i="20"/>
  <c r="AL252" i="20"/>
  <c r="AL251" i="20"/>
  <c r="AL250" i="20"/>
  <c r="AL249" i="20"/>
  <c r="AL248" i="20"/>
  <c r="AL247" i="20"/>
  <c r="AL246" i="20"/>
  <c r="AL245" i="20"/>
  <c r="AL244" i="20"/>
  <c r="AL243" i="20"/>
  <c r="AL242" i="20"/>
  <c r="AL241" i="20"/>
  <c r="AL240" i="20"/>
  <c r="AL239" i="20"/>
  <c r="AL238" i="20"/>
  <c r="AL237" i="20"/>
  <c r="AL236" i="20"/>
  <c r="AL235" i="20"/>
  <c r="AL234" i="20"/>
  <c r="AL233" i="20"/>
  <c r="AL232" i="20"/>
  <c r="AL231" i="20"/>
  <c r="AL230" i="20"/>
  <c r="AL229" i="20"/>
  <c r="AL228" i="20"/>
  <c r="AL227" i="20"/>
  <c r="AL226" i="20"/>
  <c r="AL225" i="20"/>
  <c r="AL224" i="20"/>
  <c r="AL223" i="20"/>
  <c r="AL222" i="20"/>
  <c r="AL221" i="20"/>
  <c r="AL220" i="20"/>
  <c r="AL219" i="20"/>
  <c r="AL218" i="20"/>
  <c r="AL217" i="20"/>
  <c r="AL216" i="20"/>
  <c r="AL215" i="20"/>
  <c r="AL214" i="20"/>
  <c r="AL213" i="20"/>
  <c r="AL212" i="20"/>
  <c r="AL211" i="20"/>
  <c r="AL210" i="20"/>
  <c r="AL209" i="20"/>
  <c r="AL208" i="20"/>
  <c r="AL207" i="20"/>
  <c r="AL206" i="20"/>
  <c r="AL205" i="20"/>
  <c r="AL204" i="20"/>
  <c r="AL203" i="20"/>
  <c r="AL202" i="20"/>
  <c r="AL201" i="20"/>
  <c r="AL200" i="20"/>
  <c r="AL199" i="20"/>
  <c r="AL198" i="20"/>
  <c r="AL197" i="20"/>
  <c r="AL196" i="20"/>
  <c r="AL195" i="20"/>
  <c r="AL194" i="20"/>
  <c r="AL193" i="20"/>
  <c r="AL192" i="20"/>
  <c r="AL191" i="20"/>
  <c r="AL190" i="20"/>
  <c r="AL189" i="20"/>
  <c r="AL188" i="20"/>
  <c r="AL187" i="20"/>
  <c r="AL186" i="20"/>
  <c r="AL185" i="20"/>
  <c r="AL184" i="20"/>
  <c r="AL183" i="20"/>
  <c r="AL182" i="20"/>
  <c r="AL181" i="20"/>
  <c r="AL180" i="20"/>
  <c r="AL179" i="20"/>
  <c r="AL178" i="20"/>
  <c r="AL177" i="20"/>
  <c r="AL176" i="20"/>
  <c r="AL175" i="20"/>
  <c r="AL174" i="20"/>
  <c r="AL173" i="20"/>
  <c r="AL172" i="20"/>
  <c r="AL171" i="20"/>
  <c r="AL170" i="20"/>
  <c r="AL169" i="20"/>
  <c r="AL168" i="20"/>
  <c r="AL167" i="20"/>
  <c r="AL166" i="20"/>
  <c r="AL165" i="20"/>
  <c r="AL164" i="20"/>
  <c r="AL163" i="20"/>
  <c r="AL162" i="20"/>
  <c r="AL161" i="20"/>
  <c r="AL160" i="20"/>
  <c r="AL159" i="20"/>
  <c r="AL158" i="20"/>
  <c r="AL157" i="20"/>
  <c r="AL156" i="20"/>
  <c r="AL155" i="20"/>
  <c r="AL154" i="20"/>
  <c r="AL153" i="20"/>
  <c r="AL152" i="20"/>
  <c r="AL151" i="20"/>
  <c r="AL150" i="20"/>
  <c r="AL149" i="20"/>
  <c r="AL148" i="20"/>
  <c r="AL147" i="20"/>
  <c r="AL146" i="20"/>
  <c r="AL145" i="20"/>
  <c r="AL144" i="20"/>
  <c r="AL143" i="20"/>
  <c r="AL142" i="20"/>
  <c r="AL141" i="20"/>
  <c r="AL140" i="20"/>
  <c r="AL139" i="20"/>
  <c r="AL138" i="20"/>
  <c r="AL137" i="20"/>
  <c r="AL136" i="20"/>
  <c r="AL135" i="20"/>
  <c r="AL134" i="20"/>
  <c r="AL133" i="20"/>
  <c r="AL132" i="20"/>
  <c r="AL131" i="20"/>
  <c r="AL130" i="20"/>
  <c r="AL129" i="20"/>
  <c r="AL128" i="20"/>
  <c r="AL127" i="20"/>
  <c r="AL126" i="20"/>
  <c r="AL125" i="20"/>
  <c r="AL124" i="20"/>
  <c r="AL123" i="20"/>
  <c r="AL122" i="20"/>
  <c r="AL121" i="20"/>
  <c r="AL120" i="20"/>
  <c r="AL119" i="20"/>
  <c r="AL118" i="20"/>
  <c r="AL117" i="20"/>
  <c r="AL116" i="20"/>
  <c r="AL115" i="20"/>
  <c r="AL114" i="20"/>
  <c r="AL113" i="20"/>
  <c r="AL112" i="20"/>
  <c r="AL111" i="20"/>
  <c r="AL110" i="20"/>
  <c r="AL109" i="20"/>
  <c r="AL108" i="20"/>
  <c r="AL107" i="20"/>
  <c r="AL106" i="20"/>
  <c r="AL105" i="20"/>
  <c r="AL104" i="20"/>
  <c r="AL103" i="20"/>
  <c r="AL102" i="20"/>
  <c r="AL101" i="20"/>
  <c r="AL100" i="20"/>
  <c r="AL99" i="20"/>
  <c r="AL98" i="20"/>
  <c r="AL97" i="20"/>
  <c r="AL96" i="20"/>
  <c r="AL95" i="20"/>
  <c r="AL94" i="20"/>
  <c r="AL93" i="20"/>
  <c r="AL92" i="20"/>
  <c r="AL91" i="20"/>
  <c r="AL90" i="20"/>
  <c r="AL89" i="20"/>
  <c r="AL88" i="20"/>
  <c r="AL87" i="20"/>
  <c r="AL86" i="20"/>
  <c r="AL85" i="20"/>
  <c r="AL84" i="20"/>
  <c r="AL83" i="20"/>
  <c r="AL82" i="20"/>
  <c r="AL81" i="20"/>
  <c r="AL80" i="20"/>
  <c r="AL79" i="20"/>
  <c r="AL78" i="20"/>
  <c r="AL77" i="20"/>
  <c r="AL76" i="20"/>
  <c r="AL75" i="20"/>
  <c r="AL74" i="20"/>
  <c r="AL73" i="20"/>
  <c r="AL72" i="20"/>
  <c r="AL71" i="20"/>
  <c r="AL70" i="20"/>
  <c r="AL69" i="20"/>
  <c r="AL68" i="20"/>
  <c r="AL67" i="20"/>
  <c r="AL66" i="20"/>
  <c r="AL65" i="20"/>
  <c r="AL64" i="20"/>
  <c r="AL63" i="20"/>
  <c r="AL62" i="20"/>
  <c r="AL61" i="20"/>
  <c r="AL60" i="20"/>
  <c r="AL59" i="20"/>
  <c r="AL58" i="20"/>
  <c r="AL57" i="20"/>
  <c r="AL56" i="20"/>
  <c r="AL55" i="20"/>
  <c r="AL54" i="20"/>
  <c r="AL53" i="20"/>
  <c r="AL52" i="20"/>
  <c r="AL51" i="20"/>
  <c r="AL50" i="20"/>
  <c r="AL49" i="20"/>
  <c r="AL48" i="20"/>
  <c r="AL47" i="20"/>
  <c r="AL46" i="20"/>
  <c r="AL45" i="20"/>
  <c r="AL44" i="20"/>
  <c r="AL43" i="20"/>
  <c r="AL42" i="20"/>
  <c r="AL41" i="20"/>
  <c r="AL40" i="20"/>
  <c r="AL39" i="20"/>
  <c r="AL38" i="20"/>
  <c r="AL37" i="20"/>
  <c r="AL36" i="20"/>
  <c r="AL35" i="20"/>
  <c r="AL33" i="20"/>
  <c r="AL32" i="20"/>
  <c r="AL29" i="20"/>
  <c r="AL28" i="20"/>
  <c r="AL27" i="20"/>
  <c r="AL26" i="20"/>
  <c r="AL25" i="20"/>
  <c r="AL24" i="20"/>
  <c r="AL23" i="20"/>
  <c r="N23" i="20"/>
  <c r="J28" i="14" s="1"/>
  <c r="M23" i="20"/>
  <c r="AL22" i="20"/>
  <c r="N22" i="20"/>
  <c r="J27" i="14" s="1"/>
  <c r="M22" i="20"/>
  <c r="AL21" i="20"/>
  <c r="N21" i="20"/>
  <c r="J26" i="14" s="1"/>
  <c r="M21" i="20"/>
  <c r="AL20" i="20"/>
  <c r="N20" i="20"/>
  <c r="J25" i="14" s="1"/>
  <c r="M20" i="20"/>
  <c r="AL19" i="20"/>
  <c r="AL18" i="20"/>
  <c r="N18" i="20"/>
  <c r="J23" i="14" s="1"/>
  <c r="M18" i="20"/>
  <c r="AL17" i="20"/>
  <c r="AL16" i="20"/>
  <c r="N16" i="20"/>
  <c r="J21" i="14" s="1"/>
  <c r="M16" i="20"/>
  <c r="AL15" i="20"/>
  <c r="N15" i="20"/>
  <c r="J20" i="14" s="1"/>
  <c r="M15" i="20"/>
  <c r="AL14" i="20"/>
  <c r="AL13" i="20"/>
  <c r="AL12" i="20"/>
  <c r="AL11" i="20"/>
  <c r="AL10" i="20"/>
  <c r="N10" i="20"/>
  <c r="J15" i="14" s="1"/>
  <c r="M10" i="20"/>
  <c r="AL9" i="20"/>
  <c r="N9" i="20"/>
  <c r="J14" i="14" s="1"/>
  <c r="M9" i="20"/>
  <c r="AL8" i="20"/>
  <c r="N8" i="20"/>
  <c r="J13" i="14" s="1"/>
  <c r="AL7" i="20"/>
  <c r="N7" i="20"/>
  <c r="J12" i="14" s="1"/>
  <c r="M7" i="20"/>
  <c r="AL6" i="20"/>
  <c r="N6" i="20"/>
  <c r="J11" i="14" s="1"/>
  <c r="M6" i="20"/>
  <c r="I11" i="14" s="1"/>
  <c r="AL5" i="20"/>
  <c r="N5" i="20"/>
  <c r="J10" i="14" s="1"/>
  <c r="M5" i="20"/>
  <c r="N4" i="20"/>
  <c r="J9" i="14" s="1"/>
  <c r="M4" i="20"/>
  <c r="N19" i="20"/>
  <c r="J24" i="14" s="1"/>
  <c r="M12" i="20"/>
  <c r="N12" i="20"/>
  <c r="J17" i="14" s="1"/>
  <c r="B25" i="22"/>
  <c r="D11" i="14" l="1"/>
  <c r="CG6" i="20" s="1"/>
  <c r="D28" i="14"/>
  <c r="CG23" i="20" s="1"/>
  <c r="D20" i="14"/>
  <c r="CG15" i="20" s="1"/>
  <c r="D13" i="14"/>
  <c r="I13" i="14" s="1"/>
  <c r="D16" i="14"/>
  <c r="N16" i="14" s="1"/>
  <c r="D27" i="14"/>
  <c r="CG22" i="20" s="1"/>
  <c r="J16" i="20" a="1"/>
  <c r="J16" i="20" s="1"/>
  <c r="T16" i="20" s="1"/>
  <c r="D24" i="14"/>
  <c r="H24" i="14" s="1"/>
  <c r="D10" i="14"/>
  <c r="N10" i="14" s="1"/>
  <c r="D14" i="14"/>
  <c r="I14" i="14" s="1"/>
  <c r="D12" i="14"/>
  <c r="CG7" i="20" s="1"/>
  <c r="J21" i="20" a="1"/>
  <c r="J21" i="20" s="1"/>
  <c r="T21" i="20" s="1"/>
  <c r="D22" i="14"/>
  <c r="F22" i="14" s="1" a="1"/>
  <c r="F22" i="14" s="1"/>
  <c r="Q22" i="14" s="1"/>
  <c r="D25" i="14"/>
  <c r="G25" i="14" s="1"/>
  <c r="J18" i="20" a="1"/>
  <c r="J18" i="20" s="1"/>
  <c r="T18" i="20" s="1"/>
  <c r="D19" i="14"/>
  <c r="CG14" i="20" s="1"/>
  <c r="J12" i="20" a="1"/>
  <c r="J12" i="20" s="1"/>
  <c r="R12" i="20" s="1"/>
  <c r="J13" i="20" a="1"/>
  <c r="J13" i="20" s="1"/>
  <c r="R13" i="20" s="1"/>
  <c r="D15" i="14"/>
  <c r="E15" i="14" s="1" a="1"/>
  <c r="E15" i="14" s="1"/>
  <c r="CH10" i="20" s="1"/>
  <c r="I4" i="20"/>
  <c r="P2" i="28"/>
  <c r="B8" i="16"/>
  <c r="B18" i="16"/>
  <c r="CF21" i="20"/>
  <c r="B15" i="16"/>
  <c r="CF22" i="20"/>
  <c r="CF14" i="20"/>
  <c r="CF10" i="20"/>
  <c r="CF23" i="20"/>
  <c r="F17" i="14" a="1"/>
  <c r="F17" i="14" s="1"/>
  <c r="Q17" i="14" s="1"/>
  <c r="CF15" i="20"/>
  <c r="CF18" i="20"/>
  <c r="CG12" i="20"/>
  <c r="H18" i="14"/>
  <c r="CF5" i="20"/>
  <c r="CF12" i="20"/>
  <c r="C12" i="16"/>
  <c r="N18" i="14"/>
  <c r="CF17" i="20"/>
  <c r="CF13" i="20"/>
  <c r="CF7" i="20"/>
  <c r="I17" i="14"/>
  <c r="N17" i="14"/>
  <c r="CF6" i="20"/>
  <c r="CF11" i="20"/>
  <c r="C11" i="16"/>
  <c r="F18" i="14" a="1"/>
  <c r="F18" i="14" s="1"/>
  <c r="Q18" i="14" s="1"/>
  <c r="CG13" i="20"/>
  <c r="B7" i="16"/>
  <c r="E17" i="14" a="1"/>
  <c r="E17" i="14" s="1"/>
  <c r="D11" i="16" s="1"/>
  <c r="G18" i="14"/>
  <c r="CF4" i="20"/>
  <c r="CF20" i="20"/>
  <c r="H17" i="14"/>
  <c r="C22" i="16"/>
  <c r="CH13" i="20"/>
  <c r="D12" i="16"/>
  <c r="V11" i="14"/>
  <c r="W11" i="14" s="1"/>
  <c r="C4" i="14" s="1"/>
  <c r="B24" i="16" s="1"/>
  <c r="F20" i="14" a="1"/>
  <c r="F20" i="14" s="1"/>
  <c r="E14" i="16" s="1"/>
  <c r="I20" i="14"/>
  <c r="G20" i="14"/>
  <c r="I18" i="14"/>
  <c r="I26" i="14"/>
  <c r="C20" i="16"/>
  <c r="N21" i="14"/>
  <c r="C15" i="16"/>
  <c r="H21" i="14"/>
  <c r="E21" i="14" a="1"/>
  <c r="E21" i="14" s="1"/>
  <c r="CH16" i="20" s="1"/>
  <c r="CG16" i="20"/>
  <c r="I21" i="14"/>
  <c r="F21" i="14" a="1"/>
  <c r="F21" i="14" s="1"/>
  <c r="Q21" i="14" s="1"/>
  <c r="E26" i="14" a="1"/>
  <c r="E26" i="14" s="1"/>
  <c r="D20" i="16" s="1"/>
  <c r="F11" i="14" a="1"/>
  <c r="F11" i="14" s="1"/>
  <c r="C5" i="16"/>
  <c r="N11" i="14"/>
  <c r="E11" i="14" a="1"/>
  <c r="E11" i="14" s="1"/>
  <c r="F23" i="14" a="1"/>
  <c r="F23" i="14" s="1"/>
  <c r="E17" i="16" s="1"/>
  <c r="I23" i="14"/>
  <c r="G23" i="14"/>
  <c r="N23" i="14"/>
  <c r="H23" i="14"/>
  <c r="D17" i="16"/>
  <c r="CH18" i="20"/>
  <c r="CG18" i="20"/>
  <c r="C17" i="16"/>
  <c r="F26" i="14" a="1"/>
  <c r="F26" i="14" s="1"/>
  <c r="H26" i="14"/>
  <c r="CG21" i="20"/>
  <c r="N26" i="14"/>
  <c r="N13" i="20"/>
  <c r="J18" i="14" s="1"/>
  <c r="M17" i="20"/>
  <c r="N14" i="20"/>
  <c r="J19" i="14" s="1"/>
  <c r="R7" i="20"/>
  <c r="O7" i="20"/>
  <c r="T7" i="20"/>
  <c r="T15" i="20"/>
  <c r="O15" i="20"/>
  <c r="R15" i="20"/>
  <c r="R8" i="20"/>
  <c r="O8" i="20"/>
  <c r="T8" i="20"/>
  <c r="T17" i="20"/>
  <c r="O17" i="20"/>
  <c r="R17" i="20"/>
  <c r="R11" i="20"/>
  <c r="O11" i="20"/>
  <c r="T11" i="20"/>
  <c r="H10" i="14"/>
  <c r="I10" i="14"/>
  <c r="T5" i="20"/>
  <c r="R5" i="20"/>
  <c r="O5" i="20"/>
  <c r="O22" i="20"/>
  <c r="R22" i="20"/>
  <c r="T22" i="20"/>
  <c r="R6" i="20"/>
  <c r="T6" i="20"/>
  <c r="O6" i="20"/>
  <c r="T23" i="20"/>
  <c r="O23" i="20"/>
  <c r="R23" i="20"/>
  <c r="R9" i="20"/>
  <c r="O9" i="20"/>
  <c r="T9" i="20"/>
  <c r="R20" i="20"/>
  <c r="O20" i="20"/>
  <c r="T20" i="20"/>
  <c r="T14" i="20"/>
  <c r="R14" i="20"/>
  <c r="R10" i="20"/>
  <c r="T10" i="20"/>
  <c r="O10" i="20"/>
  <c r="R19" i="20"/>
  <c r="T19" i="20"/>
  <c r="O19" i="20"/>
  <c r="E20" i="14" l="1" a="1"/>
  <c r="E20" i="14" s="1"/>
  <c r="CH15" i="20" s="1"/>
  <c r="H20" i="14"/>
  <c r="H16" i="14"/>
  <c r="G24" i="14"/>
  <c r="E27" i="14" a="1"/>
  <c r="E27" i="14" s="1"/>
  <c r="CH22" i="20" s="1"/>
  <c r="N27" i="14"/>
  <c r="F24" i="14" a="1"/>
  <c r="F24" i="14" s="1"/>
  <c r="E18" i="16" s="1"/>
  <c r="H27" i="14"/>
  <c r="I27" i="14"/>
  <c r="F28" i="14" a="1"/>
  <c r="F28" i="14" s="1"/>
  <c r="E22" i="16" s="1"/>
  <c r="CG20" i="20"/>
  <c r="F25" i="14" a="1"/>
  <c r="F25" i="14" s="1"/>
  <c r="E19" i="16" s="1"/>
  <c r="I25" i="14"/>
  <c r="H28" i="14"/>
  <c r="H25" i="14"/>
  <c r="N28" i="14"/>
  <c r="I28" i="14"/>
  <c r="E28" i="14" a="1"/>
  <c r="E28" i="14" s="1"/>
  <c r="D22" i="16" s="1"/>
  <c r="F16" i="14" a="1"/>
  <c r="F16" i="14" s="1"/>
  <c r="Q16" i="14" s="1"/>
  <c r="G16" i="14"/>
  <c r="CG17" i="20"/>
  <c r="I22" i="14"/>
  <c r="N20" i="14"/>
  <c r="C14" i="16"/>
  <c r="N25" i="14"/>
  <c r="G28" i="14"/>
  <c r="CG8" i="20"/>
  <c r="C7" i="16"/>
  <c r="H13" i="14"/>
  <c r="E13" i="14" a="1"/>
  <c r="E13" i="14" s="1"/>
  <c r="D7" i="16" s="1"/>
  <c r="G13" i="14"/>
  <c r="I24" i="14"/>
  <c r="E24" i="14" a="1"/>
  <c r="E24" i="14" s="1"/>
  <c r="CH19" i="20" s="1"/>
  <c r="I16" i="14"/>
  <c r="N13" i="14"/>
  <c r="C10" i="16"/>
  <c r="CG11" i="20"/>
  <c r="E16" i="14" a="1"/>
  <c r="E16" i="14" s="1"/>
  <c r="D10" i="16" s="1"/>
  <c r="G22" i="14"/>
  <c r="E25" i="14" a="1"/>
  <c r="E25" i="14" s="1"/>
  <c r="D19" i="16" s="1"/>
  <c r="H22" i="14"/>
  <c r="N22" i="14"/>
  <c r="C16" i="16"/>
  <c r="C19" i="16"/>
  <c r="E16" i="16"/>
  <c r="E22" i="14" a="1"/>
  <c r="E22" i="14" s="1"/>
  <c r="D16" i="16" s="1"/>
  <c r="C18" i="16"/>
  <c r="O18" i="20"/>
  <c r="S18" i="20" s="1"/>
  <c r="O21" i="20"/>
  <c r="S21" i="20" s="1"/>
  <c r="F13" i="14" a="1"/>
  <c r="F13" i="14" s="1"/>
  <c r="Q13" i="14" s="1"/>
  <c r="G27" i="14"/>
  <c r="C21" i="16"/>
  <c r="F27" i="14" a="1"/>
  <c r="F27" i="14" s="1"/>
  <c r="E21" i="16" s="1"/>
  <c r="CG5" i="20"/>
  <c r="T12" i="20"/>
  <c r="R21" i="20"/>
  <c r="R18" i="20"/>
  <c r="CG9" i="20"/>
  <c r="R16" i="20"/>
  <c r="O16" i="20"/>
  <c r="S16" i="20" s="1"/>
  <c r="N12" i="14"/>
  <c r="I15" i="14"/>
  <c r="O12" i="20"/>
  <c r="H12" i="14"/>
  <c r="C6" i="16"/>
  <c r="N24" i="14"/>
  <c r="N15" i="14"/>
  <c r="E12" i="14" a="1"/>
  <c r="E12" i="14" s="1"/>
  <c r="D6" i="16" s="1"/>
  <c r="G15" i="14"/>
  <c r="G12" i="14"/>
  <c r="F10" i="14" a="1"/>
  <c r="F10" i="14" s="1"/>
  <c r="Q10" i="14" s="1"/>
  <c r="E10" i="14" a="1"/>
  <c r="E10" i="14" s="1"/>
  <c r="D4" i="16" s="1"/>
  <c r="F12" i="14" a="1"/>
  <c r="F12" i="14" s="1"/>
  <c r="Q12" i="14" s="1"/>
  <c r="I19" i="14"/>
  <c r="H15" i="14"/>
  <c r="CG19" i="20"/>
  <c r="C4" i="16"/>
  <c r="I12" i="14"/>
  <c r="D9" i="16"/>
  <c r="T13" i="20"/>
  <c r="E14" i="14" a="1"/>
  <c r="E14" i="14" s="1"/>
  <c r="CH9" i="20" s="1"/>
  <c r="N14" i="14"/>
  <c r="G14" i="14"/>
  <c r="H14" i="14"/>
  <c r="F14" i="14" a="1"/>
  <c r="F14" i="14" s="1"/>
  <c r="E8" i="16" s="1"/>
  <c r="C8" i="16"/>
  <c r="H19" i="14"/>
  <c r="E19" i="14" a="1"/>
  <c r="E19" i="14" s="1"/>
  <c r="CH14" i="20" s="1"/>
  <c r="G19" i="14"/>
  <c r="N19" i="14"/>
  <c r="F19" i="14" a="1"/>
  <c r="F19" i="14" s="1"/>
  <c r="Q19" i="14" s="1"/>
  <c r="C13" i="16"/>
  <c r="F15" i="14" a="1"/>
  <c r="F15" i="14" s="1"/>
  <c r="E9" i="16" s="1"/>
  <c r="C9" i="16"/>
  <c r="J4" i="20" a="1"/>
  <c r="J4" i="20" s="1"/>
  <c r="D9" i="14"/>
  <c r="CG10" i="20"/>
  <c r="E11" i="16"/>
  <c r="E12" i="16"/>
  <c r="CH12" i="20"/>
  <c r="CH23" i="20"/>
  <c r="D21" i="16"/>
  <c r="Q20" i="14"/>
  <c r="D14" i="16"/>
  <c r="D15" i="16"/>
  <c r="CH21" i="20"/>
  <c r="E15" i="16"/>
  <c r="D5" i="16"/>
  <c r="CH6" i="20"/>
  <c r="Q11" i="14"/>
  <c r="E5" i="16"/>
  <c r="Q23" i="14"/>
  <c r="Q26" i="14"/>
  <c r="E20" i="16"/>
  <c r="S22" i="20"/>
  <c r="S20" i="20"/>
  <c r="Q22" i="20"/>
  <c r="Q23" i="20"/>
  <c r="S8" i="20"/>
  <c r="S7" i="20"/>
  <c r="O13" i="20"/>
  <c r="Q17" i="20"/>
  <c r="O14" i="20"/>
  <c r="Q14" i="20" s="1"/>
  <c r="S11" i="20"/>
  <c r="Q11" i="20"/>
  <c r="CI15" i="20"/>
  <c r="K20" i="14"/>
  <c r="Q9" i="20"/>
  <c r="CI19" i="20"/>
  <c r="K24" i="14"/>
  <c r="K25" i="14"/>
  <c r="CI20" i="20"/>
  <c r="CI17" i="20"/>
  <c r="K22" i="14"/>
  <c r="Q20" i="20"/>
  <c r="CI23" i="20"/>
  <c r="K28" i="14"/>
  <c r="K10" i="14"/>
  <c r="CI5" i="20"/>
  <c r="Q19" i="20"/>
  <c r="S23" i="20"/>
  <c r="Q5" i="20"/>
  <c r="K11" i="14"/>
  <c r="CI6" i="20"/>
  <c r="S5" i="20"/>
  <c r="K13" i="14"/>
  <c r="CI8" i="20"/>
  <c r="S6" i="20"/>
  <c r="Q8" i="20"/>
  <c r="K12" i="14"/>
  <c r="CI7" i="20"/>
  <c r="CI9" i="20"/>
  <c r="K14" i="14"/>
  <c r="S15" i="20"/>
  <c r="CI22" i="20"/>
  <c r="K27" i="14"/>
  <c r="S19" i="20"/>
  <c r="S17" i="20"/>
  <c r="K15" i="14"/>
  <c r="CI10" i="20"/>
  <c r="S10" i="20"/>
  <c r="Q10" i="20"/>
  <c r="S9" i="20"/>
  <c r="Q6" i="20"/>
  <c r="CI11" i="20"/>
  <c r="K16" i="14"/>
  <c r="Q15" i="20"/>
  <c r="Q7" i="20"/>
  <c r="D18" i="16" l="1"/>
  <c r="Q24" i="14"/>
  <c r="E10" i="16"/>
  <c r="Q28" i="14"/>
  <c r="CH11" i="20"/>
  <c r="Q25" i="14"/>
  <c r="CH8" i="20"/>
  <c r="D13" i="16"/>
  <c r="CH17" i="20"/>
  <c r="CH20" i="20"/>
  <c r="E7" i="16"/>
  <c r="Q27" i="14"/>
  <c r="CI18" i="20"/>
  <c r="K23" i="14"/>
  <c r="O23" i="14" s="1"/>
  <c r="Q21" i="20"/>
  <c r="CI21" i="20"/>
  <c r="Q18" i="20"/>
  <c r="K26" i="14"/>
  <c r="O26" i="14" s="1"/>
  <c r="S12" i="20"/>
  <c r="K17" i="14"/>
  <c r="O17" i="14" s="1"/>
  <c r="CI12" i="20"/>
  <c r="K21" i="14"/>
  <c r="F15" i="16" s="1"/>
  <c r="Q14" i="14"/>
  <c r="E4" i="16"/>
  <c r="Q16" i="20"/>
  <c r="CI16" i="20"/>
  <c r="CH5" i="20"/>
  <c r="D8" i="16"/>
  <c r="Q12" i="20"/>
  <c r="CH7" i="20"/>
  <c r="E6" i="16"/>
  <c r="Q15" i="14"/>
  <c r="E13" i="16"/>
  <c r="F9" i="14" a="1"/>
  <c r="F9" i="14" s="1"/>
  <c r="H9" i="14"/>
  <c r="G9" i="14"/>
  <c r="N9" i="14"/>
  <c r="C3" i="16"/>
  <c r="I9" i="14"/>
  <c r="E9" i="14" a="1"/>
  <c r="E9" i="14" s="1"/>
  <c r="CG4" i="20"/>
  <c r="R4" i="20"/>
  <c r="T4" i="20"/>
  <c r="O4" i="20"/>
  <c r="O24" i="20" s="1"/>
  <c r="K30" i="14" s="1"/>
  <c r="F24" i="16" s="1"/>
  <c r="Q13" i="20"/>
  <c r="CI14" i="20"/>
  <c r="K19" i="14"/>
  <c r="F13" i="16" s="1"/>
  <c r="O25" i="14"/>
  <c r="F19" i="16"/>
  <c r="O24" i="14"/>
  <c r="F18" i="16"/>
  <c r="K18" i="14"/>
  <c r="O18" i="14" s="1"/>
  <c r="S13" i="20"/>
  <c r="CI13" i="20"/>
  <c r="S14" i="20"/>
  <c r="F6" i="16"/>
  <c r="O12" i="14"/>
  <c r="F22" i="16"/>
  <c r="O28" i="14"/>
  <c r="O14" i="14"/>
  <c r="F8" i="16"/>
  <c r="F21" i="16"/>
  <c r="O27" i="14"/>
  <c r="O13" i="14"/>
  <c r="F7" i="16"/>
  <c r="O20" i="14"/>
  <c r="F14" i="16"/>
  <c r="F5" i="16"/>
  <c r="O11" i="14"/>
  <c r="F4" i="16"/>
  <c r="O10" i="14"/>
  <c r="F10" i="16"/>
  <c r="O16" i="14"/>
  <c r="F16" i="16"/>
  <c r="O22" i="14"/>
  <c r="F9" i="16"/>
  <c r="O15" i="14"/>
  <c r="O21" i="14" l="1"/>
  <c r="F20" i="16"/>
  <c r="F11" i="16"/>
  <c r="F17" i="16"/>
  <c r="K9" i="14"/>
  <c r="CI4" i="20"/>
  <c r="T24" i="20"/>
  <c r="S4" i="20"/>
  <c r="Q4" i="20"/>
  <c r="R24" i="20"/>
  <c r="D3" i="16"/>
  <c r="CH4" i="20"/>
  <c r="E3" i="16"/>
  <c r="Q9" i="14"/>
  <c r="O19" i="14"/>
  <c r="F12" i="16"/>
  <c r="O9" i="14" l="1"/>
  <c r="F3"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tc={76ACC563-DF36-48FC-9572-E9E21A2F15F0}</author>
    <author>tc={8504298B-5E53-47FA-8915-95B396D0A505}</author>
    <author>tc={E4B51148-BAC8-4D52-8ECE-DD76C184FA35}</author>
    <author>tc={32FB134F-833C-45F9-8F87-6E4B83EDC0FC}</author>
    <author>tc={CC3DEFC2-794F-4F0F-9536-47664473FC91}</author>
    <author>tc={72B2A5A4-81E9-45EA-BAB9-680CB8CE52E7}</author>
    <author>tc={D7619A2B-E6EA-49B6-8D06-50DC530E02E3}</author>
    <author>tc={86E81213-FD07-423F-83B8-76A8260A71E3}</author>
    <author>tc={11B7690B-DFBF-48DF-96A7-C29E89307C9F}</author>
    <author>tc={24E8F8CA-D7E7-4B26-B3ED-83C0DDD0B4EB}</author>
  </authors>
  <commentList>
    <comment ref="H2" authorId="0" shapeId="0" xr:uid="{76ACC563-DF36-48FC-9572-E9E21A2F15F0}">
      <text>
        <t>[Threaded comment]
Your version of Excel allows you to read this threaded comment; however, any edits to it will get removed if the file is opened in a newer version of Excel. Learn more: https://go.microsoft.com/fwlink/?linkid=870924
Comment:
    Reviewed that spreadsheet considered all silos at site.
Reply:
    Reviewed thar spreadsheet considered all silos at side.</t>
      </text>
    </comment>
    <comment ref="I2" authorId="1" shapeId="0" xr:uid="{8504298B-5E53-47FA-8915-95B396D0A505}">
      <text>
        <t>[Threaded comment]
Your version of Excel allows you to read this threaded comment; however, any edits to it will get removed if the file is opened in a newer version of Excel. Learn more: https://go.microsoft.com/fwlink/?linkid=870924
Comment:
    Reviewed grades that storage grade on silos. 
Noted silos that were empty. 
Reply:
    Reviewed grades that storage grade on silos. Noted silos that empty.</t>
      </text>
    </comment>
    <comment ref="J2" authorId="2" shapeId="0" xr:uid="{E4B51148-BAC8-4D52-8ECE-DD76C184FA35}">
      <text>
        <t>[Threaded comment]
Your version of Excel allows you to read this threaded comment; however, any edits to it will get removed if the file is opened in a newer version of Excel. Learn more: https://go.microsoft.com/fwlink/?linkid=870924
Comment:
    Reviewed the density. This is in accordance with average density table.  Tested all grades.
Reply:
    Reviewed the density. This is accordance with average density table. Tested all grades.</t>
      </text>
    </comment>
    <comment ref="K2" authorId="3" shapeId="0" xr:uid="{32FB134F-833C-45F9-8F87-6E4B83EDC0FC}">
      <text>
        <t>[Threaded comment]
Your version of Excel allows you to read this threaded comment; however, any edits to it will get removed if the file is opened in a newer version of Excel. Learn more: https://go.microsoft.com/fwlink/?linkid=870924
Comment:
    This the silo dip on daily basis</t>
      </text>
    </comment>
    <comment ref="N2" authorId="4" shapeId="0" xr:uid="{CC3DEFC2-794F-4F0F-9536-47664473FC91}">
      <text>
        <t>[Threaded comment]
Your version of Excel allows you to read this threaded comment; however, any edits to it will get removed if the file is opened in a newer version of Excel. Learn more: https://go.microsoft.com/fwlink/?linkid=870924
Comment:
    Volume M3 = All conversion from metric cubic to mass 
Reply:
    Reviewed volume M3= All conversion from metric cubic to mass.</t>
      </text>
    </comment>
    <comment ref="O2" authorId="5" shapeId="0" xr:uid="{72B2A5A4-81E9-45EA-BAB9-680CB8CE52E7}">
      <text>
        <t>[Threaded comment]
Your version of Excel allows you to read this threaded comment; however, any edits to it will get removed if the file is opened in a newer version of Excel. Learn more: https://go.microsoft.com/fwlink/?linkid=870924
Comment:
    Reviewed : TON = Metric cubic x density. Reviewed formula for all silos and grades.</t>
      </text>
    </comment>
    <comment ref="H3" authorId="6" shapeId="0" xr:uid="{D7619A2B-E6EA-49B6-8D06-50DC530E02E3}">
      <text>
        <t>[Threaded comment]
Your version of Excel allows you to read this threaded comment; however, any edits to it will get removed if the file is opened in a newer version of Excel. Learn more: https://go.microsoft.com/fwlink/?linkid=870924
Comment:
    Revisada a medição de silos considerada no fechamento, juntamente com seus apontamentos e fórmulas.</t>
      </text>
    </comment>
    <comment ref="CK4" authorId="7" shapeId="0" xr:uid="{86E81213-FD07-423F-83B8-76A8260A71E3}">
      <text>
        <t>[Threaded comment]
Your version of Excel allows you to read this threaded comment; however, any edits to it will get removed if the file is opened in a newer version of Excel. Learn more: https://go.microsoft.com/fwlink/?linkid=870924
Comment:
    Celula Atualizada Automaticamente por meio da macro AtualizaBI</t>
      </text>
    </comment>
    <comment ref="AM160" authorId="8" shapeId="0" xr:uid="{11B7690B-DFBF-48DF-96A7-C29E89307C9F}">
      <text>
        <t>[Threaded comment]
Your version of Excel allows you to read this threaded comment; however, any edits to it will get removed if the file is opened in a newer version of Excel. Learn more: https://go.microsoft.com/fwlink/?linkid=870924
Comment:
    Reviewed the "Medida Bruta"</t>
      </text>
    </comment>
    <comment ref="AN160" authorId="9" shapeId="0" xr:uid="{24E8F8CA-D7E7-4B26-B3ED-83C0DDD0B4EB}">
      <text>
        <t>[Threaded comment]
Your version of Excel allows you to read this threaded comment; however, any edits to it will get removed if the file is opened in a newer version of Excel. Learn more: https://go.microsoft.com/fwlink/?linkid=870924
Comment:
    Reviewed the "volume M3" to SV</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tc={0DCAC8A0-ED70-4C66-8A15-28378BA3E169}</author>
  </authors>
  <commentList>
    <comment ref="I1" authorId="0" shapeId="0" xr:uid="{0DCAC8A0-ED70-4C66-8A15-28378BA3E169}">
      <text>
        <t>[Threaded comment]
Your version of Excel allows you to read this threaded comment; however, any edits to it will get removed if the file is opened in a newer version of Excel. Learn more: https://go.microsoft.com/fwlink/?linkid=870924
Comment:
    Reviewed that spreadsheet considered all silos at site.
Reply:
    Reviewed thar spreadsheet considered all silos at side.</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4D47FD-FB22-40D7-8BC7-DB4B6298A903}" keepAlive="1" name="Query - MDS_DB_MEDICAO" description="Connection to the 'MDS_DB_MEDICAO' query in the workbook." type="5" refreshedVersion="8" background="1" saveData="1">
    <dbPr connection="Provider=Microsoft.Mashup.OleDb.1;Data Source=$Workbook$;Location=MDS_DB_MEDICAO;Extended Properties=&quot;&quot;" command="SELECT * FROM [MDS_DB_MEDICAO]"/>
  </connection>
  <connection id="2" xr16:uid="{9F5A6798-4719-4113-99B5-2262FEC04778}"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<sst xmlns="http://schemas.openxmlformats.org/spreadsheetml/2006/main" count="52122" uniqueCount="1259">
  <si>
    <t>Limites Silo</t>
  </si>
  <si>
    <t>Alinhamento</t>
  </si>
  <si>
    <t>SILOS</t>
  </si>
  <si>
    <t>DENSIDADE</t>
  </si>
  <si>
    <t>MEDIDA</t>
  </si>
  <si>
    <t>MEDIDAS</t>
  </si>
  <si>
    <t>VOLUME</t>
  </si>
  <si>
    <t>TON.</t>
  </si>
  <si>
    <t>MEV</t>
  </si>
  <si>
    <t>limite</t>
  </si>
  <si>
    <t>Limite</t>
  </si>
  <si>
    <t>troca</t>
  </si>
  <si>
    <t>Silo 7</t>
  </si>
  <si>
    <t>Silo 8</t>
  </si>
  <si>
    <t>Silo 9</t>
  </si>
  <si>
    <t>Silo 10</t>
  </si>
  <si>
    <t>1, 3, 4, 6, 11, 14 e 16</t>
  </si>
  <si>
    <t>Silo 13</t>
  </si>
  <si>
    <t>Silo 17</t>
  </si>
  <si>
    <t>Silo 18</t>
  </si>
  <si>
    <t>Silo 5</t>
  </si>
  <si>
    <t>Silo 2</t>
  </si>
  <si>
    <t>Silo 12 e 15</t>
  </si>
  <si>
    <t>Silo 19</t>
  </si>
  <si>
    <t>Silo 20</t>
  </si>
  <si>
    <t>Silo</t>
  </si>
  <si>
    <t>MA-1</t>
  </si>
  <si>
    <t>MA-2</t>
  </si>
  <si>
    <t>MA-3</t>
  </si>
  <si>
    <t>BRUTA</t>
  </si>
  <si>
    <t>DOS DUTOS</t>
  </si>
  <si>
    <t>LIQUIDA</t>
  </si>
  <si>
    <t>M³</t>
  </si>
  <si>
    <t>PROD. EST.</t>
  </si>
  <si>
    <t>t</t>
  </si>
  <si>
    <t>Total</t>
  </si>
  <si>
    <t>Enchendo</t>
  </si>
  <si>
    <t>Esvaziando</t>
  </si>
  <si>
    <t>S9</t>
  </si>
  <si>
    <t>&lt;Enchendo/Esvaziando&gt;</t>
  </si>
  <si>
    <t>&lt;Enchendo&gt;</t>
  </si>
  <si>
    <t>&lt;Esvaziando&gt;</t>
  </si>
  <si>
    <t>Troca</t>
  </si>
  <si>
    <t>x</t>
  </si>
  <si>
    <t>TB-09801-1</t>
  </si>
  <si>
    <t>üv</t>
  </si>
  <si>
    <t>Medida Bruta (m)</t>
  </si>
  <si>
    <t>Volume (m3)</t>
  </si>
  <si>
    <t>TB-09801-2</t>
  </si>
  <si>
    <t>TB-09801-3</t>
  </si>
  <si>
    <t>TB-09802-4</t>
  </si>
  <si>
    <t>TB-09802-5</t>
  </si>
  <si>
    <t>TB-09802-6</t>
  </si>
  <si>
    <t>TB-09803-7</t>
  </si>
  <si>
    <t>TB-09804-8</t>
  </si>
  <si>
    <t>TB-09805-9</t>
  </si>
  <si>
    <t>TB-09806-10</t>
  </si>
  <si>
    <t>TB-09807-11</t>
  </si>
  <si>
    <t>TB-09807-12</t>
  </si>
  <si>
    <t>TB-09807-13</t>
  </si>
  <si>
    <t>TB-09808-14</t>
  </si>
  <si>
    <t>TB-09808-15</t>
  </si>
  <si>
    <t>TB-09808-16</t>
  </si>
  <si>
    <t/>
  </si>
  <si>
    <t>TB-09807-17</t>
  </si>
  <si>
    <t>TB-09807-18</t>
  </si>
  <si>
    <t>TB-09809-19</t>
  </si>
  <si>
    <t>TB-09810-20</t>
  </si>
  <si>
    <t>TOTAL</t>
  </si>
  <si>
    <t>ü</t>
  </si>
  <si>
    <t>v</t>
  </si>
  <si>
    <t>EMITENTE:</t>
  </si>
  <si>
    <t>Rubens Sanches    Reviewer: Fernando Santo</t>
  </si>
  <si>
    <r>
      <t>Ʃ</t>
    </r>
    <r>
      <rPr>
        <b/>
        <sz val="6"/>
        <color rgb="FFFF0000"/>
        <rFont val="Times New Roman"/>
        <family val="1"/>
      </rPr>
      <t xml:space="preserve"> Reviewed</t>
    </r>
  </si>
  <si>
    <t>Modificado por: RSanches1 em3/19/2024 7:59:25 AM</t>
  </si>
  <si>
    <t>* Silos Recebendo produção</t>
  </si>
  <si>
    <t>Observação:</t>
  </si>
  <si>
    <t>Update:</t>
  </si>
  <si>
    <t>Silos 19 Horário:</t>
  </si>
  <si>
    <t>Valor Médio de Densidade</t>
  </si>
  <si>
    <t>BP430</t>
  </si>
  <si>
    <t>BP570</t>
  </si>
  <si>
    <t>R300</t>
  </si>
  <si>
    <t>S105</t>
  </si>
  <si>
    <t>SNS1</t>
  </si>
  <si>
    <t>SP5000</t>
  </si>
  <si>
    <t>SSO</t>
  </si>
  <si>
    <t>SV</t>
  </si>
  <si>
    <t>V10</t>
  </si>
  <si>
    <t>V3</t>
  </si>
  <si>
    <t>V3H</t>
  </si>
  <si>
    <t>V6</t>
  </si>
  <si>
    <t>V7H</t>
  </si>
  <si>
    <t>VJ</t>
  </si>
  <si>
    <t>VM</t>
  </si>
  <si>
    <t>V9H</t>
  </si>
  <si>
    <t>Reviewed that formulas were applicable properly. Fin/ance Manager Débora Silva - 23/09/2021</t>
  </si>
  <si>
    <t>Finance manager review (23/09/21)</t>
  </si>
  <si>
    <t>1. Debora Silva, the Finance Manager Alice Shimada from Finance team reviewed the Silo spreadsheet together with Otávio Honório, the Production Engineer  and Sid Fernandes, the WPS Supervisor</t>
  </si>
  <si>
    <t>2. FM reviewed the "Medição de Silos" spreadsheet. Reviewed the current procedure measurement. Noted that Operator measures silos on daily basis. the column "E" called</t>
  </si>
  <si>
    <t>medida bruta is the unique field that can be update manually by Operator.</t>
  </si>
  <si>
    <t>2. Reviewed the Carbon Black density for all grades.</t>
  </si>
  <si>
    <t>3. Reviewed the formulas do calculate all grades in Metric Ton. FM commented on each specific formulas.</t>
  </si>
  <si>
    <t>4. Finance includes comments on cells reviewed.</t>
  </si>
  <si>
    <t>Legend:</t>
  </si>
  <si>
    <t>Finance Manager annual review</t>
  </si>
  <si>
    <t>Finance Manager formula review</t>
  </si>
  <si>
    <t>Script</t>
  </si>
  <si>
    <t>Correto</t>
  </si>
  <si>
    <t>BP440</t>
  </si>
  <si>
    <t>ok</t>
  </si>
  <si>
    <t>Erro de atualização?</t>
  </si>
  <si>
    <t>SSO / N550</t>
  </si>
  <si>
    <t>-</t>
  </si>
  <si>
    <t>Investigar fonte de informação</t>
  </si>
  <si>
    <t>R300 / N326</t>
  </si>
  <si>
    <t>V6 / N220</t>
  </si>
  <si>
    <t>SV / N660</t>
  </si>
  <si>
    <t>V3 / N330</t>
  </si>
  <si>
    <t>SNS1 / N762</t>
  </si>
  <si>
    <t>BP280</t>
  </si>
  <si>
    <t>V9H (investigar)</t>
  </si>
  <si>
    <t>Ultima att dia 27/08 MA-3</t>
  </si>
  <si>
    <t>BP460</t>
  </si>
  <si>
    <t>V7H / N234</t>
  </si>
  <si>
    <t>S105 / N683</t>
  </si>
  <si>
    <t>S105 (investigar)</t>
  </si>
  <si>
    <t>Uitima att dia 02/08 MA-2</t>
  </si>
  <si>
    <t>VM / N339</t>
  </si>
  <si>
    <t>pra ficar melhor</t>
  </si>
  <si>
    <t>V3H / N347</t>
  </si>
  <si>
    <t>&lt;zerado&gt;</t>
  </si>
  <si>
    <t>Id</t>
  </si>
  <si>
    <t>INICIO_MEDICAO</t>
  </si>
  <si>
    <t>FIM_MEDICAO</t>
  </si>
  <si>
    <t>DATA</t>
  </si>
  <si>
    <t>NUMERO_SILO</t>
  </si>
  <si>
    <t>PRODUTO_GRAU</t>
  </si>
  <si>
    <t>MEDIDA_BRUTA</t>
  </si>
  <si>
    <t>OBSERVACOES</t>
  </si>
  <si>
    <t>EMITENTE</t>
  </si>
  <si>
    <t>CHUVA</t>
  </si>
  <si>
    <t>RECEBENDO</t>
  </si>
  <si>
    <t>17/03/2024</t>
  </si>
  <si>
    <t>18/03/2024</t>
  </si>
  <si>
    <t>Produto text</t>
  </si>
  <si>
    <t>TESTANDO OBSERVAÇÕES</t>
  </si>
  <si>
    <t>PERIODO DE TESTE</t>
  </si>
  <si>
    <t>Chuva</t>
  </si>
  <si>
    <t>18/03/2024 15:13</t>
  </si>
  <si>
    <t>19/03/2024 08:05</t>
  </si>
  <si>
    <t>19/03/2024 09:06</t>
  </si>
  <si>
    <t>Observo que a medida está estranha</t>
  </si>
  <si>
    <t>Sem chuva</t>
  </si>
  <si>
    <t>19/03/2024 12:38</t>
  </si>
  <si>
    <t>blabla</t>
  </si>
  <si>
    <t>RICARDO DA SILVA BARROS</t>
  </si>
  <si>
    <t>Não recebendo</t>
  </si>
  <si>
    <t>false</t>
  </si>
  <si>
    <t>Recebendo</t>
  </si>
  <si>
    <t>true</t>
  </si>
  <si>
    <t>25/03/2024 08:55</t>
  </si>
  <si>
    <t>24/03/2024</t>
  </si>
  <si>
    <t>27/03/2024 11:54</t>
  </si>
  <si>
    <t>26/03/2024</t>
  </si>
  <si>
    <t>CLEBER CARDOSO DE MOURA</t>
  </si>
  <si>
    <t>27/03/2024 12:31</t>
  </si>
  <si>
    <t>31/03/2024 21:06</t>
  </si>
  <si>
    <t>30/03/2024</t>
  </si>
  <si>
    <t>Testando apenas o Power Automate</t>
  </si>
  <si>
    <t>JIM NAKAMURA</t>
  </si>
  <si>
    <t>01/04/2024 16:16</t>
  </si>
  <si>
    <t>31/03/2024</t>
  </si>
  <si>
    <t>03/04/2024 15:21</t>
  </si>
  <si>
    <t>02/04/2024</t>
  </si>
  <si>
    <t>Silo vai zerar</t>
  </si>
  <si>
    <t>15/04/2024 08:54</t>
  </si>
  <si>
    <t>14/04/2024</t>
  </si>
  <si>
    <t>SILO ZERADO</t>
  </si>
  <si>
    <t>17/04/2024 14:05</t>
  </si>
  <si>
    <t>16/04/2024</t>
  </si>
  <si>
    <t>BP160</t>
  </si>
  <si>
    <t>17/04/2024 14:33</t>
  </si>
  <si>
    <t>19/04/2024 13:04</t>
  </si>
  <si>
    <t>18/04/2024</t>
  </si>
  <si>
    <t>23/04/2024 11:47</t>
  </si>
  <si>
    <t>22/04/2024</t>
  </si>
  <si>
    <t>2024-04-23 14:54</t>
  </si>
  <si>
    <t>2024-04-22</t>
  </si>
  <si>
    <t>2024-06-05 09:47</t>
  </si>
  <si>
    <t>2024-06-04</t>
  </si>
  <si>
    <t>Faltavam 8 mini bags</t>
  </si>
  <si>
    <t>Faltavam 10 mini bags</t>
  </si>
  <si>
    <t xml:space="preserve">Faltavam 60 bags mais 10 mini bags </t>
  </si>
  <si>
    <t>Silo zerado</t>
  </si>
  <si>
    <t xml:space="preserve">Faltavam 56 bags mais 10 mini bags </t>
  </si>
  <si>
    <t>2024-06-12 05:04</t>
  </si>
  <si>
    <t>2024-06-11</t>
  </si>
  <si>
    <t>SAIRON WIL DE ANDRADE</t>
  </si>
  <si>
    <t>2024-06-13 04:11</t>
  </si>
  <si>
    <t>2024-06-12</t>
  </si>
  <si>
    <t>2024-06-14 05:50</t>
  </si>
  <si>
    <t>2024-06-13</t>
  </si>
  <si>
    <t>Zerado</t>
  </si>
  <si>
    <t>Faltavam 08BB + 06MB</t>
  </si>
  <si>
    <t>Faltavam 10MB</t>
  </si>
  <si>
    <t>Faltavam 20bb</t>
  </si>
  <si>
    <t>Faltavam 60BB</t>
  </si>
  <si>
    <t>Horário: 00:16h</t>
  </si>
  <si>
    <t>2024-06-17 04:37</t>
  </si>
  <si>
    <t>2024-06-16</t>
  </si>
  <si>
    <t>Silo Vazio</t>
  </si>
  <si>
    <t>Horário 03:48h</t>
  </si>
  <si>
    <t>Horário 03:45h</t>
  </si>
  <si>
    <t xml:space="preserve">Silo Zerado </t>
  </si>
  <si>
    <t xml:space="preserve">Silo zerado </t>
  </si>
  <si>
    <t>Horário 03:58h</t>
  </si>
  <si>
    <t>2024-06-18 02:49</t>
  </si>
  <si>
    <t xml:space="preserve">Faltavam 10MB </t>
  </si>
  <si>
    <t>Horário 00:28h</t>
  </si>
  <si>
    <t>2024-06-24 02:18</t>
  </si>
  <si>
    <t>2024-06-23</t>
  </si>
  <si>
    <t>Horário 00:55h</t>
  </si>
  <si>
    <t xml:space="preserve">Começou a receber por volta de 01:25h.
Devido silo 01 atingir limite de segurança. </t>
  </si>
  <si>
    <t>Silo Zerado</t>
  </si>
  <si>
    <t xml:space="preserve">Zerado </t>
  </si>
  <si>
    <t>Horário 01:28h</t>
  </si>
  <si>
    <t>2024-06-27 09:34</t>
  </si>
  <si>
    <t>2024-06-26</t>
  </si>
  <si>
    <t>Faltavam 65 bags</t>
  </si>
  <si>
    <t>Faltavam 30 bags</t>
  </si>
  <si>
    <t xml:space="preserve">Faltavam 65 bags </t>
  </si>
  <si>
    <t xml:space="preserve">Faltavam 5 mini bags </t>
  </si>
  <si>
    <t>2024-06-28 05:13</t>
  </si>
  <si>
    <t>2024-06-27</t>
  </si>
  <si>
    <t>Faltavam 36BB</t>
  </si>
  <si>
    <t>Faltavam 20 BB</t>
  </si>
  <si>
    <t>2024-06-28 05:18</t>
  </si>
  <si>
    <t>Faltavam 20BB</t>
  </si>
  <si>
    <t>Faltavam 22BB</t>
  </si>
  <si>
    <t>2024-06-29 04:18</t>
  </si>
  <si>
    <t>2024-06-28</t>
  </si>
  <si>
    <t>Horário 01:32h</t>
  </si>
  <si>
    <t>Horário 01:35h</t>
  </si>
  <si>
    <t>2024-07-02 05:51</t>
  </si>
  <si>
    <t>2024-07-01</t>
  </si>
  <si>
    <t>Faltavam 15BB</t>
  </si>
  <si>
    <t>2024-07-03 00:21</t>
  </si>
  <si>
    <t>2024-07-02</t>
  </si>
  <si>
    <t>Faltavam 46BB</t>
  </si>
  <si>
    <t xml:space="preserve">Faltavam 32MB zerar por completo </t>
  </si>
  <si>
    <t>Faltavam 70BB</t>
  </si>
  <si>
    <t>2024-07-04 05:44</t>
  </si>
  <si>
    <t>2024-07-03</t>
  </si>
  <si>
    <t>Faltavam 44BB</t>
  </si>
  <si>
    <t>Faltavam 21BB</t>
  </si>
  <si>
    <t>Faltavam 50BB</t>
  </si>
  <si>
    <t>2024-08-01 04:17</t>
  </si>
  <si>
    <t>2024-07-31</t>
  </si>
  <si>
    <t>Faltavam 54 BB</t>
  </si>
  <si>
    <t>Faltavam 54 BB (  zerar por completo )</t>
  </si>
  <si>
    <t>Faltavam 73 BB( zerar por completo)</t>
  </si>
  <si>
    <t>2024-08-02 00:52</t>
  </si>
  <si>
    <t>2024-08-01</t>
  </si>
  <si>
    <t>Faltavam 40 BB</t>
  </si>
  <si>
    <t>Faltavam 11 BB</t>
  </si>
  <si>
    <t>Faltavam 08 BB</t>
  </si>
  <si>
    <t>Faltavam 03 MB</t>
  </si>
  <si>
    <t>Faltavam 34 BB</t>
  </si>
  <si>
    <t>Faltavam 72 BB</t>
  </si>
  <si>
    <t>2024-08-06 05:30</t>
  </si>
  <si>
    <t>2024-08-05</t>
  </si>
  <si>
    <t>2024-08-06 05:55</t>
  </si>
  <si>
    <t>SILVIO DE OLIVEIRA SOUZA</t>
  </si>
  <si>
    <t>2024-08-06 06:00</t>
  </si>
  <si>
    <t>Ralação,</t>
  </si>
  <si>
    <t>2024-08-07 01:44</t>
  </si>
  <si>
    <t>2024-08-06</t>
  </si>
  <si>
    <t>Faltavam 06MB</t>
  </si>
  <si>
    <t xml:space="preserve">Faltavam 44BB </t>
  </si>
  <si>
    <t>Zerar por completo 
Faltavam 33BB</t>
  </si>
  <si>
    <t>Faltavam 18BB</t>
  </si>
  <si>
    <t xml:space="preserve">Faltavam 18BB
zerar por completo </t>
  </si>
  <si>
    <t>2024-08-08 01:15</t>
  </si>
  <si>
    <t>2024-08-07</t>
  </si>
  <si>
    <t>Faltavam 100BB</t>
  </si>
  <si>
    <t xml:space="preserve">Faltavam 06MB </t>
  </si>
  <si>
    <t>Faltavam 10BB</t>
  </si>
  <si>
    <t>2024-08-09 01:11</t>
  </si>
  <si>
    <t>2024-08-08</t>
  </si>
  <si>
    <t>Faltavam 40BB</t>
  </si>
  <si>
    <t>Faltavam 25BB</t>
  </si>
  <si>
    <t xml:space="preserve">Zerado por completo </t>
  </si>
  <si>
    <t>Horário: 00:28h</t>
  </si>
  <si>
    <t xml:space="preserve">Faltavam 22MB + zerar por completo </t>
  </si>
  <si>
    <t>2024-08-12 01:46</t>
  </si>
  <si>
    <t>2024-08-11</t>
  </si>
  <si>
    <t xml:space="preserve">Faltavam 60BB </t>
  </si>
  <si>
    <t>2024-08-13 00:08</t>
  </si>
  <si>
    <t>2024-08-14 00:10</t>
  </si>
  <si>
    <t>2024-08-13</t>
  </si>
  <si>
    <t>Faltava 10 big bags e 47 mbs</t>
  </si>
  <si>
    <t>2024-08-15 01:01</t>
  </si>
  <si>
    <t>2024-08-14</t>
  </si>
  <si>
    <t>Faltavam 45BB</t>
  </si>
  <si>
    <t xml:space="preserve">Faltavam 40BB + zerar por completo </t>
  </si>
  <si>
    <t>2024-08-16 00:50</t>
  </si>
  <si>
    <t>2024-08-15</t>
  </si>
  <si>
    <t>Faltavam 62BB</t>
  </si>
  <si>
    <t>Faltavam 14BB</t>
  </si>
  <si>
    <t>2024-08-19 06:00</t>
  </si>
  <si>
    <t>2024-08-18</t>
  </si>
  <si>
    <t>Faltavam 54BB + 20MB</t>
  </si>
  <si>
    <t>Faltavam 66BB</t>
  </si>
  <si>
    <t>2024-08-20 01:04</t>
  </si>
  <si>
    <t>2024-08-19</t>
  </si>
  <si>
    <t>Faltavam 49BB</t>
  </si>
  <si>
    <t xml:space="preserve">Faltavam 20BB </t>
  </si>
  <si>
    <t>Faltavam 14Bb</t>
  </si>
  <si>
    <t xml:space="preserve">Faltavam 22BB </t>
  </si>
  <si>
    <t>2024-08-21 00:56</t>
  </si>
  <si>
    <t>2024-08-20</t>
  </si>
  <si>
    <t xml:space="preserve">Faltavam 20MB ... Box saída </t>
  </si>
  <si>
    <t xml:space="preserve">Faltavam 15BB </t>
  </si>
  <si>
    <t xml:space="preserve">Faltavam 60BB + zerar por completo </t>
  </si>
  <si>
    <t>Faltavam 28BB</t>
  </si>
  <si>
    <t>2024-08-22 01:04</t>
  </si>
  <si>
    <t>2024-08-21</t>
  </si>
  <si>
    <t>Faltavam 76BB</t>
  </si>
  <si>
    <t>2024-08-23 01:07</t>
  </si>
  <si>
    <t>2024-08-22</t>
  </si>
  <si>
    <t>Faltavam 25MB</t>
  </si>
  <si>
    <t xml:space="preserve">Silo Zerado... REPROGRAMAR 
FALTAVAM 40BB </t>
  </si>
  <si>
    <t xml:space="preserve">Faltavam 77BB
</t>
  </si>
  <si>
    <t>Faltavam 65BB</t>
  </si>
  <si>
    <t>2024-08-26 05:51</t>
  </si>
  <si>
    <t>2024-08-25</t>
  </si>
  <si>
    <t>Faltavam 80BB</t>
  </si>
  <si>
    <t>2024-08-27 00:36</t>
  </si>
  <si>
    <t>2024-08-26</t>
  </si>
  <si>
    <t>Faltavam 21MB</t>
  </si>
  <si>
    <t>Faltavam 42BB + 48MB</t>
  </si>
  <si>
    <t xml:space="preserve">Faltavam 18BB </t>
  </si>
  <si>
    <t>2024-08-28 00:57</t>
  </si>
  <si>
    <t>2024-08-28 00:58</t>
  </si>
  <si>
    <t>2024-08-27</t>
  </si>
  <si>
    <t>Faltavam 54BB</t>
  </si>
  <si>
    <t>Faltavam 20BB + 50MB</t>
  </si>
  <si>
    <t>Faltavam 12BB</t>
  </si>
  <si>
    <t>Faltavam 30BB</t>
  </si>
  <si>
    <t>2024-08-29 00:49</t>
  </si>
  <si>
    <t>2024-08-28</t>
  </si>
  <si>
    <t xml:space="preserve">Faltavam 10BB </t>
  </si>
  <si>
    <t>Faltavam 61MB</t>
  </si>
  <si>
    <t>Faltavam 47BB</t>
  </si>
  <si>
    <t>Faltavam 45MB</t>
  </si>
  <si>
    <t>Faltavam 13BB</t>
  </si>
  <si>
    <t>2024-08-30 01:13</t>
  </si>
  <si>
    <t>2024-08-29</t>
  </si>
  <si>
    <t>Faltavam 64BB</t>
  </si>
  <si>
    <t>2024-08-31 08:02</t>
  </si>
  <si>
    <t>2024-08-30</t>
  </si>
  <si>
    <t>Horário 06:40h</t>
  </si>
  <si>
    <t>Horário 06:34h</t>
  </si>
  <si>
    <t>Horário 06:31h</t>
  </si>
  <si>
    <t>2024-09-02 03:57</t>
  </si>
  <si>
    <t>2024-09-01</t>
  </si>
  <si>
    <t>Faltavam 48BB</t>
  </si>
  <si>
    <t>2024-09-03 01:26</t>
  </si>
  <si>
    <t>2024-09-02</t>
  </si>
  <si>
    <t>Faltavam 72BB</t>
  </si>
  <si>
    <t xml:space="preserve">Faltavam 40BB </t>
  </si>
  <si>
    <t>Faltavam 24BB</t>
  </si>
  <si>
    <t>2024-09-18 00:56</t>
  </si>
  <si>
    <t>2024-09-17</t>
  </si>
  <si>
    <t>Faltavam 24MB</t>
  </si>
  <si>
    <t xml:space="preserve">Faltavam 20MB </t>
  </si>
  <si>
    <t>Faltavam 05MB</t>
  </si>
  <si>
    <t>2024-09-19 01:16</t>
  </si>
  <si>
    <t>2024-09-18</t>
  </si>
  <si>
    <t>Faltavam 128MB</t>
  </si>
  <si>
    <t>Faltavam 04BB</t>
  </si>
  <si>
    <t>Faltavam 26BB</t>
  </si>
  <si>
    <t>2024-09-20 01:08</t>
  </si>
  <si>
    <t>2024-09-19</t>
  </si>
  <si>
    <t xml:space="preserve">Zerar por completo </t>
  </si>
  <si>
    <t>Faltavam 26MB</t>
  </si>
  <si>
    <t>2024-09-23 01:54</t>
  </si>
  <si>
    <t>2024-09-22</t>
  </si>
  <si>
    <t>2024-09-24 01:05</t>
  </si>
  <si>
    <t>2024-09-23</t>
  </si>
  <si>
    <t>2024-09-25 00:50</t>
  </si>
  <si>
    <t>2024-09-24</t>
  </si>
  <si>
    <t xml:space="preserve">Faltavam 24BB </t>
  </si>
  <si>
    <t>Faltavam 112MB</t>
  </si>
  <si>
    <t xml:space="preserve">Faltavam 05MB </t>
  </si>
  <si>
    <t>Primeira perna Danificada</t>
  </si>
  <si>
    <t>Faltavam 29BB</t>
  </si>
  <si>
    <t>2024-09-26 04:41</t>
  </si>
  <si>
    <t>2024-09-25</t>
  </si>
  <si>
    <t>Faltavam 33BB</t>
  </si>
  <si>
    <t>Faltavam 52BB + 20MB</t>
  </si>
  <si>
    <t>Faltavam 50MB</t>
  </si>
  <si>
    <t xml:space="preserve">Duto da primeira perna DANIFICADO </t>
  </si>
  <si>
    <t>2024-09-27 06:14</t>
  </si>
  <si>
    <t>2024-09-26</t>
  </si>
  <si>
    <t>Faltavam 41MB</t>
  </si>
  <si>
    <t>2024-09-30 01:38</t>
  </si>
  <si>
    <t>2024-09-29</t>
  </si>
  <si>
    <t>Zerado em 26/09</t>
  </si>
  <si>
    <t xml:space="preserve">Faltavam 54BB </t>
  </si>
  <si>
    <t>2024-10-03 05:56</t>
  </si>
  <si>
    <t>2024-10-02</t>
  </si>
  <si>
    <t>Faltavam 40MB</t>
  </si>
  <si>
    <t>Faltavam 05BB + 01MB</t>
  </si>
  <si>
    <t>2024-10-07 06:24</t>
  </si>
  <si>
    <t>2024-10-06</t>
  </si>
  <si>
    <t xml:space="preserve">Faltavam 36BB </t>
  </si>
  <si>
    <t>Faltavam 88BB</t>
  </si>
  <si>
    <t>2024-10-08 00:55</t>
  </si>
  <si>
    <t>2024-10-07</t>
  </si>
  <si>
    <t>Zerado em 07/10</t>
  </si>
  <si>
    <t xml:space="preserve">Faltavam 20BB + zerar por completo </t>
  </si>
  <si>
    <t>2024-10-09 01:17</t>
  </si>
  <si>
    <t>2024-10-08</t>
  </si>
  <si>
    <t>Faltavam 32BB</t>
  </si>
  <si>
    <t>2024-10-10 01:15</t>
  </si>
  <si>
    <t>2024-10-09</t>
  </si>
  <si>
    <t>2024-10-14 06:17</t>
  </si>
  <si>
    <t>2024-10-13</t>
  </si>
  <si>
    <t>2024-10-15 06:22</t>
  </si>
  <si>
    <t>2024-10-14</t>
  </si>
  <si>
    <t>Faltavam 42BB</t>
  </si>
  <si>
    <t>Faltavam 84BB</t>
  </si>
  <si>
    <t>2024-10-16 05:51</t>
  </si>
  <si>
    <t>2024-10-15</t>
  </si>
  <si>
    <t>Zerado em15/10</t>
  </si>
  <si>
    <t>Faltavam 07MB</t>
  </si>
  <si>
    <t>Faltavam 45</t>
  </si>
  <si>
    <t>2024-10-23 02:01</t>
  </si>
  <si>
    <t>2024-10-22</t>
  </si>
  <si>
    <t>Faltavam 77MB</t>
  </si>
  <si>
    <t>2024-10-31 05:42</t>
  </si>
  <si>
    <t>2024-10-30</t>
  </si>
  <si>
    <t>2024-11-01 01:12</t>
  </si>
  <si>
    <t>2024-10-31</t>
  </si>
  <si>
    <t>Faltavam 56BB</t>
  </si>
  <si>
    <t>Zerado em 31/10/24</t>
  </si>
  <si>
    <t>2024-11-04 03:05</t>
  </si>
  <si>
    <t>2024-11-03</t>
  </si>
  <si>
    <t xml:space="preserve">Faltavam 72BB </t>
  </si>
  <si>
    <t>Faltavam 48BB + 06MB</t>
  </si>
  <si>
    <t>2024-11-05 06:06</t>
  </si>
  <si>
    <t>2024-11-04</t>
  </si>
  <si>
    <t xml:space="preserve">Faltavam 10BB 
Zerar por completo </t>
  </si>
  <si>
    <t>Faltavam 75BB</t>
  </si>
  <si>
    <t>Faltavam 16BB</t>
  </si>
  <si>
    <t>Faltavam 40MB + 22BB</t>
  </si>
  <si>
    <t>Faltavam 20</t>
  </si>
  <si>
    <t>2024-11-07 06:14</t>
  </si>
  <si>
    <t>2024-11-06</t>
  </si>
  <si>
    <t>Faltavam 86BB</t>
  </si>
  <si>
    <t>2024-11-11 06:05</t>
  </si>
  <si>
    <t>2024-11-10</t>
  </si>
  <si>
    <t>Faltavam 38MB</t>
  </si>
  <si>
    <t>2024-11-14 06:08</t>
  </si>
  <si>
    <t>2024-11-13</t>
  </si>
  <si>
    <t>Faltavam 20MB</t>
  </si>
  <si>
    <t>Faltavam 32bb</t>
  </si>
  <si>
    <t>2024-11-18 05:58</t>
  </si>
  <si>
    <t>2024-11-17</t>
  </si>
  <si>
    <t>Faltavam 55BB</t>
  </si>
  <si>
    <t xml:space="preserve">Faltavam 62BB </t>
  </si>
  <si>
    <t>2025-05-08 06:47</t>
  </si>
  <si>
    <t>2025-05-07</t>
  </si>
  <si>
    <t>2025-06-11 10:43</t>
  </si>
  <si>
    <t>2025-06-10</t>
  </si>
  <si>
    <t xml:space="preserve">VM          </t>
  </si>
  <si>
    <t xml:space="preserve">
</t>
  </si>
  <si>
    <t xml:space="preserve">V7H         </t>
  </si>
  <si>
    <t xml:space="preserve">
</t>
  </si>
  <si>
    <t>2025-06-11 10:44</t>
  </si>
  <si>
    <t xml:space="preserve">
Observação Silo 16
</t>
  </si>
  <si>
    <t xml:space="preserve">Zeragem correta
</t>
  </si>
  <si>
    <t>2025-06-11 10:45</t>
  </si>
  <si>
    <t xml:space="preserve">SV          </t>
  </si>
  <si>
    <t xml:space="preserve">V6          </t>
  </si>
  <si>
    <t>2025-06-11 10:46</t>
  </si>
  <si>
    <t xml:space="preserve">V3          </t>
  </si>
  <si>
    <t xml:space="preserve">Obs 1
Obs 2
Obs 3
</t>
  </si>
  <si>
    <t>2025-06-11 10:47</t>
  </si>
  <si>
    <t xml:space="preserve">
</t>
  </si>
  <si>
    <t xml:space="preserve">SSO         </t>
  </si>
  <si>
    <t>2025-06-11 10:48</t>
  </si>
  <si>
    <t xml:space="preserve">BP570       </t>
  </si>
  <si>
    <t xml:space="preserve">Silo era pra estar Zerado, está com V6 aparecendo
</t>
  </si>
  <si>
    <t xml:space="preserve">BP440       </t>
  </si>
  <si>
    <t xml:space="preserve">BP160       </t>
  </si>
  <si>
    <t xml:space="preserve">SNS1        </t>
  </si>
  <si>
    <t>2025-06-11 10:49</t>
  </si>
  <si>
    <t xml:space="preserve">R300        </t>
  </si>
  <si>
    <t>2025-06-26 06:16</t>
  </si>
  <si>
    <t>2025-06-25</t>
  </si>
  <si>
    <t xml:space="preserve">Transhipping
</t>
  </si>
  <si>
    <t>2025-06-26 06:25</t>
  </si>
  <si>
    <t>2025-06-26 06:33</t>
  </si>
  <si>
    <t>2025-06-26 06:34</t>
  </si>
  <si>
    <t>2025-06-26 06:35</t>
  </si>
  <si>
    <t xml:space="preserve">Zerado em 25/06
</t>
  </si>
  <si>
    <t>2025-06-26 06:46</t>
  </si>
  <si>
    <t>2025-06-26 06:48</t>
  </si>
  <si>
    <t>2025-06-26 06:49</t>
  </si>
  <si>
    <t>2025-06-26 06:59</t>
  </si>
  <si>
    <t>2025-06-26 07:00</t>
  </si>
  <si>
    <t>2025-06-26 07:11</t>
  </si>
  <si>
    <t>2025-06-26 07:13</t>
  </si>
  <si>
    <t>2025-06-26 07:18</t>
  </si>
  <si>
    <t>2025-06-26 07:19</t>
  </si>
  <si>
    <t>2025-06-26 07:24</t>
  </si>
  <si>
    <t>2025-06-27 04:35</t>
  </si>
  <si>
    <t>2025-06-26</t>
  </si>
  <si>
    <t>2025-06-27 04:36</t>
  </si>
  <si>
    <t>2025-06-27 04:37</t>
  </si>
  <si>
    <t>2025-06-27 04:38</t>
  </si>
  <si>
    <t>2025-06-27 04:39</t>
  </si>
  <si>
    <t>2025-06-27 04:40</t>
  </si>
  <si>
    <t>2025-06-27 04:41</t>
  </si>
  <si>
    <t>2025-06-27 04:42</t>
  </si>
  <si>
    <t xml:space="preserve">Faltavam 22Bb
</t>
  </si>
  <si>
    <t>2025-06-27 04:43</t>
  </si>
  <si>
    <t xml:space="preserve">Transhipping 
</t>
  </si>
  <si>
    <t>2025-06-27 04:45</t>
  </si>
  <si>
    <t xml:space="preserve">Zerar pó completo 
</t>
  </si>
  <si>
    <t>2025-06-27 04:46</t>
  </si>
  <si>
    <t>2025-06-30 05:45</t>
  </si>
  <si>
    <t>2025-06-29</t>
  </si>
  <si>
    <t xml:space="preserve">Silo Zerado 
</t>
  </si>
  <si>
    <t>2025-06-30 05:46</t>
  </si>
  <si>
    <t>2025-06-30 05:47</t>
  </si>
  <si>
    <t>2025-06-30 05:48</t>
  </si>
  <si>
    <t xml:space="preserve">Faltavam 119 MB
</t>
  </si>
  <si>
    <t>2025-06-30 05:49</t>
  </si>
  <si>
    <t xml:space="preserve">
</t>
  </si>
  <si>
    <t>2025-06-30 05:50</t>
  </si>
  <si>
    <t xml:space="preserve">
</t>
  </si>
  <si>
    <t>2025-06-30 05:51</t>
  </si>
  <si>
    <t>2025-06-30 05:52</t>
  </si>
  <si>
    <t xml:space="preserve">Zerado 
</t>
  </si>
  <si>
    <t>2025-06-30 05:53</t>
  </si>
  <si>
    <t>2025-06-30 05:55</t>
  </si>
  <si>
    <t>2025-06-30 05:56</t>
  </si>
  <si>
    <t>2025-06-30 05:57</t>
  </si>
  <si>
    <t>2025-06-30 05:58</t>
  </si>
  <si>
    <t>2025-07-01 04:18</t>
  </si>
  <si>
    <t>2025-06-30</t>
  </si>
  <si>
    <t>2025-07-01 04:19</t>
  </si>
  <si>
    <t>2025-07-01 04:20</t>
  </si>
  <si>
    <t>2025-07-01 04:21</t>
  </si>
  <si>
    <t xml:space="preserve">
Faltavam 05MB
Faltavam 05MB
</t>
  </si>
  <si>
    <t>2025-07-01 04:23</t>
  </si>
  <si>
    <t>2025-07-01 04:24</t>
  </si>
  <si>
    <t xml:space="preserve">Faltavam 48BB
</t>
  </si>
  <si>
    <t>2025-07-01 04:25</t>
  </si>
  <si>
    <t>2025-07-01 04:26</t>
  </si>
  <si>
    <t>2025-07-02 01:51</t>
  </si>
  <si>
    <t>2025-07-01</t>
  </si>
  <si>
    <t>2025-07-02 02:01</t>
  </si>
  <si>
    <t>2025-07-02 02:02</t>
  </si>
  <si>
    <t>2025-07-02 02:03</t>
  </si>
  <si>
    <t xml:space="preserve">Faltavam 22BB
</t>
  </si>
  <si>
    <t>2025-07-02 02:04</t>
  </si>
  <si>
    <t>2025-07-02 02:05</t>
  </si>
  <si>
    <t>2025-07-02 02:06</t>
  </si>
  <si>
    <t>2025-07-02 02:07</t>
  </si>
  <si>
    <t>2025-07-02 02:08</t>
  </si>
  <si>
    <t xml:space="preserve">Faltavam 13BB
</t>
  </si>
  <si>
    <t>2025-07-02 02:09</t>
  </si>
  <si>
    <t>2025-07-02 02:10</t>
  </si>
  <si>
    <t>2025-07-03 06:01</t>
  </si>
  <si>
    <t>2025-07-02</t>
  </si>
  <si>
    <t>2025-07-03 06:02</t>
  </si>
  <si>
    <t>2025-07-03 06:03</t>
  </si>
  <si>
    <t>2025-07-03 06:04</t>
  </si>
  <si>
    <t>2025-07-03 06:05</t>
  </si>
  <si>
    <t>2025-07-03 06:06</t>
  </si>
  <si>
    <t>2025-07-03 06:07</t>
  </si>
  <si>
    <t>2025-07-03 06:08</t>
  </si>
  <si>
    <t>2025-07-07 06:07</t>
  </si>
  <si>
    <t>2025-07-06</t>
  </si>
  <si>
    <t>2025-07-07 06:08</t>
  </si>
  <si>
    <t xml:space="preserve">Faltava 55BB
</t>
  </si>
  <si>
    <t>2025-07-07 06:09</t>
  </si>
  <si>
    <t xml:space="preserve">Faltava 71BB
</t>
  </si>
  <si>
    <t>2025-07-07 06:10</t>
  </si>
  <si>
    <t>2025-07-07 06:11</t>
  </si>
  <si>
    <t xml:space="preserve">
</t>
  </si>
  <si>
    <t>2025-07-07 06:12</t>
  </si>
  <si>
    <t xml:space="preserve">
Faltava 07MB
</t>
  </si>
  <si>
    <t>2025-07-07 06:13</t>
  </si>
  <si>
    <t>2025-07-07 06:14</t>
  </si>
  <si>
    <t>2025-07-07 06:15</t>
  </si>
  <si>
    <t>2025-07-07 06:16</t>
  </si>
  <si>
    <t>2025-07-08 03:08</t>
  </si>
  <si>
    <t>2025-07-07</t>
  </si>
  <si>
    <t>2025-07-08 03:09</t>
  </si>
  <si>
    <t>2025-07-08 03:10</t>
  </si>
  <si>
    <t xml:space="preserve">Faltava 10BB
</t>
  </si>
  <si>
    <t xml:space="preserve">Faltava 22BB
</t>
  </si>
  <si>
    <t>2025-07-08 03:11</t>
  </si>
  <si>
    <t>2025-07-08 03:12</t>
  </si>
  <si>
    <t>2025-07-08 03:13</t>
  </si>
  <si>
    <t>2025-07-08 03:14</t>
  </si>
  <si>
    <t xml:space="preserve">Faltava 72MB
</t>
  </si>
  <si>
    <t>2025-07-08 03:15</t>
  </si>
  <si>
    <t>2025-07-08 03:16</t>
  </si>
  <si>
    <t xml:space="preserve">Faltava 02BB
</t>
  </si>
  <si>
    <t>2025-07-10 00:32</t>
  </si>
  <si>
    <t>2025-07-09</t>
  </si>
  <si>
    <t>2025-07-10 00:33</t>
  </si>
  <si>
    <t>2025-07-10 00:34</t>
  </si>
  <si>
    <t xml:space="preserve">Faltava 60BB
</t>
  </si>
  <si>
    <t xml:space="preserve">
Faltava 48BB
</t>
  </si>
  <si>
    <t>2025-07-10 00:35</t>
  </si>
  <si>
    <t>2025-07-10 00:36</t>
  </si>
  <si>
    <t>2025-07-10 00:37</t>
  </si>
  <si>
    <t>2025-07-10 00:38</t>
  </si>
  <si>
    <t>2025-07-10 00:39</t>
  </si>
  <si>
    <t>2025-07-10 00:40</t>
  </si>
  <si>
    <t>2025-07-10 00:41</t>
  </si>
  <si>
    <t xml:space="preserve">Faltava 20BB
</t>
  </si>
  <si>
    <t>2025-07-11 05:43</t>
  </si>
  <si>
    <t>2025-07-10</t>
  </si>
  <si>
    <t>2025-07-11 05:44</t>
  </si>
  <si>
    <t>2025-07-11 05:45</t>
  </si>
  <si>
    <t xml:space="preserve">Faltava 64BB
Faltava 64BB
</t>
  </si>
  <si>
    <t>2025-07-11 05:46</t>
  </si>
  <si>
    <t>2025-07-11 05:47</t>
  </si>
  <si>
    <t>2025-07-11 05:48</t>
  </si>
  <si>
    <t>2025-07-11 05:49</t>
  </si>
  <si>
    <t>2025-07-11 05:50</t>
  </si>
  <si>
    <t>2025-07-11 05:51</t>
  </si>
  <si>
    <t>2025-07-15 04:37</t>
  </si>
  <si>
    <t>2025-07-14</t>
  </si>
  <si>
    <t>2025-07-15 04:38</t>
  </si>
  <si>
    <t xml:space="preserve">Faltava 60MB
</t>
  </si>
  <si>
    <t>2025-07-15 04:39</t>
  </si>
  <si>
    <t>2025-07-15 04:40</t>
  </si>
  <si>
    <t xml:space="preserve">Faltava 25BB
Faltava 25BB
</t>
  </si>
  <si>
    <t>2025-07-15 04:41</t>
  </si>
  <si>
    <t>2025-07-15 04:42</t>
  </si>
  <si>
    <t>2025-07-15 04:44</t>
  </si>
  <si>
    <t>2025-07-15 04:45</t>
  </si>
  <si>
    <t>2025-07-15 04:46</t>
  </si>
  <si>
    <t xml:space="preserve">Faltava 132BB + Zeragem de silo
Faltava 132BB + zeraram de silo
</t>
  </si>
  <si>
    <t>2025-07-15 04:48</t>
  </si>
  <si>
    <t>2025-07-16 07:32</t>
  </si>
  <si>
    <t>2025-07-15</t>
  </si>
  <si>
    <t>2025-07-16 07:33</t>
  </si>
  <si>
    <t>2025-07-16 07:34</t>
  </si>
  <si>
    <t>2025-07-16 07:35</t>
  </si>
  <si>
    <t xml:space="preserve">Faltava 40MB + 72BB
</t>
  </si>
  <si>
    <t>2025-07-16 07:36</t>
  </si>
  <si>
    <t xml:space="preserve">Faltava 24BB
Faltava 24BB
</t>
  </si>
  <si>
    <t>2025-07-16 07:37</t>
  </si>
  <si>
    <t>2025-07-16 07:38</t>
  </si>
  <si>
    <t xml:space="preserve">
Faltava 05MB
</t>
  </si>
  <si>
    <t>2025-07-16 07:39</t>
  </si>
  <si>
    <t>2025-07-16 07:40</t>
  </si>
  <si>
    <t>2025-07-16 07:41</t>
  </si>
  <si>
    <t>Título</t>
  </si>
  <si>
    <t>MEDIDA_PARC_01</t>
  </si>
  <si>
    <t>MEDIDA_PARC_02</t>
  </si>
  <si>
    <t>MEDIDA_PARC_03</t>
  </si>
  <si>
    <t>3,3</t>
  </si>
  <si>
    <t>15/04/2024 08:55</t>
  </si>
  <si>
    <t>21,1</t>
  </si>
  <si>
    <t>14,9</t>
  </si>
  <si>
    <t>22,3</t>
  </si>
  <si>
    <t>15/04/2024 08:56</t>
  </si>
  <si>
    <t>7,7</t>
  </si>
  <si>
    <t>8,3</t>
  </si>
  <si>
    <t>15/04/2024 08:57</t>
  </si>
  <si>
    <t>15/04/2024 08:58</t>
  </si>
  <si>
    <t>15,4</t>
  </si>
  <si>
    <t>6,9</t>
  </si>
  <si>
    <t>15/04/2024 08:59</t>
  </si>
  <si>
    <t>11,7</t>
  </si>
  <si>
    <t>7,8</t>
  </si>
  <si>
    <t>15,5</t>
  </si>
  <si>
    <t>15/04/2024 09:00</t>
  </si>
  <si>
    <t>12,1</t>
  </si>
  <si>
    <t>8,5</t>
  </si>
  <si>
    <t>3,8</t>
  </si>
  <si>
    <t>12,3</t>
  </si>
  <si>
    <t>22,4</t>
  </si>
  <si>
    <t>17/04/2024 14:06</t>
  </si>
  <si>
    <t>12,6</t>
  </si>
  <si>
    <t>17/04/2024 14:35</t>
  </si>
  <si>
    <t>12,4</t>
  </si>
  <si>
    <t>19/04/2024 13:12</t>
  </si>
  <si>
    <t>19/04/2024 13:13</t>
  </si>
  <si>
    <t>23/04/2024 11:58</t>
  </si>
  <si>
    <t>23/04/2024 14:07</t>
  </si>
  <si>
    <t>2024-MM-23 14:54</t>
  </si>
  <si>
    <t>2024-MM-23</t>
  </si>
  <si>
    <t>2024-MM-22</t>
  </si>
  <si>
    <t>2024-04-23 [$PT-BR]14:54</t>
  </si>
  <si>
    <t>13,7</t>
  </si>
  <si>
    <t>17,3</t>
  </si>
  <si>
    <t>14,7</t>
  </si>
  <si>
    <t>13,8</t>
  </si>
  <si>
    <t>13,1</t>
  </si>
  <si>
    <t>21,2</t>
  </si>
  <si>
    <t>5,3</t>
  </si>
  <si>
    <t>10,2</t>
  </si>
  <si>
    <t>14,3</t>
  </si>
  <si>
    <t>6,6</t>
  </si>
  <si>
    <t>6,00</t>
  </si>
  <si>
    <t>7,10</t>
  </si>
  <si>
    <t>10,8</t>
  </si>
  <si>
    <t>11,00</t>
  </si>
  <si>
    <t>11,20</t>
  </si>
  <si>
    <t>10,30</t>
  </si>
  <si>
    <t>9,7</t>
  </si>
  <si>
    <t>9,10</t>
  </si>
  <si>
    <t>9,70</t>
  </si>
  <si>
    <t>10,40</t>
  </si>
  <si>
    <t>23,2</t>
  </si>
  <si>
    <t>18,00</t>
  </si>
  <si>
    <t>16,00</t>
  </si>
  <si>
    <t>19,6</t>
  </si>
  <si>
    <t>8,7</t>
  </si>
  <si>
    <t>7,90</t>
  </si>
  <si>
    <t>9,50</t>
  </si>
  <si>
    <t>16,7</t>
  </si>
  <si>
    <t>16,10</t>
  </si>
  <si>
    <t>17,30</t>
  </si>
  <si>
    <t>8,4</t>
  </si>
  <si>
    <t>6,2</t>
  </si>
  <si>
    <t>9,5</t>
  </si>
  <si>
    <t>7,2</t>
  </si>
  <si>
    <t>20,7</t>
  </si>
  <si>
    <t>20,5</t>
  </si>
  <si>
    <t>13,4</t>
  </si>
  <si>
    <t>7,9</t>
  </si>
  <si>
    <t>17,5</t>
  </si>
  <si>
    <t>7,6</t>
  </si>
  <si>
    <t>11,1</t>
  </si>
  <si>
    <t>21,8</t>
  </si>
  <si>
    <t>9,8</t>
  </si>
  <si>
    <t>10,4</t>
  </si>
  <si>
    <t>22,1</t>
  </si>
  <si>
    <t>22,8</t>
  </si>
  <si>
    <t>11,9</t>
  </si>
  <si>
    <t>8,9</t>
  </si>
  <si>
    <t>12,5</t>
  </si>
  <si>
    <t>10,1</t>
  </si>
  <si>
    <t>7,4</t>
  </si>
  <si>
    <t>15,7</t>
  </si>
  <si>
    <t>24,6</t>
  </si>
  <si>
    <t>13,6</t>
  </si>
  <si>
    <t>21,9</t>
  </si>
  <si>
    <t>9,6</t>
  </si>
  <si>
    <t>12,9</t>
  </si>
  <si>
    <t>7,5</t>
  </si>
  <si>
    <t>23,1</t>
  </si>
  <si>
    <t>15,8</t>
  </si>
  <si>
    <t>15,6</t>
  </si>
  <si>
    <t>14,1</t>
  </si>
  <si>
    <t>13,40</t>
  </si>
  <si>
    <t>14,20</t>
  </si>
  <si>
    <t>14,5</t>
  </si>
  <si>
    <t>14,00</t>
  </si>
  <si>
    <t>14,60</t>
  </si>
  <si>
    <t>15,00</t>
  </si>
  <si>
    <t>20,4</t>
  </si>
  <si>
    <t>20,60</t>
  </si>
  <si>
    <t>20,80</t>
  </si>
  <si>
    <t>19,90</t>
  </si>
  <si>
    <t>8,50</t>
  </si>
  <si>
    <t>6,40</t>
  </si>
  <si>
    <t>5,1</t>
  </si>
  <si>
    <t>20,70</t>
  </si>
  <si>
    <t>18,50</t>
  </si>
  <si>
    <t>21,3</t>
  </si>
  <si>
    <t>.</t>
  </si>
  <si>
    <t>16,2</t>
  </si>
  <si>
    <t>10,3</t>
  </si>
  <si>
    <t>18,7</t>
  </si>
  <si>
    <t>21,4</t>
  </si>
  <si>
    <t>21,5</t>
  </si>
  <si>
    <t>9,9</t>
  </si>
  <si>
    <t>6,7</t>
  </si>
  <si>
    <t>20,6</t>
  </si>
  <si>
    <t>6,1</t>
  </si>
  <si>
    <t>8,6</t>
  </si>
  <si>
    <t>16,8</t>
  </si>
  <si>
    <t>10,5</t>
  </si>
  <si>
    <t>18,3</t>
  </si>
  <si>
    <t>9,4</t>
  </si>
  <si>
    <t>16,6</t>
  </si>
  <si>
    <t>15,2</t>
  </si>
  <si>
    <t>19,7</t>
  </si>
  <si>
    <t>8,2</t>
  </si>
  <si>
    <t>6,5</t>
  </si>
  <si>
    <t>20,2</t>
  </si>
  <si>
    <t>9,2</t>
  </si>
  <si>
    <t>14,8</t>
  </si>
  <si>
    <t>11,3</t>
  </si>
  <si>
    <t>8,8</t>
  </si>
  <si>
    <t>10,6</t>
  </si>
  <si>
    <t>19,9</t>
  </si>
  <si>
    <t>17,1</t>
  </si>
  <si>
    <t>12,2</t>
  </si>
  <si>
    <t>10,7</t>
  </si>
  <si>
    <t>11,5</t>
  </si>
  <si>
    <t>6,8</t>
  </si>
  <si>
    <t>21,7</t>
  </si>
  <si>
    <t>23,5</t>
  </si>
  <si>
    <t>10,9</t>
  </si>
  <si>
    <t>14,4</t>
  </si>
  <si>
    <t>11,6</t>
  </si>
  <si>
    <t>12,7</t>
  </si>
  <si>
    <t>11,8</t>
  </si>
  <si>
    <t>10,10</t>
  </si>
  <si>
    <t>11,10</t>
  </si>
  <si>
    <t>11,05</t>
  </si>
  <si>
    <t>09,20</t>
  </si>
  <si>
    <t>14,05</t>
  </si>
  <si>
    <t>14,10</t>
  </si>
  <si>
    <t>13,30</t>
  </si>
  <si>
    <t>08,70</t>
  </si>
  <si>
    <t>08,05</t>
  </si>
  <si>
    <t>07,80</t>
  </si>
  <si>
    <t>25,00</t>
  </si>
  <si>
    <t>11,40</t>
  </si>
  <si>
    <t>12,40</t>
  </si>
  <si>
    <t>22,7</t>
  </si>
  <si>
    <t>12,8</t>
  </si>
  <si>
    <t>14,6</t>
  </si>
  <si>
    <t>16,3</t>
  </si>
  <si>
    <t>14,2</t>
  </si>
  <si>
    <t>9,3</t>
  </si>
  <si>
    <t>7,3</t>
  </si>
  <si>
    <t>16,4</t>
  </si>
  <si>
    <t>18,1</t>
  </si>
  <si>
    <t>15,3</t>
  </si>
  <si>
    <t>13,5</t>
  </si>
  <si>
    <t>19,3</t>
  </si>
  <si>
    <t>11,4</t>
  </si>
  <si>
    <t>4,3</t>
  </si>
  <si>
    <t>17,6</t>
  </si>
  <si>
    <t>17,2</t>
  </si>
  <si>
    <t>19,8</t>
  </si>
  <si>
    <t>15,1</t>
  </si>
  <si>
    <t>16,1</t>
  </si>
  <si>
    <t>16,5</t>
  </si>
  <si>
    <t>6,3</t>
  </si>
  <si>
    <t>19,1</t>
  </si>
  <si>
    <t>24,4</t>
  </si>
  <si>
    <t>13,9</t>
  </si>
  <si>
    <t>11,2</t>
  </si>
  <si>
    <t>18,9</t>
  </si>
  <si>
    <t>9,1</t>
  </si>
  <si>
    <t>13,2</t>
  </si>
  <si>
    <t>15,9</t>
  </si>
  <si>
    <t>16,9</t>
  </si>
  <si>
    <t>22,2</t>
  </si>
  <si>
    <t>18,6</t>
  </si>
  <si>
    <t>17,4</t>
  </si>
  <si>
    <t>18,4</t>
  </si>
  <si>
    <t>18,5</t>
  </si>
  <si>
    <t>20,8</t>
  </si>
  <si>
    <t>17,7</t>
  </si>
  <si>
    <t>23,7</t>
  </si>
  <si>
    <t>23,9</t>
  </si>
  <si>
    <t>22,5</t>
  </si>
  <si>
    <t>19,5</t>
  </si>
  <si>
    <t>18,2</t>
  </si>
  <si>
    <t>4,9</t>
  </si>
  <si>
    <t>13,3</t>
  </si>
  <si>
    <t>17,8</t>
  </si>
  <si>
    <t>6,4</t>
  </si>
  <si>
    <t>20,9</t>
  </si>
  <si>
    <t>13,0</t>
  </si>
  <si>
    <t>7,1</t>
  </si>
  <si>
    <t>17,9</t>
  </si>
  <si>
    <t>17,25</t>
  </si>
  <si>
    <t>11,15</t>
  </si>
  <si>
    <t>17,76</t>
  </si>
  <si>
    <t>11,55</t>
  </si>
  <si>
    <t>16,45</t>
  </si>
  <si>
    <t>18,8</t>
  </si>
  <si>
    <t>22,6</t>
  </si>
  <si>
    <t>21,54</t>
  </si>
  <si>
    <t>19,2</t>
  </si>
  <si>
    <t>20,15</t>
  </si>
  <si>
    <t>20,85</t>
  </si>
  <si>
    <t>13,95</t>
  </si>
  <si>
    <t>15,45</t>
  </si>
  <si>
    <t>21,35</t>
  </si>
  <si>
    <t>18,15</t>
  </si>
  <si>
    <t>18,25</t>
  </si>
  <si>
    <t>10,85</t>
  </si>
  <si>
    <t>18,65</t>
  </si>
  <si>
    <t>20,1</t>
  </si>
  <si>
    <t>20,3</t>
  </si>
  <si>
    <t xml:space="preserve">Faltava 10BB horário 05:33h
</t>
  </si>
  <si>
    <t xml:space="preserve">
Faltava 10BB as 05:28h
</t>
  </si>
  <si>
    <t xml:space="preserve">Faltava 40BB
Faltava 16MB
</t>
  </si>
  <si>
    <t xml:space="preserve">Faltava 110BB
</t>
  </si>
  <si>
    <t xml:space="preserve">Faltava 40BB
</t>
  </si>
  <si>
    <t xml:space="preserve">BP460       </t>
  </si>
  <si>
    <t>7,44</t>
  </si>
  <si>
    <t xml:space="preserve">Faltava 38BB
</t>
  </si>
  <si>
    <t xml:space="preserve">Faltava 44BB
</t>
  </si>
  <si>
    <t xml:space="preserve">V9H         </t>
  </si>
  <si>
    <t xml:space="preserve">Faltava 80BB
</t>
  </si>
  <si>
    <t>5,6</t>
  </si>
  <si>
    <t>7,05</t>
  </si>
  <si>
    <t xml:space="preserve">Faltava 31BB
</t>
  </si>
  <si>
    <t xml:space="preserve">Faltava 85BB
</t>
  </si>
  <si>
    <t>SILO</t>
  </si>
  <si>
    <t>PRODUTO</t>
  </si>
  <si>
    <t>PRODUTO_FULLNAME</t>
  </si>
  <si>
    <t>MEDIDA FILTER</t>
  </si>
  <si>
    <t>MEDIDA FILTER 2</t>
  </si>
  <si>
    <t>ASTERISCO</t>
  </si>
  <si>
    <t>SILOS TABLE</t>
  </si>
  <si>
    <t>ASTM</t>
  </si>
  <si>
    <t>GRAU</t>
  </si>
  <si>
    <t>N115</t>
  </si>
  <si>
    <t>V9</t>
  </si>
  <si>
    <t>N220</t>
  </si>
  <si>
    <t>N234</t>
  </si>
  <si>
    <t>N326</t>
  </si>
  <si>
    <t>N330</t>
  </si>
  <si>
    <t>N339</t>
  </si>
  <si>
    <t>N347</t>
  </si>
  <si>
    <t>N550</t>
  </si>
  <si>
    <t>N660</t>
  </si>
  <si>
    <t>N683</t>
  </si>
  <si>
    <t>N762</t>
  </si>
  <si>
    <t>=LET(arredondar;VALUE(RIGHT(ROUND(AVERAGE(12,65;13,8);2);1));
IF(OR(arredondar&gt;0;arredondar&lt;3);0;5))</t>
  </si>
  <si>
    <t>*</t>
  </si>
  <si>
    <t>Medição Silos</t>
  </si>
  <si>
    <t>Silos</t>
  </si>
  <si>
    <t>Grau</t>
  </si>
  <si>
    <t>Densidade</t>
  </si>
  <si>
    <t>Quantidade em Silo [t]</t>
  </si>
  <si>
    <t>Recebendo Produção</t>
  </si>
  <si>
    <t>[t/m³]</t>
  </si>
  <si>
    <t>Produto no Silo</t>
  </si>
  <si>
    <t>Capacidade</t>
  </si>
  <si>
    <t>Jan</t>
  </si>
  <si>
    <t>Fev</t>
  </si>
  <si>
    <t>Mar</t>
  </si>
  <si>
    <t>Abr</t>
  </si>
  <si>
    <t>Mai</t>
  </si>
  <si>
    <t>Jun</t>
  </si>
  <si>
    <t>Jul</t>
  </si>
  <si>
    <t>Ago</t>
  </si>
  <si>
    <t>Set</t>
  </si>
  <si>
    <t>Out</t>
  </si>
  <si>
    <t>Nov</t>
  </si>
  <si>
    <t>Dez</t>
  </si>
  <si>
    <t>Legenda:</t>
  </si>
  <si>
    <t>S/ASTM</t>
  </si>
  <si>
    <t>Grau ASTM</t>
  </si>
  <si>
    <t>DOCUMENTATION</t>
  </si>
  <si>
    <t>Purpose Statement:</t>
  </si>
  <si>
    <t>This template is used to calculate the silos inventory.</t>
  </si>
  <si>
    <t>Preparer:</t>
  </si>
  <si>
    <t>Date</t>
  </si>
  <si>
    <t>Name</t>
  </si>
  <si>
    <t>Business/Job Title</t>
  </si>
  <si>
    <t xml:space="preserve">Site WPS  area </t>
  </si>
  <si>
    <t>Sid Fernandes</t>
  </si>
  <si>
    <t>Supervisor</t>
  </si>
  <si>
    <t>Reviewer:</t>
  </si>
  <si>
    <t>Site WPS  area / Operation Manager</t>
  </si>
  <si>
    <t>Anderson Costa</t>
  </si>
  <si>
    <t>Analista de planejamento</t>
  </si>
  <si>
    <t>Preparer needs to ensure that "Medição silos" have been dip on a monthly basis</t>
  </si>
  <si>
    <t xml:space="preserve">Preparer needs to prepare supporting documentation on any inclusion tabs and ensure the input is properly supporting by the source data. </t>
  </si>
  <si>
    <t>Reviewer needs to ensure that formulas are all corrects.</t>
  </si>
  <si>
    <t xml:space="preserve">Reviewer needs select sample and trace back to the source data documentation to the accuracy and completion of input. Reviewer requires to include a review tick mark as evidence of review. </t>
  </si>
  <si>
    <t>Location:</t>
  </si>
  <si>
    <t>Legend</t>
  </si>
  <si>
    <t>SPREADSHEET CONTROLS</t>
  </si>
  <si>
    <t>CATEGORY: 2</t>
  </si>
  <si>
    <t>Note: Controls have only been followed as appropriate given the Category Type.</t>
  </si>
  <si>
    <t>REVISAR</t>
  </si>
  <si>
    <t>Group</t>
  </si>
  <si>
    <t>Control Requirements</t>
  </si>
  <si>
    <t>Control Execution</t>
  </si>
  <si>
    <t>Access controls:</t>
  </si>
  <si>
    <t>Access to spreadsheets must be limited to those individuals responsible for preparing/reviewing the spreadsheet.</t>
  </si>
  <si>
    <t>See documentation tab for file location. This shared drive approval listing is monitored, maintained, and updated as appropriate, by IT responsible on site shared drive and shared point.</t>
  </si>
  <si>
    <t>Limit access by the use of restricted network folders or passwords.</t>
  </si>
  <si>
    <t>See above.</t>
  </si>
  <si>
    <t>Save spreadsheets by defining them as "read only".</t>
  </si>
  <si>
    <t>Version control:</t>
  </si>
  <si>
    <t>The proper version of spreadsheets must be utilized on an on-going basis.</t>
  </si>
  <si>
    <t xml:space="preserve">Once finalized, all previous versions will be removed from the network and local user computers. </t>
  </si>
  <si>
    <t>All previous "working" versions must be removed from the appropriate network directory to avoid confusion with final versions.</t>
  </si>
  <si>
    <t xml:space="preserve">Only the final file will be kept by the preparer and attached to the Shared Point. </t>
  </si>
  <si>
    <t>Backups/Archiving</t>
  </si>
  <si>
    <t>Backups/Archiving:</t>
  </si>
  <si>
    <t>To ensure consistency, traceability and retrievability of data, spreadsheets should be backed up on a regular basis during the period of the spreadsheets preparation and use.</t>
  </si>
  <si>
    <t>Spreadsheets are maintained on the Shared Point and network servers which are backed up daily (or user computer backed up to the network daily).</t>
  </si>
  <si>
    <t>Spreadsheets must be maintained on the network servers.  If a spreadsheet is being updated/created on a local PC drive, it must be saved to a network server on a daily basis.</t>
  </si>
  <si>
    <t>See control documented above.</t>
  </si>
  <si>
    <t>Documentation:</t>
  </si>
  <si>
    <t>Specific information about the spreadsheet should be maintained within the spreadsheet.  Although this is not specifically a "risk reducing" control, it is sound spreadsheet preparation practice that provides a roadmap for spreadsheet review.</t>
  </si>
  <si>
    <t xml:space="preserve">Each spreadsheet workbook includes a "Documentation Tab".  At a minimum, this includes a purpose statement, the file location (including directory path), preparer and reviewer. </t>
  </si>
  <si>
    <t>Spreadsheet should include a "purpose" statement.  This statement will provide the reader with an overview of the contents of the spreadsheet and the objectives of the spreadsheet.</t>
  </si>
  <si>
    <t>The preparer's name is documented in the spreadsheet</t>
  </si>
  <si>
    <t>File location (including directory path), date and time of preparation are included in the spreadsheet</t>
  </si>
  <si>
    <t xml:space="preserve">As noted above, file location is documented in the "Documentation Tab".  Date of preparation and review are evidenced on the preparer and reviewer instructions tabs. </t>
  </si>
  <si>
    <t>Input Control:</t>
  </si>
  <si>
    <t>Data input into the spreadsheet must be confirmed to be accurate.</t>
  </si>
  <si>
    <t>The reviewer checks all input data back to source documentation used for manual input document. Sign off on the reviewer tab verifies that this has been done.</t>
  </si>
  <si>
    <t>Trace amounts back to their source on a sample basis and document the amounts confirmed/verified.</t>
  </si>
  <si>
    <t>Logic Control:</t>
  </si>
  <si>
    <t>Spreadsheet formulas must remain accurate and reflect the appropriate calculation for the sheet's objective.</t>
  </si>
  <si>
    <t>All formulas in the spreadsheet are locked and the users do not know the password. Further testing of the formulas is deemed unnecessary.</t>
  </si>
  <si>
    <t>Formulas and functions must be checked, on a sample basis, preferably by someone other than the sheet's preparer.  When the spreadsheet's structure has been modified )(such as by adding or deleting rows/columns), a larger sampling of formulas should be tested.</t>
  </si>
  <si>
    <t>Documentation should be maintained of those formulas that were verified through review and /or recalculation.  Highlighting the cells that were tested is an approved method of documentation.</t>
  </si>
  <si>
    <t>Security/Integrity of Data:</t>
  </si>
  <si>
    <t>Data formulas and calculations within the spreadsheet must be protected from erroneous changes.  Additionally, periodic spreadsheets, when final should be "locked" from further change.</t>
  </si>
  <si>
    <t xml:space="preserve">The formulas in this file is protected by password that maintained by BPE/BI team as appropriate. </t>
  </si>
  <si>
    <t>Lock formula cells within the spreadsheet.  Changes in write access mode can only be made to data input cells.</t>
  </si>
  <si>
    <t xml:space="preserve">All worksheets in this file are protected except for auto input and manual input tabs (partially protected) and general tab.  </t>
  </si>
  <si>
    <t>Cells with previously reported data (E.G. prior month, prior quarter, etc.), should be locked to prevent changes.</t>
  </si>
  <si>
    <t>If data in the spreadsheet is populated via links to another spreadsheet (a different file) or data source, a "pasted-value" spreadsheet must be created and saved in the appropriate network directory for that period once the spreadsheet is final for a period.</t>
  </si>
  <si>
    <t>The reviewer checks, on sample basis (3 samples), by tracing back to source documentation used for auto and manual input document. The reviewer needs to sign off on the reviewer's field in documentation tab, verifies that this has been done.</t>
  </si>
  <si>
    <t>Change Control:</t>
  </si>
  <si>
    <t>Changes to the structure of spreadsheets must be closely controlled and monitored.</t>
  </si>
  <si>
    <t>The formulas in this cap variance file protected by password and all changes to the formula and logic is subject to BPE/BI, as appropriate, follows spreadsheet change control process.</t>
  </si>
  <si>
    <t>Spreadsheet has a separate tab for recording/tracking structural/formula changes made.</t>
  </si>
  <si>
    <t>Changes are documented (including description of the change, date change was made and individual making the change).</t>
  </si>
  <si>
    <t>Changes should be tested for accuracy, preferably by an individual separate from the person who made the change.</t>
  </si>
  <si>
    <t>Accuracy of the changes are formally documented with sign-off by the reviewer.</t>
  </si>
  <si>
    <t>DATE</t>
  </si>
  <si>
    <t>TIME</t>
  </si>
  <si>
    <t>USER ID</t>
  </si>
  <si>
    <t>QUESTION</t>
  </si>
  <si>
    <t>ANSWER</t>
  </si>
  <si>
    <t>COMMENTS</t>
  </si>
  <si>
    <t>LOCATION</t>
  </si>
  <si>
    <t>QUANTITY</t>
  </si>
  <si>
    <t>PRobson</t>
  </si>
  <si>
    <t>Você checou as formulas nesta planilha de cálculo?</t>
  </si>
  <si>
    <t>n</t>
  </si>
  <si>
    <t>C:\Users\PRobson\Documents\My Docs\PABLO II\SOX\SPREADSHEETS</t>
  </si>
  <si>
    <t>Por favor escreva um comentário sobre sua resposta negativa.</t>
  </si>
  <si>
    <t>Você checou a origem da informação que foi utilizada para fazer estes cálculos?</t>
  </si>
  <si>
    <t>Este arquivo está armazenado em um disco de acesso restrito?</t>
  </si>
  <si>
    <t>Você anexou alguma documentação de respaldo nesta planilha?</t>
  </si>
  <si>
    <t>wcavalcant</t>
  </si>
  <si>
    <t>y</t>
  </si>
  <si>
    <t>C:\Users\wcavalcant\Desktop</t>
  </si>
  <si>
    <t>Foi incluida a senha para edição da Planilha e ocultada as informações de calculo de silos.</t>
  </si>
  <si>
    <t>Y</t>
  </si>
  <si>
    <t>acosta</t>
  </si>
  <si>
    <t>M:\WPS</t>
  </si>
  <si>
    <t>N</t>
  </si>
  <si>
    <t>Não estão bloqueadas o range C2;E23.</t>
  </si>
  <si>
    <t>arodrigues</t>
  </si>
  <si>
    <t>\\MAUA-NTG01\Departamental\WPS</t>
  </si>
  <si>
    <t>fcorrea</t>
  </si>
  <si>
    <t>M:\WPS\Medição de Silos\FY 14\Medição de Silos Fevereiro-14</t>
  </si>
  <si>
    <t>EAlencar</t>
  </si>
  <si>
    <t>NO</t>
  </si>
  <si>
    <t>Foi alterado apenas campos sem formula</t>
  </si>
  <si>
    <t>yes</t>
  </si>
  <si>
    <t>no</t>
  </si>
  <si>
    <t>M:\WPS\Medição de Silos\FY 14\Medição de Silos Março-14</t>
  </si>
  <si>
    <t>M:\WPS\Medição de Silos\FY 14\Medição de Silos Maio-14</t>
  </si>
  <si>
    <t>M:\WPS\Medição de Silos\FY 14</t>
  </si>
  <si>
    <t>M:\WPS\Medição de Silos\FY 14\Medição de Silos Junho-14</t>
  </si>
  <si>
    <t>não há docto</t>
  </si>
  <si>
    <t>M:\WPS\Medição de Silos\FY 14\Medição de Silos Julho-14</t>
  </si>
  <si>
    <t>não</t>
  </si>
  <si>
    <t>Não tem necessidade</t>
  </si>
  <si>
    <t>M:\WPS\Medição de Silos\FY 14\Medição de Silos Agosto-14</t>
  </si>
  <si>
    <t>M:\WPS\Medição de Silos\FY 14\Medição de Silos Setembro-14</t>
  </si>
  <si>
    <t>nao</t>
  </si>
  <si>
    <t>Não é necessario</t>
  </si>
  <si>
    <t>M:\WPS\Medição de Silos\FY 15\Medição de Silos Outubro-15</t>
  </si>
  <si>
    <t>M:\WPS\Medição de Silos\FY 15\Medição de Silos Janeiro-15</t>
  </si>
  <si>
    <t>M:\WPS\Medição de Silos\FY 15\05 - Medição de Silos Fevereiro-15</t>
  </si>
  <si>
    <t>M:\WPS\Medição de Silos\FY 15\06 - Medição de Silos Março-15</t>
  </si>
  <si>
    <t>rlaia</t>
  </si>
  <si>
    <t>M:\WPS\Medição de Silos\FY 15\07 - Medição de Silos Abril-15</t>
  </si>
  <si>
    <t>M:\WPS\Medição de Silos\FY 15\08 - Medição de Silos Maio-15</t>
  </si>
  <si>
    <t>M:\WPS\Medição de Silos\FY 15\09 - Medição de Silos Junho-15</t>
  </si>
  <si>
    <t>M:\WPS\Medição de Silos\FY 15\10- Medição de Silos Julho-15</t>
  </si>
  <si>
    <t>M:\WPS\Medição de Silos\FY 15\11 - Medição de Silos Agosto-15</t>
  </si>
  <si>
    <t>M:\WPS\Medição de Silos\FY 15\12 - Medição de Silos Setembro-15</t>
  </si>
  <si>
    <t>M:\WPS\Medição de Silos\FY 16\01 - Medição de Silos Outubro-15</t>
  </si>
  <si>
    <t>M:\WPS\Medição de Silos\FY 16\02 - Medição de Silos Novembro-15</t>
  </si>
  <si>
    <t>M:\WPS\Medição de Silos\FY 16\03 - Medição de Silos Dezembro-15</t>
  </si>
  <si>
    <t>M:\WPS\Medição de Silos\FY 16\04 - Medição de Silos Janeiro-16</t>
  </si>
  <si>
    <t>M:\WPS\w\FY 16\04 - Medição de Silos Janeiro-16</t>
  </si>
  <si>
    <t>dpeixoto</t>
  </si>
  <si>
    <t>M:\WPS\Medição de Silos\FY 16\05 - Medição de Silos Fevereiro-16</t>
  </si>
  <si>
    <t>YY</t>
  </si>
  <si>
    <t>M:\WPS\Medição de Silos\FY 16\06-  Medição de Silos Março - 16</t>
  </si>
  <si>
    <t>\\maua-ntg01\Departamental\WPS</t>
  </si>
  <si>
    <t>M:\WPS\Medição de Silos\FY 16\07 - Medição de Silos Abril - 16</t>
  </si>
  <si>
    <t>M:\WPS\Medição de Silos\FY 16\08 - Medição de Silos Maio - 16</t>
  </si>
  <si>
    <t>Sfernande1</t>
  </si>
  <si>
    <t>M:\WPS\Medição de Silos\FY 16\09 - Medição de Silos Junho - 16</t>
  </si>
  <si>
    <t>M:\WPS\Medição de Silos\FY 16\10 - Medição de Silos Julho - 16</t>
  </si>
  <si>
    <t>M:\WPS\Medição de Silos\FY 16\11 - Medição de Silos Agosto - 16</t>
  </si>
  <si>
    <t>M:\WPS\Medição de Silos\FY 16\12- Medição de Silos Setembro - 16</t>
  </si>
  <si>
    <t>M:\WPS\Medição de Silos\FY 17\01 - Medição de Silos Outubro-16</t>
  </si>
  <si>
    <t>M:\WPS\Medição de Silos\FY 17\02-  Medição de silos Novembro-16</t>
  </si>
  <si>
    <t>M:\WPS\Medição de Silos\FY 17\03 - Medição de Silos Dezembro-16</t>
  </si>
  <si>
    <t>M:\WPS\Medição de Silos\FY 17\04 - Medição de Silos Janeiro-17</t>
  </si>
  <si>
    <t>M:\WPS\Medição de Silos\FY 17\05 - Medição de Silos Fevereiro-17</t>
  </si>
  <si>
    <t>M:\WPS\Medição de Silos\FY 17\06 - Medição de Silos Março-17</t>
  </si>
  <si>
    <t>M:\WPS\Medição de Silos\FY 17\07 - Medição de Silos Abril-17</t>
  </si>
  <si>
    <t>M:\WPS\Medição de Silos\FY 17\08 - Medição de Silos Maio-17</t>
  </si>
  <si>
    <t>M:\WPS\Medição de Silos\FY 17\09 - Medição de Silos Junho-17</t>
  </si>
  <si>
    <t>M:\WPS\Medição de Silos\FY 17\10 - Medição de Silos Julho-17</t>
  </si>
  <si>
    <t>M:\WPS\Medição de Silos\FY 17\11 - Medição de Silos Agosto-17</t>
  </si>
  <si>
    <t>M:\WPS\Medição de Silos\FY 17\12 - Medição de Silos Setembro-17</t>
  </si>
  <si>
    <t>M:\WPS\Medição de Silos\FY 18</t>
  </si>
  <si>
    <t>M:\WPS\Medição de Silos\FY 18\02 - Medição de Silos Novembro-17</t>
  </si>
  <si>
    <t>\\maua-ntg01\Departamental\WPS\Medição de Silos\FY 18\02 - Medição de Silos Novembro-17</t>
  </si>
  <si>
    <t>M:\WPS\Medição de Silos\FY 18\03 - Medição de Silos Dezembro-17</t>
  </si>
  <si>
    <t>ecristofol</t>
  </si>
  <si>
    <t>YES</t>
  </si>
  <si>
    <t>M:\WPS\Medição de Silos\FY 18\04 - Medição de Silos Janeiro-18</t>
  </si>
  <si>
    <t>\\maua-ntg01\Departamental\WPS\Medição de Silos\FY 18\04 - Medição de Silos Janeiro-18</t>
  </si>
  <si>
    <t>M:\WPS\Medição de Silos\FY 18\05 - Medição de Silos Fevereiro-18</t>
  </si>
  <si>
    <t>M:\WPS\Medição de Silos\FY 18\06 - Medição de Silos Março-18</t>
  </si>
  <si>
    <t>Wclaudino</t>
  </si>
  <si>
    <t>M:\WPS\Medição de Silos\FY 18\07 - Medição de Silos Abril-18</t>
  </si>
  <si>
    <t>\\MAUA-NTG01\Departamental\WPS\Medição de Silos\FY 18\07 - Medição de Silos Abril-18</t>
  </si>
  <si>
    <t>\\MAUA-NTG01\Departamental\WPS\Medição de Silos\FY 18\08 - Medição de Silos Maio-18</t>
  </si>
  <si>
    <t>\\MAUA-NTG01\Departamental\WPS\Medição de Silos\FY 18\09 - Medição de Silos Junho-18</t>
  </si>
  <si>
    <t>\\MAUA-NTG01\Departamental\WPS\Medição de Silos\FY 18\10 - Medição de Silos Julho-18</t>
  </si>
  <si>
    <t>\\MAUA-NTG01\Departamental\WPS\Medição de Silos\FY 18\12 - Medição de Silos Setembro-18</t>
  </si>
  <si>
    <t>M:\WPS\Medição de Silos\FY 19\01 - Medição de Silos Outubro-18</t>
  </si>
  <si>
    <t>\\MAUA-NTG01\Departamental\WPS\Medição de Silos\FY 19\01 - Medição de Silos Outubro-18</t>
  </si>
  <si>
    <t>M:\WPS\Medição de Silos\FY 19\02 - Medição de Silos Novembro-18</t>
  </si>
  <si>
    <t>M:\WPS\Medição de Silos\FY 19\03 - Medição de Silos Dezembro-18</t>
  </si>
  <si>
    <t>LSilva4</t>
  </si>
  <si>
    <t>M:\WPS\Medição de Silos\FY 19\04 - Medição de Silos Janeiro-19</t>
  </si>
  <si>
    <t>\\MAUA-NTG01\Departamental\WPS\Medição de Silos\FY 19\05 - Medição de Silos Fevereiro -19</t>
  </si>
  <si>
    <t>M:\WPS\Medição de Silos\FY 19\05 - Medição de Silos Fevereiro -19</t>
  </si>
  <si>
    <t>\\MAUA-NTG01\Departamental\WPS\Medição de Silos\FY 19\06 - Medição de Silos Março -19</t>
  </si>
  <si>
    <t>M:\WPS\Medição de Silos\FY 19\06 - Medição de Silos Março -19</t>
  </si>
  <si>
    <t>M:\WPS\Medição de Silos\FY 19\07 - Medição de Silos Abril - 19</t>
  </si>
  <si>
    <t>M:\WPS\Medição de Silos\FY 19\08 - Medição de Silos MAIO- 19</t>
  </si>
  <si>
    <t>M:\WPS\Medição de Silos\FY 19\09 - Medição de Silos Junho - 19</t>
  </si>
  <si>
    <t>\\MAUA-NTG01\Departamental\WPS\Medição de Silos\FY 19\09 - Medição de Silos Junho - 19</t>
  </si>
  <si>
    <t>CSimas</t>
  </si>
  <si>
    <t>M:\WPS\Medição de Silos\FY 19\10 - Medição de Silos Julho - 19</t>
  </si>
  <si>
    <t>M:\WPS\Medição de Silos\FY 19\11 - Medição de Silos Agosto - 19</t>
  </si>
  <si>
    <t>Wsilva</t>
  </si>
  <si>
    <t>M:\WPS\Medição de Silos\FY 19\12 - Medição de Silos Setembro - 19</t>
  </si>
  <si>
    <t>M:\WPS\Medição de Silos\FY 20</t>
  </si>
  <si>
    <t>M:\WPS\Medição de Silos\FY 20\02 - Medição de Silos Novembro-19</t>
  </si>
  <si>
    <t>M:\WPS\Medição de Silos\FY 20\03 - Medição de Silos Dezembro-19</t>
  </si>
  <si>
    <t>M:\WPS\Medição de Silos\FY 20\04 - Medição de Silos Janeiro-20</t>
  </si>
  <si>
    <t>\\MAUA-NTG01\Departamental\WPS\Medição de Silos\FY 20\04 - Medição de Silos Janeiro-20</t>
  </si>
  <si>
    <t>\\MAUA-NTG01\Departamental\WPS\Medição de Silos\FY 20\05 - Medição de Silos Fevereiro-20</t>
  </si>
  <si>
    <t>M:\WPS\Medição de Silos\FY 20\05 - Medição de Silos Fevereiro-20</t>
  </si>
  <si>
    <t>sfernande1</t>
  </si>
  <si>
    <t>\\maua-ntg01\Departamental\WPS\Medição de Silos\FY 20\05 - Medição de Silos Fevereiro-20</t>
  </si>
  <si>
    <t>M:\WPS\Medição de Silos\FY 20\06 - Medição de Silos Março-20</t>
  </si>
  <si>
    <t>Z:\WPS\Medição de Silos\FY 20\06 - Medição de Silos Março-20</t>
  </si>
  <si>
    <t>M:\WPS\Medição de Silos\FY 20\07 - Medição de Silos Abril-20</t>
  </si>
  <si>
    <t>Z:\WPS\Medição de Silos\FY 20\07 - Medição de Silos Abril-20</t>
  </si>
  <si>
    <t>Z:\WPS\Medição de Silos\FY 20\08 - Medição de Silos Maio-20</t>
  </si>
  <si>
    <t>\\maua-ntg01\Departamental\WPS\Medição de Silos\FY 20\08 - Medição de Silos Maio-20</t>
  </si>
  <si>
    <t>M:\WPS\Medição de Silos\FY 20\10 - Medição de Silos Julho-20</t>
  </si>
  <si>
    <t>Z:\WPS\Medição de Silos\FY 20\10 - Medição de Silos Julho-20</t>
  </si>
  <si>
    <t>Z:\WPS\Medição de Silos\FY 20\11 - Medição de Silos Agosto-20</t>
  </si>
  <si>
    <t>Z:\WPS\Medição de Silos\FY 20\12- Medição de Silos Setembro-20</t>
  </si>
  <si>
    <t>YT</t>
  </si>
  <si>
    <t>Z:\WPS\Medição de Silos\FY 21\01-Medição de Silos Outubro-20</t>
  </si>
  <si>
    <t>M:\WPS\Medição de Silos\FY 21\01-Medição de Silos Outubro-20</t>
  </si>
  <si>
    <t>Z:\WPS\Medição de Silos\FY 21\02-Medição de Silos Novembro-20</t>
  </si>
  <si>
    <t>M:\WPS\Medição de Silos\FY 21\02-Medição de Silos Novembro-20</t>
  </si>
  <si>
    <t>Abiz</t>
  </si>
  <si>
    <t>Z:\WPS\Medição de Silos\FY 21\03 - Medição de Silos Dezembro-20</t>
  </si>
  <si>
    <t>FSanto</t>
  </si>
  <si>
    <t>Y:\WPS\Medição de Silos\FY 21\03 - Medição de Silos Dezembro-20</t>
  </si>
  <si>
    <t>C:\Users\fsanto\Desktop</t>
  </si>
  <si>
    <t>sfed</t>
  </si>
  <si>
    <t>https://cabotcorp.sharepoint.com/sites/MauaWPS/Shared Documents/General/WPS/Medição de Silos/FY 21/11 - Medição de Silos Agosto-21</t>
  </si>
  <si>
    <t>ferna</t>
  </si>
  <si>
    <t>https://cabotcorp.sharepoint.com/sites/MauaWPS/Shared Documents/General/WPS/Medição de Silos/FY 21/12 - Medição de Silos Setembro-21</t>
  </si>
  <si>
    <t>,y</t>
  </si>
  <si>
    <t>https://cabotcorp.sharepoint.com/sites/MauaWPS/Shared Documents/General/WPS/Medição de Silos/FY 22/01 - Outubro</t>
  </si>
  <si>
    <t>yy</t>
  </si>
  <si>
    <t>https://cabotcorp.sharepoint.com/sites/MauaWPS/Shared Documents/General/WPS/Medição de Silos/FY 22</t>
  </si>
  <si>
    <t>https://cabotcorp.sharepoint.com/sites/MauaWPS/Shared Documents/General/WPS/Medição de Silos/FY 22/02 - Novembro</t>
  </si>
  <si>
    <t>https://cabotcorp.sharepoint.com/sites/MauaWPS/Shared Documents/General/WPS/Medição de Silos/FY 22/03 - Dezembro</t>
  </si>
  <si>
    <t>S</t>
  </si>
  <si>
    <t>https://cabotcorp.sharepoint.com/sites/MauaWPS/Shared Documents/General/WPS/Medição de Silos/FY 22/04 - Janeiro</t>
  </si>
  <si>
    <t>y,</t>
  </si>
  <si>
    <t>medição fisica enviada por email</t>
  </si>
  <si>
    <t>https://cabotcorp.sharepoint.com/sites/MauaWPS/Shared Documents/General/WPS/Medição de Silos/FY 22/05 - Fevereiro</t>
  </si>
  <si>
    <t>https://cabotcorp.sharepoint.com/sites/MauaWPS/Shared Documents/General/WPS/Medição de Silos/FY 22/06 - Março</t>
  </si>
  <si>
    <t>CMoura</t>
  </si>
  <si>
    <t>Cmoura</t>
  </si>
  <si>
    <t>https://cabotcorp.sharepoint.com/sites/MauaWPS/Shared Documents/General/WPS/Medição de Silos/FY 22/07 - Abril</t>
  </si>
  <si>
    <t>https://cabotcorp.sharepoint.com/sites/MauaWPS/Shared Documents/General/WPS/Medição de Silos/FY 22/08 - Maio</t>
  </si>
  <si>
    <t>https://cabotcorp.sharepoint.com/sites/MauaWPS/Shared Documents/General/WPS/Medição de Silos/FY 22/09 - Junho</t>
  </si>
  <si>
    <t>yt</t>
  </si>
  <si>
    <t>https://cabotcorp.sharepoint.com/sites/MauaWPS/Shared Documents/General/WPS/Medição de Silos/FY 22/10 - Julho</t>
  </si>
  <si>
    <t>https://cabotcorp.sharepoint.com/sites/MauaWPS/Shared Documents/General/WPS/Medição de Silos/FY 22/11 - Agosto</t>
  </si>
  <si>
    <t>yu</t>
  </si>
  <si>
    <t>https://cabotcorp.sharepoint.com/sites/MauaWPS/Shared Documents/General/WPS/Medição de Silos/FY 22/12 - Setembro</t>
  </si>
  <si>
    <t>https://cabotcorp.sharepoint.com/sites/MauaWPS/Shared Documents/General/WPS/Medição de Silos/FY 23</t>
  </si>
  <si>
    <t>https://cabotcorp-my.sharepoint.com/personal/fernando_santo_cabotcorp_com/Documents</t>
  </si>
  <si>
    <t>https://cabotcorp.sharepoint.com/sites/MauaWPS/Shared Documents/General/WPS/Medição de Silos/FY 23/02 - Novembro</t>
  </si>
  <si>
    <t>fsanto</t>
  </si>
  <si>
    <t>https://cabotcorp.sharepoint.com/sites/MauaWPS/Shared Documents/General/WPS/Medição de Silos/FY 23/03 - Dezembro</t>
  </si>
  <si>
    <t>Acosta</t>
  </si>
  <si>
    <t>https://cabotcorp.sharepoint.com/sites/MauaWPS/Shared Documents/General/WPS/Medição de Silos/FY 23/04 - Janeiro</t>
  </si>
  <si>
    <t>https://cabotcorp.sharepoint.com/sites/MauaWPS/Shared Documents/General/WPS/Medição de Silos/FY 23/05 - Fevereiro</t>
  </si>
  <si>
    <t>https://cabotcorp.sharepoint.com/sites/MauaProd/Shared Documents/General/PRODUÇÃO/Planejamento/Planejamento de produção/Fechamento FY23/05 - Fevereiro</t>
  </si>
  <si>
    <t>https://cabotcorp.sharepoint.com/sites/MauaWPS/Shared Documents/General/WPS/Medição de Silos/FY 23/06 - Março</t>
  </si>
  <si>
    <t>https://cabotcorp.sharepoint.com/sites/MauaWPS/Shared Documents/General/WPS/Medição de Silos/FY 23/07- Abril</t>
  </si>
  <si>
    <t>lSILVA4</t>
  </si>
  <si>
    <t>ty</t>
  </si>
  <si>
    <t>https://cabotcorp.sharepoint.com/sites/MauaWPS/Shared Documents/General/WPS/Medição de Silos/FY 23/08 - Maio</t>
  </si>
  <si>
    <t>https://cabotcorp.sharepoint.com/sites/MauaWPS/Shared Documents/General/WPS/Medição de Silos/FY 23/09 - Junho</t>
  </si>
  <si>
    <t>https://cabotcorp.sharepoint.com/sites/MauaWPS/Shared Documents/General/WPS/Medição de Silos/FY 23/09 - Julho</t>
  </si>
  <si>
    <t>https://cabotcorp.sharepoint.com/sites/MauaWPS/Shared Documents/General/WPS/Medição de Silos/FY 23/10 - Julho</t>
  </si>
  <si>
    <t>https://cabotcorp.sharepoint.com/sites/MauaWPS/Shared Documents/General/WPS/Medição de Silos/FY 23/11 - Agosto</t>
  </si>
  <si>
    <t>https://cabotcorp.sharepoint.com/sites/MauaWPS/Shared Documents/General/WPS/Medição de Silos/FY 23/12 - Setembro</t>
  </si>
  <si>
    <t>https://cabotcorp.sharepoint.com/sites/MauaWPS/Shared Documents/General/WPS/Medição de Silos/FY 24/01 - Outubro</t>
  </si>
  <si>
    <t>https://cabotcorp-my.sharepoint.com/personal/fernando_santo_cabotcorp_com/Documents/Desktop</t>
  </si>
  <si>
    <t>RSanches1</t>
  </si>
  <si>
    <t>https://cabotcorp.sharepoint.com/sites/MauaWPS/Shared Documents/General/WPS/Medição de Silos/FY 24/02 - Novembro</t>
  </si>
  <si>
    <t>https://cabotcorp.sharepoint.com/sites/MauaWPS/Shared Documents/General/WPS/Medição de Silos/FY 24/03 - Dezembro</t>
  </si>
  <si>
    <t>https://cabotcorp.sharepoint.com/sites/MauaWPS/Shared Documents/General/WPS/Medição de Silos/FY 24/04 - Janeiro</t>
  </si>
  <si>
    <t>https://cabotcorp.sharepoint.com/sites/MauaWPS/Shared Documents/General/WPS/Medição de Silos/FY 24/05 - Fevereiro</t>
  </si>
  <si>
    <t>https://cabotcorp.sharepoint.com/sites/MauaWPS/Shared Documents/General/WPS/Medição de Silos/FY 24/06 - Março</t>
  </si>
  <si>
    <t>Cadastrar Grau / ASTM</t>
  </si>
  <si>
    <t>N300</t>
  </si>
  <si>
    <t>V9 / N115</t>
  </si>
  <si>
    <t>OQU MA03 - V3</t>
  </si>
  <si>
    <t>OQU MA03 - V3H</t>
  </si>
  <si>
    <t>OQU MA03 - V7H</t>
  </si>
  <si>
    <t>OQU MA03 - V9H</t>
  </si>
  <si>
    <t>OQU MA03 - VM</t>
  </si>
  <si>
    <t>OQU MA03 - R300</t>
  </si>
  <si>
    <t>OQU MA02 - SV</t>
  </si>
  <si>
    <t>OQU MA03 - V6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</si>
</sst>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164" formatCode="_(* #,##0.00_);_(* \(#,##0.00\);_(* &quot;-&quot;??_);_(@_)"/>
    <numFmt numFmtId="165" formatCode="[$-2C0A]h:mm:ss\ AM/PM;@"/>
    <numFmt numFmtId="166" formatCode="d\-mmm\-yy;@"/>
    <numFmt numFmtId="167" formatCode="0.000"/>
    <numFmt numFmtId="168" formatCode="0.0"/>
    <numFmt numFmtId="169" formatCode="h:mm;@"/>
    <numFmt numFmtId="170" formatCode="General&quot;m&quot;"/>
    <numFmt numFmtId="171" formatCode="General&quot;m³&quot;"/>
    <numFmt numFmtId="172" formatCode="General&quot;t&quot;"/>
    <numFmt numFmtId="173" formatCode="&quot;$&quot;#,##0.00"/>
    <numFmt numFmtId="174" formatCode="[=0]&quot;&quot;;0.000"/>
    <numFmt numFmtId="175" formatCode="d/m;@"/>
  </numFmts>
  <fonts count="6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b/>
      <sz val="10"/>
      <color theme="0"/>
      <name val="Arial"/>
      <family val="2"/>
    </font>
    <font>
      <sz val="8"/>
      <name val="Arial"/>
      <family val="2"/>
    </font>
    <font>
      <sz val="11"/>
      <color indexed="8"/>
      <name val="Calibri"/>
      <family val="2"/>
    </font>
    <font>
      <sz val="10"/>
      <color rgb="FF000000"/>
      <name val="Arial"/>
      <family val="2"/>
    </font>
    <font>
      <sz val="10"/>
      <color rgb="FFFF0000"/>
      <name val="Arial"/>
      <family val="2"/>
    </font>
    <font>
      <b/>
      <sz val="10"/>
      <color rgb="FF000000"/>
      <name val="Arial"/>
      <family val="2"/>
    </font>
    <font>
      <b/>
      <sz val="10"/>
      <color rgb="FFFF0000"/>
      <name val="Times New Roman"/>
      <family val="1"/>
    </font>
    <font>
      <b/>
      <sz val="10"/>
      <color rgb="FFFF0000"/>
      <name val="Arial"/>
      <family val="2"/>
    </font>
    <font>
      <b/>
      <sz val="10"/>
      <color rgb="FF000000"/>
      <name val="Times New Roman"/>
      <family val="1"/>
    </font>
    <font>
      <sz val="10"/>
      <color rgb="FF000000"/>
      <name val="Times New Roman"/>
      <family val="1"/>
    </font>
    <font>
      <sz val="9"/>
      <color rgb="FFFF0000"/>
      <name val="Arial"/>
      <family val="2"/>
    </font>
    <font>
      <sz val="10"/>
      <color rgb="FF339933"/>
      <name val="Arial"/>
      <family val="2"/>
    </font>
    <font>
      <b/>
      <sz val="10"/>
      <color rgb="FF008080"/>
      <name val="Arial"/>
      <family val="2"/>
    </font>
    <font>
      <b/>
      <sz val="12"/>
      <color rgb="FFFF0000"/>
      <name val="Times New Roman"/>
      <family val="1"/>
    </font>
    <font>
      <sz val="9"/>
      <color rgb="FF000000"/>
      <name val="Arial"/>
      <family val="2"/>
    </font>
    <font>
      <b/>
      <sz val="11"/>
      <color rgb="FFFF0000"/>
      <name val="Times New Roman"/>
      <family val="1"/>
    </font>
    <font>
      <b/>
      <u/>
      <sz val="10"/>
      <color rgb="FF000000"/>
      <name val="Arial"/>
      <family val="2"/>
    </font>
    <font>
      <sz val="10"/>
      <color rgb="FF0000FF"/>
      <name val="Arial"/>
      <family val="2"/>
    </font>
    <font>
      <sz val="9"/>
      <color rgb="FF0000FF"/>
      <name val="Arial"/>
      <family val="2"/>
    </font>
    <font>
      <b/>
      <sz val="9"/>
      <color rgb="FF000000"/>
      <name val="Arial"/>
      <family val="2"/>
    </font>
    <font>
      <b/>
      <sz val="9"/>
      <color theme="0"/>
      <name val="Arial"/>
      <family val="2"/>
    </font>
    <font>
      <u/>
      <sz val="10"/>
      <color rgb="FF000000"/>
      <name val="Arial"/>
      <family val="2"/>
    </font>
    <font>
      <sz val="11"/>
      <name val="Arial"/>
      <family val="2"/>
    </font>
    <font>
      <b/>
      <sz val="11"/>
      <name val="Arial"/>
      <family val="2"/>
    </font>
    <font>
      <b/>
      <sz val="10"/>
      <name val="Arial"/>
      <family val="2"/>
    </font>
    <font>
      <sz val="18"/>
      <name val="Arial"/>
      <family val="2"/>
    </font>
    <font>
      <sz val="10"/>
      <color theme="0"/>
      <name val="Arial"/>
      <family val="2"/>
    </font>
    <font>
      <b/>
      <i/>
      <sz val="9"/>
      <name val="Arial"/>
      <family val="2"/>
    </font>
    <font>
      <i/>
      <sz val="10"/>
      <name val="Arial"/>
      <family val="2"/>
    </font>
    <font>
      <sz val="10"/>
      <color theme="1"/>
      <name val="Arial"/>
      <family val="2"/>
    </font>
    <font>
      <b/>
      <i/>
      <sz val="10"/>
      <name val="Arial"/>
      <family val="2"/>
    </font>
    <font>
      <b/>
      <sz val="10"/>
      <color rgb="FFFF0000"/>
      <name val="Calibri"/>
      <family val="2"/>
    </font>
    <font>
      <b/>
      <sz val="6"/>
      <color rgb="FFFF0000"/>
      <name val="Times New Roman"/>
      <family val="1"/>
    </font>
    <font>
      <sz val="10"/>
      <color rgb="FFFF0000"/>
      <name val="Wingdings"/>
      <charset val="2"/>
    </font>
    <font>
      <sz val="8"/>
      <color rgb="FF000000"/>
      <name val="Arial"/>
      <family val="2"/>
    </font>
    <font>
      <sz val="12"/>
      <name val="Arial"/>
      <family val="2"/>
    </font>
    <font>
      <b/>
      <sz val="16"/>
      <name val="Arial"/>
      <family val="2"/>
    </font>
    <font>
      <b/>
      <sz val="16"/>
      <color indexed="10"/>
      <name val="Arial"/>
      <family val="2"/>
    </font>
    <font>
      <b/>
      <sz val="12"/>
      <name val="Arial"/>
      <family val="2"/>
    </font>
    <font>
      <sz val="10"/>
      <color indexed="12"/>
      <name val="Arial"/>
      <family val="2"/>
    </font>
    <font>
      <b/>
      <sz val="10"/>
      <color rgb="FF0000FF"/>
      <name val="Arial"/>
      <family val="2"/>
    </font>
    <font>
      <sz val="11"/>
      <color rgb="FF000000"/>
      <name val="Calibri"/>
      <family val="2"/>
      <scheme val="minor"/>
    </font>
    <font>
      <b/>
      <sz val="12"/>
      <color indexed="10"/>
      <name val="Arial"/>
      <family val="2"/>
    </font>
    <font>
      <sz val="11"/>
      <color theme="1"/>
      <name val="Wingdings"/>
      <charset val="2"/>
    </font>
    <font>
      <b/>
      <sz val="8"/>
      <color rgb="FF000000"/>
      <name val="Arial"/>
      <family val="2"/>
    </font>
    <font>
      <b/>
      <i/>
      <sz val="8"/>
      <color rgb="FF000000"/>
      <name val="Arial"/>
      <family val="2"/>
    </font>
    <font>
      <b/>
      <sz val="11"/>
      <color theme="1"/>
      <name val="Calibri"/>
      <family val="2"/>
      <scheme val="minor"/>
    </font>
    <font>
      <b/>
      <i/>
      <sz val="11"/>
      <color theme="1"/>
      <name val="Calibri"/>
      <family val="2"/>
      <scheme val="minor"/>
    </font>
    <font>
      <u/>
      <sz val="10"/>
      <color theme="10"/>
      <name val="Arial"/>
      <family val="2"/>
    </font>
    <font>
      <sz val="11"/>
      <color rgb="FFFF0000"/>
      <name val="Arial"/>
      <family val="2"/>
    </font>
    <font>
      <b/>
      <sz val="11"/>
      <color rgb="FFFF0000"/>
      <name val="Calibri"/>
      <family val="2"/>
      <scheme val="minor"/>
    </font>
    <font>
      <sz val="12"/>
      <name val="Aptos"/>
      <family val="2"/>
    </font>
  </fonts>
  <fills count="18">
    <fill>
      <patternFill patternType="none"/>
    </fill>
    <fill>
      <patternFill patternType="gray125"/>
    </fill>
    <fill>
      <patternFill patternType="solid">
        <fgColor theme="3" tint="0.39997558519241921"/>
        <bgColor indexed="64"/>
      </patternFill>
    </fill>
    <fill>
      <patternFill patternType="solid">
        <fgColor rgb="FFFFFFFF"/>
        <bgColor indexed="64"/>
      </patternFill>
    </fill>
    <fill>
      <patternFill patternType="solid">
        <fgColor rgb="FFC0C0C0"/>
        <bgColor indexed="64"/>
      </patternFill>
    </fill>
    <fill>
      <patternFill patternType="solid">
        <fgColor rgb="FFCCFFCC"/>
        <bgColor indexed="64"/>
      </patternFill>
    </fill>
    <fill>
      <patternFill patternType="solid">
        <fgColor rgb="FFFFFFCC"/>
        <bgColor indexed="64"/>
      </patternFill>
    </fill>
    <fill>
      <patternFill patternType="solid">
        <fgColor rgb="FFCCFFFF"/>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indexed="65"/>
        <bgColor indexed="64"/>
      </patternFill>
    </fill>
    <fill>
      <patternFill patternType="lightUp"/>
    </fill>
    <fill>
      <patternFill patternType="solid">
        <fgColor theme="0" tint="-0.24994659260841701"/>
        <bgColor indexed="64"/>
      </patternFill>
    </fill>
    <fill>
      <patternFill patternType="solid">
        <fgColor indexed="22"/>
        <bgColor indexed="64"/>
      </patternFill>
    </fill>
    <fill>
      <patternFill patternType="solid">
        <fgColor rgb="FFFFFF00"/>
        <bgColor indexed="64"/>
      </patternFill>
    </fill>
    <fill>
      <patternFill patternType="solid">
        <fgColor rgb="FFFF0000"/>
        <bgColor indexed="64"/>
      </patternFill>
    </fill>
  </fills>
  <borders count="52">
    <border>
      <left/>
      <right/>
      <top/>
      <bottom/>
      <diagonal/>
    </border>
    <border>
      <left/>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theme="0" tint="-0.34998626667073579"/>
      </left>
      <right/>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rgb="FF002060"/>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theme="0" tint="-4.9989318521683403E-2"/>
      </left>
      <right/>
      <top style="medium">
        <color theme="0" tint="-4.9989318521683403E-2"/>
      </top>
      <bottom/>
      <diagonal/>
    </border>
    <border>
      <left/>
      <right/>
      <top style="medium">
        <color theme="0" tint="-4.9989318521683403E-2"/>
      </top>
      <bottom/>
      <diagonal/>
    </border>
    <border>
      <left/>
      <right style="medium">
        <color theme="0" tint="-4.9989318521683403E-2"/>
      </right>
      <top style="medium">
        <color theme="0" tint="-4.9989318521683403E-2"/>
      </top>
      <bottom/>
      <diagonal/>
    </border>
    <border>
      <left style="medium">
        <color theme="0" tint="-4.9989318521683403E-2"/>
      </left>
      <right/>
      <top/>
      <bottom/>
      <diagonal/>
    </border>
    <border>
      <left/>
      <right style="medium">
        <color theme="0" tint="-4.9989318521683403E-2"/>
      </right>
      <top/>
      <bottom/>
      <diagonal/>
    </border>
    <border>
      <left style="medium">
        <color theme="0" tint="-4.9989318521683403E-2"/>
      </left>
      <right/>
      <top/>
      <bottom style="medium">
        <color theme="0" tint="-4.9989318521683403E-2"/>
      </bottom>
      <diagonal/>
    </border>
    <border>
      <left/>
      <right/>
      <top/>
      <bottom style="medium">
        <color theme="0" tint="-4.9989318521683403E-2"/>
      </bottom>
      <diagonal/>
    </border>
    <border>
      <left/>
      <right style="medium">
        <color theme="0" tint="-4.9989318521683403E-2"/>
      </right>
      <top/>
      <bottom style="medium">
        <color theme="0" tint="-4.9989318521683403E-2"/>
      </bottom>
      <diagonal/>
    </border>
    <border>
      <left style="thin">
        <color indexed="65"/>
      </left>
      <right/>
      <top style="thin">
        <color indexed="65"/>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0">
    <xf numFmtId="0" fontId="0" fillId="0" borderId="0"/>
    <xf numFmtId="0" fontId="6" fillId="0" borderId="0"/>
    <xf numFmtId="9" fontId="7" fillId="0" borderId="0" applyFont="0" applyFill="0" applyBorder="0" applyAlignment="0" applyProtection="0"/>
    <xf numFmtId="0" fontId="5" fillId="0" borderId="0"/>
    <xf numFmtId="164" fontId="10" fillId="0" borderId="0" applyFont="0" applyFill="0" applyBorder="0" applyAlignment="0" applyProtection="0"/>
    <xf numFmtId="164" fontId="6"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0" fontId="4" fillId="0" borderId="0"/>
    <xf numFmtId="164" fontId="4" fillId="0" borderId="0" applyFont="0" applyFill="0" applyBorder="0" applyAlignment="0" applyProtection="0"/>
    <xf numFmtId="9" fontId="4" fillId="0" borderId="0" applyFont="0" applyFill="0" applyBorder="0" applyAlignment="0" applyProtection="0"/>
    <xf numFmtId="164" fontId="6" fillId="0" borderId="0" applyFont="0" applyFill="0" applyBorder="0" applyAlignment="0" applyProtection="0"/>
    <xf numFmtId="164" fontId="10" fillId="0" borderId="0" applyFont="0" applyFill="0" applyBorder="0" applyAlignment="0" applyProtection="0"/>
    <xf numFmtId="0" fontId="11" fillId="0" borderId="0"/>
    <xf numFmtId="0" fontId="3" fillId="0" borderId="0"/>
    <xf numFmtId="0" fontId="43" fillId="0" borderId="0"/>
    <xf numFmtId="0" fontId="2" fillId="0" borderId="0"/>
    <xf numFmtId="0" fontId="56" fillId="0" borderId="0" applyNumberFormat="0" applyFill="0" applyBorder="0" applyAlignment="0" applyProtection="0"/>
  </cellStyleXfs>
  <cellXfs count="286">
    <xf numFmtId="0" fontId="0" fillId="0" borderId="0" xfId="0"/>
    <xf numFmtId="0" fontId="0" fillId="0" borderId="0" xfId="0" applyAlignment="1">
      <alignment horizontal="center"/>
    </xf>
    <xf numFmtId="165" fontId="0" fillId="0" borderId="0" xfId="0" applyNumberFormat="1" applyAlignment="1">
      <alignment horizontal="center"/>
    </xf>
    <xf numFmtId="0" fontId="8" fillId="2" borderId="0" xfId="0" applyFont="1" applyFill="1" applyAlignment="1">
      <alignment horizontal="center"/>
    </xf>
    <xf numFmtId="165" fontId="8" fillId="2" borderId="0" xfId="0" applyNumberFormat="1" applyFont="1" applyFill="1" applyAlignment="1">
      <alignment horizontal="center"/>
    </xf>
    <xf numFmtId="14" fontId="0" fillId="0" borderId="0" xfId="0" applyNumberFormat="1" applyAlignment="1">
      <alignment horizontal="center"/>
    </xf>
    <xf numFmtId="0" fontId="9" fillId="0" borderId="0" xfId="0" applyFont="1" applyAlignment="1">
      <alignment wrapText="1"/>
    </xf>
    <xf numFmtId="0" fontId="12" fillId="3" borderId="0" xfId="15" applyFont="1" applyFill="1"/>
    <xf numFmtId="0" fontId="13" fillId="3" borderId="0" xfId="15" applyFont="1" applyFill="1"/>
    <xf numFmtId="0" fontId="19" fillId="3" borderId="0" xfId="15" applyFont="1" applyFill="1"/>
    <xf numFmtId="0" fontId="20" fillId="3" borderId="0" xfId="15" applyFont="1" applyFill="1" applyAlignment="1">
      <alignment horizontal="center"/>
    </xf>
    <xf numFmtId="2" fontId="20" fillId="3" borderId="0" xfId="15" applyNumberFormat="1" applyFont="1" applyFill="1" applyAlignment="1">
      <alignment horizontal="center"/>
    </xf>
    <xf numFmtId="0" fontId="15" fillId="3" borderId="0" xfId="15" applyFont="1" applyFill="1"/>
    <xf numFmtId="0" fontId="24" fillId="3" borderId="0" xfId="15" applyFont="1" applyFill="1"/>
    <xf numFmtId="0" fontId="13" fillId="3" borderId="10" xfId="15" applyFont="1" applyFill="1" applyBorder="1"/>
    <xf numFmtId="2" fontId="13" fillId="3" borderId="0" xfId="15" applyNumberFormat="1" applyFont="1" applyFill="1"/>
    <xf numFmtId="0" fontId="17" fillId="3" borderId="10" xfId="15" applyFont="1" applyFill="1" applyBorder="1" applyAlignment="1" applyProtection="1">
      <alignment horizontal="center" vertical="center"/>
      <protection locked="0"/>
    </xf>
    <xf numFmtId="2" fontId="17" fillId="5" borderId="10" xfId="15" applyNumberFormat="1" applyFont="1" applyFill="1" applyBorder="1" applyAlignment="1" applyProtection="1">
      <alignment horizontal="center" vertical="center"/>
      <protection locked="0"/>
    </xf>
    <xf numFmtId="0" fontId="15" fillId="3" borderId="2" xfId="15" applyFont="1" applyFill="1" applyBorder="1" applyAlignment="1" applyProtection="1">
      <alignment horizontal="center"/>
      <protection locked="0"/>
    </xf>
    <xf numFmtId="0" fontId="6" fillId="0" borderId="0" xfId="0" applyFont="1"/>
    <xf numFmtId="2" fontId="12" fillId="3" borderId="0" xfId="15" applyNumberFormat="1" applyFont="1" applyFill="1"/>
    <xf numFmtId="2" fontId="25" fillId="3" borderId="0" xfId="15" applyNumberFormat="1" applyFont="1" applyFill="1"/>
    <xf numFmtId="2" fontId="26" fillId="3" borderId="0" xfId="15" applyNumberFormat="1" applyFont="1" applyFill="1"/>
    <xf numFmtId="0" fontId="27" fillId="3" borderId="0" xfId="15" applyFont="1" applyFill="1" applyAlignment="1">
      <alignment horizontal="center"/>
    </xf>
    <xf numFmtId="168" fontId="18" fillId="0" borderId="0" xfId="15" applyNumberFormat="1" applyFont="1"/>
    <xf numFmtId="168" fontId="26" fillId="0" borderId="22" xfId="15" applyNumberFormat="1" applyFont="1" applyBorder="1"/>
    <xf numFmtId="0" fontId="0" fillId="0" borderId="15" xfId="0" applyBorder="1" applyAlignment="1">
      <alignment horizontal="center" vertical="center"/>
    </xf>
    <xf numFmtId="0" fontId="6" fillId="0" borderId="15" xfId="0" applyFont="1" applyBorder="1" applyAlignment="1">
      <alignment horizontal="center" vertical="center"/>
    </xf>
    <xf numFmtId="0" fontId="0" fillId="0" borderId="15" xfId="0" applyBorder="1" applyAlignment="1">
      <alignment horizontal="center"/>
    </xf>
    <xf numFmtId="0" fontId="0" fillId="0" borderId="15" xfId="0" applyBorder="1"/>
    <xf numFmtId="172" fontId="30" fillId="0" borderId="0" xfId="0" applyNumberFormat="1" applyFont="1" applyAlignment="1">
      <alignment horizontal="center" vertical="center"/>
    </xf>
    <xf numFmtId="0" fontId="30" fillId="0" borderId="23" xfId="0" applyFont="1" applyBorder="1" applyAlignment="1">
      <alignment horizontal="center" vertical="center"/>
    </xf>
    <xf numFmtId="0" fontId="30" fillId="0" borderId="5" xfId="0" applyFont="1" applyBorder="1" applyAlignment="1">
      <alignment horizontal="center" vertical="center"/>
    </xf>
    <xf numFmtId="170" fontId="30" fillId="0" borderId="23" xfId="0" applyNumberFormat="1" applyFont="1" applyBorder="1" applyAlignment="1">
      <alignment horizontal="center" vertical="center"/>
    </xf>
    <xf numFmtId="170" fontId="30" fillId="0" borderId="5" xfId="0" applyNumberFormat="1" applyFont="1" applyBorder="1" applyAlignment="1">
      <alignment horizontal="center" vertical="center"/>
    </xf>
    <xf numFmtId="171" fontId="30" fillId="0" borderId="23" xfId="0" applyNumberFormat="1" applyFont="1" applyBorder="1" applyAlignment="1">
      <alignment horizontal="center" vertical="center"/>
    </xf>
    <xf numFmtId="171" fontId="30" fillId="0" borderId="5" xfId="0" applyNumberFormat="1" applyFont="1" applyBorder="1" applyAlignment="1">
      <alignment horizontal="center" vertical="center"/>
    </xf>
    <xf numFmtId="0" fontId="30" fillId="8" borderId="3" xfId="0" applyFont="1" applyFill="1" applyBorder="1" applyAlignment="1">
      <alignment horizontal="center" vertical="center"/>
    </xf>
    <xf numFmtId="170" fontId="30" fillId="8" borderId="3" xfId="0" applyNumberFormat="1" applyFont="1" applyFill="1" applyBorder="1" applyAlignment="1">
      <alignment horizontal="center" vertical="center"/>
    </xf>
    <xf numFmtId="171" fontId="30" fillId="8" borderId="3" xfId="0" applyNumberFormat="1" applyFont="1" applyFill="1" applyBorder="1" applyAlignment="1">
      <alignment horizontal="center" vertical="center"/>
    </xf>
    <xf numFmtId="0" fontId="30" fillId="8" borderId="23" xfId="0" applyFont="1" applyFill="1" applyBorder="1" applyAlignment="1">
      <alignment horizontal="center" vertical="center"/>
    </xf>
    <xf numFmtId="170" fontId="30" fillId="8" borderId="23" xfId="0" applyNumberFormat="1" applyFont="1" applyFill="1" applyBorder="1" applyAlignment="1">
      <alignment horizontal="center" vertical="center"/>
    </xf>
    <xf numFmtId="171" fontId="30" fillId="8" borderId="23" xfId="0" applyNumberFormat="1" applyFont="1" applyFill="1" applyBorder="1" applyAlignment="1">
      <alignment horizontal="center" vertical="center"/>
    </xf>
    <xf numFmtId="0" fontId="32" fillId="9" borderId="3" xfId="0" applyFont="1" applyFill="1" applyBorder="1" applyAlignment="1">
      <alignment horizontal="center"/>
    </xf>
    <xf numFmtId="0" fontId="32" fillId="9" borderId="5" xfId="0" applyFont="1" applyFill="1" applyBorder="1" applyAlignment="1">
      <alignment horizontal="center"/>
    </xf>
    <xf numFmtId="0" fontId="30" fillId="8" borderId="3" xfId="0" applyFont="1" applyFill="1" applyBorder="1" applyAlignment="1">
      <alignment horizontal="right"/>
    </xf>
    <xf numFmtId="0" fontId="30" fillId="0" borderId="23" xfId="0" applyFont="1" applyBorder="1" applyAlignment="1">
      <alignment horizontal="right"/>
    </xf>
    <xf numFmtId="0" fontId="30" fillId="8" borderId="23" xfId="0" applyFont="1" applyFill="1" applyBorder="1" applyAlignment="1">
      <alignment horizontal="right"/>
    </xf>
    <xf numFmtId="0" fontId="30" fillId="0" borderId="5" xfId="0" applyFont="1" applyBorder="1" applyAlignment="1">
      <alignment horizontal="right"/>
    </xf>
    <xf numFmtId="0" fontId="30" fillId="0" borderId="13" xfId="0" applyFont="1" applyBorder="1" applyAlignment="1">
      <alignment horizontal="right" vertical="center"/>
    </xf>
    <xf numFmtId="0" fontId="32" fillId="11" borderId="24" xfId="0" applyFont="1" applyFill="1" applyBorder="1"/>
    <xf numFmtId="14" fontId="34" fillId="0" borderId="0" xfId="0" applyNumberFormat="1" applyFont="1"/>
    <xf numFmtId="0" fontId="34" fillId="0" borderId="0" xfId="0" applyFont="1"/>
    <xf numFmtId="0" fontId="30" fillId="0" borderId="0" xfId="0" applyFont="1" applyAlignment="1">
      <alignment horizontal="right"/>
    </xf>
    <xf numFmtId="0" fontId="30" fillId="0" borderId="0" xfId="0" applyFont="1" applyAlignment="1">
      <alignment horizontal="center" vertical="center"/>
    </xf>
    <xf numFmtId="170" fontId="30" fillId="0" borderId="0" xfId="0" applyNumberFormat="1" applyFont="1" applyAlignment="1">
      <alignment horizontal="center" vertical="center"/>
    </xf>
    <xf numFmtId="171" fontId="30" fillId="0" borderId="0" xfId="0" applyNumberFormat="1" applyFont="1" applyAlignment="1">
      <alignment horizontal="center" vertical="center"/>
    </xf>
    <xf numFmtId="0" fontId="32" fillId="10" borderId="24" xfId="0" applyFont="1" applyFill="1" applyBorder="1" applyAlignment="1">
      <alignment horizontal="center"/>
    </xf>
    <xf numFmtId="0" fontId="33" fillId="0" borderId="0" xfId="0" applyFont="1" applyAlignment="1">
      <alignment horizontal="center" vertical="center"/>
    </xf>
    <xf numFmtId="0" fontId="30" fillId="0" borderId="15" xfId="0" applyFont="1" applyBorder="1"/>
    <xf numFmtId="173" fontId="30" fillId="0" borderId="0" xfId="0" applyNumberFormat="1" applyFont="1"/>
    <xf numFmtId="167" fontId="30" fillId="8" borderId="3" xfId="0" applyNumberFormat="1" applyFont="1" applyFill="1" applyBorder="1" applyAlignment="1">
      <alignment horizontal="center" vertical="center"/>
    </xf>
    <xf numFmtId="167" fontId="30" fillId="0" borderId="23" xfId="0" applyNumberFormat="1" applyFont="1" applyBorder="1" applyAlignment="1">
      <alignment horizontal="center" vertical="center"/>
    </xf>
    <xf numFmtId="167" fontId="30" fillId="8" borderId="23" xfId="0" applyNumberFormat="1" applyFont="1" applyFill="1" applyBorder="1" applyAlignment="1">
      <alignment horizontal="center" vertical="center"/>
    </xf>
    <xf numFmtId="167" fontId="30" fillId="0" borderId="5" xfId="0" applyNumberFormat="1" applyFont="1" applyBorder="1" applyAlignment="1">
      <alignment horizontal="center" vertical="center"/>
    </xf>
    <xf numFmtId="0" fontId="30" fillId="8" borderId="3" xfId="0" applyFont="1" applyFill="1" applyBorder="1" applyAlignment="1">
      <alignment horizontal="center"/>
    </xf>
    <xf numFmtId="0" fontId="30" fillId="0" borderId="23" xfId="0" applyFont="1" applyBorder="1" applyAlignment="1">
      <alignment horizontal="center"/>
    </xf>
    <xf numFmtId="0" fontId="30" fillId="8" borderId="23" xfId="0" applyFont="1" applyFill="1" applyBorder="1" applyAlignment="1">
      <alignment horizontal="center"/>
    </xf>
    <xf numFmtId="0" fontId="30" fillId="0" borderId="5" xfId="0" applyFont="1" applyBorder="1" applyAlignment="1">
      <alignment horizontal="center"/>
    </xf>
    <xf numFmtId="0" fontId="36" fillId="12" borderId="0" xfId="0" applyFont="1" applyFill="1" applyAlignment="1">
      <alignment horizontal="right"/>
    </xf>
    <xf numFmtId="0" fontId="0" fillId="13" borderId="0" xfId="0" applyFill="1"/>
    <xf numFmtId="173" fontId="35" fillId="0" borderId="0" xfId="0" applyNumberFormat="1" applyFont="1" applyAlignment="1">
      <alignment horizontal="right"/>
    </xf>
    <xf numFmtId="0" fontId="0" fillId="14" borderId="0" xfId="0" applyFill="1"/>
    <xf numFmtId="0" fontId="37" fillId="0" borderId="0" xfId="0" applyFont="1"/>
    <xf numFmtId="0" fontId="32" fillId="9" borderId="23" xfId="0" applyFont="1" applyFill="1" applyBorder="1" applyAlignment="1">
      <alignment horizontal="center" vertical="center"/>
    </xf>
    <xf numFmtId="0" fontId="32" fillId="9" borderId="4" xfId="0" applyFont="1" applyFill="1" applyBorder="1" applyAlignment="1">
      <alignment horizontal="center" vertical="center"/>
    </xf>
    <xf numFmtId="0" fontId="0" fillId="0" borderId="0" xfId="0" applyAlignment="1">
      <alignment vertical="center"/>
    </xf>
    <xf numFmtId="0" fontId="30" fillId="0" borderId="0" xfId="0" applyFont="1" applyAlignment="1">
      <alignment horizontal="center"/>
    </xf>
    <xf numFmtId="0" fontId="32" fillId="10" borderId="5" xfId="0" applyFont="1" applyFill="1" applyBorder="1" applyAlignment="1">
      <alignment horizontal="center" vertical="center"/>
    </xf>
    <xf numFmtId="167" fontId="30" fillId="0" borderId="0" xfId="0" applyNumberFormat="1" applyFont="1" applyAlignment="1">
      <alignment horizontal="center" vertical="center"/>
    </xf>
    <xf numFmtId="0" fontId="38" fillId="0" borderId="0" xfId="0" applyFont="1" applyAlignment="1">
      <alignment vertical="center" wrapText="1"/>
    </xf>
    <xf numFmtId="0" fontId="3" fillId="0" borderId="0" xfId="16"/>
    <xf numFmtId="0" fontId="11" fillId="3" borderId="0" xfId="15" applyFill="1"/>
    <xf numFmtId="0" fontId="11" fillId="0" borderId="0" xfId="15"/>
    <xf numFmtId="2" fontId="11" fillId="3" borderId="0" xfId="15" applyNumberFormat="1" applyFill="1"/>
    <xf numFmtId="4" fontId="11" fillId="3" borderId="0" xfId="15" applyNumberFormat="1" applyFill="1"/>
    <xf numFmtId="0" fontId="39" fillId="0" borderId="0" xfId="16" applyFont="1"/>
    <xf numFmtId="0" fontId="41" fillId="3" borderId="0" xfId="15" applyFont="1" applyFill="1"/>
    <xf numFmtId="0" fontId="42" fillId="3" borderId="0" xfId="15" applyFont="1" applyFill="1"/>
    <xf numFmtId="167" fontId="11" fillId="3" borderId="0" xfId="15" applyNumberFormat="1" applyFill="1"/>
    <xf numFmtId="167" fontId="11" fillId="3" borderId="21" xfId="15" applyNumberFormat="1" applyFill="1" applyBorder="1"/>
    <xf numFmtId="0" fontId="11" fillId="3" borderId="20" xfId="15" applyFill="1" applyBorder="1"/>
    <xf numFmtId="0" fontId="11" fillId="3" borderId="19" xfId="15" applyFill="1" applyBorder="1"/>
    <xf numFmtId="0" fontId="11" fillId="3" borderId="0" xfId="15" quotePrefix="1" applyFill="1"/>
    <xf numFmtId="168" fontId="11" fillId="3" borderId="18" xfId="15" applyNumberFormat="1" applyFill="1" applyBorder="1"/>
    <xf numFmtId="0" fontId="11" fillId="3" borderId="18" xfId="15" applyFill="1" applyBorder="1"/>
    <xf numFmtId="0" fontId="11" fillId="0" borderId="4" xfId="15" applyBorder="1"/>
    <xf numFmtId="0" fontId="17" fillId="3" borderId="15" xfId="15" applyFont="1" applyFill="1" applyBorder="1" applyAlignment="1" applyProtection="1">
      <alignment horizontal="center"/>
      <protection locked="0"/>
    </xf>
    <xf numFmtId="0" fontId="16" fillId="3" borderId="13" xfId="15" applyFont="1" applyFill="1" applyBorder="1" applyAlignment="1">
      <alignment horizontal="center"/>
    </xf>
    <xf numFmtId="0" fontId="11" fillId="3" borderId="2" xfId="15" applyFill="1" applyBorder="1" applyProtection="1">
      <protection locked="0"/>
    </xf>
    <xf numFmtId="2" fontId="28" fillId="0" borderId="0" xfId="15" applyNumberFormat="1" applyFont="1"/>
    <xf numFmtId="2" fontId="22" fillId="0" borderId="0" xfId="15" applyNumberFormat="1" applyFont="1"/>
    <xf numFmtId="0" fontId="17" fillId="3" borderId="14" xfId="15" applyFont="1" applyFill="1" applyBorder="1" applyAlignment="1">
      <alignment horizontal="center"/>
    </xf>
    <xf numFmtId="0" fontId="17" fillId="3" borderId="1" xfId="15" applyFont="1" applyFill="1" applyBorder="1" applyAlignment="1">
      <alignment horizontal="center"/>
    </xf>
    <xf numFmtId="168" fontId="17" fillId="6" borderId="11" xfId="15" applyNumberFormat="1" applyFont="1" applyFill="1" applyBorder="1" applyAlignment="1">
      <alignment horizontal="center"/>
    </xf>
    <xf numFmtId="2" fontId="17" fillId="6" borderId="10" xfId="15" applyNumberFormat="1" applyFont="1" applyFill="1" applyBorder="1" applyAlignment="1">
      <alignment horizontal="center"/>
    </xf>
    <xf numFmtId="2" fontId="17" fillId="6" borderId="10" xfId="15" applyNumberFormat="1" applyFont="1" applyFill="1" applyBorder="1" applyAlignment="1">
      <alignment horizontal="center" vertical="center"/>
    </xf>
    <xf numFmtId="168" fontId="17" fillId="3" borderId="10" xfId="15" applyNumberFormat="1" applyFont="1" applyFill="1" applyBorder="1" applyAlignment="1">
      <alignment horizontal="center" vertical="center"/>
    </xf>
    <xf numFmtId="0" fontId="16" fillId="4" borderId="12" xfId="15" applyFont="1" applyFill="1" applyBorder="1" applyAlignment="1">
      <alignment horizontal="center" vertical="center"/>
    </xf>
    <xf numFmtId="167" fontId="18" fillId="0" borderId="4" xfId="15" applyNumberFormat="1" applyFont="1" applyBorder="1"/>
    <xf numFmtId="0" fontId="16" fillId="4" borderId="9" xfId="15" applyFont="1" applyFill="1" applyBorder="1" applyAlignment="1">
      <alignment horizontal="center" vertical="center"/>
    </xf>
    <xf numFmtId="0" fontId="17" fillId="3" borderId="10" xfId="15" applyFont="1" applyFill="1" applyBorder="1" applyAlignment="1">
      <alignment horizontal="center"/>
    </xf>
    <xf numFmtId="168" fontId="17" fillId="6" borderId="8" xfId="15" applyNumberFormat="1" applyFont="1" applyFill="1" applyBorder="1" applyAlignment="1">
      <alignment horizontal="center"/>
    </xf>
    <xf numFmtId="2" fontId="17" fillId="6" borderId="7" xfId="15" applyNumberFormat="1" applyFont="1" applyFill="1" applyBorder="1" applyAlignment="1">
      <alignment horizontal="center"/>
    </xf>
    <xf numFmtId="0" fontId="17" fillId="3" borderId="7" xfId="15" applyFont="1" applyFill="1" applyBorder="1" applyAlignment="1">
      <alignment horizontal="center"/>
    </xf>
    <xf numFmtId="0" fontId="16" fillId="4" borderId="6" xfId="15" applyFont="1" applyFill="1" applyBorder="1" applyAlignment="1">
      <alignment horizontal="center" vertical="center"/>
    </xf>
    <xf numFmtId="0" fontId="11" fillId="3" borderId="0" xfId="15" applyFill="1" applyAlignment="1">
      <alignment horizontal="center"/>
    </xf>
    <xf numFmtId="0" fontId="11" fillId="0" borderId="0" xfId="15" applyAlignment="1">
      <alignment horizontal="center"/>
    </xf>
    <xf numFmtId="0" fontId="29" fillId="0" borderId="0" xfId="15" applyFont="1" applyAlignment="1">
      <alignment horizontal="center"/>
    </xf>
    <xf numFmtId="0" fontId="14" fillId="3" borderId="5" xfId="15" applyFont="1" applyFill="1" applyBorder="1" applyAlignment="1">
      <alignment horizontal="center"/>
    </xf>
    <xf numFmtId="0" fontId="14" fillId="4" borderId="5" xfId="15" applyFont="1" applyFill="1" applyBorder="1" applyAlignment="1">
      <alignment horizontal="center"/>
    </xf>
    <xf numFmtId="0" fontId="27" fillId="0" borderId="0" xfId="15" applyFont="1" applyAlignment="1">
      <alignment horizontal="left"/>
    </xf>
    <xf numFmtId="0" fontId="27" fillId="0" borderId="0" xfId="15" applyFont="1" applyAlignment="1">
      <alignment horizontal="right"/>
    </xf>
    <xf numFmtId="0" fontId="14" fillId="3" borderId="3" xfId="15" applyFont="1" applyFill="1" applyBorder="1" applyAlignment="1">
      <alignment horizontal="center"/>
    </xf>
    <xf numFmtId="166" fontId="14" fillId="4" borderId="3" xfId="15" applyNumberFormat="1" applyFont="1" applyFill="1" applyBorder="1" applyAlignment="1">
      <alignment horizontal="center"/>
    </xf>
    <xf numFmtId="166" fontId="14" fillId="3" borderId="3" xfId="15" applyNumberFormat="1" applyFont="1" applyFill="1" applyBorder="1" applyAlignment="1">
      <alignment horizontal="center"/>
    </xf>
    <xf numFmtId="0" fontId="11" fillId="3" borderId="1" xfId="15" applyFill="1" applyBorder="1"/>
    <xf numFmtId="0" fontId="44" fillId="0" borderId="0" xfId="17" applyFont="1"/>
    <xf numFmtId="0" fontId="43" fillId="0" borderId="0" xfId="17"/>
    <xf numFmtId="0" fontId="31" fillId="0" borderId="0" xfId="17" applyFont="1"/>
    <xf numFmtId="0" fontId="6" fillId="0" borderId="0" xfId="1"/>
    <xf numFmtId="0" fontId="45" fillId="0" borderId="0" xfId="17" applyFont="1"/>
    <xf numFmtId="0" fontId="46" fillId="0" borderId="0" xfId="17" applyFont="1"/>
    <xf numFmtId="0" fontId="15" fillId="0" borderId="0" xfId="1" applyFont="1"/>
    <xf numFmtId="0" fontId="32" fillId="15" borderId="10" xfId="17" applyFont="1" applyFill="1" applyBorder="1" applyAlignment="1">
      <alignment horizontal="center"/>
    </xf>
    <xf numFmtId="0" fontId="6" fillId="0" borderId="0" xfId="17" applyFont="1"/>
    <xf numFmtId="0" fontId="6" fillId="0" borderId="0" xfId="17" applyFont="1" applyAlignment="1">
      <alignment wrapText="1"/>
    </xf>
    <xf numFmtId="0" fontId="32" fillId="0" borderId="0" xfId="17" applyFont="1" applyAlignment="1">
      <alignment horizontal="center"/>
    </xf>
    <xf numFmtId="0" fontId="6" fillId="0" borderId="0" xfId="17" applyFont="1" applyProtection="1">
      <protection locked="0"/>
    </xf>
    <xf numFmtId="0" fontId="47" fillId="0" borderId="0" xfId="17" applyFont="1"/>
    <xf numFmtId="0" fontId="43" fillId="0" borderId="0" xfId="17" applyProtection="1">
      <protection locked="0"/>
    </xf>
    <xf numFmtId="0" fontId="43" fillId="0" borderId="0" xfId="17" applyAlignment="1">
      <alignment wrapText="1"/>
    </xf>
    <xf numFmtId="0" fontId="30" fillId="8" borderId="25" xfId="0" applyFont="1" applyFill="1" applyBorder="1" applyAlignment="1">
      <alignment horizontal="center" vertical="center"/>
    </xf>
    <xf numFmtId="0" fontId="30" fillId="0" borderId="4" xfId="0" applyFont="1" applyBorder="1" applyAlignment="1">
      <alignment horizontal="center" vertical="center"/>
    </xf>
    <xf numFmtId="0" fontId="30" fillId="8" borderId="4" xfId="0" applyFont="1" applyFill="1" applyBorder="1" applyAlignment="1">
      <alignment horizontal="center" vertical="center"/>
    </xf>
    <xf numFmtId="0" fontId="31" fillId="10" borderId="26" xfId="0" applyFont="1" applyFill="1" applyBorder="1" applyAlignment="1">
      <alignment horizontal="center" vertical="center"/>
    </xf>
    <xf numFmtId="0" fontId="31" fillId="10" borderId="24" xfId="0" applyFont="1" applyFill="1" applyBorder="1" applyAlignment="1">
      <alignment horizontal="center" vertical="center"/>
    </xf>
    <xf numFmtId="0" fontId="48" fillId="3" borderId="0" xfId="15" applyFont="1" applyFill="1"/>
    <xf numFmtId="174" fontId="17" fillId="7" borderId="10" xfId="15" applyNumberFormat="1" applyFont="1" applyFill="1" applyBorder="1" applyAlignment="1">
      <alignment horizontal="center" vertical="center"/>
    </xf>
    <xf numFmtId="0" fontId="13" fillId="3" borderId="0" xfId="15" applyFont="1" applyFill="1" applyAlignment="1">
      <alignment horizontal="center"/>
    </xf>
    <xf numFmtId="0" fontId="13" fillId="3" borderId="0" xfId="15" applyFont="1" applyFill="1" applyAlignment="1">
      <alignment horizontal="left"/>
    </xf>
    <xf numFmtId="0" fontId="32" fillId="9" borderId="3" xfId="0" applyFont="1" applyFill="1" applyBorder="1" applyAlignment="1">
      <alignment horizontal="center" vertical="center"/>
    </xf>
    <xf numFmtId="0" fontId="32" fillId="9" borderId="5" xfId="0" applyFont="1" applyFill="1" applyBorder="1" applyAlignment="1">
      <alignment horizontal="center" vertical="center"/>
    </xf>
    <xf numFmtId="0" fontId="32" fillId="0" borderId="15" xfId="0" applyFont="1" applyBorder="1" applyAlignment="1">
      <alignment horizontal="center"/>
    </xf>
    <xf numFmtId="0" fontId="32" fillId="0" borderId="10" xfId="17" applyFont="1" applyBorder="1" applyAlignment="1">
      <alignment horizontal="center"/>
    </xf>
    <xf numFmtId="0" fontId="45" fillId="0" borderId="0" xfId="18" applyFont="1"/>
    <xf numFmtId="0" fontId="2" fillId="0" borderId="0" xfId="18"/>
    <xf numFmtId="0" fontId="44" fillId="0" borderId="0" xfId="18" applyFont="1"/>
    <xf numFmtId="0" fontId="46" fillId="0" borderId="0" xfId="18" applyFont="1"/>
    <xf numFmtId="0" fontId="49" fillId="0" borderId="0" xfId="18" applyFont="1"/>
    <xf numFmtId="0" fontId="15" fillId="0" borderId="0" xfId="18" applyFont="1" applyAlignment="1">
      <alignment wrapText="1"/>
    </xf>
    <xf numFmtId="0" fontId="2" fillId="0" borderId="0" xfId="18" applyAlignment="1">
      <alignment wrapText="1"/>
    </xf>
    <xf numFmtId="0" fontId="2" fillId="0" borderId="10" xfId="18" applyBorder="1"/>
    <xf numFmtId="0" fontId="6" fillId="0" borderId="0" xfId="18" applyFont="1"/>
    <xf numFmtId="14" fontId="6" fillId="0" borderId="10" xfId="18" applyNumberFormat="1" applyFont="1" applyBorder="1" applyProtection="1">
      <protection locked="0"/>
    </xf>
    <xf numFmtId="0" fontId="6" fillId="0" borderId="10" xfId="18" applyFont="1" applyBorder="1" applyProtection="1">
      <protection locked="0"/>
    </xf>
    <xf numFmtId="0" fontId="32" fillId="0" borderId="0" xfId="18" applyFont="1"/>
    <xf numFmtId="0" fontId="6" fillId="0" borderId="0" xfId="18" applyFont="1" applyAlignment="1">
      <alignment wrapText="1"/>
    </xf>
    <xf numFmtId="0" fontId="43" fillId="0" borderId="0" xfId="18" applyFont="1"/>
    <xf numFmtId="0" fontId="50" fillId="0" borderId="0" xfId="18" applyFont="1"/>
    <xf numFmtId="0" fontId="51" fillId="0" borderId="0" xfId="18" applyFont="1" applyAlignment="1">
      <alignment horizontal="center"/>
    </xf>
    <xf numFmtId="167" fontId="17" fillId="6" borderId="11" xfId="15" applyNumberFormat="1" applyFont="1" applyFill="1" applyBorder="1" applyAlignment="1">
      <alignment horizontal="center"/>
    </xf>
    <xf numFmtId="0" fontId="52" fillId="3" borderId="0" xfId="15" applyFont="1" applyFill="1"/>
    <xf numFmtId="0" fontId="53" fillId="3" borderId="27" xfId="15" applyFont="1" applyFill="1" applyBorder="1"/>
    <xf numFmtId="0" fontId="53" fillId="3" borderId="27" xfId="15" applyFont="1" applyFill="1" applyBorder="1" applyAlignment="1">
      <alignment horizontal="right"/>
    </xf>
    <xf numFmtId="0" fontId="27" fillId="3" borderId="0" xfId="15" applyFont="1" applyFill="1" applyAlignment="1">
      <alignment vertical="center"/>
    </xf>
    <xf numFmtId="0" fontId="3" fillId="0" borderId="0" xfId="16" applyAlignment="1">
      <alignment horizontal="center"/>
    </xf>
    <xf numFmtId="0" fontId="3" fillId="0" borderId="10" xfId="16" applyBorder="1"/>
    <xf numFmtId="0" fontId="54" fillId="0" borderId="10" xfId="16" applyFont="1" applyBorder="1"/>
    <xf numFmtId="0" fontId="3" fillId="0" borderId="10" xfId="16" applyBorder="1" applyAlignment="1">
      <alignment horizontal="center"/>
    </xf>
    <xf numFmtId="0" fontId="55" fillId="8" borderId="10" xfId="16" applyFont="1" applyFill="1" applyBorder="1"/>
    <xf numFmtId="0" fontId="1" fillId="8" borderId="10" xfId="16" applyFont="1" applyFill="1" applyBorder="1" applyAlignment="1">
      <alignment horizontal="center"/>
    </xf>
    <xf numFmtId="0" fontId="3" fillId="8" borderId="10" xfId="16" applyFill="1" applyBorder="1" applyAlignment="1">
      <alignment horizontal="center"/>
    </xf>
    <xf numFmtId="0" fontId="55" fillId="0" borderId="10" xfId="16" applyFont="1" applyBorder="1"/>
    <xf numFmtId="0" fontId="1" fillId="0" borderId="10" xfId="16" applyFont="1" applyBorder="1" applyAlignment="1">
      <alignment horizontal="center"/>
    </xf>
    <xf numFmtId="0" fontId="56" fillId="3" borderId="0" xfId="19" applyFill="1"/>
    <xf numFmtId="0" fontId="12" fillId="0" borderId="0" xfId="0" applyFont="1"/>
    <xf numFmtId="0" fontId="12" fillId="0" borderId="0" xfId="0" applyFont="1" applyAlignment="1">
      <alignment horizontal="center" vertical="center"/>
    </xf>
    <xf numFmtId="172" fontId="57" fillId="0" borderId="0" xfId="0" applyNumberFormat="1" applyFont="1" applyAlignment="1">
      <alignment horizontal="center" vertical="center"/>
    </xf>
    <xf numFmtId="172" fontId="12" fillId="0" borderId="0" xfId="0" applyNumberFormat="1" applyFont="1" applyAlignment="1">
      <alignment horizontal="center" vertical="center"/>
    </xf>
    <xf numFmtId="172" fontId="12" fillId="0" borderId="0" xfId="0" applyNumberFormat="1" applyFont="1"/>
    <xf numFmtId="0" fontId="27" fillId="3" borderId="29" xfId="15" applyFont="1" applyFill="1" applyBorder="1" applyAlignment="1">
      <alignment vertical="center"/>
    </xf>
    <xf numFmtId="166" fontId="3" fillId="0" borderId="0" xfId="16" applyNumberFormat="1"/>
    <xf numFmtId="168" fontId="3" fillId="0" borderId="0" xfId="16" applyNumberFormat="1"/>
    <xf numFmtId="14" fontId="58" fillId="16" borderId="0" xfId="16" applyNumberFormat="1" applyFont="1" applyFill="1" applyProtection="1">
      <protection locked="0"/>
    </xf>
    <xf numFmtId="0" fontId="0" fillId="0" borderId="0" xfId="0" quotePrefix="1" applyAlignment="1">
      <alignment wrapText="1"/>
    </xf>
    <xf numFmtId="20" fontId="0" fillId="0" borderId="0" xfId="0" applyNumberFormat="1"/>
    <xf numFmtId="0" fontId="3" fillId="0" borderId="31" xfId="16" applyBorder="1"/>
    <xf numFmtId="0" fontId="11" fillId="3" borderId="32" xfId="15" applyFill="1" applyBorder="1"/>
    <xf numFmtId="0" fontId="11" fillId="0" borderId="33" xfId="15" applyBorder="1"/>
    <xf numFmtId="0" fontId="3" fillId="0" borderId="34" xfId="16" applyBorder="1"/>
    <xf numFmtId="0" fontId="11" fillId="0" borderId="35" xfId="15" applyBorder="1"/>
    <xf numFmtId="0" fontId="3" fillId="0" borderId="36" xfId="16" applyBorder="1"/>
    <xf numFmtId="0" fontId="11" fillId="3" borderId="37" xfId="15" applyFill="1" applyBorder="1"/>
    <xf numFmtId="0" fontId="11" fillId="0" borderId="38" xfId="15" applyBorder="1"/>
    <xf numFmtId="0" fontId="11" fillId="3" borderId="0" xfId="15" applyFill="1" applyAlignment="1">
      <alignment horizontal="left"/>
    </xf>
    <xf numFmtId="0" fontId="41" fillId="3" borderId="0" xfId="15" applyFont="1" applyFill="1" applyAlignment="1">
      <alignment horizontal="left"/>
    </xf>
    <xf numFmtId="15" fontId="53" fillId="3" borderId="27" xfId="15" applyNumberFormat="1" applyFont="1" applyFill="1" applyBorder="1" applyAlignment="1" applyProtection="1">
      <alignment horizontal="left"/>
      <protection locked="0"/>
    </xf>
    <xf numFmtId="4" fontId="21" fillId="6" borderId="16" xfId="15" applyNumberFormat="1" applyFont="1" applyFill="1" applyBorder="1" applyAlignment="1" applyProtection="1">
      <alignment horizontal="center"/>
      <protection locked="0"/>
    </xf>
    <xf numFmtId="0" fontId="0" fillId="0" borderId="39" xfId="0" applyBorder="1"/>
    <xf numFmtId="22" fontId="0" fillId="0" borderId="0" xfId="0" applyNumberFormat="1"/>
    <xf numFmtId="14" fontId="0" fillId="0" borderId="0" xfId="0" applyNumberFormat="1"/>
    <xf numFmtId="3" fontId="0" fillId="0" borderId="0" xfId="0" applyNumberFormat="1"/>
    <xf numFmtId="0" fontId="16" fillId="4" borderId="40" xfId="15" applyFont="1" applyFill="1" applyBorder="1" applyAlignment="1">
      <alignment horizontal="center" vertical="center"/>
    </xf>
    <xf numFmtId="0" fontId="32" fillId="0" borderId="13" xfId="0" applyFont="1" applyBorder="1"/>
    <xf numFmtId="0" fontId="32" fillId="0" borderId="15" xfId="0" applyFont="1" applyBorder="1"/>
    <xf numFmtId="0" fontId="32" fillId="0" borderId="17" xfId="0" applyFont="1" applyBorder="1"/>
    <xf numFmtId="0" fontId="0" fillId="0" borderId="2" xfId="0" applyBorder="1"/>
    <xf numFmtId="0" fontId="16" fillId="0" borderId="0" xfId="15" applyFont="1" applyAlignment="1">
      <alignment horizontal="center" vertical="center"/>
    </xf>
    <xf numFmtId="0" fontId="32" fillId="0" borderId="0" xfId="0" applyFont="1" applyAlignment="1">
      <alignment horizontal="center" vertical="center"/>
    </xf>
    <xf numFmtId="0" fontId="6" fillId="0" borderId="0" xfId="0" applyFont="1" applyAlignment="1">
      <alignment horizontal="center" vertical="center"/>
    </xf>
    <xf numFmtId="0" fontId="0" fillId="0" borderId="0" xfId="0" applyAlignment="1">
      <alignment horizontal="center" vertical="center"/>
    </xf>
    <xf numFmtId="0" fontId="32" fillId="0" borderId="41" xfId="0" applyFont="1" applyBorder="1"/>
    <xf numFmtId="0" fontId="32" fillId="0" borderId="26" xfId="0" applyFont="1" applyBorder="1"/>
    <xf numFmtId="0" fontId="32" fillId="0" borderId="1" xfId="0" applyFont="1" applyBorder="1"/>
    <xf numFmtId="0" fontId="0" fillId="0" borderId="0" xfId="0" applyAlignment="1">
      <alignment wrapText="1"/>
    </xf>
    <xf numFmtId="0" fontId="0" fillId="0" borderId="10" xfId="0" applyBorder="1"/>
    <xf numFmtId="0" fontId="6" fillId="0" borderId="6" xfId="0" applyFont="1" applyBorder="1"/>
    <xf numFmtId="0" fontId="0" fillId="0" borderId="7" xfId="0" applyBorder="1"/>
    <xf numFmtId="0" fontId="0" fillId="0" borderId="8" xfId="0" applyBorder="1"/>
    <xf numFmtId="0" fontId="0" fillId="0" borderId="9" xfId="0" applyBorder="1"/>
    <xf numFmtId="0" fontId="59" fillId="0" borderId="11" xfId="0" applyFont="1" applyBorder="1" applyAlignment="1">
      <alignment vertical="center" wrapText="1"/>
    </xf>
    <xf numFmtId="0" fontId="0" fillId="0" borderId="12" xfId="0" applyBorder="1"/>
    <xf numFmtId="0" fontId="0" fillId="0" borderId="42" xfId="0" applyBorder="1"/>
    <xf numFmtId="0" fontId="59" fillId="0" borderId="43" xfId="0" applyFont="1" applyBorder="1" applyAlignment="1">
      <alignment vertical="center" wrapText="1"/>
    </xf>
    <xf numFmtId="0" fontId="6" fillId="17" borderId="0" xfId="0" applyFont="1" applyFill="1"/>
    <xf numFmtId="0" fontId="0" fillId="17" borderId="0" xfId="0" applyFill="1"/>
    <xf numFmtId="175" fontId="0" fillId="0" borderId="0" xfId="0" applyNumberFormat="1"/>
    <xf numFmtId="0" fontId="11" fillId="3" borderId="1" xfId="15" applyFill="1" applyBorder="1" applyAlignment="1">
      <alignment horizontal="center" vertical="center"/>
    </xf>
    <xf numFmtId="14" fontId="14" fillId="3" borderId="3" xfId="15" applyNumberFormat="1" applyFont="1" applyFill="1" applyBorder="1" applyAlignment="1" applyProtection="1">
      <alignment horizontal="center" vertical="center"/>
      <protection locked="0"/>
    </xf>
    <xf numFmtId="169" fontId="14" fillId="3" borderId="5" xfId="15" applyNumberFormat="1" applyFont="1" applyFill="1" applyBorder="1" applyAlignment="1" applyProtection="1">
      <alignment horizontal="center" vertical="center"/>
      <protection locked="0"/>
    </xf>
    <xf numFmtId="0" fontId="17" fillId="3" borderId="14" xfId="15" applyFont="1" applyFill="1" applyBorder="1" applyAlignment="1">
      <alignment horizontal="center" vertical="center"/>
    </xf>
    <xf numFmtId="0" fontId="23" fillId="3" borderId="15" xfId="15" applyFont="1" applyFill="1" applyBorder="1" applyAlignment="1" applyProtection="1">
      <alignment horizontal="center" vertical="center"/>
      <protection locked="0"/>
    </xf>
    <xf numFmtId="0" fontId="11" fillId="3" borderId="18" xfId="15" applyFill="1" applyBorder="1" applyAlignment="1">
      <alignment horizontal="center" vertical="center"/>
    </xf>
    <xf numFmtId="0" fontId="11" fillId="3" borderId="0" xfId="15" applyFill="1" applyAlignment="1">
      <alignment horizontal="center" vertical="center"/>
    </xf>
    <xf numFmtId="20" fontId="13" fillId="3" borderId="0" xfId="15" applyNumberFormat="1" applyFont="1" applyFill="1" applyAlignment="1" applyProtection="1">
      <alignment horizontal="center" vertical="center"/>
      <protection locked="0"/>
    </xf>
    <xf numFmtId="20" fontId="13" fillId="3" borderId="0" xfId="15" applyNumberFormat="1" applyFont="1" applyFill="1" applyAlignment="1">
      <alignment horizontal="center" vertical="center"/>
    </xf>
    <xf numFmtId="0" fontId="11" fillId="3" borderId="19" xfId="15" applyFill="1" applyBorder="1" applyAlignment="1">
      <alignment horizontal="center" vertical="center"/>
    </xf>
    <xf numFmtId="0" fontId="11" fillId="3" borderId="10" xfId="15" applyFill="1" applyBorder="1" applyAlignment="1">
      <alignment horizontal="center" vertical="center"/>
    </xf>
    <xf numFmtId="0" fontId="12" fillId="3" borderId="29" xfId="15" applyFont="1" applyFill="1" applyBorder="1" applyAlignment="1">
      <alignment horizontal="center" vertical="center"/>
    </xf>
    <xf numFmtId="0" fontId="11" fillId="3" borderId="32" xfId="15" applyFill="1" applyBorder="1" applyAlignment="1">
      <alignment horizontal="center" vertical="center"/>
    </xf>
    <xf numFmtId="0" fontId="11" fillId="3" borderId="37" xfId="15" applyFill="1" applyBorder="1" applyAlignment="1">
      <alignment horizontal="center" vertical="center"/>
    </xf>
    <xf numFmtId="0" fontId="3" fillId="0" borderId="0" xfId="16" applyAlignment="1">
      <alignment horizontal="center" vertical="center"/>
    </xf>
    <xf numFmtId="0" fontId="0" fillId="0" borderId="44" xfId="0" applyBorder="1"/>
    <xf numFmtId="0" fontId="0" fillId="0" borderId="45" xfId="0" applyBorder="1"/>
    <xf numFmtId="0" fontId="0" fillId="0" borderId="46" xfId="0" applyBorder="1"/>
    <xf numFmtId="0" fontId="0" fillId="0" borderId="47" xfId="0" applyBorder="1"/>
    <xf numFmtId="0" fontId="0" fillId="0" borderId="48" xfId="0" applyBorder="1"/>
    <xf numFmtId="0" fontId="0" fillId="0" borderId="49" xfId="0" applyBorder="1"/>
    <xf numFmtId="0" fontId="0" fillId="0" borderId="50" xfId="0" applyBorder="1"/>
    <xf numFmtId="0" fontId="0" fillId="0" borderId="51" xfId="0" applyBorder="1"/>
    <xf numFmtId="0" fontId="1" fillId="0" borderId="10" xfId="16" applyFont="1" applyBorder="1" applyAlignment="1">
      <alignment horizontal="center"/>
    </xf>
    <xf numFmtId="0" fontId="3" fillId="0" borderId="10" xfId="16" applyBorder="1" applyAlignment="1">
      <alignment horizontal="center"/>
    </xf>
    <xf numFmtId="0" fontId="13" fillId="3" borderId="0" xfId="15" applyFont="1" applyFill="1" applyAlignment="1">
      <alignment horizontal="center"/>
    </xf>
    <xf numFmtId="0" fontId="27" fillId="0" borderId="0" xfId="15" applyFont="1" applyAlignment="1">
      <alignment horizontal="center"/>
    </xf>
    <xf numFmtId="0" fontId="13" fillId="5" borderId="0" xfId="15" applyFont="1" applyFill="1" applyAlignment="1">
      <alignment horizontal="center"/>
    </xf>
    <xf numFmtId="0" fontId="15" fillId="3" borderId="0" xfId="15" applyFont="1" applyFill="1" applyAlignment="1">
      <alignment horizontal="center"/>
    </xf>
    <xf numFmtId="0" fontId="15" fillId="3" borderId="0" xfId="15" applyFont="1" applyFill="1" applyAlignment="1">
      <alignment horizontal="left"/>
    </xf>
    <xf numFmtId="0" fontId="13" fillId="3" borderId="0" xfId="15" applyFont="1" applyFill="1" applyAlignment="1">
      <alignment horizontal="left"/>
    </xf>
    <xf numFmtId="0" fontId="27" fillId="3" borderId="28" xfId="15" applyFont="1" applyFill="1" applyBorder="1" applyAlignment="1" applyProtection="1">
      <alignment horizontal="left" vertical="center" wrapText="1"/>
      <protection locked="0"/>
    </xf>
    <xf numFmtId="0" fontId="27" fillId="3" borderId="29" xfId="15" applyFont="1" applyFill="1" applyBorder="1" applyAlignment="1" applyProtection="1">
      <alignment horizontal="left" vertical="center" wrapText="1"/>
      <protection locked="0"/>
    </xf>
    <xf numFmtId="0" fontId="27" fillId="3" borderId="30" xfId="15" applyFont="1" applyFill="1" applyBorder="1" applyAlignment="1" applyProtection="1">
      <alignment horizontal="left" vertical="center" wrapText="1"/>
      <protection locked="0"/>
    </xf>
    <xf numFmtId="0" fontId="27" fillId="3" borderId="21" xfId="15" applyFont="1" applyFill="1" applyBorder="1" applyAlignment="1" applyProtection="1">
      <alignment horizontal="left" vertical="center" wrapText="1"/>
      <protection locked="0"/>
    </xf>
    <xf numFmtId="0" fontId="27" fillId="3" borderId="0" xfId="15" applyFont="1" applyFill="1" applyAlignment="1" applyProtection="1">
      <alignment horizontal="left" vertical="center" wrapText="1"/>
      <protection locked="0"/>
    </xf>
    <xf numFmtId="0" fontId="27" fillId="3" borderId="20" xfId="15" applyFont="1" applyFill="1" applyBorder="1" applyAlignment="1" applyProtection="1">
      <alignment horizontal="left" vertical="center" wrapText="1"/>
      <protection locked="0"/>
    </xf>
    <xf numFmtId="0" fontId="33" fillId="9" borderId="13" xfId="0" applyFont="1" applyFill="1" applyBorder="1" applyAlignment="1">
      <alignment horizontal="center" vertical="center"/>
    </xf>
    <xf numFmtId="0" fontId="33" fillId="9" borderId="15" xfId="0" applyFont="1" applyFill="1" applyBorder="1" applyAlignment="1">
      <alignment horizontal="center" vertical="center"/>
    </xf>
    <xf numFmtId="0" fontId="33" fillId="9" borderId="17" xfId="0" applyFont="1" applyFill="1" applyBorder="1" applyAlignment="1">
      <alignment horizontal="center" vertical="center"/>
    </xf>
    <xf numFmtId="0" fontId="32" fillId="9" borderId="3" xfId="0" applyFont="1" applyFill="1" applyBorder="1" applyAlignment="1">
      <alignment horizontal="center" vertical="center"/>
    </xf>
    <xf numFmtId="0" fontId="32" fillId="9" borderId="5" xfId="0" applyFont="1" applyFill="1" applyBorder="1" applyAlignment="1">
      <alignment horizontal="center" vertical="center"/>
    </xf>
    <xf numFmtId="0" fontId="32" fillId="9" borderId="3" xfId="0" applyFont="1" applyFill="1" applyBorder="1" applyAlignment="1">
      <alignment horizontal="center" vertical="center" wrapText="1"/>
    </xf>
    <xf numFmtId="0" fontId="32" fillId="9" borderId="5" xfId="0" applyFont="1" applyFill="1" applyBorder="1" applyAlignment="1">
      <alignment horizontal="center" vertical="center" wrapText="1"/>
    </xf>
    <xf numFmtId="0" fontId="32" fillId="0" borderId="13" xfId="0" applyFont="1" applyBorder="1" applyAlignment="1">
      <alignment horizontal="center"/>
    </xf>
    <xf numFmtId="0" fontId="32" fillId="0" borderId="15" xfId="0" applyFont="1" applyBorder="1" applyAlignment="1">
      <alignment horizontal="center"/>
    </xf>
    <xf numFmtId="0" fontId="32" fillId="0" borderId="17" xfId="0" applyFont="1" applyBorder="1" applyAlignment="1">
      <alignment horizontal="center"/>
    </xf>
    <xf numFmtId="0" fontId="32" fillId="0" borderId="10" xfId="17" applyFont="1" applyBorder="1" applyAlignment="1">
      <alignment horizontal="center"/>
    </xf>
  </cellXfs>
  <cellStyles count="20">
    <cellStyle name="Comma 2" xfId="4" xr:uid="{00000000-0005-0000-0000-000000000000}"/>
    <cellStyle name="Hyperlink" xfId="19" builtinId="8"/>
    <cellStyle name="Normal" xfId="0" builtinId="0"/>
    <cellStyle name="Normal 2" xfId="1" xr:uid="{00000000-0005-0000-0000-000002000000}"/>
    <cellStyle name="Normal 2 2" xfId="17" xr:uid="{4312FCB5-9216-4E70-9CCD-7C3112AD20D6}"/>
    <cellStyle name="Normal 3" xfId="3" xr:uid="{00000000-0005-0000-0000-000003000000}"/>
    <cellStyle name="Normal 4" xfId="10" xr:uid="{00000000-0005-0000-0000-000004000000}"/>
    <cellStyle name="Normal 5" xfId="15" xr:uid="{00000000-0005-0000-0000-000005000000}"/>
    <cellStyle name="Normal 6" xfId="16" xr:uid="{227E7E19-87B5-467C-A02B-6306E165B029}"/>
    <cellStyle name="Normal 7" xfId="18" xr:uid="{363423B9-56FD-4A1B-88BE-860075B6F54C}"/>
    <cellStyle name="Percent 2" xfId="2" xr:uid="{00000000-0005-0000-0000-000006000000}"/>
    <cellStyle name="Percent 3" xfId="7" xr:uid="{00000000-0005-0000-0000-000007000000}"/>
    <cellStyle name="Porcentagem 2" xfId="6" xr:uid="{00000000-0005-0000-0000-000008000000}"/>
    <cellStyle name="Porcentagem 3" xfId="12" xr:uid="{00000000-0005-0000-0000-000009000000}"/>
    <cellStyle name="Separador de milhares 2" xfId="11" xr:uid="{00000000-0005-0000-0000-00000A000000}"/>
    <cellStyle name="Separador de milhares 3" xfId="13" xr:uid="{00000000-0005-0000-0000-00000B000000}"/>
    <cellStyle name="Vírgula 2" xfId="5" xr:uid="{00000000-0005-0000-0000-00000C000000}"/>
    <cellStyle name="Vírgula 2 2" xfId="8" xr:uid="{00000000-0005-0000-0000-00000D000000}"/>
    <cellStyle name="Vírgula 3" xfId="14" xr:uid="{00000000-0005-0000-0000-00000E000000}"/>
    <cellStyle name="Vírgula 4" xfId="9" xr:uid="{00000000-0005-0000-0000-00000F000000}"/>
  </cellStyles>
  <dxfs count="24">
    <dxf>
      <fill>
        <patternFill patternType="lightUp"/>
      </fill>
    </dxf>
    <dxf>
      <font>
        <color theme="0" tint="-0.24994659260841701"/>
      </font>
      <fill>
        <patternFill patternType="solid">
          <bgColor theme="0" tint="-0.24994659260841701"/>
        </patternFill>
      </fill>
    </dxf>
    <dxf>
      <numFmt numFmtId="0" formatCode="General"/>
    </dxf>
    <dxf>
      <numFmt numFmtId="0" formatCode="General"/>
    </dxf>
    <dxf>
      <border outline="0">
        <right style="medium">
          <color indexed="64"/>
        </right>
        <top style="medium">
          <color indexed="64"/>
        </top>
      </border>
    </dxf>
    <dxf>
      <font>
        <b/>
        <i val="0"/>
        <strike val="0"/>
        <condense val="0"/>
        <extend val="0"/>
        <outline val="0"/>
        <shadow val="0"/>
        <u val="none"/>
        <vertAlign val="baseline"/>
        <sz val="10"/>
        <color auto="1"/>
        <name val="Arial"/>
        <family val="2"/>
        <scheme val="none"/>
      </font>
      <fill>
        <patternFill patternType="solid">
          <fgColor indexed="64"/>
          <bgColor theme="0" tint="-0.249977111117893"/>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numFmt numFmtId="0" formatCode="General"/>
    </dxf>
    <dxf>
      <numFmt numFmtId="0" formatCode="General"/>
    </dxf>
    <dxf>
      <border outline="0">
        <top style="medium">
          <color indexed="64"/>
        </top>
      </border>
    </dxf>
    <dxf>
      <border outline="0">
        <bottom style="medium">
          <color indexed="64"/>
        </bottom>
      </border>
    </dxf>
    <dxf>
      <font>
        <b/>
        <i val="0"/>
        <strike val="0"/>
        <condense val="0"/>
        <extend val="0"/>
        <outline val="0"/>
        <shadow val="0"/>
        <u val="none"/>
        <vertAlign val="baseline"/>
        <sz val="10"/>
        <color auto="1"/>
        <name val="Arial"/>
        <family val="2"/>
        <scheme val="none"/>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6" formatCode="m/d/yyyy"/>
    </dxf>
    <dxf>
      <numFmt numFmtId="177" formatCode="m/d/yyyy\ h:mm"/>
    </dxf>
    <dxf>
      <numFmt numFmtId="0" formatCode="General"/>
    </dxf>
    <dxf>
      <numFmt numFmtId="0" formatCode="General"/>
    </dxf>
    <dxf>
      <numFmt numFmtId="0" formatCode="General"/>
    </dxf>
    <dxf>
      <numFmt numFmtId="177" formatCode="m/d/yyyy\ h:mm"/>
    </dxf>
  </dxfs>
  <tableStyles count="1" defaultTableStyle="TableStyleMedium2" defaultPivotStyle="PivotStyleLight16">
    <tableStyle name="Invisible" pivot="0" table="0" count="0" xr9:uid="{A4C5C34A-875F-485D-ADF9-FCCF28F39145}"/>
  </tableStyles>
  <colors>
    <mruColors>
      <color rgb="FF0000FF"/>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2.xml"/><Relationship Id="rId30" Type="http://schemas.openxmlformats.org/officeDocument/2006/relationships/customXml" Target="../customXml/item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Produto em Silo</a:t>
            </a:r>
            <a:r>
              <a:rPr lang="pt-BR" baseline="0"/>
              <a:t> </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barChart>
        <c:barDir val="col"/>
        <c:grouping val="clustered"/>
        <c:varyColors val="0"/>
        <c:ser>
          <c:idx val="1"/>
          <c:order val="0"/>
          <c:tx>
            <c:v>Capacidade Total</c:v>
          </c:tx>
          <c:spPr>
            <a:solidFill>
              <a:schemeClr val="bg2"/>
            </a:solidFill>
            <a:ln>
              <a:solidFill>
                <a:schemeClr val="tx1"/>
              </a:solidFill>
            </a:ln>
            <a:effectLst/>
          </c:spPr>
          <c:invertIfNegative val="0"/>
          <c:dLbls>
            <c:delete val="1"/>
          </c:dLbls>
          <c:val>
            <c:numRef>
              <c:f>Envio_email!$Q$9:$Q$28</c:f>
            </c:numRef>
          </c:val>
          <c:extLst>
            <c:ext xmlns:c15="http://schemas.microsoft.com/office/drawing/2012/chart" uri="{02D57815-91ED-43cb-92C2-25804820EDAC}">
              <c15:filteredCategoryTitle>
                <c15:cat>
                  <c:multiLvlStrRef>
                    <c:extLst>
                      <c:ext uri="{02D57815-91ED-43cb-92C2-25804820EDAC}">
                        <c15:formulaRef>
                          <c15:sqref>Envio_email!$M$9:$M$28</c15:sqref>
                        </c15:formulaRef>
                      </c:ext>
                    </c:extLst>
                  </c:multiLvlStrRef>
                </c15:cat>
              </c15:filteredCategoryTitle>
            </c:ext>
            <c:ext xmlns:c16="http://schemas.microsoft.com/office/drawing/2014/chart" uri="{C3380CC4-5D6E-409C-BE32-E72D297353CC}">
              <c16:uniqueId val="{00000002-9237-49F2-97EF-067FA9E0CC0B}"/>
            </c:ext>
          </c:extLst>
        </c:ser>
        <c:ser>
          <c:idx val="0"/>
          <c:order val="1"/>
          <c:tx>
            <c:v>Produtoem Silo</c:v>
          </c:tx>
          <c:spPr>
            <a:solidFill>
              <a:schemeClr val="tx1"/>
            </a:solidFill>
            <a:ln>
              <a:noFill/>
            </a:ln>
            <a:effectLst/>
          </c:spPr>
          <c:invertIfNegative val="0"/>
          <c:dLbls>
            <c:delete val="1"/>
          </c:dLbls>
          <c:val>
            <c:numRef>
              <c:f>Envio_email!$O$9:$O$28</c:f>
            </c:numRef>
          </c:val>
          <c:extLst>
            <c:ext xmlns:c15="http://schemas.microsoft.com/office/drawing/2012/chart" uri="{02D57815-91ED-43cb-92C2-25804820EDAC}">
              <c15:filteredCategoryTitle>
                <c15:cat>
                  <c:multiLvlStrRef>
                    <c:extLst>
                      <c:ext uri="{02D57815-91ED-43cb-92C2-25804820EDAC}">
                        <c15:formulaRef>
                          <c15:sqref>Envio_email!$M$9:$M$28</c15:sqref>
                        </c15:formulaRef>
                      </c:ext>
                    </c:extLst>
                  </c:multiLvlStrRef>
                </c15:cat>
              </c15:filteredCategoryTitle>
            </c:ext>
            <c:ext xmlns:c16="http://schemas.microsoft.com/office/drawing/2014/chart" uri="{C3380CC4-5D6E-409C-BE32-E72D297353CC}">
              <c16:uniqueId val="{00000000-9237-49F2-97EF-067FA9E0CC0B}"/>
            </c:ext>
          </c:extLst>
        </c:ser>
        <c:dLbls>
          <c:dLblPos val="inEnd"/>
          <c:showLegendKey val="0"/>
          <c:showVal val="1"/>
          <c:showCatName val="0"/>
          <c:showSerName val="0"/>
          <c:showPercent val="0"/>
          <c:showBubbleSize val="0"/>
        </c:dLbls>
        <c:gapWidth val="13"/>
        <c:overlap val="100"/>
        <c:axId val="804806104"/>
        <c:axId val="804805776"/>
      </c:barChart>
      <c:catAx>
        <c:axId val="804806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805776"/>
        <c:crosses val="autoZero"/>
        <c:auto val="1"/>
        <c:lblAlgn val="ctr"/>
        <c:lblOffset val="100"/>
        <c:noMultiLvlLbl val="0"/>
      </c:catAx>
      <c:valAx>
        <c:axId val="804805776"/>
        <c:scaling>
          <c:orientation val="minMax"/>
          <c:max val="6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Toneladas</a:t>
                </a:r>
                <a:r>
                  <a:rPr lang="pt-BR" baseline="0"/>
                  <a:t> [t]</a:t>
                </a:r>
                <a:endParaRPr lang="pt-BR"/>
              </a:p>
            </c:rich>
          </c:tx>
          <c:layout>
            <c:manualLayout>
              <c:xMode val="edge"/>
              <c:yMode val="edge"/>
              <c:x val="7.1035336108447131E-2"/>
              <c:y val="0.4152964167522538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806104"/>
        <c:crosses val="autoZero"/>
        <c:crossBetween val="between"/>
        <c:majorUnit val="50"/>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simple" dx="17" sel="0" val="0" widthMin="166"/>
</file>

<file path=xl/ctrlProps/ctrlProp2.xml><?xml version="1.0" encoding="utf-8"?>
<formControlPr xmlns="http://schemas.microsoft.com/office/spreadsheetml/2009/9/main" objectType="Drop" dropStyle="simple" dx="17" sel="0" val="0" widthMin="199"/>
</file>

<file path=xl/ctrlProps/ctrlProp3.xml><?xml version="1.0" encoding="utf-8"?>
<formControlPr xmlns="http://schemas.microsoft.com/office/spreadsheetml/2009/9/main" objectType="Drop" dropStyle="simple" dx="17" sel="0" val="0" widthMin="193"/>
</file>

<file path=xl/ctrlProps/ctrlProp4.xml><?xml version="1.0" encoding="utf-8"?>
<formControlPr xmlns="http://schemas.microsoft.com/office/spreadsheetml/2009/9/main" objectType="Drop" dropStyle="simple" dx="17" sel="0" val="0" widthMin="183"/>
</file>

<file path=xl/ctrlProps/ctrlProp5.xml><?xml version="1.0" encoding="utf-8"?>
<formControlPr xmlns="http://schemas.microsoft.com/office/spreadsheetml/2009/9/main" objectType="Drop" dropStyle="simple" dx="17" sel="0" val="0" widthMin="199"/>
</file>

<file path=xl/ctrlProps/ctrlProp6.xml><?xml version="1.0" encoding="utf-8"?>
<formControlPr xmlns="http://schemas.microsoft.com/office/spreadsheetml/2009/9/main" objectType="Drop" dropStyle="simple" dx="17" sel="0" val="0" widthMin="183"/>
</file>

<file path=xl/ctrlProps/ctrlProp7.xml><?xml version="1.0" encoding="utf-8"?>
<formControlPr xmlns="http://schemas.microsoft.com/office/spreadsheetml/2009/9/main" objectType="Drop" dropStyle="simple" dx="17" sel="0" val="0" widthMin="183"/>
</file>

<file path=xl/ctrlProps/ctrlProp8.xml><?xml version="1.0" encoding="utf-8"?>
<formControlPr xmlns="http://schemas.microsoft.com/office/spreadsheetml/2009/9/main" objectType="Drop" dropStyle="simple" dx="17" sel="0" val="0" widthMin="183"/>
</file>

<file path=xl/ctrlProps/ctrlProp9.xml><?xml version="1.0" encoding="utf-8"?>
<formControlPr xmlns="http://schemas.microsoft.com/office/spreadsheetml/2009/9/main" objectType="Drop" dropStyle="simple" dx="17" sel="0" val="0" widthMin="183"/>
</file>

<file path=xl/ctrlProps/ctrlProp10.xml><?xml version="1.0" encoding="utf-8"?>
<formControlPr xmlns="http://schemas.microsoft.com/office/spreadsheetml/2009/9/main" objectType="Drop" dropStyle="simple" dx="17" sel="0" val="0" widthMin="183"/>
</file>

<file path=xl/ctrlProps/ctrlProp11.xml><?xml version="1.0" encoding="utf-8"?>
<formControlPr xmlns="http://schemas.microsoft.com/office/spreadsheetml/2009/9/main" objectType="Drop" dropStyle="simple" dx="17" sel="0" val="0" widthMin="183"/>
</file>

<file path=xl/ctrlProps/ctrlProp12.xml><?xml version="1.0" encoding="utf-8"?>
<formControlPr xmlns="http://schemas.microsoft.com/office/spreadsheetml/2009/9/main" objectType="Drop" dropStyle="simple" dx="17" sel="0" val="0" widthMin="183"/>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0</xdr:colOff>
          <xdr:row>0</xdr:row>
          <xdr:rowOff>0</xdr:rowOff>
        </xdr:from>
        <xdr:to>
          <xdr:col>7</xdr:col>
          <xdr:colOff>0</xdr:colOff>
          <xdr:row>1</xdr:row>
          <xdr:rowOff>0</xdr:rowOff>
        </xdr:to>
        <xdr:sp macro="" textlink="">
          <xdr:nvSpPr>
            <xdr:cNvPr id="20185" name="Control 729" hidden="1">
              <a:extLst>
                <a:ext uri="{63B3BB69-23CF-44E3-9099-C40C66FF867C}">
                  <a14:compatExt spid="_x0000_s20185"/>
                </a:ext>
                <a:ext uri="{FF2B5EF4-FFF2-40B4-BE49-F238E27FC236}">
                  <a16:creationId xmlns:a16="http://schemas.microsoft.com/office/drawing/2014/main" id="{00000000-0008-0000-0000-0000D94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19</xdr:row>
          <xdr:rowOff>0</xdr:rowOff>
        </xdr:from>
        <xdr:to>
          <xdr:col>11</xdr:col>
          <xdr:colOff>0</xdr:colOff>
          <xdr:row>20</xdr:row>
          <xdr:rowOff>0</xdr:rowOff>
        </xdr:to>
        <xdr:sp macro="" textlink="">
          <xdr:nvSpPr>
            <xdr:cNvPr id="43042" name="Control 2082" hidden="1">
              <a:extLst>
                <a:ext uri="{63B3BB69-23CF-44E3-9099-C40C66FF867C}">
                  <a14:compatExt spid="_x0000_s43042"/>
                </a:ext>
                <a:ext uri="{FF2B5EF4-FFF2-40B4-BE49-F238E27FC236}">
                  <a16:creationId xmlns:a16="http://schemas.microsoft.com/office/drawing/2014/main" id="{00000000-0008-0000-0000-000022A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0</xdr:colOff>
          <xdr:row>7</xdr:row>
          <xdr:rowOff>0</xdr:rowOff>
        </xdr:from>
        <xdr:to>
          <xdr:col>8</xdr:col>
          <xdr:colOff>0</xdr:colOff>
          <xdr:row>8</xdr:row>
          <xdr:rowOff>0</xdr:rowOff>
        </xdr:to>
        <xdr:sp macro="" textlink="">
          <xdr:nvSpPr>
            <xdr:cNvPr id="62463" name="Control 5119" hidden="1">
              <a:extLst>
                <a:ext uri="{63B3BB69-23CF-44E3-9099-C40C66FF867C}">
                  <a14:compatExt spid="_x0000_s62463"/>
                </a:ext>
                <a:ext uri="{FF2B5EF4-FFF2-40B4-BE49-F238E27FC236}">
                  <a16:creationId xmlns:a16="http://schemas.microsoft.com/office/drawing/2014/main" id="{00000000-0008-0000-0000-0000FFF3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69934</xdr:colOff>
          <xdr:row>51</xdr:row>
          <xdr:rowOff>121322</xdr:rowOff>
        </xdr:from>
        <xdr:to>
          <xdr:col>13</xdr:col>
          <xdr:colOff>55101</xdr:colOff>
          <xdr:row>76</xdr:row>
          <xdr:rowOff>121495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a:extLst>
                <a:ext uri="{84589F7E-364E-4C9E-8A38-B11213B215E9}">
                  <a14:cameraTool cellRange="$G$2:$O$30" spid="_x0000_s205472"/>
                </a:ext>
              </a:extLst>
            </xdr:cNvPicPr>
          </xdr:nvPicPr>
          <xdr:blipFill>
            <a:blip xmlns:r="http://schemas.openxmlformats.org/officeDocument/2006/relationships" r:embed="rId1"/>
            <a:srcRect/>
            <a:stretch>
              <a:fillRect/>
            </a:stretch>
          </xdr:blipFill>
          <xdr:spPr bwMode="auto">
            <a:xfrm>
              <a:off x="2375641" y="9738288"/>
              <a:ext cx="6034613" cy="4762673"/>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xdr:from>
          <xdr:col>9</xdr:col>
          <xdr:colOff>0</xdr:colOff>
          <xdr:row>12</xdr:row>
          <xdr:rowOff>0</xdr:rowOff>
        </xdr:from>
        <xdr:to>
          <xdr:col>10</xdr:col>
          <xdr:colOff>0</xdr:colOff>
          <xdr:row>13</xdr:row>
          <xdr:rowOff>0</xdr:rowOff>
        </xdr:to>
        <xdr:sp macro="" textlink="">
          <xdr:nvSpPr>
            <xdr:cNvPr id="81717" name="Control 5941" hidden="1">
              <a:extLst>
                <a:ext uri="{63B3BB69-23CF-44E3-9099-C40C66FF867C}">
                  <a14:compatExt spid="_x0000_s81717"/>
                </a:ext>
                <a:ext uri="{FF2B5EF4-FFF2-40B4-BE49-F238E27FC236}">
                  <a16:creationId xmlns:a16="http://schemas.microsoft.com/office/drawing/2014/main" id="{00000000-0008-0000-0000-0000353F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19</xdr:row>
          <xdr:rowOff>0</xdr:rowOff>
        </xdr:from>
        <xdr:to>
          <xdr:col>11</xdr:col>
          <xdr:colOff>0</xdr:colOff>
          <xdr:row>20</xdr:row>
          <xdr:rowOff>0</xdr:rowOff>
        </xdr:to>
        <xdr:sp macro="" textlink="">
          <xdr:nvSpPr>
            <xdr:cNvPr id="137866" name="Control 10890" hidden="1">
              <a:extLst>
                <a:ext uri="{63B3BB69-23CF-44E3-9099-C40C66FF867C}">
                  <a14:compatExt spid="_x0000_s137866"/>
                </a:ext>
                <a:ext uri="{FF2B5EF4-FFF2-40B4-BE49-F238E27FC236}">
                  <a16:creationId xmlns:a16="http://schemas.microsoft.com/office/drawing/2014/main" id="{00000000-0008-0000-0000-00008A1A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19</xdr:row>
          <xdr:rowOff>0</xdr:rowOff>
        </xdr:from>
        <xdr:to>
          <xdr:col>11</xdr:col>
          <xdr:colOff>0</xdr:colOff>
          <xdr:row>20</xdr:row>
          <xdr:rowOff>9525</xdr:rowOff>
        </xdr:to>
        <xdr:sp macro="" textlink="">
          <xdr:nvSpPr>
            <xdr:cNvPr id="194267" name="Control 2082" hidden="1">
              <a:extLst>
                <a:ext uri="{63B3BB69-23CF-44E3-9099-C40C66FF867C}">
                  <a14:compatExt spid="_x0000_s194267"/>
                </a:ext>
                <a:ext uri="{FF2B5EF4-FFF2-40B4-BE49-F238E27FC236}">
                  <a16:creationId xmlns:a16="http://schemas.microsoft.com/office/drawing/2014/main" id="{00000000-0008-0000-0000-0000DBF6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19</xdr:row>
          <xdr:rowOff>0</xdr:rowOff>
        </xdr:from>
        <xdr:to>
          <xdr:col>11</xdr:col>
          <xdr:colOff>0</xdr:colOff>
          <xdr:row>20</xdr:row>
          <xdr:rowOff>9525</xdr:rowOff>
        </xdr:to>
        <xdr:sp macro="" textlink="">
          <xdr:nvSpPr>
            <xdr:cNvPr id="194268" name="Control 10890" hidden="1">
              <a:extLst>
                <a:ext uri="{63B3BB69-23CF-44E3-9099-C40C66FF867C}">
                  <a14:compatExt spid="_x0000_s194268"/>
                </a:ext>
                <a:ext uri="{FF2B5EF4-FFF2-40B4-BE49-F238E27FC236}">
                  <a16:creationId xmlns:a16="http://schemas.microsoft.com/office/drawing/2014/main" id="{00000000-0008-0000-0000-0000DCF6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5</xdr:row>
          <xdr:rowOff>0</xdr:rowOff>
        </xdr:from>
        <xdr:to>
          <xdr:col>1</xdr:col>
          <xdr:colOff>0</xdr:colOff>
          <xdr:row>6</xdr:row>
          <xdr:rowOff>47625</xdr:rowOff>
        </xdr:to>
        <xdr:sp macro="" textlink="">
          <xdr:nvSpPr>
            <xdr:cNvPr id="217089" name="Control 5119" hidden="1">
              <a:extLst>
                <a:ext uri="{63B3BB69-23CF-44E3-9099-C40C66FF867C}">
                  <a14:compatExt spid="_x0000_s217089"/>
                </a:ext>
                <a:ext uri="{FF2B5EF4-FFF2-40B4-BE49-F238E27FC236}">
                  <a16:creationId xmlns:a16="http://schemas.microsoft.com/office/drawing/2014/main" id="{00000000-0008-0000-0600-0000015003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14</xdr:row>
          <xdr:rowOff>0</xdr:rowOff>
        </xdr:from>
        <xdr:to>
          <xdr:col>1</xdr:col>
          <xdr:colOff>0</xdr:colOff>
          <xdr:row>15</xdr:row>
          <xdr:rowOff>47625</xdr:rowOff>
        </xdr:to>
        <xdr:sp macro="" textlink="">
          <xdr:nvSpPr>
            <xdr:cNvPr id="217090" name="Control 5119" hidden="1">
              <a:extLst>
                <a:ext uri="{63B3BB69-23CF-44E3-9099-C40C66FF867C}">
                  <a14:compatExt spid="_x0000_s217090"/>
                </a:ext>
                <a:ext uri="{FF2B5EF4-FFF2-40B4-BE49-F238E27FC236}">
                  <a16:creationId xmlns:a16="http://schemas.microsoft.com/office/drawing/2014/main" id="{00000000-0008-0000-0600-0000025003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0</xdr:colOff>
          <xdr:row>4</xdr:row>
          <xdr:rowOff>0</xdr:rowOff>
        </xdr:from>
        <xdr:to>
          <xdr:col>12</xdr:col>
          <xdr:colOff>0</xdr:colOff>
          <xdr:row>5</xdr:row>
          <xdr:rowOff>47625</xdr:rowOff>
        </xdr:to>
        <xdr:sp macro="" textlink="">
          <xdr:nvSpPr>
            <xdr:cNvPr id="217091" name="Control 5119" hidden="1">
              <a:extLst>
                <a:ext uri="{63B3BB69-23CF-44E3-9099-C40C66FF867C}">
                  <a14:compatExt spid="_x0000_s217091"/>
                </a:ext>
                <a:ext uri="{FF2B5EF4-FFF2-40B4-BE49-F238E27FC236}">
                  <a16:creationId xmlns:a16="http://schemas.microsoft.com/office/drawing/2014/main" id="{00000000-0008-0000-0600-0000035003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0</xdr:colOff>
          <xdr:row>13</xdr:row>
          <xdr:rowOff>0</xdr:rowOff>
        </xdr:from>
        <xdr:to>
          <xdr:col>12</xdr:col>
          <xdr:colOff>0</xdr:colOff>
          <xdr:row>14</xdr:row>
          <xdr:rowOff>47625</xdr:rowOff>
        </xdr:to>
        <xdr:sp macro="" textlink="">
          <xdr:nvSpPr>
            <xdr:cNvPr id="217092" name="Drop Down 4" hidden="1">
              <a:extLst>
                <a:ext uri="{63B3BB69-23CF-44E3-9099-C40C66FF867C}">
                  <a14:compatExt spid="_x0000_s217092"/>
                </a:ext>
                <a:ext uri="{FF2B5EF4-FFF2-40B4-BE49-F238E27FC236}">
                  <a16:creationId xmlns:a16="http://schemas.microsoft.com/office/drawing/2014/main" id="{00000000-0008-0000-0600-0000045003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0</xdr:colOff>
          <xdr:row>6</xdr:row>
          <xdr:rowOff>0</xdr:rowOff>
        </xdr:from>
        <xdr:to>
          <xdr:col>9</xdr:col>
          <xdr:colOff>0</xdr:colOff>
          <xdr:row>7</xdr:row>
          <xdr:rowOff>47625</xdr:rowOff>
        </xdr:to>
        <xdr:sp macro="" textlink="">
          <xdr:nvSpPr>
            <xdr:cNvPr id="217093" name="Control 5119" hidden="1">
              <a:extLst>
                <a:ext uri="{63B3BB69-23CF-44E3-9099-C40C66FF867C}">
                  <a14:compatExt spid="_x0000_s217093"/>
                </a:ext>
                <a:ext uri="{FF2B5EF4-FFF2-40B4-BE49-F238E27FC236}">
                  <a16:creationId xmlns:a16="http://schemas.microsoft.com/office/drawing/2014/main" id="{00000000-0008-0000-0600-0000055003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928686</xdr:colOff>
      <xdr:row>57</xdr:row>
      <xdr:rowOff>57150</xdr:rowOff>
    </xdr:from>
    <xdr:to>
      <xdr:col>14</xdr:col>
      <xdr:colOff>942974</xdr:colOff>
      <xdr:row>79</xdr:row>
      <xdr:rowOff>0</xdr:rowOff>
    </xdr:to>
    <xdr:graphicFrame macro="">
      <xdr:nvGraphicFramePr>
        <xdr:cNvPr id="4" name="Chart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171450</xdr:colOff>
      <xdr:row>3</xdr:row>
      <xdr:rowOff>161925</xdr:rowOff>
    </xdr:from>
    <xdr:to>
      <xdr:col>6</xdr:col>
      <xdr:colOff>3105150</xdr:colOff>
      <xdr:row>6</xdr:row>
      <xdr:rowOff>209550</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171450" y="933450"/>
          <a:ext cx="10363200" cy="819150"/>
        </a:xfrm>
        <a:prstGeom prst="rect">
          <a:avLst/>
        </a:prstGeom>
        <a:solidFill>
          <a:srgbClr val="FFFF00"/>
        </a:solidFill>
        <a:ln w="9525" cmpd="sng">
          <a:solidFill>
            <a:schemeClr val="lt1">
              <a:shade val="50000"/>
            </a:schemeClr>
          </a:solidFill>
        </a:ln>
        <a:effectLst>
          <a:glow rad="101600">
            <a:schemeClr val="accent6">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sheet has been deemed a "Category 1" spreadsheet based on the following factors: 1)  Low criticality - This</a:t>
          </a:r>
          <a:r>
            <a:rPr lang="en-US" sz="1100" baseline="0"/>
            <a:t> template is used to review inventory adjustments</a:t>
          </a:r>
        </a:p>
        <a:p>
          <a:r>
            <a:rPr lang="en-US" sz="1100" baseline="0"/>
            <a:t>.  </a:t>
          </a:r>
          <a:r>
            <a:rPr lang="en-US" sz="1100"/>
            <a:t>2)  Moderate  complexity -  there are excel formulas in this workbook, though the formulas</a:t>
          </a:r>
          <a:r>
            <a:rPr lang="en-US" sz="1100" baseline="0"/>
            <a:t> are very simple , there are  no macros involved and  there no other no links as well.</a:t>
          </a:r>
          <a:r>
            <a:rPr lang="en-US" sz="1100"/>
            <a:t> The critical</a:t>
          </a:r>
          <a:r>
            <a:rPr lang="en-US" sz="1100" baseline="0"/>
            <a:t> formula fields are password protected. High</a:t>
          </a:r>
          <a:r>
            <a:rPr lang="en-US" sz="1100"/>
            <a:t> / Moderate  = category 2. </a:t>
          </a:r>
        </a:p>
      </xdr:txBody>
    </xdr:sp>
    <xdr:clientData/>
  </xdr:twoCellAnchor>
</xdr:wsDr>
</file>

<file path=xl/persons/person.xml><?xml version="1.0" encoding="utf-8"?>
<personList xmlns="http://schemas.microsoft.com/office/spreadsheetml/2018/threadedcomments" xmlns:x="http://schemas.openxmlformats.org/spreadsheetml/2006/main">
  <person displayName="Fernando Santo" id="{39AFFD92-CC99-444E-ADF8-75963CC4B861}" userId="Fernando Santo" providerId="None"/>
  <person displayName="Debora Silva" id="{AD0710CC-5A93-400E-842A-18181E590C7E}" userId="S::Debora.Silva@cabotcorp.com::a9df11ff-abb0-4696-ae02-36dda8df9fa4" providerId="AD"/>
  <person displayName="Debora C. Silva" id="{AC0823A4-022D-41DF-B0E8-531A26FCFAF2}" userId="S::debora.silva@cabotcorp.com::a9df11ff-abb0-4696-ae02-36dda8df9fa4" providerId="AD"/>
  <person displayName="Anderson A. Costa" id="{A5CAD41C-610E-4457-80EE-2C3734E74EDA}" userId="S::anderson.costa@cabotcorp.com::4df6fdd2-6287-4da6-8b41-609327c22ae3"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m Nakamura" refreshedDate="45854.637581597221" createdVersion="8" refreshedVersion="8" recordCount="999" xr:uid="{00000000-000A-0000-FFFF-FFFF00000000}">
  <cacheSource type="worksheet">
    <worksheetSource ref="A1:H1000" sheet="Log"/>
  </cacheSource>
  <cacheFields count="8">
    <cacheField name="DATE" numFmtId="14">
      <sharedItems containsSemiMixedTypes="0" containsNonDate="0" containsDate="1" containsString="0" minDate="2013-09-26T00:00:00" maxDate="2015-03-11T00:00:00"/>
    </cacheField>
    <cacheField name="TIME" numFmtId="165">
      <sharedItems containsSemiMixedTypes="0" containsNonDate="0" containsDate="1" containsString="0" minDate="2013-09-26T13:53:36" maxDate="2015-03-10T08:12:05"/>
    </cacheField>
    <cacheField name="USER ID" numFmtId="0">
      <sharedItems/>
    </cacheField>
    <cacheField name="QUESTION" numFmtId="0">
      <sharedItems/>
    </cacheField>
    <cacheField name="ANSWER" numFmtId="0">
      <sharedItems containsBlank="1"/>
    </cacheField>
    <cacheField name="COMMENTS" numFmtId="0">
      <sharedItems containsBlank="1"/>
    </cacheField>
    <cacheField name="LOCATION" numFmtId="0">
      <sharedItems/>
    </cacheField>
    <cacheField name="QUANTITY" numFmtId="0">
      <sharedItems containsSemiMixedTypes="0" containsString="0"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d v="2013-09-26T00:00:00"/>
    <d v="2013-09-26T13:53:36"/>
    <s v="PRobson"/>
    <s v="Você checou as formulas nesta planilha de cálculo?"/>
    <s v="n"/>
    <m/>
    <s v="C:\Users\PRobson\Documents\My Docs\PABLO II\SOX\SPREADSHEETS"/>
    <n v="1"/>
  </r>
  <r>
    <d v="2013-09-26T00:00:00"/>
    <d v="2013-09-26T13:53:43"/>
    <s v="PRobson"/>
    <s v="Por favor escreva um comentário sobre sua resposta negativa."/>
    <m/>
    <s v="ok"/>
    <s v="C:\Users\PRobson\Documents\My Docs\PABLO II\SOX\SPREADSHEETS"/>
    <n v="1"/>
  </r>
  <r>
    <d v="2013-09-26T00:00:00"/>
    <d v="2013-09-26T13:53:48"/>
    <s v="PRobson"/>
    <s v="Você checou a origem da informação que foi utilizada para fazer estes cálculos?"/>
    <s v="n"/>
    <m/>
    <s v="C:\Users\PRobson\Documents\My Docs\PABLO II\SOX\SPREADSHEETS"/>
    <n v="1"/>
  </r>
  <r>
    <d v="2013-09-26T00:00:00"/>
    <d v="2013-09-26T13:53:51"/>
    <s v="PRobson"/>
    <s v="Por favor escreva um comentário sobre sua resposta negativa."/>
    <m/>
    <s v="ok"/>
    <s v="C:\Users\PRobson\Documents\My Docs\PABLO II\SOX\SPREADSHEETS"/>
    <n v="1"/>
  </r>
  <r>
    <d v="2013-09-26T00:00:00"/>
    <d v="2013-09-26T13:54:08"/>
    <s v="PRobson"/>
    <s v="Este arquivo está armazenado em um disco de acesso restrito?"/>
    <s v="n"/>
    <m/>
    <s v="C:\Users\PRobson\Documents\My Docs\PABLO II\SOX\SPREADSHEETS"/>
    <n v="1"/>
  </r>
  <r>
    <d v="2013-09-26T00:00:00"/>
    <d v="2013-09-26T13:54:11"/>
    <s v="PRobson"/>
    <s v="Por favor escreva um comentário sobre sua resposta negativa."/>
    <m/>
    <s v="ok"/>
    <s v="C:\Users\PRobson\Documents\My Docs\PABLO II\SOX\SPREADSHEETS"/>
    <n v="1"/>
  </r>
  <r>
    <d v="2013-09-26T00:00:00"/>
    <d v="2013-09-26T13:54:15"/>
    <s v="PRobson"/>
    <s v="Você anexou alguma documentação de respaldo nesta planilha?"/>
    <s v="n"/>
    <m/>
    <s v="C:\Users\PRobson\Documents\My Docs\PABLO II\SOX\SPREADSHEETS"/>
    <n v="1"/>
  </r>
  <r>
    <d v="2013-09-26T00:00:00"/>
    <d v="2013-09-26T13:54:22"/>
    <s v="PRobson"/>
    <s v="Por favor escreva um comentário sobre sua resposta negativa."/>
    <m/>
    <s v="ok"/>
    <s v="C:\Users\PRobson\Documents\My Docs\PABLO II\SOX\SPREADSHEETS"/>
    <n v="1"/>
  </r>
  <r>
    <d v="2013-09-30T00:00:00"/>
    <d v="2013-09-30T11:27:24"/>
    <s v="wcavalcant"/>
    <s v="Você checou as formulas nesta planilha de cálculo?"/>
    <s v="y"/>
    <m/>
    <s v="C:\Users\wcavalcant\Desktop"/>
    <n v="1"/>
  </r>
  <r>
    <d v="2013-09-30T00:00:00"/>
    <d v="2013-09-30T11:27:28"/>
    <s v="wcavalcant"/>
    <s v="Você checou a origem da informação que foi utilizada para fazer estes cálculos?"/>
    <s v="y"/>
    <m/>
    <s v="C:\Users\wcavalcant\Desktop"/>
    <n v="1"/>
  </r>
  <r>
    <d v="2013-09-30T00:00:00"/>
    <d v="2013-09-30T11:27:33"/>
    <s v="wcavalcant"/>
    <s v="Este arquivo está armazenado em um disco de acesso restrito?"/>
    <s v="y"/>
    <m/>
    <s v="C:\Users\wcavalcant\Desktop"/>
    <n v="1"/>
  </r>
  <r>
    <d v="2013-09-30T00:00:00"/>
    <d v="2013-09-30T11:27:39"/>
    <s v="wcavalcant"/>
    <s v="Você anexou alguma documentação de respaldo nesta planilha?"/>
    <s v="n"/>
    <m/>
    <s v="C:\Users\wcavalcant\Desktop"/>
    <n v="1"/>
  </r>
  <r>
    <d v="2013-09-30T00:00:00"/>
    <d v="2013-09-30T11:28:22"/>
    <s v="wcavalcant"/>
    <s v="Por favor escreva um comentário sobre sua resposta negativa."/>
    <m/>
    <s v="Foi incluida a senha para edição da Planilha e ocultada as informações de calculo de silos."/>
    <s v="C:\Users\wcavalcant\Desktop"/>
    <n v="1"/>
  </r>
  <r>
    <d v="2013-09-30T00:00:00"/>
    <d v="2013-09-30T11:30:20"/>
    <s v="wcavalcant"/>
    <s v="Você checou as formulas nesta planilha de cálculo?"/>
    <s v="y"/>
    <m/>
    <s v="C:\Users\wcavalcant\Desktop"/>
    <n v="1"/>
  </r>
  <r>
    <d v="2013-09-30T00:00:00"/>
    <d v="2013-09-30T11:30:21"/>
    <s v="wcavalcant"/>
    <s v="Você checou a origem da informação que foi utilizada para fazer estes cálculos?"/>
    <s v="y"/>
    <m/>
    <s v="C:\Users\wcavalcant\Desktop"/>
    <n v="1"/>
  </r>
  <r>
    <d v="2013-09-30T00:00:00"/>
    <d v="2013-09-30T11:30:21"/>
    <s v="wcavalcant"/>
    <s v="Este arquivo está armazenado em um disco de acesso restrito?"/>
    <s v="y"/>
    <m/>
    <s v="C:\Users\wcavalcant\Desktop"/>
    <n v="1"/>
  </r>
  <r>
    <d v="2013-09-30T00:00:00"/>
    <d v="2013-09-30T11:30:22"/>
    <s v="wcavalcant"/>
    <s v="Você anexou alguma documentação de respaldo nesta planilha?"/>
    <s v="y"/>
    <m/>
    <s v="C:\Users\wcavalcant\Desktop"/>
    <n v="1"/>
  </r>
  <r>
    <d v="2013-09-30T00:00:00"/>
    <d v="2013-09-30T11:38:28"/>
    <s v="acosta"/>
    <s v="Você checou as formulas nesta planilha de cálculo?"/>
    <s v="y"/>
    <m/>
    <s v="M:\WPS"/>
    <n v="1"/>
  </r>
  <r>
    <d v="2013-09-30T00:00:00"/>
    <d v="2013-09-30T11:38:29"/>
    <s v="acosta"/>
    <s v="Você checou a origem da informação que foi utilizada para fazer estes cálculos?"/>
    <s v="y"/>
    <m/>
    <s v="M:\WPS"/>
    <n v="1"/>
  </r>
  <r>
    <d v="2013-09-30T00:00:00"/>
    <d v="2013-09-30T11:38:29"/>
    <s v="acosta"/>
    <s v="Este arquivo está armazenado em um disco de acesso restrito?"/>
    <s v="y"/>
    <m/>
    <s v="M:\WPS"/>
    <n v="1"/>
  </r>
  <r>
    <d v="2013-09-30T00:00:00"/>
    <d v="2013-09-30T11:38:30"/>
    <s v="acosta"/>
    <s v="Você anexou alguma documentação de respaldo nesta planilha?"/>
    <s v="y"/>
    <m/>
    <s v="M:\WPS"/>
    <n v="1"/>
  </r>
  <r>
    <d v="2013-09-30T00:00:00"/>
    <d v="2013-09-30T11:48:32"/>
    <s v="acosta"/>
    <s v="Você checou as formulas nesta planilha de cálculo?"/>
    <s v="y"/>
    <m/>
    <s v="M:\WPS"/>
    <n v="1"/>
  </r>
  <r>
    <d v="2013-09-30T00:00:00"/>
    <d v="2013-09-30T11:48:38"/>
    <s v="acosta"/>
    <s v="Você checou a origem da informação que foi utilizada para fazer estes cálculos?"/>
    <s v="y"/>
    <m/>
    <s v="M:\WPS"/>
    <n v="1"/>
  </r>
  <r>
    <d v="2013-09-30T00:00:00"/>
    <d v="2013-09-30T11:48:40"/>
    <s v="acosta"/>
    <s v="Este arquivo está armazenado em um disco de acesso restrito?"/>
    <s v="y"/>
    <m/>
    <s v="M:\WPS"/>
    <n v="1"/>
  </r>
  <r>
    <d v="2013-09-30T00:00:00"/>
    <d v="2013-09-30T11:48:50"/>
    <s v="acosta"/>
    <s v="Você anexou alguma documentação de respaldo nesta planilha?"/>
    <s v="n"/>
    <m/>
    <s v="M:\WPS"/>
    <n v="1"/>
  </r>
  <r>
    <d v="2013-09-30T00:00:00"/>
    <d v="2013-09-30T11:49:54"/>
    <s v="acosta"/>
    <s v="Por favor escreva um comentário sobre sua resposta negativa."/>
    <m/>
    <s v="Não estão bloqueadas o range C2;E23."/>
    <s v="M:\WPS"/>
    <n v="1"/>
  </r>
  <r>
    <d v="2013-09-30T00:00:00"/>
    <d v="2013-09-30T15:39:20"/>
    <s v="arodrigues"/>
    <s v="Você checou as formulas nesta planilha de cálculo?"/>
    <s v="y"/>
    <m/>
    <s v="M:\WPS"/>
    <n v="1"/>
  </r>
  <r>
    <d v="2013-09-30T00:00:00"/>
    <d v="2013-09-30T15:39:23"/>
    <s v="arodrigues"/>
    <s v="Você checou a origem da informação que foi utilizada para fazer estes cálculos?"/>
    <s v="y"/>
    <m/>
    <s v="M:\WPS"/>
    <n v="1"/>
  </r>
  <r>
    <d v="2013-09-30T00:00:00"/>
    <d v="2013-09-30T15:39:25"/>
    <s v="arodrigues"/>
    <s v="Este arquivo está armazenado em um disco de acesso restrito?"/>
    <s v="y"/>
    <m/>
    <s v="M:\WPS"/>
    <n v="1"/>
  </r>
  <r>
    <d v="2013-09-30T00:00:00"/>
    <d v="2013-09-30T15:39:26"/>
    <s v="arodrigues"/>
    <s v="Você anexou alguma documentação de respaldo nesta planilha?"/>
    <s v="y"/>
    <m/>
    <s v="M:\WPS"/>
    <n v="1"/>
  </r>
  <r>
    <d v="2013-10-01T00:00:00"/>
    <d v="2013-10-01T05:47:15"/>
    <s v="arodrigues"/>
    <s v="Você checou as formulas nesta planilha de cálculo?"/>
    <s v="y"/>
    <m/>
    <s v="M:\WPS"/>
    <n v="1"/>
  </r>
  <r>
    <d v="2013-10-01T00:00:00"/>
    <d v="2013-10-01T05:47:17"/>
    <s v="arodrigues"/>
    <s v="Você checou a origem da informação que foi utilizada para fazer estes cálculos?"/>
    <s v="y"/>
    <m/>
    <s v="M:\WPS"/>
    <n v="1"/>
  </r>
  <r>
    <d v="2013-10-01T00:00:00"/>
    <d v="2013-10-01T05:47:18"/>
    <s v="arodrigues"/>
    <s v="Este arquivo está armazenado em um disco de acesso restrito?"/>
    <s v="y"/>
    <m/>
    <s v="M:\WPS"/>
    <n v="1"/>
  </r>
  <r>
    <d v="2013-10-01T00:00:00"/>
    <d v="2013-10-01T05:47:19"/>
    <s v="arodrigues"/>
    <s v="Você anexou alguma documentação de respaldo nesta planilha?"/>
    <s v="y"/>
    <m/>
    <s v="M:\WPS"/>
    <n v="1"/>
  </r>
  <r>
    <d v="2013-10-01T00:00:00"/>
    <d v="2013-10-01T07:26:58"/>
    <s v="acosta"/>
    <s v="Você checou as formulas nesta planilha de cálculo?"/>
    <s v="y"/>
    <m/>
    <s v="M:\WPS"/>
    <n v="1"/>
  </r>
  <r>
    <d v="2013-10-01T00:00:00"/>
    <d v="2013-10-01T07:26:59"/>
    <s v="acosta"/>
    <s v="Você checou a origem da informação que foi utilizada para fazer estes cálculos?"/>
    <s v="y"/>
    <m/>
    <s v="M:\WPS"/>
    <n v="1"/>
  </r>
  <r>
    <d v="2013-10-01T00:00:00"/>
    <d v="2013-10-01T07:27:00"/>
    <s v="acosta"/>
    <s v="Este arquivo está armazenado em um disco de acesso restrito?"/>
    <s v="y"/>
    <m/>
    <s v="M:\WPS"/>
    <n v="1"/>
  </r>
  <r>
    <d v="2013-10-01T00:00:00"/>
    <d v="2013-10-01T07:27:01"/>
    <s v="acosta"/>
    <s v="Você anexou alguma documentação de respaldo nesta planilha?"/>
    <s v="y"/>
    <m/>
    <s v="M:\WPS"/>
    <n v="1"/>
  </r>
  <r>
    <d v="2013-10-02T00:00:00"/>
    <d v="2013-10-02T08:17:51"/>
    <s v="acosta"/>
    <s v="Você checou as formulas nesta planilha de cálculo?"/>
    <s v="y"/>
    <m/>
    <s v="M:\WPS"/>
    <n v="1"/>
  </r>
  <r>
    <d v="2013-10-02T00:00:00"/>
    <d v="2013-10-02T08:17:52"/>
    <s v="acosta"/>
    <s v="Você checou a origem da informação que foi utilizada para fazer estes cálculos?"/>
    <s v="y"/>
    <m/>
    <s v="M:\WPS"/>
    <n v="1"/>
  </r>
  <r>
    <d v="2013-10-02T00:00:00"/>
    <d v="2013-10-02T08:17:53"/>
    <s v="acosta"/>
    <s v="Este arquivo está armazenado em um disco de acesso restrito?"/>
    <s v="y"/>
    <m/>
    <s v="M:\WPS"/>
    <n v="1"/>
  </r>
  <r>
    <d v="2013-10-02T00:00:00"/>
    <d v="2013-10-02T08:17:53"/>
    <s v="acosta"/>
    <s v="Você anexou alguma documentação de respaldo nesta planilha?"/>
    <s v="y"/>
    <m/>
    <s v="M:\WPS"/>
    <n v="1"/>
  </r>
  <r>
    <d v="2013-10-03T00:00:00"/>
    <d v="2013-10-03T07:12:35"/>
    <s v="acosta"/>
    <s v="Você checou as formulas nesta planilha de cálculo?"/>
    <s v="y"/>
    <m/>
    <s v="M:\WPS"/>
    <n v="1"/>
  </r>
  <r>
    <d v="2013-10-03T00:00:00"/>
    <d v="2013-10-03T07:12:35"/>
    <s v="acosta"/>
    <s v="Você checou a origem da informação que foi utilizada para fazer estes cálculos?"/>
    <s v="y"/>
    <m/>
    <s v="M:\WPS"/>
    <n v="1"/>
  </r>
  <r>
    <d v="2013-10-03T00:00:00"/>
    <d v="2013-10-03T07:12:36"/>
    <s v="acosta"/>
    <s v="Este arquivo está armazenado em um disco de acesso restrito?"/>
    <s v="y"/>
    <m/>
    <s v="M:\WPS"/>
    <n v="1"/>
  </r>
  <r>
    <d v="2013-10-03T00:00:00"/>
    <d v="2013-10-03T07:12:37"/>
    <s v="acosta"/>
    <s v="Você anexou alguma documentação de respaldo nesta planilha?"/>
    <s v="y"/>
    <m/>
    <s v="M:\WPS"/>
    <n v="1"/>
  </r>
  <r>
    <d v="2013-10-04T00:00:00"/>
    <d v="2013-10-04T07:23:30"/>
    <s v="acosta"/>
    <s v="Você checou as formulas nesta planilha de cálculo?"/>
    <s v="y"/>
    <m/>
    <s v="M:\WPS"/>
    <n v="1"/>
  </r>
  <r>
    <d v="2013-10-04T00:00:00"/>
    <d v="2013-10-04T07:23:31"/>
    <s v="acosta"/>
    <s v="Você checou a origem da informação que foi utilizada para fazer estes cálculos?"/>
    <s v="y"/>
    <m/>
    <s v="M:\WPS"/>
    <n v="1"/>
  </r>
  <r>
    <d v="2013-10-04T00:00:00"/>
    <d v="2013-10-04T07:23:31"/>
    <s v="acosta"/>
    <s v="Este arquivo está armazenado em um disco de acesso restrito?"/>
    <s v="y"/>
    <m/>
    <s v="M:\WPS"/>
    <n v="1"/>
  </r>
  <r>
    <d v="2013-10-04T00:00:00"/>
    <d v="2013-10-04T07:23:32"/>
    <s v="acosta"/>
    <s v="Você anexou alguma documentação de respaldo nesta planilha?"/>
    <s v="y"/>
    <m/>
    <s v="M:\WPS"/>
    <n v="1"/>
  </r>
  <r>
    <d v="2013-10-04T00:00:00"/>
    <d v="2013-10-04T08:23:07"/>
    <s v="acosta"/>
    <s v="Você checou as formulas nesta planilha de cálculo?"/>
    <s v="y"/>
    <m/>
    <s v="\\MAUA-NTG01\Departamental\WPS"/>
    <n v="1"/>
  </r>
  <r>
    <d v="2013-10-04T00:00:00"/>
    <d v="2013-10-04T08:23:08"/>
    <s v="acosta"/>
    <s v="Você checou a origem da informação que foi utilizada para fazer estes cálculos?"/>
    <s v="y"/>
    <m/>
    <s v="\\MAUA-NTG01\Departamental\WPS"/>
    <n v="1"/>
  </r>
  <r>
    <d v="2013-10-04T00:00:00"/>
    <d v="2013-10-04T08:23:08"/>
    <s v="acosta"/>
    <s v="Este arquivo está armazenado em um disco de acesso restrito?"/>
    <s v="y"/>
    <m/>
    <s v="\\MAUA-NTG01\Departamental\WPS"/>
    <n v="1"/>
  </r>
  <r>
    <d v="2013-10-04T00:00:00"/>
    <d v="2013-10-04T08:23:09"/>
    <s v="acosta"/>
    <s v="Você anexou alguma documentação de respaldo nesta planilha?"/>
    <s v="y"/>
    <m/>
    <s v="\\MAUA-NTG01\Departamental\WPS"/>
    <n v="1"/>
  </r>
  <r>
    <d v="2013-10-07T00:00:00"/>
    <d v="2013-10-07T07:57:21"/>
    <s v="acosta"/>
    <s v="Você checou as formulas nesta planilha de cálculo?"/>
    <s v="y"/>
    <m/>
    <s v="M:\WPS"/>
    <n v="1"/>
  </r>
  <r>
    <d v="2013-10-07T00:00:00"/>
    <d v="2013-10-07T07:57:22"/>
    <s v="acosta"/>
    <s v="Você checou a origem da informação que foi utilizada para fazer estes cálculos?"/>
    <s v="y"/>
    <m/>
    <s v="M:\WPS"/>
    <n v="1"/>
  </r>
  <r>
    <d v="2013-10-07T00:00:00"/>
    <d v="2013-10-07T07:57:23"/>
    <s v="acosta"/>
    <s v="Este arquivo está armazenado em um disco de acesso restrito?"/>
    <s v="y"/>
    <m/>
    <s v="M:\WPS"/>
    <n v="1"/>
  </r>
  <r>
    <d v="2013-10-07T00:00:00"/>
    <d v="2013-10-07T07:57:23"/>
    <s v="acosta"/>
    <s v="Você anexou alguma documentação de respaldo nesta planilha?"/>
    <s v="y"/>
    <m/>
    <s v="M:\WPS"/>
    <n v="1"/>
  </r>
  <r>
    <d v="2013-10-07T00:00:00"/>
    <d v="2013-10-07T09:21:56"/>
    <s v="acosta"/>
    <s v="Você checou as formulas nesta planilha de cálculo?"/>
    <s v="y"/>
    <m/>
    <s v="M:\WPS"/>
    <n v="1"/>
  </r>
  <r>
    <d v="2013-10-07T00:00:00"/>
    <d v="2013-10-07T09:21:57"/>
    <s v="acosta"/>
    <s v="Você checou a origem da informação que foi utilizada para fazer estes cálculos?"/>
    <s v="y"/>
    <m/>
    <s v="M:\WPS"/>
    <n v="1"/>
  </r>
  <r>
    <d v="2013-10-07T00:00:00"/>
    <d v="2013-10-07T09:21:57"/>
    <s v="acosta"/>
    <s v="Este arquivo está armazenado em um disco de acesso restrito?"/>
    <s v="y"/>
    <m/>
    <s v="M:\WPS"/>
    <n v="1"/>
  </r>
  <r>
    <d v="2013-10-07T00:00:00"/>
    <d v="2013-10-07T09:21:58"/>
    <s v="acosta"/>
    <s v="Você anexou alguma documentação de respaldo nesta planilha?"/>
    <s v="y"/>
    <m/>
    <s v="M:\WPS"/>
    <n v="1"/>
  </r>
  <r>
    <d v="2013-10-08T00:00:00"/>
    <d v="2013-10-08T08:27:35"/>
    <s v="acosta"/>
    <s v="Você checou as formulas nesta planilha de cálculo?"/>
    <s v="y"/>
    <m/>
    <s v="M:\WPS"/>
    <n v="1"/>
  </r>
  <r>
    <d v="2013-10-08T00:00:00"/>
    <d v="2013-10-08T08:27:36"/>
    <s v="acosta"/>
    <s v="Você checou a origem da informação que foi utilizada para fazer estes cálculos?"/>
    <s v="y"/>
    <m/>
    <s v="M:\WPS"/>
    <n v="1"/>
  </r>
  <r>
    <d v="2013-10-08T00:00:00"/>
    <d v="2013-10-08T08:27:37"/>
    <s v="acosta"/>
    <s v="Este arquivo está armazenado em um disco de acesso restrito?"/>
    <s v="y"/>
    <m/>
    <s v="M:\WPS"/>
    <n v="1"/>
  </r>
  <r>
    <d v="2013-10-08T00:00:00"/>
    <d v="2013-10-08T08:27:37"/>
    <s v="acosta"/>
    <s v="Você anexou alguma documentação de respaldo nesta planilha?"/>
    <s v="y"/>
    <m/>
    <s v="M:\WPS"/>
    <n v="1"/>
  </r>
  <r>
    <d v="2013-10-09T00:00:00"/>
    <d v="2013-10-09T07:13:48"/>
    <s v="acosta"/>
    <s v="Você checou as formulas nesta planilha de cálculo?"/>
    <s v="y"/>
    <m/>
    <s v="M:\WPS"/>
    <n v="1"/>
  </r>
  <r>
    <d v="2013-10-09T00:00:00"/>
    <d v="2013-10-09T07:13:48"/>
    <s v="acosta"/>
    <s v="Você checou a origem da informação que foi utilizada para fazer estes cálculos?"/>
    <s v="y"/>
    <m/>
    <s v="M:\WPS"/>
    <n v="1"/>
  </r>
  <r>
    <d v="2013-10-09T00:00:00"/>
    <d v="2013-10-09T07:13:49"/>
    <s v="acosta"/>
    <s v="Este arquivo está armazenado em um disco de acesso restrito?"/>
    <s v="y"/>
    <m/>
    <s v="M:\WPS"/>
    <n v="1"/>
  </r>
  <r>
    <d v="2013-10-09T00:00:00"/>
    <d v="2013-10-09T07:13:50"/>
    <s v="acosta"/>
    <s v="Você anexou alguma documentação de respaldo nesta planilha?"/>
    <s v="y"/>
    <m/>
    <s v="M:\WPS"/>
    <n v="1"/>
  </r>
  <r>
    <d v="2013-10-10T00:00:00"/>
    <d v="2013-10-10T08:25:19"/>
    <s v="acosta"/>
    <s v="Você checou as formulas nesta planilha de cálculo?"/>
    <s v="y"/>
    <m/>
    <s v="M:\WPS"/>
    <n v="1"/>
  </r>
  <r>
    <d v="2013-10-10T00:00:00"/>
    <d v="2013-10-10T08:25:22"/>
    <s v="acosta"/>
    <s v="Você checou a origem da informação que foi utilizada para fazer estes cálculos?"/>
    <s v="y"/>
    <m/>
    <s v="M:\WPS"/>
    <n v="1"/>
  </r>
  <r>
    <d v="2013-10-10T00:00:00"/>
    <d v="2013-10-10T08:25:23"/>
    <s v="acosta"/>
    <s v="Este arquivo está armazenado em um disco de acesso restrito?"/>
    <s v="y"/>
    <m/>
    <s v="M:\WPS"/>
    <n v="1"/>
  </r>
  <r>
    <d v="2013-10-10T00:00:00"/>
    <d v="2013-10-10T08:25:24"/>
    <s v="acosta"/>
    <s v="Você anexou alguma documentação de respaldo nesta planilha?"/>
    <s v="y"/>
    <m/>
    <s v="M:\WPS"/>
    <n v="1"/>
  </r>
  <r>
    <d v="2013-10-11T00:00:00"/>
    <d v="2013-10-11T07:12:07"/>
    <s v="acosta"/>
    <s v="Você checou as formulas nesta planilha de cálculo?"/>
    <s v="y"/>
    <m/>
    <s v="M:\WPS"/>
    <n v="1"/>
  </r>
  <r>
    <d v="2013-10-11T00:00:00"/>
    <d v="2013-10-11T07:12:07"/>
    <s v="acosta"/>
    <s v="Você checou a origem da informação que foi utilizada para fazer estes cálculos?"/>
    <s v="y"/>
    <m/>
    <s v="M:\WPS"/>
    <n v="1"/>
  </r>
  <r>
    <d v="2013-10-11T00:00:00"/>
    <d v="2013-10-11T07:12:08"/>
    <s v="acosta"/>
    <s v="Este arquivo está armazenado em um disco de acesso restrito?"/>
    <s v="y"/>
    <m/>
    <s v="M:\WPS"/>
    <n v="1"/>
  </r>
  <r>
    <d v="2013-10-11T00:00:00"/>
    <d v="2013-10-11T07:12:08"/>
    <s v="acosta"/>
    <s v="Você anexou alguma documentação de respaldo nesta planilha?"/>
    <s v="y"/>
    <m/>
    <s v="M:\WPS"/>
    <n v="1"/>
  </r>
  <r>
    <d v="2013-10-11T00:00:00"/>
    <d v="2013-10-11T08:31:40"/>
    <s v="arodrigues"/>
    <s v="Você checou as formulas nesta planilha de cálculo?"/>
    <m/>
    <m/>
    <s v="M:\WPS"/>
    <n v="1"/>
  </r>
  <r>
    <d v="2013-10-11T00:00:00"/>
    <d v="2013-10-11T08:31:41"/>
    <s v="arodrigues"/>
    <s v="Por favor escreva um comentário sobre sua resposta negativa."/>
    <m/>
    <m/>
    <s v="M:\WPS"/>
    <n v="1"/>
  </r>
  <r>
    <d v="2013-10-11T00:00:00"/>
    <d v="2013-10-11T08:31:42"/>
    <s v="arodrigues"/>
    <s v="Você checou a origem da informação que foi utilizada para fazer estes cálculos?"/>
    <m/>
    <m/>
    <s v="M:\WPS"/>
    <n v="1"/>
  </r>
  <r>
    <d v="2013-10-11T00:00:00"/>
    <d v="2013-10-11T08:31:43"/>
    <s v="arodrigues"/>
    <s v="Por favor escreva um comentário sobre sua resposta negativa."/>
    <m/>
    <m/>
    <s v="M:\WPS"/>
    <n v="1"/>
  </r>
  <r>
    <d v="2013-10-11T00:00:00"/>
    <d v="2013-10-11T08:31:44"/>
    <s v="arodrigues"/>
    <s v="Este arquivo está armazenado em um disco de acesso restrito?"/>
    <m/>
    <m/>
    <s v="M:\WPS"/>
    <n v="1"/>
  </r>
  <r>
    <d v="2013-10-11T00:00:00"/>
    <d v="2013-10-11T08:31:46"/>
    <s v="arodrigues"/>
    <s v="Por favor escreva um comentário sobre sua resposta negativa."/>
    <m/>
    <m/>
    <s v="M:\WPS"/>
    <n v="1"/>
  </r>
  <r>
    <d v="2013-10-11T00:00:00"/>
    <d v="2013-10-11T08:31:47"/>
    <s v="arodrigues"/>
    <s v="Você anexou alguma documentação de respaldo nesta planilha?"/>
    <m/>
    <m/>
    <s v="M:\WPS"/>
    <n v="1"/>
  </r>
  <r>
    <d v="2013-10-11T00:00:00"/>
    <d v="2013-10-11T08:31:48"/>
    <s v="arodrigues"/>
    <s v="Por favor escreva um comentário sobre sua resposta negativa."/>
    <m/>
    <m/>
    <s v="M:\WPS"/>
    <n v="1"/>
  </r>
  <r>
    <d v="2013-10-14T00:00:00"/>
    <d v="2013-10-14T07:11:46"/>
    <s v="acosta"/>
    <s v="Você checou as formulas nesta planilha de cálculo?"/>
    <s v="y"/>
    <m/>
    <s v="M:\WPS"/>
    <n v="1"/>
  </r>
  <r>
    <d v="2013-10-14T00:00:00"/>
    <d v="2013-10-14T07:11:47"/>
    <s v="acosta"/>
    <s v="Você checou a origem da informação que foi utilizada para fazer estes cálculos?"/>
    <s v="y"/>
    <m/>
    <s v="M:\WPS"/>
    <n v="1"/>
  </r>
  <r>
    <d v="2013-10-14T00:00:00"/>
    <d v="2013-10-14T07:11:48"/>
    <s v="acosta"/>
    <s v="Este arquivo está armazenado em um disco de acesso restrito?"/>
    <s v="y"/>
    <m/>
    <s v="M:\WPS"/>
    <n v="1"/>
  </r>
  <r>
    <d v="2013-10-14T00:00:00"/>
    <d v="2013-10-14T07:11:49"/>
    <s v="acosta"/>
    <s v="Você anexou alguma documentação de respaldo nesta planilha?"/>
    <s v="y"/>
    <m/>
    <s v="M:\WPS"/>
    <n v="1"/>
  </r>
  <r>
    <d v="2013-10-15T00:00:00"/>
    <d v="2013-10-15T08:02:56"/>
    <s v="acosta"/>
    <s v="Você checou as formulas nesta planilha de cálculo?"/>
    <s v="y"/>
    <m/>
    <s v="M:\WPS"/>
    <n v="1"/>
  </r>
  <r>
    <d v="2013-10-15T00:00:00"/>
    <d v="2013-10-15T08:02:57"/>
    <s v="acosta"/>
    <s v="Você checou a origem da informação que foi utilizada para fazer estes cálculos?"/>
    <s v="y"/>
    <m/>
    <s v="M:\WPS"/>
    <n v="1"/>
  </r>
  <r>
    <d v="2013-10-15T00:00:00"/>
    <d v="2013-10-15T08:02:58"/>
    <s v="acosta"/>
    <s v="Este arquivo está armazenado em um disco de acesso restrito?"/>
    <s v="y"/>
    <m/>
    <s v="M:\WPS"/>
    <n v="1"/>
  </r>
  <r>
    <d v="2013-10-15T00:00:00"/>
    <d v="2013-10-15T08:02:58"/>
    <s v="acosta"/>
    <s v="Você anexou alguma documentação de respaldo nesta planilha?"/>
    <s v="y"/>
    <m/>
    <s v="M:\WPS"/>
    <n v="1"/>
  </r>
  <r>
    <d v="2013-10-16T00:00:00"/>
    <d v="2013-10-16T07:46:43"/>
    <s v="acosta"/>
    <s v="Você checou as formulas nesta planilha de cálculo?"/>
    <s v="y"/>
    <m/>
    <s v="M:\WPS"/>
    <n v="1"/>
  </r>
  <r>
    <d v="2013-10-16T00:00:00"/>
    <d v="2013-10-16T07:46:43"/>
    <s v="acosta"/>
    <s v="Você checou a origem da informação que foi utilizada para fazer estes cálculos?"/>
    <s v="y"/>
    <m/>
    <s v="M:\WPS"/>
    <n v="1"/>
  </r>
  <r>
    <d v="2013-10-16T00:00:00"/>
    <d v="2013-10-16T07:46:44"/>
    <s v="acosta"/>
    <s v="Este arquivo está armazenado em um disco de acesso restrito?"/>
    <s v="y"/>
    <m/>
    <s v="M:\WPS"/>
    <n v="1"/>
  </r>
  <r>
    <d v="2013-10-16T00:00:00"/>
    <d v="2013-10-16T07:46:45"/>
    <s v="acosta"/>
    <s v="Você anexou alguma documentação de respaldo nesta planilha?"/>
    <s v="y"/>
    <m/>
    <s v="M:\WPS"/>
    <n v="1"/>
  </r>
  <r>
    <d v="2013-10-17T00:00:00"/>
    <d v="2013-10-17T07:52:14"/>
    <s v="acosta"/>
    <s v="Você checou as formulas nesta planilha de cálculo?"/>
    <s v="y"/>
    <m/>
    <s v="M:\WPS"/>
    <n v="1"/>
  </r>
  <r>
    <d v="2013-10-17T00:00:00"/>
    <d v="2013-10-17T07:52:14"/>
    <s v="acosta"/>
    <s v="Você checou a origem da informação que foi utilizada para fazer estes cálculos?"/>
    <s v="y"/>
    <m/>
    <s v="M:\WPS"/>
    <n v="1"/>
  </r>
  <r>
    <d v="2013-10-17T00:00:00"/>
    <d v="2013-10-17T07:52:15"/>
    <s v="acosta"/>
    <s v="Este arquivo está armazenado em um disco de acesso restrito?"/>
    <s v="y"/>
    <m/>
    <s v="M:\WPS"/>
    <n v="1"/>
  </r>
  <r>
    <d v="2013-10-17T00:00:00"/>
    <d v="2013-10-17T07:52:15"/>
    <s v="acosta"/>
    <s v="Você anexou alguma documentação de respaldo nesta planilha?"/>
    <s v="y"/>
    <m/>
    <s v="M:\WPS"/>
    <n v="1"/>
  </r>
  <r>
    <d v="2013-10-18T00:00:00"/>
    <d v="2013-10-18T07:17:15"/>
    <s v="acosta"/>
    <s v="Você checou as formulas nesta planilha de cálculo?"/>
    <s v="y"/>
    <m/>
    <s v="M:\WPS"/>
    <n v="1"/>
  </r>
  <r>
    <d v="2013-10-18T00:00:00"/>
    <d v="2013-10-18T07:17:15"/>
    <s v="acosta"/>
    <s v="Você checou a origem da informação que foi utilizada para fazer estes cálculos?"/>
    <s v="y"/>
    <m/>
    <s v="M:\WPS"/>
    <n v="1"/>
  </r>
  <r>
    <d v="2013-10-18T00:00:00"/>
    <d v="2013-10-18T07:17:16"/>
    <s v="acosta"/>
    <s v="Este arquivo está armazenado em um disco de acesso restrito?"/>
    <s v="y"/>
    <m/>
    <s v="M:\WPS"/>
    <n v="1"/>
  </r>
  <r>
    <d v="2013-10-18T00:00:00"/>
    <d v="2013-10-18T07:17:16"/>
    <s v="acosta"/>
    <s v="Você anexou alguma documentação de respaldo nesta planilha?"/>
    <s v="y"/>
    <m/>
    <s v="M:\WPS"/>
    <n v="1"/>
  </r>
  <r>
    <d v="2013-10-21T00:00:00"/>
    <d v="2013-10-21T07:12:19"/>
    <s v="acosta"/>
    <s v="Você checou as formulas nesta planilha de cálculo?"/>
    <s v="y"/>
    <m/>
    <s v="M:\WPS"/>
    <n v="1"/>
  </r>
  <r>
    <d v="2013-10-21T00:00:00"/>
    <d v="2013-10-21T07:12:20"/>
    <s v="acosta"/>
    <s v="Você checou a origem da informação que foi utilizada para fazer estes cálculos?"/>
    <s v="y"/>
    <m/>
    <s v="M:\WPS"/>
    <n v="1"/>
  </r>
  <r>
    <d v="2013-10-21T00:00:00"/>
    <d v="2013-10-21T07:12:20"/>
    <s v="acosta"/>
    <s v="Este arquivo está armazenado em um disco de acesso restrito?"/>
    <s v="y"/>
    <m/>
    <s v="M:\WPS"/>
    <n v="1"/>
  </r>
  <r>
    <d v="2013-10-21T00:00:00"/>
    <d v="2013-10-21T07:12:21"/>
    <s v="acosta"/>
    <s v="Você anexou alguma documentação de respaldo nesta planilha?"/>
    <s v="y"/>
    <m/>
    <s v="M:\WPS"/>
    <n v="1"/>
  </r>
  <r>
    <d v="2013-10-22T00:00:00"/>
    <d v="2013-10-22T07:11:23"/>
    <s v="acosta"/>
    <s v="Você checou as formulas nesta planilha de cálculo?"/>
    <s v="y"/>
    <m/>
    <s v="M:\WPS"/>
    <n v="1"/>
  </r>
  <r>
    <d v="2013-10-22T00:00:00"/>
    <d v="2013-10-22T07:11:23"/>
    <s v="acosta"/>
    <s v="Você checou a origem da informação que foi utilizada para fazer estes cálculos?"/>
    <s v="y"/>
    <m/>
    <s v="M:\WPS"/>
    <n v="1"/>
  </r>
  <r>
    <d v="2013-10-22T00:00:00"/>
    <d v="2013-10-22T07:11:24"/>
    <s v="acosta"/>
    <s v="Este arquivo está armazenado em um disco de acesso restrito?"/>
    <s v="y"/>
    <m/>
    <s v="M:\WPS"/>
    <n v="1"/>
  </r>
  <r>
    <d v="2013-10-22T00:00:00"/>
    <d v="2013-10-22T07:11:25"/>
    <s v="acosta"/>
    <s v="Você anexou alguma documentação de respaldo nesta planilha?"/>
    <s v="y"/>
    <m/>
    <s v="M:\WPS"/>
    <n v="1"/>
  </r>
  <r>
    <d v="2013-10-23T00:00:00"/>
    <d v="2013-10-23T07:04:07"/>
    <s v="acosta"/>
    <s v="Você checou as formulas nesta planilha de cálculo?"/>
    <s v="y"/>
    <m/>
    <s v="M:\WPS"/>
    <n v="1"/>
  </r>
  <r>
    <d v="2013-10-23T00:00:00"/>
    <d v="2013-10-23T07:04:08"/>
    <s v="acosta"/>
    <s v="Você checou a origem da informação que foi utilizada para fazer estes cálculos?"/>
    <s v="y"/>
    <m/>
    <s v="M:\WPS"/>
    <n v="1"/>
  </r>
  <r>
    <d v="2013-10-23T00:00:00"/>
    <d v="2013-10-23T07:04:08"/>
    <s v="acosta"/>
    <s v="Este arquivo está armazenado em um disco de acesso restrito?"/>
    <s v="y"/>
    <m/>
    <s v="M:\WPS"/>
    <n v="1"/>
  </r>
  <r>
    <d v="2013-10-23T00:00:00"/>
    <d v="2013-10-23T07:04:09"/>
    <s v="acosta"/>
    <s v="Você anexou alguma documentação de respaldo nesta planilha?"/>
    <s v="y"/>
    <m/>
    <s v="M:\WPS"/>
    <n v="1"/>
  </r>
  <r>
    <d v="2013-10-24T00:00:00"/>
    <d v="2013-10-24T07:53:16"/>
    <s v="acosta"/>
    <s v="Você checou as formulas nesta planilha de cálculo?"/>
    <s v="y"/>
    <m/>
    <s v="M:\WPS"/>
    <n v="1"/>
  </r>
  <r>
    <d v="2013-10-24T00:00:00"/>
    <d v="2013-10-24T07:53:17"/>
    <s v="acosta"/>
    <s v="Você checou a origem da informação que foi utilizada para fazer estes cálculos?"/>
    <s v="y"/>
    <m/>
    <s v="M:\WPS"/>
    <n v="1"/>
  </r>
  <r>
    <d v="2013-10-24T00:00:00"/>
    <d v="2013-10-24T07:53:17"/>
    <s v="acosta"/>
    <s v="Este arquivo está armazenado em um disco de acesso restrito?"/>
    <s v="y"/>
    <m/>
    <s v="M:\WPS"/>
    <n v="1"/>
  </r>
  <r>
    <d v="2013-10-24T00:00:00"/>
    <d v="2013-10-24T07:53:17"/>
    <s v="acosta"/>
    <s v="Você anexou alguma documentação de respaldo nesta planilha?"/>
    <s v="y"/>
    <m/>
    <s v="M:\WPS"/>
    <n v="1"/>
  </r>
  <r>
    <d v="2013-10-25T00:00:00"/>
    <d v="2013-10-25T08:15:15"/>
    <s v="acosta"/>
    <s v="Você checou as formulas nesta planilha de cálculo?"/>
    <s v="y"/>
    <m/>
    <s v="M:\WPS"/>
    <n v="1"/>
  </r>
  <r>
    <d v="2013-10-25T00:00:00"/>
    <d v="2013-10-25T08:15:15"/>
    <s v="acosta"/>
    <s v="Você checou a origem da informação que foi utilizada para fazer estes cálculos?"/>
    <s v="y"/>
    <m/>
    <s v="M:\WPS"/>
    <n v="1"/>
  </r>
  <r>
    <d v="2013-10-25T00:00:00"/>
    <d v="2013-10-25T08:15:15"/>
    <s v="acosta"/>
    <s v="Este arquivo está armazenado em um disco de acesso restrito?"/>
    <s v="y"/>
    <m/>
    <s v="M:\WPS"/>
    <n v="1"/>
  </r>
  <r>
    <d v="2013-10-25T00:00:00"/>
    <d v="2013-10-25T08:15:16"/>
    <s v="acosta"/>
    <s v="Você anexou alguma documentação de respaldo nesta planilha?"/>
    <s v="y"/>
    <m/>
    <s v="M:\WPS"/>
    <n v="1"/>
  </r>
  <r>
    <d v="2013-10-28T00:00:00"/>
    <d v="2013-10-28T07:09:29"/>
    <s v="acosta"/>
    <s v="Você checou as formulas nesta planilha de cálculo?"/>
    <s v="y"/>
    <m/>
    <s v="M:\WPS"/>
    <n v="1"/>
  </r>
  <r>
    <d v="2013-10-28T00:00:00"/>
    <d v="2013-10-28T07:09:30"/>
    <s v="acosta"/>
    <s v="Você checou a origem da informação que foi utilizada para fazer estes cálculos?"/>
    <s v="y"/>
    <m/>
    <s v="M:\WPS"/>
    <n v="1"/>
  </r>
  <r>
    <d v="2013-10-28T00:00:00"/>
    <d v="2013-10-28T07:09:30"/>
    <s v="acosta"/>
    <s v="Este arquivo está armazenado em um disco de acesso restrito?"/>
    <s v="y"/>
    <m/>
    <s v="M:\WPS"/>
    <n v="1"/>
  </r>
  <r>
    <d v="2013-10-28T00:00:00"/>
    <d v="2013-10-28T07:09:31"/>
    <s v="acosta"/>
    <s v="Você anexou alguma documentação de respaldo nesta planilha?"/>
    <s v="y"/>
    <m/>
    <s v="M:\WPS"/>
    <n v="1"/>
  </r>
  <r>
    <d v="2013-10-29T00:00:00"/>
    <d v="2013-10-29T07:49:34"/>
    <s v="acosta"/>
    <s v="Você checou as formulas nesta planilha de cálculo?"/>
    <s v="y"/>
    <m/>
    <s v="M:\WPS"/>
    <n v="1"/>
  </r>
  <r>
    <d v="2013-10-29T00:00:00"/>
    <d v="2013-10-29T07:49:35"/>
    <s v="acosta"/>
    <s v="Você checou a origem da informação que foi utilizada para fazer estes cálculos?"/>
    <s v="y"/>
    <m/>
    <s v="M:\WPS"/>
    <n v="1"/>
  </r>
  <r>
    <d v="2013-10-29T00:00:00"/>
    <d v="2013-10-29T07:49:35"/>
    <s v="acosta"/>
    <s v="Este arquivo está armazenado em um disco de acesso restrito?"/>
    <s v="y"/>
    <m/>
    <s v="M:\WPS"/>
    <n v="1"/>
  </r>
  <r>
    <d v="2013-10-29T00:00:00"/>
    <d v="2013-10-29T07:49:36"/>
    <s v="acosta"/>
    <s v="Você anexou alguma documentação de respaldo nesta planilha?"/>
    <s v="y"/>
    <m/>
    <s v="M:\WPS"/>
    <n v="1"/>
  </r>
  <r>
    <d v="2013-10-30T00:00:00"/>
    <d v="2013-10-30T07:56:42"/>
    <s v="fcorrea"/>
    <s v="Você checou as formulas nesta planilha de cálculo?"/>
    <s v="y"/>
    <m/>
    <s v="M:\WPS"/>
    <n v="1"/>
  </r>
  <r>
    <d v="2013-10-30T00:00:00"/>
    <d v="2013-10-30T07:56:47"/>
    <s v="fcorrea"/>
    <s v="Você checou a origem da informação que foi utilizada para fazer estes cálculos?"/>
    <s v="y"/>
    <m/>
    <s v="M:\WPS"/>
    <n v="1"/>
  </r>
  <r>
    <d v="2013-10-30T00:00:00"/>
    <d v="2013-10-30T07:56:57"/>
    <s v="fcorrea"/>
    <s v="Este arquivo está armazenado em um disco de acesso restrito?"/>
    <s v="y"/>
    <m/>
    <s v="M:\WPS"/>
    <n v="1"/>
  </r>
  <r>
    <d v="2013-10-30T00:00:00"/>
    <d v="2013-10-30T07:57:08"/>
    <s v="fcorrea"/>
    <s v="Você anexou alguma documentação de respaldo nesta planilha?"/>
    <s v="n"/>
    <m/>
    <s v="M:\WPS"/>
    <n v="1"/>
  </r>
  <r>
    <d v="2013-10-30T00:00:00"/>
    <d v="2013-10-30T07:57:15"/>
    <s v="fcorrea"/>
    <s v="Por favor escreva um comentário sobre sua resposta negativa."/>
    <m/>
    <m/>
    <s v="M:\WPS"/>
    <n v="1"/>
  </r>
  <r>
    <d v="2013-10-30T00:00:00"/>
    <d v="2013-10-30T08:40:47"/>
    <s v="acosta"/>
    <s v="Você checou as formulas nesta planilha de cálculo?"/>
    <s v="y"/>
    <m/>
    <s v="M:\WPS"/>
    <n v="1"/>
  </r>
  <r>
    <d v="2013-10-30T00:00:00"/>
    <d v="2013-10-30T08:40:47"/>
    <s v="acosta"/>
    <s v="Você checou a origem da informação que foi utilizada para fazer estes cálculos?"/>
    <s v="y"/>
    <m/>
    <s v="M:\WPS"/>
    <n v="1"/>
  </r>
  <r>
    <d v="2013-10-30T00:00:00"/>
    <d v="2013-10-30T08:40:48"/>
    <s v="acosta"/>
    <s v="Este arquivo está armazenado em um disco de acesso restrito?"/>
    <s v="y"/>
    <m/>
    <s v="M:\WPS"/>
    <n v="1"/>
  </r>
  <r>
    <d v="2013-10-30T00:00:00"/>
    <d v="2013-10-30T08:40:48"/>
    <s v="acosta"/>
    <s v="Você anexou alguma documentação de respaldo nesta planilha?"/>
    <s v="y"/>
    <m/>
    <s v="M:\WPS"/>
    <n v="1"/>
  </r>
  <r>
    <d v="2013-10-31T00:00:00"/>
    <d v="2013-10-31T07:09:56"/>
    <s v="acosta"/>
    <s v="Você checou as formulas nesta planilha de cálculo?"/>
    <s v="y"/>
    <m/>
    <s v="M:\WPS"/>
    <n v="1"/>
  </r>
  <r>
    <d v="2013-10-31T00:00:00"/>
    <d v="2013-10-31T07:09:57"/>
    <s v="acosta"/>
    <s v="Você checou a origem da informação que foi utilizada para fazer estes cálculos?"/>
    <s v="y"/>
    <m/>
    <s v="M:\WPS"/>
    <n v="1"/>
  </r>
  <r>
    <d v="2013-10-31T00:00:00"/>
    <d v="2013-10-31T07:09:58"/>
    <s v="acosta"/>
    <s v="Este arquivo está armazenado em um disco de acesso restrito?"/>
    <s v="y"/>
    <m/>
    <s v="M:\WPS"/>
    <n v="1"/>
  </r>
  <r>
    <d v="2013-10-31T00:00:00"/>
    <d v="2013-10-31T07:09:58"/>
    <s v="acosta"/>
    <s v="Você anexou alguma documentação de respaldo nesta planilha?"/>
    <s v="y"/>
    <m/>
    <s v="M:\WPS"/>
    <n v="1"/>
  </r>
  <r>
    <d v="2013-11-01T00:00:00"/>
    <d v="2013-11-01T06:35:36"/>
    <s v="arodrigues"/>
    <s v="Você checou as formulas nesta planilha de cálculo?"/>
    <m/>
    <m/>
    <s v="M:\WPS"/>
    <n v="1"/>
  </r>
  <r>
    <d v="2013-11-01T00:00:00"/>
    <d v="2013-11-01T06:35:37"/>
    <s v="arodrigues"/>
    <s v="Por favor escreva um comentário sobre sua resposta negativa."/>
    <m/>
    <m/>
    <s v="M:\WPS"/>
    <n v="1"/>
  </r>
  <r>
    <d v="2013-11-01T00:00:00"/>
    <d v="2013-11-01T06:35:38"/>
    <s v="arodrigues"/>
    <s v="Você checou a origem da informação que foi utilizada para fazer estes cálculos?"/>
    <m/>
    <m/>
    <s v="M:\WPS"/>
    <n v="1"/>
  </r>
  <r>
    <d v="2013-11-01T00:00:00"/>
    <d v="2013-11-01T06:35:39"/>
    <s v="arodrigues"/>
    <s v="Por favor escreva um comentário sobre sua resposta negativa."/>
    <m/>
    <m/>
    <s v="M:\WPS"/>
    <n v="1"/>
  </r>
  <r>
    <d v="2013-11-01T00:00:00"/>
    <d v="2013-11-01T06:35:40"/>
    <s v="arodrigues"/>
    <s v="Este arquivo está armazenado em um disco de acesso restrito?"/>
    <m/>
    <m/>
    <s v="M:\WPS"/>
    <n v="1"/>
  </r>
  <r>
    <d v="2013-11-01T00:00:00"/>
    <d v="2013-11-01T06:35:41"/>
    <s v="arodrigues"/>
    <s v="Por favor escreva um comentário sobre sua resposta negativa."/>
    <m/>
    <m/>
    <s v="M:\WPS"/>
    <n v="1"/>
  </r>
  <r>
    <d v="2013-11-01T00:00:00"/>
    <d v="2013-11-01T06:35:42"/>
    <s v="arodrigues"/>
    <s v="Você anexou alguma documentação de respaldo nesta planilha?"/>
    <m/>
    <m/>
    <s v="M:\WPS"/>
    <n v="1"/>
  </r>
  <r>
    <d v="2013-11-01T00:00:00"/>
    <d v="2013-11-01T06:35:43"/>
    <s v="arodrigues"/>
    <s v="Por favor escreva um comentário sobre sua resposta negativa."/>
    <m/>
    <m/>
    <s v="M:\WPS"/>
    <n v="1"/>
  </r>
  <r>
    <d v="2013-11-01T00:00:00"/>
    <d v="2013-11-01T07:10:10"/>
    <s v="acosta"/>
    <s v="Você checou as formulas nesta planilha de cálculo?"/>
    <s v="y"/>
    <m/>
    <s v="M:\WPS"/>
    <n v="1"/>
  </r>
  <r>
    <d v="2013-11-01T00:00:00"/>
    <d v="2013-11-01T07:10:11"/>
    <s v="acosta"/>
    <s v="Você checou a origem da informação que foi utilizada para fazer estes cálculos?"/>
    <s v="y"/>
    <m/>
    <s v="M:\WPS"/>
    <n v="1"/>
  </r>
  <r>
    <d v="2013-11-01T00:00:00"/>
    <d v="2013-11-01T07:10:11"/>
    <s v="acosta"/>
    <s v="Este arquivo está armazenado em um disco de acesso restrito?"/>
    <s v="y"/>
    <m/>
    <s v="M:\WPS"/>
    <n v="1"/>
  </r>
  <r>
    <d v="2013-11-01T00:00:00"/>
    <d v="2013-11-01T07:10:15"/>
    <s v="acosta"/>
    <s v="Você anexou alguma documentação de respaldo nesta planilha?"/>
    <s v="y"/>
    <m/>
    <s v="M:\WPS"/>
    <n v="1"/>
  </r>
  <r>
    <d v="2013-11-04T00:00:00"/>
    <d v="2013-11-04T07:20:09"/>
    <s v="acosta"/>
    <s v="Você checou as formulas nesta planilha de cálculo?"/>
    <s v="y"/>
    <m/>
    <s v="M:\WPS"/>
    <n v="1"/>
  </r>
  <r>
    <d v="2013-11-04T00:00:00"/>
    <d v="2013-11-04T07:20:09"/>
    <s v="acosta"/>
    <s v="Você checou a origem da informação que foi utilizada para fazer estes cálculos?"/>
    <s v="y"/>
    <m/>
    <s v="M:\WPS"/>
    <n v="1"/>
  </r>
  <r>
    <d v="2013-11-04T00:00:00"/>
    <d v="2013-11-04T07:20:09"/>
    <s v="acosta"/>
    <s v="Este arquivo está armazenado em um disco de acesso restrito?"/>
    <s v="y"/>
    <m/>
    <s v="M:\WPS"/>
    <n v="1"/>
  </r>
  <r>
    <d v="2013-11-04T00:00:00"/>
    <d v="2013-11-04T07:20:10"/>
    <s v="acosta"/>
    <s v="Você anexou alguma documentação de respaldo nesta planilha?"/>
    <s v="y"/>
    <m/>
    <s v="M:\WPS"/>
    <n v="1"/>
  </r>
  <r>
    <d v="2013-11-05T00:00:00"/>
    <d v="2013-11-05T08:22:32"/>
    <s v="acosta"/>
    <s v="Você checou as formulas nesta planilha de cálculo?"/>
    <s v="y"/>
    <m/>
    <s v="M:\WPS"/>
    <n v="1"/>
  </r>
  <r>
    <d v="2013-11-05T00:00:00"/>
    <d v="2013-11-05T08:22:33"/>
    <s v="acosta"/>
    <s v="Você checou a origem da informação que foi utilizada para fazer estes cálculos?"/>
    <s v="y"/>
    <m/>
    <s v="M:\WPS"/>
    <n v="1"/>
  </r>
  <r>
    <d v="2013-11-05T00:00:00"/>
    <d v="2013-11-05T08:22:33"/>
    <s v="acosta"/>
    <s v="Este arquivo está armazenado em um disco de acesso restrito?"/>
    <s v="y"/>
    <m/>
    <s v="M:\WPS"/>
    <n v="1"/>
  </r>
  <r>
    <d v="2013-11-05T00:00:00"/>
    <d v="2013-11-05T08:22:34"/>
    <s v="acosta"/>
    <s v="Você anexou alguma documentação de respaldo nesta planilha?"/>
    <s v="y"/>
    <m/>
    <s v="M:\WPS"/>
    <n v="1"/>
  </r>
  <r>
    <d v="2013-11-06T00:00:00"/>
    <d v="2013-11-06T07:20:16"/>
    <s v="acosta"/>
    <s v="Você checou as formulas nesta planilha de cálculo?"/>
    <s v="y"/>
    <m/>
    <s v="M:\WPS"/>
    <n v="1"/>
  </r>
  <r>
    <d v="2013-11-06T00:00:00"/>
    <d v="2013-11-06T07:20:17"/>
    <s v="acosta"/>
    <s v="Você checou a origem da informação que foi utilizada para fazer estes cálculos?"/>
    <s v="y"/>
    <m/>
    <s v="M:\WPS"/>
    <n v="1"/>
  </r>
  <r>
    <d v="2013-11-06T00:00:00"/>
    <d v="2013-11-06T07:20:17"/>
    <s v="acosta"/>
    <s v="Este arquivo está armazenado em um disco de acesso restrito?"/>
    <s v="y"/>
    <m/>
    <s v="M:\WPS"/>
    <n v="1"/>
  </r>
  <r>
    <d v="2013-11-06T00:00:00"/>
    <d v="2013-11-06T07:20:18"/>
    <s v="acosta"/>
    <s v="Você anexou alguma documentação de respaldo nesta planilha?"/>
    <s v="y"/>
    <m/>
    <s v="M:\WPS"/>
    <n v="1"/>
  </r>
  <r>
    <d v="2013-11-07T00:00:00"/>
    <d v="2013-11-07T07:17:04"/>
    <s v="acosta"/>
    <s v="Você checou as formulas nesta planilha de cálculo?"/>
    <s v="y"/>
    <m/>
    <s v="M:\WPS"/>
    <n v="1"/>
  </r>
  <r>
    <d v="2013-11-07T00:00:00"/>
    <d v="2013-11-07T07:17:05"/>
    <s v="acosta"/>
    <s v="Você checou a origem da informação que foi utilizada para fazer estes cálculos?"/>
    <s v="y"/>
    <m/>
    <s v="M:\WPS"/>
    <n v="1"/>
  </r>
  <r>
    <d v="2013-11-07T00:00:00"/>
    <d v="2013-11-07T07:17:05"/>
    <s v="acosta"/>
    <s v="Este arquivo está armazenado em um disco de acesso restrito?"/>
    <s v="y"/>
    <m/>
    <s v="M:\WPS"/>
    <n v="1"/>
  </r>
  <r>
    <d v="2013-11-07T00:00:00"/>
    <d v="2013-11-07T07:17:05"/>
    <s v="acosta"/>
    <s v="Você anexou alguma documentação de respaldo nesta planilha?"/>
    <s v="y"/>
    <m/>
    <s v="M:\WPS"/>
    <n v="1"/>
  </r>
  <r>
    <d v="2013-11-08T00:00:00"/>
    <d v="2013-11-08T07:14:39"/>
    <s v="acosta"/>
    <s v="Você checou as formulas nesta planilha de cálculo?"/>
    <s v="y"/>
    <m/>
    <s v="M:\WPS"/>
    <n v="1"/>
  </r>
  <r>
    <d v="2013-11-08T00:00:00"/>
    <d v="2013-11-08T07:14:40"/>
    <s v="acosta"/>
    <s v="Você checou a origem da informação que foi utilizada para fazer estes cálculos?"/>
    <s v="y"/>
    <m/>
    <s v="M:\WPS"/>
    <n v="1"/>
  </r>
  <r>
    <d v="2013-11-08T00:00:00"/>
    <d v="2013-11-08T07:14:40"/>
    <s v="acosta"/>
    <s v="Este arquivo está armazenado em um disco de acesso restrito?"/>
    <s v="y"/>
    <m/>
    <s v="M:\WPS"/>
    <n v="1"/>
  </r>
  <r>
    <d v="2013-11-08T00:00:00"/>
    <d v="2013-11-08T07:14:41"/>
    <s v="acosta"/>
    <s v="Você anexou alguma documentação de respaldo nesta planilha?"/>
    <s v="y"/>
    <m/>
    <s v="M:\WPS"/>
    <n v="1"/>
  </r>
  <r>
    <d v="2013-11-11T00:00:00"/>
    <d v="2013-11-11T07:14:05"/>
    <s v="acosta"/>
    <s v="Você checou as formulas nesta planilha de cálculo?"/>
    <s v="y"/>
    <m/>
    <s v="M:\WPS"/>
    <n v="1"/>
  </r>
  <r>
    <d v="2013-11-11T00:00:00"/>
    <d v="2013-11-11T07:14:06"/>
    <s v="acosta"/>
    <s v="Você checou a origem da informação que foi utilizada para fazer estes cálculos?"/>
    <s v="y"/>
    <m/>
    <s v="M:\WPS"/>
    <n v="1"/>
  </r>
  <r>
    <d v="2013-11-11T00:00:00"/>
    <d v="2013-11-11T07:14:07"/>
    <s v="acosta"/>
    <s v="Este arquivo está armazenado em um disco de acesso restrito?"/>
    <s v="y"/>
    <m/>
    <s v="M:\WPS"/>
    <n v="1"/>
  </r>
  <r>
    <d v="2013-11-11T00:00:00"/>
    <d v="2013-11-11T07:14:08"/>
    <s v="acosta"/>
    <s v="Você anexou alguma documentação de respaldo nesta planilha?"/>
    <s v="y"/>
    <m/>
    <s v="M:\WPS"/>
    <n v="1"/>
  </r>
  <r>
    <d v="2013-11-12T00:00:00"/>
    <d v="2013-11-12T07:13:10"/>
    <s v="acosta"/>
    <s v="Você checou as formulas nesta planilha de cálculo?"/>
    <s v="y"/>
    <m/>
    <s v="M:\WPS"/>
    <n v="1"/>
  </r>
  <r>
    <d v="2013-11-12T00:00:00"/>
    <d v="2013-11-12T07:13:11"/>
    <s v="acosta"/>
    <s v="Você checou a origem da informação que foi utilizada para fazer estes cálculos?"/>
    <s v="y"/>
    <m/>
    <s v="M:\WPS"/>
    <n v="1"/>
  </r>
  <r>
    <d v="2013-11-12T00:00:00"/>
    <d v="2013-11-12T07:13:11"/>
    <s v="acosta"/>
    <s v="Este arquivo está armazenado em um disco de acesso restrito?"/>
    <s v="y"/>
    <m/>
    <s v="M:\WPS"/>
    <n v="1"/>
  </r>
  <r>
    <d v="2013-11-12T00:00:00"/>
    <d v="2013-11-12T07:13:12"/>
    <s v="acosta"/>
    <s v="Você anexou alguma documentação de respaldo nesta planilha?"/>
    <s v="y"/>
    <m/>
    <s v="M:\WPS"/>
    <n v="1"/>
  </r>
  <r>
    <d v="2013-11-13T00:00:00"/>
    <d v="2013-11-13T07:07:54"/>
    <s v="acosta"/>
    <s v="Você checou as formulas nesta planilha de cálculo?"/>
    <s v="y"/>
    <m/>
    <s v="M:\WPS"/>
    <n v="1"/>
  </r>
  <r>
    <d v="2013-11-13T00:00:00"/>
    <d v="2013-11-13T07:07:55"/>
    <s v="acosta"/>
    <s v="Você checou a origem da informação que foi utilizada para fazer estes cálculos?"/>
    <s v="y"/>
    <m/>
    <s v="M:\WPS"/>
    <n v="1"/>
  </r>
  <r>
    <d v="2013-11-13T00:00:00"/>
    <d v="2013-11-13T07:07:55"/>
    <s v="acosta"/>
    <s v="Este arquivo está armazenado em um disco de acesso restrito?"/>
    <s v="y"/>
    <m/>
    <s v="M:\WPS"/>
    <n v="1"/>
  </r>
  <r>
    <d v="2013-11-13T00:00:00"/>
    <d v="2013-11-13T07:07:56"/>
    <s v="acosta"/>
    <s v="Você anexou alguma documentação de respaldo nesta planilha?"/>
    <s v="y"/>
    <m/>
    <s v="M:\WPS"/>
    <n v="1"/>
  </r>
  <r>
    <d v="2013-11-14T00:00:00"/>
    <d v="2013-11-14T07:13:22"/>
    <s v="acosta"/>
    <s v="Você checou as formulas nesta planilha de cálculo?"/>
    <s v="y"/>
    <m/>
    <s v="M:\WPS"/>
    <n v="1"/>
  </r>
  <r>
    <d v="2013-11-14T00:00:00"/>
    <d v="2013-11-14T07:13:23"/>
    <s v="acosta"/>
    <s v="Você checou a origem da informação que foi utilizada para fazer estes cálculos?"/>
    <s v="y"/>
    <m/>
    <s v="M:\WPS"/>
    <n v="1"/>
  </r>
  <r>
    <d v="2013-11-14T00:00:00"/>
    <d v="2013-11-14T07:13:24"/>
    <s v="acosta"/>
    <s v="Este arquivo está armazenado em um disco de acesso restrito?"/>
    <s v="y"/>
    <m/>
    <s v="M:\WPS"/>
    <n v="1"/>
  </r>
  <r>
    <d v="2013-11-14T00:00:00"/>
    <d v="2013-11-14T07:13:24"/>
    <s v="acosta"/>
    <s v="Você anexou alguma documentação de respaldo nesta planilha?"/>
    <s v="y"/>
    <m/>
    <s v="M:\WPS"/>
    <n v="1"/>
  </r>
  <r>
    <d v="2013-11-18T00:00:00"/>
    <d v="2013-11-18T07:13:25"/>
    <s v="acosta"/>
    <s v="Você checou as formulas nesta planilha de cálculo?"/>
    <s v="y"/>
    <m/>
    <s v="M:\WPS"/>
    <n v="1"/>
  </r>
  <r>
    <d v="2013-11-18T00:00:00"/>
    <d v="2013-11-18T07:13:26"/>
    <s v="acosta"/>
    <s v="Você checou a origem da informação que foi utilizada para fazer estes cálculos?"/>
    <s v="y"/>
    <m/>
    <s v="M:\WPS"/>
    <n v="1"/>
  </r>
  <r>
    <d v="2013-11-18T00:00:00"/>
    <d v="2013-11-18T07:13:27"/>
    <s v="acosta"/>
    <s v="Este arquivo está armazenado em um disco de acesso restrito?"/>
    <s v="y"/>
    <m/>
    <s v="M:\WPS"/>
    <n v="1"/>
  </r>
  <r>
    <d v="2013-11-18T00:00:00"/>
    <d v="2013-11-18T07:13:27"/>
    <s v="acosta"/>
    <s v="Você anexou alguma documentação de respaldo nesta planilha?"/>
    <s v="y"/>
    <m/>
    <s v="M:\WPS"/>
    <n v="1"/>
  </r>
  <r>
    <d v="2013-11-18T00:00:00"/>
    <d v="2013-11-18T07:17:56"/>
    <s v="arodrigues"/>
    <s v="Você checou as formulas nesta planilha de cálculo?"/>
    <m/>
    <m/>
    <s v="M:\WPS"/>
    <n v="1"/>
  </r>
  <r>
    <d v="2013-11-18T00:00:00"/>
    <d v="2013-11-18T07:17:57"/>
    <s v="arodrigues"/>
    <s v="Por favor escreva um comentário sobre sua resposta negativa."/>
    <m/>
    <m/>
    <s v="M:\WPS"/>
    <n v="1"/>
  </r>
  <r>
    <d v="2013-11-18T00:00:00"/>
    <d v="2013-11-18T07:17:58"/>
    <s v="arodrigues"/>
    <s v="Você checou a origem da informação que foi utilizada para fazer estes cálculos?"/>
    <m/>
    <m/>
    <s v="M:\WPS"/>
    <n v="1"/>
  </r>
  <r>
    <d v="2013-11-18T00:00:00"/>
    <d v="2013-11-18T07:17:58"/>
    <s v="arodrigues"/>
    <s v="Por favor escreva um comentário sobre sua resposta negativa."/>
    <m/>
    <m/>
    <s v="M:\WPS"/>
    <n v="1"/>
  </r>
  <r>
    <d v="2013-11-18T00:00:00"/>
    <d v="2013-11-18T07:17:59"/>
    <s v="arodrigues"/>
    <s v="Este arquivo está armazenado em um disco de acesso restrito?"/>
    <m/>
    <m/>
    <s v="M:\WPS"/>
    <n v="1"/>
  </r>
  <r>
    <d v="2013-11-18T00:00:00"/>
    <d v="2013-11-18T07:18:00"/>
    <s v="arodrigues"/>
    <s v="Por favor escreva um comentário sobre sua resposta negativa."/>
    <m/>
    <m/>
    <s v="M:\WPS"/>
    <n v="1"/>
  </r>
  <r>
    <d v="2013-11-18T00:00:00"/>
    <d v="2013-11-18T07:18:01"/>
    <s v="arodrigues"/>
    <s v="Você anexou alguma documentação de respaldo nesta planilha?"/>
    <m/>
    <m/>
    <s v="M:\WPS"/>
    <n v="1"/>
  </r>
  <r>
    <d v="2013-11-18T00:00:00"/>
    <d v="2013-11-18T07:18:01"/>
    <s v="arodrigues"/>
    <s v="Por favor escreva um comentário sobre sua resposta negativa."/>
    <m/>
    <m/>
    <s v="M:\WPS"/>
    <n v="1"/>
  </r>
  <r>
    <d v="2013-11-19T00:00:00"/>
    <d v="2013-11-19T07:09:07"/>
    <s v="acosta"/>
    <s v="Você checou as formulas nesta planilha de cálculo?"/>
    <s v="y"/>
    <m/>
    <s v="M:\WPS"/>
    <n v="1"/>
  </r>
  <r>
    <d v="2013-11-19T00:00:00"/>
    <d v="2013-11-19T07:09:07"/>
    <s v="acosta"/>
    <s v="Você checou a origem da informação que foi utilizada para fazer estes cálculos?"/>
    <s v="y"/>
    <m/>
    <s v="M:\WPS"/>
    <n v="1"/>
  </r>
  <r>
    <d v="2013-11-19T00:00:00"/>
    <d v="2013-11-19T07:09:08"/>
    <s v="acosta"/>
    <s v="Este arquivo está armazenado em um disco de acesso restrito?"/>
    <s v="y"/>
    <m/>
    <s v="M:\WPS"/>
    <n v="1"/>
  </r>
  <r>
    <d v="2013-11-19T00:00:00"/>
    <d v="2013-11-19T07:09:08"/>
    <s v="acosta"/>
    <s v="Você anexou alguma documentação de respaldo nesta planilha?"/>
    <s v="y"/>
    <m/>
    <s v="M:\WPS"/>
    <n v="1"/>
  </r>
  <r>
    <d v="2013-11-21T00:00:00"/>
    <d v="2013-11-21T07:12:09"/>
    <s v="acosta"/>
    <s v="Você checou as formulas nesta planilha de cálculo?"/>
    <s v="y"/>
    <m/>
    <s v="M:\WPS"/>
    <n v="1"/>
  </r>
  <r>
    <d v="2013-11-21T00:00:00"/>
    <d v="2013-11-21T07:12:09"/>
    <s v="acosta"/>
    <s v="Você checou a origem da informação que foi utilizada para fazer estes cálculos?"/>
    <s v="y"/>
    <m/>
    <s v="M:\WPS"/>
    <n v="1"/>
  </r>
  <r>
    <d v="2013-11-21T00:00:00"/>
    <d v="2013-11-21T07:12:10"/>
    <s v="acosta"/>
    <s v="Este arquivo está armazenado em um disco de acesso restrito?"/>
    <s v="y"/>
    <m/>
    <s v="M:\WPS"/>
    <n v="1"/>
  </r>
  <r>
    <d v="2013-11-21T00:00:00"/>
    <d v="2013-11-21T07:12:10"/>
    <s v="acosta"/>
    <s v="Você anexou alguma documentação de respaldo nesta planilha?"/>
    <s v="y"/>
    <m/>
    <s v="M:\WPS"/>
    <n v="1"/>
  </r>
  <r>
    <d v="2013-11-25T00:00:00"/>
    <d v="2013-11-25T07:30:23"/>
    <s v="acosta"/>
    <s v="Você checou as formulas nesta planilha de cálculo?"/>
    <s v="y"/>
    <m/>
    <s v="M:\WPS"/>
    <n v="1"/>
  </r>
  <r>
    <d v="2013-11-25T00:00:00"/>
    <d v="2013-11-25T07:30:24"/>
    <s v="acosta"/>
    <s v="Você checou a origem da informação que foi utilizada para fazer estes cálculos?"/>
    <s v="y"/>
    <m/>
    <s v="M:\WPS"/>
    <n v="1"/>
  </r>
  <r>
    <d v="2013-11-25T00:00:00"/>
    <d v="2013-11-25T07:30:24"/>
    <s v="acosta"/>
    <s v="Este arquivo está armazenado em um disco de acesso restrito?"/>
    <s v="y"/>
    <m/>
    <s v="M:\WPS"/>
    <n v="1"/>
  </r>
  <r>
    <d v="2013-11-25T00:00:00"/>
    <d v="2013-11-25T07:30:25"/>
    <s v="acosta"/>
    <s v="Você anexou alguma documentação de respaldo nesta planilha?"/>
    <s v="y"/>
    <m/>
    <s v="M:\WPS"/>
    <n v="1"/>
  </r>
  <r>
    <d v="2013-11-26T00:00:00"/>
    <d v="2013-11-26T07:09:55"/>
    <s v="acosta"/>
    <s v="Você checou as formulas nesta planilha de cálculo?"/>
    <s v="y"/>
    <m/>
    <s v="M:\WPS"/>
    <n v="1"/>
  </r>
  <r>
    <d v="2013-11-26T00:00:00"/>
    <d v="2013-11-26T07:09:56"/>
    <s v="acosta"/>
    <s v="Você checou a origem da informação que foi utilizada para fazer estes cálculos?"/>
    <s v="y"/>
    <m/>
    <s v="M:\WPS"/>
    <n v="1"/>
  </r>
  <r>
    <d v="2013-11-26T00:00:00"/>
    <d v="2013-11-26T07:09:56"/>
    <s v="acosta"/>
    <s v="Este arquivo está armazenado em um disco de acesso restrito?"/>
    <s v="y"/>
    <m/>
    <s v="M:\WPS"/>
    <n v="1"/>
  </r>
  <r>
    <d v="2013-11-26T00:00:00"/>
    <d v="2013-11-26T07:09:57"/>
    <s v="acosta"/>
    <s v="Você anexou alguma documentação de respaldo nesta planilha?"/>
    <s v="y"/>
    <m/>
    <s v="M:\WPS"/>
    <n v="1"/>
  </r>
  <r>
    <d v="2013-11-27T00:00:00"/>
    <d v="2013-11-27T07:08:52"/>
    <s v="acosta"/>
    <s v="Você checou as formulas nesta planilha de cálculo?"/>
    <s v="y"/>
    <m/>
    <s v="M:\WPS"/>
    <n v="1"/>
  </r>
  <r>
    <d v="2013-11-27T00:00:00"/>
    <d v="2013-11-27T07:08:52"/>
    <s v="acosta"/>
    <s v="Você checou a origem da informação que foi utilizada para fazer estes cálculos?"/>
    <s v="y"/>
    <m/>
    <s v="M:\WPS"/>
    <n v="1"/>
  </r>
  <r>
    <d v="2013-11-27T00:00:00"/>
    <d v="2013-11-27T07:08:53"/>
    <s v="acosta"/>
    <s v="Este arquivo está armazenado em um disco de acesso restrito?"/>
    <s v="y"/>
    <m/>
    <s v="M:\WPS"/>
    <n v="1"/>
  </r>
  <r>
    <d v="2013-11-27T00:00:00"/>
    <d v="2013-11-27T07:08:53"/>
    <s v="acosta"/>
    <s v="Você anexou alguma documentação de respaldo nesta planilha?"/>
    <s v="y"/>
    <m/>
    <s v="M:\WPS"/>
    <n v="1"/>
  </r>
  <r>
    <d v="2013-11-28T00:00:00"/>
    <d v="2013-11-28T07:14:24"/>
    <s v="acosta"/>
    <s v="Você checou as formulas nesta planilha de cálculo?"/>
    <s v="y"/>
    <m/>
    <s v="M:\WPS"/>
    <n v="1"/>
  </r>
  <r>
    <d v="2013-11-28T00:00:00"/>
    <d v="2013-11-28T07:14:25"/>
    <s v="acosta"/>
    <s v="Você checou a origem da informação que foi utilizada para fazer estes cálculos?"/>
    <s v="y"/>
    <m/>
    <s v="M:\WPS"/>
    <n v="1"/>
  </r>
  <r>
    <d v="2013-11-28T00:00:00"/>
    <d v="2013-11-28T07:14:25"/>
    <s v="acosta"/>
    <s v="Este arquivo está armazenado em um disco de acesso restrito?"/>
    <s v="y"/>
    <m/>
    <s v="M:\WPS"/>
    <n v="1"/>
  </r>
  <r>
    <d v="2013-11-28T00:00:00"/>
    <d v="2013-11-28T07:14:26"/>
    <s v="acosta"/>
    <s v="Você anexou alguma documentação de respaldo nesta planilha?"/>
    <s v="y"/>
    <m/>
    <s v="M:\WPS"/>
    <n v="1"/>
  </r>
  <r>
    <d v="2013-11-29T00:00:00"/>
    <d v="2013-11-29T07:36:08"/>
    <s v="acosta"/>
    <s v="Você checou as formulas nesta planilha de cálculo?"/>
    <s v="y"/>
    <m/>
    <s v="M:\WPS"/>
    <n v="1"/>
  </r>
  <r>
    <d v="2013-11-29T00:00:00"/>
    <d v="2013-11-29T07:36:08"/>
    <s v="acosta"/>
    <s v="Você checou a origem da informação que foi utilizada para fazer estes cálculos?"/>
    <s v="y"/>
    <m/>
    <s v="M:\WPS"/>
    <n v="1"/>
  </r>
  <r>
    <d v="2013-11-29T00:00:00"/>
    <d v="2013-11-29T07:36:09"/>
    <s v="acosta"/>
    <s v="Este arquivo está armazenado em um disco de acesso restrito?"/>
    <s v="y"/>
    <m/>
    <s v="M:\WPS"/>
    <n v="1"/>
  </r>
  <r>
    <d v="2013-11-29T00:00:00"/>
    <d v="2013-11-29T07:36:09"/>
    <s v="acosta"/>
    <s v="Você anexou alguma documentação de respaldo nesta planilha?"/>
    <s v="y"/>
    <m/>
    <s v="M:\WPS"/>
    <n v="1"/>
  </r>
  <r>
    <d v="2013-12-01T00:00:00"/>
    <d v="2013-12-01T13:47:48"/>
    <s v="arodrigues"/>
    <s v="Você checou as formulas nesta planilha de cálculo?"/>
    <m/>
    <m/>
    <s v="M:\WPS"/>
    <n v="1"/>
  </r>
  <r>
    <d v="2013-12-01T00:00:00"/>
    <d v="2013-12-01T13:47:49"/>
    <s v="arodrigues"/>
    <s v="Por favor escreva um comentário sobre sua resposta negativa."/>
    <m/>
    <m/>
    <s v="M:\WPS"/>
    <n v="1"/>
  </r>
  <r>
    <d v="2013-12-01T00:00:00"/>
    <d v="2013-12-01T13:47:50"/>
    <s v="arodrigues"/>
    <s v="Você checou a origem da informação que foi utilizada para fazer estes cálculos?"/>
    <m/>
    <m/>
    <s v="M:\WPS"/>
    <n v="1"/>
  </r>
  <r>
    <d v="2013-12-01T00:00:00"/>
    <d v="2013-12-01T13:47:51"/>
    <s v="arodrigues"/>
    <s v="Por favor escreva um comentário sobre sua resposta negativa."/>
    <m/>
    <m/>
    <s v="M:\WPS"/>
    <n v="1"/>
  </r>
  <r>
    <d v="2013-12-01T00:00:00"/>
    <d v="2013-12-01T13:47:52"/>
    <s v="arodrigues"/>
    <s v="Este arquivo está armazenado em um disco de acesso restrito?"/>
    <m/>
    <m/>
    <s v="M:\WPS"/>
    <n v="1"/>
  </r>
  <r>
    <d v="2013-12-01T00:00:00"/>
    <d v="2013-12-01T13:47:53"/>
    <s v="arodrigues"/>
    <s v="Por favor escreva um comentário sobre sua resposta negativa."/>
    <m/>
    <m/>
    <s v="M:\WPS"/>
    <n v="1"/>
  </r>
  <r>
    <d v="2013-12-01T00:00:00"/>
    <d v="2013-12-01T13:47:54"/>
    <s v="arodrigues"/>
    <s v="Você anexou alguma documentação de respaldo nesta planilha?"/>
    <m/>
    <m/>
    <s v="M:\WPS"/>
    <n v="1"/>
  </r>
  <r>
    <d v="2013-12-01T00:00:00"/>
    <d v="2013-12-01T13:47:55"/>
    <s v="arodrigues"/>
    <s v="Por favor escreva um comentário sobre sua resposta negativa."/>
    <m/>
    <m/>
    <s v="M:\WPS"/>
    <n v="1"/>
  </r>
  <r>
    <d v="2013-12-02T00:00:00"/>
    <d v="2013-12-02T07:11:22"/>
    <s v="acosta"/>
    <s v="Você checou as formulas nesta planilha de cálculo?"/>
    <s v="y"/>
    <m/>
    <s v="M:\WPS"/>
    <n v="1"/>
  </r>
  <r>
    <d v="2013-12-02T00:00:00"/>
    <d v="2013-12-02T07:11:23"/>
    <s v="acosta"/>
    <s v="Você checou a origem da informação que foi utilizada para fazer estes cálculos?"/>
    <s v="y"/>
    <m/>
    <s v="M:\WPS"/>
    <n v="1"/>
  </r>
  <r>
    <d v="2013-12-02T00:00:00"/>
    <d v="2013-12-02T07:11:23"/>
    <s v="acosta"/>
    <s v="Este arquivo está armazenado em um disco de acesso restrito?"/>
    <s v="y"/>
    <m/>
    <s v="M:\WPS"/>
    <n v="1"/>
  </r>
  <r>
    <d v="2013-12-02T00:00:00"/>
    <d v="2013-12-02T07:11:24"/>
    <s v="acosta"/>
    <s v="Você anexou alguma documentação de respaldo nesta planilha?"/>
    <s v="y"/>
    <m/>
    <s v="M:\WPS"/>
    <n v="1"/>
  </r>
  <r>
    <d v="2013-12-03T00:00:00"/>
    <d v="2013-12-03T07:20:36"/>
    <s v="acosta"/>
    <s v="Você checou as formulas nesta planilha de cálculo?"/>
    <s v="y"/>
    <m/>
    <s v="M:\WPS"/>
    <n v="1"/>
  </r>
  <r>
    <d v="2013-12-03T00:00:00"/>
    <d v="2013-12-03T07:20:36"/>
    <s v="acosta"/>
    <s v="Você checou a origem da informação que foi utilizada para fazer estes cálculos?"/>
    <s v="y"/>
    <m/>
    <s v="M:\WPS"/>
    <n v="1"/>
  </r>
  <r>
    <d v="2013-12-03T00:00:00"/>
    <d v="2013-12-03T07:20:37"/>
    <s v="acosta"/>
    <s v="Este arquivo está armazenado em um disco de acesso restrito?"/>
    <s v="y"/>
    <m/>
    <s v="M:\WPS"/>
    <n v="1"/>
  </r>
  <r>
    <d v="2013-12-03T00:00:00"/>
    <d v="2013-12-03T07:20:37"/>
    <s v="acosta"/>
    <s v="Você anexou alguma documentação de respaldo nesta planilha?"/>
    <s v="y"/>
    <m/>
    <s v="M:\WPS"/>
    <n v="1"/>
  </r>
  <r>
    <d v="2013-12-04T00:00:00"/>
    <d v="2013-12-04T07:06:14"/>
    <s v="acosta"/>
    <s v="Você checou as formulas nesta planilha de cálculo?"/>
    <s v="y"/>
    <m/>
    <s v="M:\WPS"/>
    <n v="1"/>
  </r>
  <r>
    <d v="2013-12-04T00:00:00"/>
    <d v="2013-12-04T07:06:15"/>
    <s v="acosta"/>
    <s v="Você checou a origem da informação que foi utilizada para fazer estes cálculos?"/>
    <s v="y"/>
    <m/>
    <s v="M:\WPS"/>
    <n v="1"/>
  </r>
  <r>
    <d v="2013-12-04T00:00:00"/>
    <d v="2013-12-04T07:06:15"/>
    <s v="acosta"/>
    <s v="Este arquivo está armazenado em um disco de acesso restrito?"/>
    <s v="y"/>
    <m/>
    <s v="M:\WPS"/>
    <n v="1"/>
  </r>
  <r>
    <d v="2013-12-04T00:00:00"/>
    <d v="2013-12-04T07:06:16"/>
    <s v="acosta"/>
    <s v="Você anexou alguma documentação de respaldo nesta planilha?"/>
    <s v="y"/>
    <m/>
    <s v="M:\WPS"/>
    <n v="1"/>
  </r>
  <r>
    <d v="2013-12-04T00:00:00"/>
    <d v="2013-12-04T08:12:33"/>
    <s v="arodrigues"/>
    <s v="Você checou as formulas nesta planilha de cálculo?"/>
    <m/>
    <m/>
    <s v="M:\WPS"/>
    <n v="1"/>
  </r>
  <r>
    <d v="2013-12-04T00:00:00"/>
    <d v="2013-12-04T08:12:34"/>
    <s v="arodrigues"/>
    <s v="Por favor escreva um comentário sobre sua resposta negativa."/>
    <m/>
    <m/>
    <s v="M:\WPS"/>
    <n v="1"/>
  </r>
  <r>
    <d v="2013-12-04T00:00:00"/>
    <d v="2013-12-04T08:12:36"/>
    <s v="arodrigues"/>
    <s v="Você checou a origem da informação que foi utilizada para fazer estes cálculos?"/>
    <m/>
    <m/>
    <s v="M:\WPS"/>
    <n v="1"/>
  </r>
  <r>
    <d v="2013-12-04T00:00:00"/>
    <d v="2013-12-04T08:12:37"/>
    <s v="arodrigues"/>
    <s v="Por favor escreva um comentário sobre sua resposta negativa."/>
    <m/>
    <m/>
    <s v="M:\WPS"/>
    <n v="1"/>
  </r>
  <r>
    <d v="2013-12-04T00:00:00"/>
    <d v="2013-12-04T08:12:38"/>
    <s v="arodrigues"/>
    <s v="Este arquivo está armazenado em um disco de acesso restrito?"/>
    <m/>
    <m/>
    <s v="M:\WPS"/>
    <n v="1"/>
  </r>
  <r>
    <d v="2013-12-04T00:00:00"/>
    <d v="2013-12-04T08:12:38"/>
    <s v="arodrigues"/>
    <s v="Por favor escreva um comentário sobre sua resposta negativa."/>
    <m/>
    <m/>
    <s v="M:\WPS"/>
    <n v="1"/>
  </r>
  <r>
    <d v="2013-12-04T00:00:00"/>
    <d v="2013-12-04T08:12:39"/>
    <s v="arodrigues"/>
    <s v="Você anexou alguma documentação de respaldo nesta planilha?"/>
    <m/>
    <m/>
    <s v="M:\WPS"/>
    <n v="1"/>
  </r>
  <r>
    <d v="2013-12-04T00:00:00"/>
    <d v="2013-12-04T08:12:40"/>
    <s v="arodrigues"/>
    <s v="Por favor escreva um comentário sobre sua resposta negativa."/>
    <m/>
    <m/>
    <s v="M:\WPS"/>
    <n v="1"/>
  </r>
  <r>
    <d v="2013-12-05T00:00:00"/>
    <d v="2013-12-05T07:14:12"/>
    <s v="acosta"/>
    <s v="Você checou as formulas nesta planilha de cálculo?"/>
    <s v="y"/>
    <m/>
    <s v="M:\WPS"/>
    <n v="1"/>
  </r>
  <r>
    <d v="2013-12-05T00:00:00"/>
    <d v="2013-12-05T07:14:13"/>
    <s v="acosta"/>
    <s v="Você checou a origem da informação que foi utilizada para fazer estes cálculos?"/>
    <s v="y"/>
    <m/>
    <s v="M:\WPS"/>
    <n v="1"/>
  </r>
  <r>
    <d v="2013-12-05T00:00:00"/>
    <d v="2013-12-05T07:14:13"/>
    <s v="acosta"/>
    <s v="Este arquivo está armazenado em um disco de acesso restrito?"/>
    <s v="y"/>
    <m/>
    <s v="M:\WPS"/>
    <n v="1"/>
  </r>
  <r>
    <d v="2013-12-05T00:00:00"/>
    <d v="2013-12-05T07:14:14"/>
    <s v="acosta"/>
    <s v="Você anexou alguma documentação de respaldo nesta planilha?"/>
    <s v="y"/>
    <m/>
    <s v="M:\WPS"/>
    <n v="1"/>
  </r>
  <r>
    <d v="2013-12-06T00:00:00"/>
    <d v="2013-12-06T07:11:16"/>
    <s v="acosta"/>
    <s v="Você checou as formulas nesta planilha de cálculo?"/>
    <s v="y"/>
    <m/>
    <s v="M:\WPS"/>
    <n v="1"/>
  </r>
  <r>
    <d v="2013-12-06T00:00:00"/>
    <d v="2013-12-06T07:11:17"/>
    <s v="acosta"/>
    <s v="Você checou a origem da informação que foi utilizada para fazer estes cálculos?"/>
    <s v="y"/>
    <m/>
    <s v="M:\WPS"/>
    <n v="1"/>
  </r>
  <r>
    <d v="2013-12-06T00:00:00"/>
    <d v="2013-12-06T07:11:17"/>
    <s v="acosta"/>
    <s v="Este arquivo está armazenado em um disco de acesso restrito?"/>
    <s v="y"/>
    <m/>
    <s v="M:\WPS"/>
    <n v="1"/>
  </r>
  <r>
    <d v="2013-12-06T00:00:00"/>
    <d v="2013-12-06T07:11:18"/>
    <s v="acosta"/>
    <s v="Você anexou alguma documentação de respaldo nesta planilha?"/>
    <s v="y"/>
    <m/>
    <s v="M:\WPS"/>
    <n v="1"/>
  </r>
  <r>
    <d v="2013-12-09T00:00:00"/>
    <d v="2013-12-09T07:08:58"/>
    <s v="acosta"/>
    <s v="Você checou as formulas nesta planilha de cálculo?"/>
    <s v="y"/>
    <m/>
    <s v="M:\WPS"/>
    <n v="1"/>
  </r>
  <r>
    <d v="2013-12-09T00:00:00"/>
    <d v="2013-12-09T07:08:58"/>
    <s v="acosta"/>
    <s v="Você checou a origem da informação que foi utilizada para fazer estes cálculos?"/>
    <s v="y"/>
    <m/>
    <s v="M:\WPS"/>
    <n v="1"/>
  </r>
  <r>
    <d v="2013-12-09T00:00:00"/>
    <d v="2013-12-09T07:08:59"/>
    <s v="acosta"/>
    <s v="Este arquivo está armazenado em um disco de acesso restrito?"/>
    <s v="y"/>
    <m/>
    <s v="M:\WPS"/>
    <n v="1"/>
  </r>
  <r>
    <d v="2013-12-09T00:00:00"/>
    <d v="2013-12-09T07:08:59"/>
    <s v="acosta"/>
    <s v="Você anexou alguma documentação de respaldo nesta planilha?"/>
    <s v="y"/>
    <m/>
    <s v="M:\WPS"/>
    <n v="1"/>
  </r>
  <r>
    <d v="2013-12-10T00:00:00"/>
    <d v="2013-12-10T07:12:48"/>
    <s v="acosta"/>
    <s v="Você checou as formulas nesta planilha de cálculo?"/>
    <s v="y"/>
    <m/>
    <s v="M:\WPS"/>
    <n v="1"/>
  </r>
  <r>
    <d v="2013-12-10T00:00:00"/>
    <d v="2013-12-10T07:12:48"/>
    <s v="acosta"/>
    <s v="Você checou a origem da informação que foi utilizada para fazer estes cálculos?"/>
    <s v="y"/>
    <m/>
    <s v="M:\WPS"/>
    <n v="1"/>
  </r>
  <r>
    <d v="2013-12-10T00:00:00"/>
    <d v="2013-12-10T07:12:49"/>
    <s v="acosta"/>
    <s v="Este arquivo está armazenado em um disco de acesso restrito?"/>
    <s v="y"/>
    <m/>
    <s v="M:\WPS"/>
    <n v="1"/>
  </r>
  <r>
    <d v="2013-12-10T00:00:00"/>
    <d v="2013-12-10T07:12:49"/>
    <s v="acosta"/>
    <s v="Você anexou alguma documentação de respaldo nesta planilha?"/>
    <s v="y"/>
    <m/>
    <s v="M:\WPS"/>
    <n v="1"/>
  </r>
  <r>
    <d v="2013-12-11T00:00:00"/>
    <d v="2013-12-11T07:28:09"/>
    <s v="acosta"/>
    <s v="Você checou as formulas nesta planilha de cálculo?"/>
    <s v="y"/>
    <m/>
    <s v="M:\WPS"/>
    <n v="1"/>
  </r>
  <r>
    <d v="2013-12-11T00:00:00"/>
    <d v="2013-12-11T07:28:09"/>
    <s v="acosta"/>
    <s v="Você checou a origem da informação que foi utilizada para fazer estes cálculos?"/>
    <s v="y"/>
    <m/>
    <s v="M:\WPS"/>
    <n v="1"/>
  </r>
  <r>
    <d v="2013-12-11T00:00:00"/>
    <d v="2013-12-11T07:28:10"/>
    <s v="acosta"/>
    <s v="Este arquivo está armazenado em um disco de acesso restrito?"/>
    <s v="y"/>
    <m/>
    <s v="M:\WPS"/>
    <n v="1"/>
  </r>
  <r>
    <d v="2013-12-11T00:00:00"/>
    <d v="2013-12-11T07:28:10"/>
    <s v="acosta"/>
    <s v="Você anexou alguma documentação de respaldo nesta planilha?"/>
    <s v="y"/>
    <m/>
    <s v="M:\WPS"/>
    <n v="1"/>
  </r>
  <r>
    <d v="2013-12-12T00:00:00"/>
    <d v="2013-12-12T07:21:53"/>
    <s v="acosta"/>
    <s v="Você checou as formulas nesta planilha de cálculo?"/>
    <s v="y"/>
    <m/>
    <s v="M:\WPS"/>
    <n v="1"/>
  </r>
  <r>
    <d v="2013-12-12T00:00:00"/>
    <d v="2013-12-12T07:21:53"/>
    <s v="acosta"/>
    <s v="Você checou a origem da informação que foi utilizada para fazer estes cálculos?"/>
    <s v="y"/>
    <m/>
    <s v="M:\WPS"/>
    <n v="1"/>
  </r>
  <r>
    <d v="2013-12-12T00:00:00"/>
    <d v="2013-12-12T07:21:54"/>
    <s v="acosta"/>
    <s v="Este arquivo está armazenado em um disco de acesso restrito?"/>
    <s v="y"/>
    <m/>
    <s v="M:\WPS"/>
    <n v="1"/>
  </r>
  <r>
    <d v="2013-12-12T00:00:00"/>
    <d v="2013-12-12T07:21:54"/>
    <s v="acosta"/>
    <s v="Você anexou alguma documentação de respaldo nesta planilha?"/>
    <s v="y"/>
    <m/>
    <s v="M:\WPS"/>
    <n v="1"/>
  </r>
  <r>
    <d v="2013-12-13T00:00:00"/>
    <d v="2013-12-13T07:23:01"/>
    <s v="acosta"/>
    <s v="Você checou as formulas nesta planilha de cálculo?"/>
    <s v="y"/>
    <m/>
    <s v="M:\WPS"/>
    <n v="1"/>
  </r>
  <r>
    <d v="2013-12-13T00:00:00"/>
    <d v="2013-12-13T07:23:02"/>
    <s v="acosta"/>
    <s v="Você checou a origem da informação que foi utilizada para fazer estes cálculos?"/>
    <s v="y"/>
    <m/>
    <s v="M:\WPS"/>
    <n v="1"/>
  </r>
  <r>
    <d v="2013-12-13T00:00:00"/>
    <d v="2013-12-13T07:23:02"/>
    <s v="acosta"/>
    <s v="Este arquivo está armazenado em um disco de acesso restrito?"/>
    <s v="y"/>
    <m/>
    <s v="M:\WPS"/>
    <n v="1"/>
  </r>
  <r>
    <d v="2013-12-13T00:00:00"/>
    <d v="2013-12-13T07:23:02"/>
    <s v="acosta"/>
    <s v="Você anexou alguma documentação de respaldo nesta planilha?"/>
    <s v="y"/>
    <m/>
    <s v="M:\WPS"/>
    <n v="1"/>
  </r>
  <r>
    <d v="2013-12-13T00:00:00"/>
    <d v="2013-12-13T08:16:05"/>
    <s v="arodrigues"/>
    <s v="Você checou as formulas nesta planilha de cálculo?"/>
    <m/>
    <m/>
    <s v="M:\WPS"/>
    <n v="1"/>
  </r>
  <r>
    <d v="2013-12-13T00:00:00"/>
    <d v="2013-12-13T08:16:11"/>
    <s v="arodrigues"/>
    <s v="Por favor escreva um comentário sobre sua resposta negativa."/>
    <m/>
    <m/>
    <s v="M:\WPS"/>
    <n v="1"/>
  </r>
  <r>
    <d v="2013-12-13T00:00:00"/>
    <d v="2013-12-13T08:16:14"/>
    <s v="arodrigues"/>
    <s v="Você checou a origem da informação que foi utilizada para fazer estes cálculos?"/>
    <m/>
    <m/>
    <s v="M:\WPS"/>
    <n v="1"/>
  </r>
  <r>
    <d v="2013-12-13T00:00:00"/>
    <d v="2013-12-13T08:16:15"/>
    <s v="arodrigues"/>
    <s v="Por favor escreva um comentário sobre sua resposta negativa."/>
    <m/>
    <m/>
    <s v="M:\WPS"/>
    <n v="1"/>
  </r>
  <r>
    <d v="2013-12-13T00:00:00"/>
    <d v="2013-12-13T08:16:15"/>
    <s v="arodrigues"/>
    <s v="Este arquivo está armazenado em um disco de acesso restrito?"/>
    <m/>
    <m/>
    <s v="M:\WPS"/>
    <n v="1"/>
  </r>
  <r>
    <d v="2013-12-13T00:00:00"/>
    <d v="2013-12-13T08:16:16"/>
    <s v="arodrigues"/>
    <s v="Por favor escreva um comentário sobre sua resposta negativa."/>
    <m/>
    <m/>
    <s v="M:\WPS"/>
    <n v="1"/>
  </r>
  <r>
    <d v="2013-12-13T00:00:00"/>
    <d v="2013-12-13T08:16:17"/>
    <s v="arodrigues"/>
    <s v="Você anexou alguma documentação de respaldo nesta planilha?"/>
    <m/>
    <m/>
    <s v="M:\WPS"/>
    <n v="1"/>
  </r>
  <r>
    <d v="2013-12-13T00:00:00"/>
    <d v="2013-12-13T08:16:18"/>
    <s v="arodrigues"/>
    <s v="Por favor escreva um comentário sobre sua resposta negativa."/>
    <m/>
    <m/>
    <s v="M:\WPS"/>
    <n v="1"/>
  </r>
  <r>
    <d v="2013-12-13T00:00:00"/>
    <d v="2013-12-13T11:28:36"/>
    <s v="acosta"/>
    <s v="Você checou as formulas nesta planilha de cálculo?"/>
    <m/>
    <m/>
    <s v="M:\WPS"/>
    <n v="1"/>
  </r>
  <r>
    <d v="2013-12-13T00:00:00"/>
    <d v="2013-12-13T11:28:40"/>
    <s v="acosta"/>
    <s v="Por favor escreva um comentário sobre sua resposta negativa."/>
    <m/>
    <m/>
    <s v="M:\WPS"/>
    <n v="1"/>
  </r>
  <r>
    <d v="2013-12-13T00:00:00"/>
    <d v="2013-12-13T11:28:43"/>
    <s v="acosta"/>
    <s v="Você checou a origem da informação que foi utilizada para fazer estes cálculos?"/>
    <m/>
    <m/>
    <s v="M:\WPS"/>
    <n v="1"/>
  </r>
  <r>
    <d v="2013-12-13T00:00:00"/>
    <d v="2013-12-13T11:28:46"/>
    <s v="acosta"/>
    <s v="Por favor escreva um comentário sobre sua resposta negativa."/>
    <m/>
    <m/>
    <s v="M:\WPS"/>
    <n v="1"/>
  </r>
  <r>
    <d v="2013-12-13T00:00:00"/>
    <d v="2013-12-13T11:28:49"/>
    <s v="acosta"/>
    <s v="Este arquivo está armazenado em um disco de acesso restrito?"/>
    <m/>
    <m/>
    <s v="M:\WPS"/>
    <n v="1"/>
  </r>
  <r>
    <d v="2013-12-13T00:00:00"/>
    <d v="2013-12-13T11:28:52"/>
    <s v="acosta"/>
    <s v="Por favor escreva um comentário sobre sua resposta negativa."/>
    <m/>
    <m/>
    <s v="M:\WPS"/>
    <n v="1"/>
  </r>
  <r>
    <d v="2013-12-13T00:00:00"/>
    <d v="2013-12-13T11:28:55"/>
    <s v="acosta"/>
    <s v="Você anexou alguma documentação de respaldo nesta planilha?"/>
    <m/>
    <m/>
    <s v="M:\WPS"/>
    <n v="1"/>
  </r>
  <r>
    <d v="2013-12-13T00:00:00"/>
    <d v="2013-12-13T11:28:58"/>
    <s v="acosta"/>
    <s v="Por favor escreva um comentário sobre sua resposta negativa."/>
    <m/>
    <m/>
    <s v="M:\WPS"/>
    <n v="1"/>
  </r>
  <r>
    <d v="2013-12-13T00:00:00"/>
    <d v="2013-12-13T11:29:11"/>
    <s v="acosta"/>
    <s v="Você checou as formulas nesta planilha de cálculo?"/>
    <m/>
    <m/>
    <s v="M:\WPS"/>
    <n v="1"/>
  </r>
  <r>
    <d v="2013-12-13T00:00:00"/>
    <d v="2013-12-13T11:29:15"/>
    <s v="acosta"/>
    <s v="Por favor escreva um comentário sobre sua resposta negativa."/>
    <m/>
    <s v="Y"/>
    <s v="M:\WPS"/>
    <n v="1"/>
  </r>
  <r>
    <d v="2013-12-13T00:00:00"/>
    <d v="2013-12-13T11:29:19"/>
    <s v="acosta"/>
    <s v="Você checou a origem da informação que foi utilizada para fazer estes cálculos?"/>
    <s v="y"/>
    <m/>
    <s v="M:\WPS"/>
    <n v="1"/>
  </r>
  <r>
    <d v="2013-12-13T00:00:00"/>
    <d v="2013-12-13T11:29:24"/>
    <s v="acosta"/>
    <s v="Este arquivo está armazenado em um disco de acesso restrito?"/>
    <s v="y"/>
    <m/>
    <s v="M:\WPS"/>
    <n v="1"/>
  </r>
  <r>
    <d v="2013-12-13T00:00:00"/>
    <d v="2013-12-13T11:29:28"/>
    <s v="acosta"/>
    <s v="Você anexou alguma documentação de respaldo nesta planilha?"/>
    <s v="y"/>
    <m/>
    <s v="M:\WPS"/>
    <n v="1"/>
  </r>
  <r>
    <d v="2013-12-16T00:00:00"/>
    <d v="2013-12-16T07:03:49"/>
    <s v="acosta"/>
    <s v="Você checou as formulas nesta planilha de cálculo?"/>
    <s v="y"/>
    <m/>
    <s v="M:\WPS"/>
    <n v="1"/>
  </r>
  <r>
    <d v="2013-12-16T00:00:00"/>
    <d v="2013-12-16T07:03:49"/>
    <s v="acosta"/>
    <s v="Você checou a origem da informação que foi utilizada para fazer estes cálculos?"/>
    <s v="y"/>
    <m/>
    <s v="M:\WPS"/>
    <n v="1"/>
  </r>
  <r>
    <d v="2013-12-16T00:00:00"/>
    <d v="2013-12-16T07:03:49"/>
    <s v="acosta"/>
    <s v="Este arquivo está armazenado em um disco de acesso restrito?"/>
    <s v="y"/>
    <m/>
    <s v="M:\WPS"/>
    <n v="1"/>
  </r>
  <r>
    <d v="2013-12-16T00:00:00"/>
    <d v="2013-12-16T07:03:50"/>
    <s v="acosta"/>
    <s v="Você anexou alguma documentação de respaldo nesta planilha?"/>
    <s v="y"/>
    <m/>
    <s v="M:\WPS"/>
    <n v="1"/>
  </r>
  <r>
    <d v="2013-12-16T00:00:00"/>
    <d v="2013-12-16T08:50:43"/>
    <s v="arodrigues"/>
    <s v="Você checou as formulas nesta planilha de cálculo?"/>
    <m/>
    <m/>
    <s v="M:\WPS"/>
    <n v="1"/>
  </r>
  <r>
    <d v="2013-12-16T00:00:00"/>
    <d v="2013-12-16T08:50:44"/>
    <s v="arodrigues"/>
    <s v="Por favor escreva um comentário sobre sua resposta negativa."/>
    <m/>
    <m/>
    <s v="M:\WPS"/>
    <n v="1"/>
  </r>
  <r>
    <d v="2013-12-16T00:00:00"/>
    <d v="2013-12-16T08:50:45"/>
    <s v="arodrigues"/>
    <s v="Você checou a origem da informação que foi utilizada para fazer estes cálculos?"/>
    <m/>
    <m/>
    <s v="M:\WPS"/>
    <n v="1"/>
  </r>
  <r>
    <d v="2013-12-16T00:00:00"/>
    <d v="2013-12-16T08:50:45"/>
    <s v="arodrigues"/>
    <s v="Por favor escreva um comentário sobre sua resposta negativa."/>
    <m/>
    <m/>
    <s v="M:\WPS"/>
    <n v="1"/>
  </r>
  <r>
    <d v="2013-12-16T00:00:00"/>
    <d v="2013-12-16T08:50:46"/>
    <s v="arodrigues"/>
    <s v="Este arquivo está armazenado em um disco de acesso restrito?"/>
    <m/>
    <m/>
    <s v="M:\WPS"/>
    <n v="1"/>
  </r>
  <r>
    <d v="2013-12-16T00:00:00"/>
    <d v="2013-12-16T08:50:47"/>
    <s v="arodrigues"/>
    <s v="Por favor escreva um comentário sobre sua resposta negativa."/>
    <m/>
    <m/>
    <s v="M:\WPS"/>
    <n v="1"/>
  </r>
  <r>
    <d v="2013-12-16T00:00:00"/>
    <d v="2013-12-16T08:50:48"/>
    <s v="arodrigues"/>
    <s v="Você anexou alguma documentação de respaldo nesta planilha?"/>
    <m/>
    <m/>
    <s v="M:\WPS"/>
    <n v="1"/>
  </r>
  <r>
    <d v="2013-12-16T00:00:00"/>
    <d v="2013-12-16T08:50:48"/>
    <s v="arodrigues"/>
    <s v="Por favor escreva um comentário sobre sua resposta negativa."/>
    <m/>
    <m/>
    <s v="M:\WPS"/>
    <n v="1"/>
  </r>
  <r>
    <d v="2013-12-17T00:00:00"/>
    <d v="2013-12-17T06:56:21"/>
    <s v="acosta"/>
    <s v="Você checou as formulas nesta planilha de cálculo?"/>
    <s v="y"/>
    <m/>
    <s v="M:\WPS"/>
    <n v="1"/>
  </r>
  <r>
    <d v="2013-12-17T00:00:00"/>
    <d v="2013-12-17T06:56:22"/>
    <s v="acosta"/>
    <s v="Você checou a origem da informação que foi utilizada para fazer estes cálculos?"/>
    <s v="y"/>
    <m/>
    <s v="M:\WPS"/>
    <n v="1"/>
  </r>
  <r>
    <d v="2013-12-17T00:00:00"/>
    <d v="2013-12-17T06:56:22"/>
    <s v="acosta"/>
    <s v="Este arquivo está armazenado em um disco de acesso restrito?"/>
    <s v="y"/>
    <m/>
    <s v="M:\WPS"/>
    <n v="1"/>
  </r>
  <r>
    <d v="2013-12-17T00:00:00"/>
    <d v="2013-12-17T06:56:23"/>
    <s v="acosta"/>
    <s v="Você anexou alguma documentação de respaldo nesta planilha?"/>
    <s v="y"/>
    <m/>
    <s v="M:\WPS"/>
    <n v="1"/>
  </r>
  <r>
    <d v="2013-12-17T00:00:00"/>
    <d v="2013-12-17T08:05:48"/>
    <s v="acosta"/>
    <s v="Você checou as formulas nesta planilha de cálculo?"/>
    <s v="y"/>
    <m/>
    <s v="\\MAUA-NTG01\Departamental\WPS"/>
    <n v="1"/>
  </r>
  <r>
    <d v="2013-12-17T00:00:00"/>
    <d v="2013-12-17T08:05:48"/>
    <s v="acosta"/>
    <s v="Você checou a origem da informação que foi utilizada para fazer estes cálculos?"/>
    <s v="y"/>
    <m/>
    <s v="\\MAUA-NTG01\Departamental\WPS"/>
    <n v="1"/>
  </r>
  <r>
    <d v="2013-12-17T00:00:00"/>
    <d v="2013-12-17T08:05:48"/>
    <s v="acosta"/>
    <s v="Este arquivo está armazenado em um disco de acesso restrito?"/>
    <s v="y"/>
    <m/>
    <s v="\\MAUA-NTG01\Departamental\WPS"/>
    <n v="1"/>
  </r>
  <r>
    <d v="2013-12-17T00:00:00"/>
    <d v="2013-12-17T08:05:49"/>
    <s v="acosta"/>
    <s v="Você anexou alguma documentação de respaldo nesta planilha?"/>
    <s v="y"/>
    <m/>
    <s v="\\MAUA-NTG01\Departamental\WPS"/>
    <n v="1"/>
  </r>
  <r>
    <d v="2013-12-18T00:00:00"/>
    <d v="2013-12-18T07:08:38"/>
    <s v="acosta"/>
    <s v="Você checou as formulas nesta planilha de cálculo?"/>
    <s v="y"/>
    <m/>
    <s v="M:\WPS"/>
    <n v="1"/>
  </r>
  <r>
    <d v="2013-12-18T00:00:00"/>
    <d v="2013-12-18T07:08:39"/>
    <s v="acosta"/>
    <s v="Você checou a origem da informação que foi utilizada para fazer estes cálculos?"/>
    <s v="y"/>
    <m/>
    <s v="M:\WPS"/>
    <n v="1"/>
  </r>
  <r>
    <d v="2013-12-18T00:00:00"/>
    <d v="2013-12-18T07:08:39"/>
    <s v="acosta"/>
    <s v="Este arquivo está armazenado em um disco de acesso restrito?"/>
    <s v="y"/>
    <m/>
    <s v="M:\WPS"/>
    <n v="1"/>
  </r>
  <r>
    <d v="2013-12-18T00:00:00"/>
    <d v="2013-12-18T07:08:39"/>
    <s v="acosta"/>
    <s v="Você anexou alguma documentação de respaldo nesta planilha?"/>
    <s v="y"/>
    <m/>
    <s v="M:\WPS"/>
    <n v="1"/>
  </r>
  <r>
    <d v="2013-12-19T00:00:00"/>
    <d v="2013-12-19T07:48:08"/>
    <s v="acosta"/>
    <s v="Você checou as formulas nesta planilha de cálculo?"/>
    <s v="y"/>
    <m/>
    <s v="M:\WPS"/>
    <n v="1"/>
  </r>
  <r>
    <d v="2013-12-19T00:00:00"/>
    <d v="2013-12-19T07:48:08"/>
    <s v="acosta"/>
    <s v="Você checou a origem da informação que foi utilizada para fazer estes cálculos?"/>
    <s v="y"/>
    <m/>
    <s v="M:\WPS"/>
    <n v="1"/>
  </r>
  <r>
    <d v="2013-12-19T00:00:00"/>
    <d v="2013-12-19T07:48:09"/>
    <s v="acosta"/>
    <s v="Este arquivo está armazenado em um disco de acesso restrito?"/>
    <s v="y"/>
    <m/>
    <s v="M:\WPS"/>
    <n v="1"/>
  </r>
  <r>
    <d v="2013-12-19T00:00:00"/>
    <d v="2013-12-19T07:48:09"/>
    <s v="acosta"/>
    <s v="Você anexou alguma documentação de respaldo nesta planilha?"/>
    <s v="y"/>
    <m/>
    <s v="M:\WPS"/>
    <n v="1"/>
  </r>
  <r>
    <d v="2013-12-20T00:00:00"/>
    <d v="2013-12-20T07:19:28"/>
    <s v="acosta"/>
    <s v="Você checou as formulas nesta planilha de cálculo?"/>
    <s v="y"/>
    <m/>
    <s v="M:\WPS"/>
    <n v="1"/>
  </r>
  <r>
    <d v="2013-12-20T00:00:00"/>
    <d v="2013-12-20T07:19:28"/>
    <s v="acosta"/>
    <s v="Você checou a origem da informação que foi utilizada para fazer estes cálculos?"/>
    <s v="y"/>
    <m/>
    <s v="M:\WPS"/>
    <n v="1"/>
  </r>
  <r>
    <d v="2013-12-20T00:00:00"/>
    <d v="2013-12-20T07:19:28"/>
    <s v="acosta"/>
    <s v="Este arquivo está armazenado em um disco de acesso restrito?"/>
    <s v="y"/>
    <m/>
    <s v="M:\WPS"/>
    <n v="1"/>
  </r>
  <r>
    <d v="2013-12-20T00:00:00"/>
    <d v="2013-12-20T07:19:29"/>
    <s v="acosta"/>
    <s v="Você anexou alguma documentação de respaldo nesta planilha?"/>
    <s v="y"/>
    <m/>
    <s v="M:\WPS"/>
    <n v="1"/>
  </r>
  <r>
    <d v="2013-12-20T00:00:00"/>
    <d v="2013-12-20T07:50:05"/>
    <s v="arodrigues"/>
    <s v="Você checou as formulas nesta planilha de cálculo?"/>
    <m/>
    <m/>
    <s v="M:\WPS"/>
    <n v="1"/>
  </r>
  <r>
    <d v="2013-12-20T00:00:00"/>
    <d v="2013-12-20T07:50:06"/>
    <s v="arodrigues"/>
    <s v="Por favor escreva um comentário sobre sua resposta negativa."/>
    <m/>
    <m/>
    <s v="M:\WPS"/>
    <n v="1"/>
  </r>
  <r>
    <d v="2013-12-20T00:00:00"/>
    <d v="2013-12-20T07:50:07"/>
    <s v="arodrigues"/>
    <s v="Você checou a origem da informação que foi utilizada para fazer estes cálculos?"/>
    <m/>
    <m/>
    <s v="M:\WPS"/>
    <n v="1"/>
  </r>
  <r>
    <d v="2013-12-20T00:00:00"/>
    <d v="2013-12-20T07:50:08"/>
    <s v="arodrigues"/>
    <s v="Por favor escreva um comentário sobre sua resposta negativa."/>
    <m/>
    <m/>
    <s v="M:\WPS"/>
    <n v="1"/>
  </r>
  <r>
    <d v="2013-12-20T00:00:00"/>
    <d v="2013-12-20T07:50:09"/>
    <s v="arodrigues"/>
    <s v="Este arquivo está armazenado em um disco de acesso restrito?"/>
    <m/>
    <m/>
    <s v="M:\WPS"/>
    <n v="1"/>
  </r>
  <r>
    <d v="2013-12-20T00:00:00"/>
    <d v="2013-12-20T07:50:10"/>
    <s v="arodrigues"/>
    <s v="Por favor escreva um comentário sobre sua resposta negativa."/>
    <m/>
    <m/>
    <s v="M:\WPS"/>
    <n v="1"/>
  </r>
  <r>
    <d v="2013-12-20T00:00:00"/>
    <d v="2013-12-20T07:50:10"/>
    <s v="arodrigues"/>
    <s v="Você anexou alguma documentação de respaldo nesta planilha?"/>
    <m/>
    <m/>
    <s v="M:\WPS"/>
    <n v="1"/>
  </r>
  <r>
    <d v="2013-12-20T00:00:00"/>
    <d v="2013-12-20T07:50:11"/>
    <s v="arodrigues"/>
    <s v="Por favor escreva um comentário sobre sua resposta negativa."/>
    <m/>
    <m/>
    <s v="M:\WPS"/>
    <n v="1"/>
  </r>
  <r>
    <d v="2013-12-23T00:00:00"/>
    <d v="2013-12-23T07:16:38"/>
    <s v="acosta"/>
    <s v="Você checou as formulas nesta planilha de cálculo?"/>
    <s v="y"/>
    <m/>
    <s v="M:\WPS"/>
    <n v="1"/>
  </r>
  <r>
    <d v="2013-12-23T00:00:00"/>
    <d v="2013-12-23T07:16:38"/>
    <s v="acosta"/>
    <s v="Você checou a origem da informação que foi utilizada para fazer estes cálculos?"/>
    <s v="y"/>
    <m/>
    <s v="M:\WPS"/>
    <n v="1"/>
  </r>
  <r>
    <d v="2013-12-23T00:00:00"/>
    <d v="2013-12-23T07:16:39"/>
    <s v="acosta"/>
    <s v="Este arquivo está armazenado em um disco de acesso restrito?"/>
    <s v="y"/>
    <m/>
    <s v="M:\WPS"/>
    <n v="1"/>
  </r>
  <r>
    <d v="2013-12-23T00:00:00"/>
    <d v="2013-12-23T07:16:39"/>
    <s v="acosta"/>
    <s v="Você anexou alguma documentação de respaldo nesta planilha?"/>
    <s v="y"/>
    <m/>
    <s v="M:\WPS"/>
    <n v="1"/>
  </r>
  <r>
    <d v="2013-12-23T00:00:00"/>
    <d v="2013-12-23T07:23:30"/>
    <s v="arodrigues"/>
    <s v="Você checou as formulas nesta planilha de cálculo?"/>
    <m/>
    <m/>
    <s v="M:\WPS"/>
    <n v="1"/>
  </r>
  <r>
    <d v="2013-12-23T00:00:00"/>
    <d v="2013-12-23T07:23:31"/>
    <s v="arodrigues"/>
    <s v="Por favor escreva um comentário sobre sua resposta negativa."/>
    <m/>
    <m/>
    <s v="M:\WPS"/>
    <n v="1"/>
  </r>
  <r>
    <d v="2013-12-23T00:00:00"/>
    <d v="2013-12-23T07:23:31"/>
    <s v="arodrigues"/>
    <s v="Você checou a origem da informação que foi utilizada para fazer estes cálculos?"/>
    <m/>
    <m/>
    <s v="M:\WPS"/>
    <n v="1"/>
  </r>
  <r>
    <d v="2013-12-23T00:00:00"/>
    <d v="2013-12-23T07:23:32"/>
    <s v="arodrigues"/>
    <s v="Por favor escreva um comentário sobre sua resposta negativa."/>
    <m/>
    <m/>
    <s v="M:\WPS"/>
    <n v="1"/>
  </r>
  <r>
    <d v="2013-12-23T00:00:00"/>
    <d v="2013-12-23T07:23:33"/>
    <s v="arodrigues"/>
    <s v="Este arquivo está armazenado em um disco de acesso restrito?"/>
    <m/>
    <m/>
    <s v="M:\WPS"/>
    <n v="1"/>
  </r>
  <r>
    <d v="2013-12-23T00:00:00"/>
    <d v="2013-12-23T07:23:34"/>
    <s v="arodrigues"/>
    <s v="Por favor escreva um comentário sobre sua resposta negativa."/>
    <m/>
    <m/>
    <s v="M:\WPS"/>
    <n v="1"/>
  </r>
  <r>
    <d v="2013-12-23T00:00:00"/>
    <d v="2013-12-23T07:23:34"/>
    <s v="arodrigues"/>
    <s v="Você anexou alguma documentação de respaldo nesta planilha?"/>
    <m/>
    <m/>
    <s v="M:\WPS"/>
    <n v="1"/>
  </r>
  <r>
    <d v="2013-12-23T00:00:00"/>
    <d v="2013-12-23T07:23:35"/>
    <s v="arodrigues"/>
    <s v="Por favor escreva um comentário sobre sua resposta negativa."/>
    <m/>
    <m/>
    <s v="M:\WPS"/>
    <n v="1"/>
  </r>
  <r>
    <d v="2013-12-23T00:00:00"/>
    <d v="2013-12-23T07:27:27"/>
    <s v="arodrigues"/>
    <s v="Você checou as formulas nesta planilha de cálculo?"/>
    <m/>
    <m/>
    <s v="M:\WPS"/>
    <n v="1"/>
  </r>
  <r>
    <d v="2013-12-23T00:00:00"/>
    <d v="2013-12-23T07:27:28"/>
    <s v="arodrigues"/>
    <s v="Por favor escreva um comentário sobre sua resposta negativa."/>
    <m/>
    <m/>
    <s v="M:\WPS"/>
    <n v="1"/>
  </r>
  <r>
    <d v="2013-12-23T00:00:00"/>
    <d v="2013-12-23T07:27:29"/>
    <s v="arodrigues"/>
    <s v="Você checou a origem da informação que foi utilizada para fazer estes cálculos?"/>
    <m/>
    <m/>
    <s v="M:\WPS"/>
    <n v="1"/>
  </r>
  <r>
    <d v="2013-12-23T00:00:00"/>
    <d v="2013-12-23T07:27:30"/>
    <s v="arodrigues"/>
    <s v="Por favor escreva um comentário sobre sua resposta negativa."/>
    <m/>
    <m/>
    <s v="M:\WPS"/>
    <n v="1"/>
  </r>
  <r>
    <d v="2013-12-23T00:00:00"/>
    <d v="2013-12-23T07:27:31"/>
    <s v="arodrigues"/>
    <s v="Este arquivo está armazenado em um disco de acesso restrito?"/>
    <m/>
    <m/>
    <s v="M:\WPS"/>
    <n v="1"/>
  </r>
  <r>
    <d v="2013-12-23T00:00:00"/>
    <d v="2013-12-23T07:27:31"/>
    <s v="arodrigues"/>
    <s v="Por favor escreva um comentário sobre sua resposta negativa."/>
    <m/>
    <m/>
    <s v="M:\WPS"/>
    <n v="1"/>
  </r>
  <r>
    <d v="2013-12-23T00:00:00"/>
    <d v="2013-12-23T07:27:32"/>
    <s v="arodrigues"/>
    <s v="Você anexou alguma documentação de respaldo nesta planilha?"/>
    <m/>
    <m/>
    <s v="M:\WPS"/>
    <n v="1"/>
  </r>
  <r>
    <d v="2013-12-23T00:00:00"/>
    <d v="2013-12-23T07:27:33"/>
    <s v="arodrigues"/>
    <s v="Por favor escreva um comentário sobre sua resposta negativa."/>
    <m/>
    <m/>
    <s v="M:\WPS"/>
    <n v="1"/>
  </r>
  <r>
    <d v="2013-12-26T00:00:00"/>
    <d v="2013-12-26T07:09:49"/>
    <s v="acosta"/>
    <s v="Você checou as formulas nesta planilha de cálculo?"/>
    <s v="y"/>
    <m/>
    <s v="M:\WPS"/>
    <n v="1"/>
  </r>
  <r>
    <d v="2013-12-26T00:00:00"/>
    <d v="2013-12-26T07:09:50"/>
    <s v="acosta"/>
    <s v="Você checou a origem da informação que foi utilizada para fazer estes cálculos?"/>
    <s v="y"/>
    <m/>
    <s v="M:\WPS"/>
    <n v="1"/>
  </r>
  <r>
    <d v="2013-12-26T00:00:00"/>
    <d v="2013-12-26T07:09:50"/>
    <s v="acosta"/>
    <s v="Este arquivo está armazenado em um disco de acesso restrito?"/>
    <s v="y"/>
    <m/>
    <s v="M:\WPS"/>
    <n v="1"/>
  </r>
  <r>
    <d v="2013-12-26T00:00:00"/>
    <d v="2013-12-26T07:09:51"/>
    <s v="acosta"/>
    <s v="Você anexou alguma documentação de respaldo nesta planilha?"/>
    <s v="y"/>
    <m/>
    <s v="M:\WPS"/>
    <n v="1"/>
  </r>
  <r>
    <d v="2013-12-27T00:00:00"/>
    <d v="2013-12-27T07:02:41"/>
    <s v="acosta"/>
    <s v="Você checou as formulas nesta planilha de cálculo?"/>
    <s v="y"/>
    <m/>
    <s v="\\MAUA-NTG01\Departamental\WPS"/>
    <n v="1"/>
  </r>
  <r>
    <d v="2013-12-27T00:00:00"/>
    <d v="2013-12-27T07:02:41"/>
    <s v="acosta"/>
    <s v="Você checou a origem da informação que foi utilizada para fazer estes cálculos?"/>
    <s v="y"/>
    <m/>
    <s v="\\MAUA-NTG01\Departamental\WPS"/>
    <n v="1"/>
  </r>
  <r>
    <d v="2013-12-27T00:00:00"/>
    <d v="2013-12-27T07:02:41"/>
    <s v="acosta"/>
    <s v="Este arquivo está armazenado em um disco de acesso restrito?"/>
    <s v="y"/>
    <m/>
    <s v="\\MAUA-NTG01\Departamental\WPS"/>
    <n v="1"/>
  </r>
  <r>
    <d v="2013-12-27T00:00:00"/>
    <d v="2013-12-27T07:02:42"/>
    <s v="acosta"/>
    <s v="Você anexou alguma documentação de respaldo nesta planilha?"/>
    <s v="y"/>
    <m/>
    <s v="\\MAUA-NTG01\Departamental\WPS"/>
    <n v="1"/>
  </r>
  <r>
    <d v="2013-12-30T00:00:00"/>
    <d v="2013-12-30T07:06:09"/>
    <s v="acosta"/>
    <s v="Você checou as formulas nesta planilha de cálculo?"/>
    <s v="y"/>
    <m/>
    <s v="M:\WPS"/>
    <n v="1"/>
  </r>
  <r>
    <d v="2013-12-30T00:00:00"/>
    <d v="2013-12-30T07:06:09"/>
    <s v="acosta"/>
    <s v="Você checou a origem da informação que foi utilizada para fazer estes cálculos?"/>
    <s v="y"/>
    <m/>
    <s v="M:\WPS"/>
    <n v="1"/>
  </r>
  <r>
    <d v="2013-12-30T00:00:00"/>
    <d v="2013-12-30T07:06:10"/>
    <s v="acosta"/>
    <s v="Este arquivo está armazenado em um disco de acesso restrito?"/>
    <s v="y"/>
    <m/>
    <s v="M:\WPS"/>
    <n v="1"/>
  </r>
  <r>
    <d v="2013-12-30T00:00:00"/>
    <d v="2013-12-30T07:06:10"/>
    <s v="acosta"/>
    <s v="Você anexou alguma documentação de respaldo nesta planilha?"/>
    <s v="y"/>
    <m/>
    <s v="M:\WPS"/>
    <n v="1"/>
  </r>
  <r>
    <d v="2014-01-01T00:00:00"/>
    <d v="2014-01-01T20:48:41"/>
    <s v="arodrigues"/>
    <s v="Você checou as formulas nesta planilha de cálculo?"/>
    <m/>
    <m/>
    <s v="M:\WPS"/>
    <n v="1"/>
  </r>
  <r>
    <d v="2014-01-01T00:00:00"/>
    <d v="2014-01-01T20:48:41"/>
    <s v="arodrigues"/>
    <s v="Por favor escreva um comentário sobre sua resposta negativa."/>
    <m/>
    <m/>
    <s v="M:\WPS"/>
    <n v="1"/>
  </r>
  <r>
    <d v="2014-01-01T00:00:00"/>
    <d v="2014-01-01T20:48:42"/>
    <s v="arodrigues"/>
    <s v="Você checou a origem da informação que foi utilizada para fazer estes cálculos?"/>
    <m/>
    <m/>
    <s v="M:\WPS"/>
    <n v="1"/>
  </r>
  <r>
    <d v="2014-01-01T00:00:00"/>
    <d v="2014-01-01T20:48:43"/>
    <s v="arodrigues"/>
    <s v="Por favor escreva um comentário sobre sua resposta negativa."/>
    <m/>
    <m/>
    <s v="M:\WPS"/>
    <n v="1"/>
  </r>
  <r>
    <d v="2014-01-01T00:00:00"/>
    <d v="2014-01-01T20:48:44"/>
    <s v="arodrigues"/>
    <s v="Este arquivo está armazenado em um disco de acesso restrito?"/>
    <m/>
    <m/>
    <s v="M:\WPS"/>
    <n v="1"/>
  </r>
  <r>
    <d v="2014-01-01T00:00:00"/>
    <d v="2014-01-01T20:48:44"/>
    <s v="arodrigues"/>
    <s v="Por favor escreva um comentário sobre sua resposta negativa."/>
    <m/>
    <m/>
    <s v="M:\WPS"/>
    <n v="1"/>
  </r>
  <r>
    <d v="2014-01-01T00:00:00"/>
    <d v="2014-01-01T20:48:45"/>
    <s v="arodrigues"/>
    <s v="Você anexou alguma documentação de respaldo nesta planilha?"/>
    <m/>
    <m/>
    <s v="M:\WPS"/>
    <n v="1"/>
  </r>
  <r>
    <d v="2014-01-01T00:00:00"/>
    <d v="2014-01-01T20:48:46"/>
    <s v="arodrigues"/>
    <s v="Por favor escreva um comentário sobre sua resposta negativa."/>
    <m/>
    <m/>
    <s v="M:\WPS"/>
    <n v="1"/>
  </r>
  <r>
    <d v="2014-01-02T00:00:00"/>
    <d v="2014-01-02T07:08:01"/>
    <s v="acosta"/>
    <s v="Você checou as formulas nesta planilha de cálculo?"/>
    <s v="y"/>
    <m/>
    <s v="M:\WPS"/>
    <n v="1"/>
  </r>
  <r>
    <d v="2014-01-02T00:00:00"/>
    <d v="2014-01-02T07:08:02"/>
    <s v="acosta"/>
    <s v="Você checou a origem da informação que foi utilizada para fazer estes cálculos?"/>
    <s v="y"/>
    <m/>
    <s v="M:\WPS"/>
    <n v="1"/>
  </r>
  <r>
    <d v="2014-01-02T00:00:00"/>
    <d v="2014-01-02T07:08:02"/>
    <s v="acosta"/>
    <s v="Este arquivo está armazenado em um disco de acesso restrito?"/>
    <s v="y"/>
    <m/>
    <s v="M:\WPS"/>
    <n v="1"/>
  </r>
  <r>
    <d v="2014-01-02T00:00:00"/>
    <d v="2014-01-02T07:08:03"/>
    <s v="acosta"/>
    <s v="Você anexou alguma documentação de respaldo nesta planilha?"/>
    <s v="y"/>
    <m/>
    <s v="M:\WPS"/>
    <n v="1"/>
  </r>
  <r>
    <d v="2014-01-03T00:00:00"/>
    <d v="2014-01-03T07:12:55"/>
    <s v="acosta"/>
    <s v="Você checou as formulas nesta planilha de cálculo?"/>
    <s v="y"/>
    <m/>
    <s v="M:\WPS"/>
    <n v="1"/>
  </r>
  <r>
    <d v="2014-01-03T00:00:00"/>
    <d v="2014-01-03T07:12:56"/>
    <s v="acosta"/>
    <s v="Você checou a origem da informação que foi utilizada para fazer estes cálculos?"/>
    <s v="y"/>
    <m/>
    <s v="M:\WPS"/>
    <n v="1"/>
  </r>
  <r>
    <d v="2014-01-03T00:00:00"/>
    <d v="2014-01-03T07:12:56"/>
    <s v="acosta"/>
    <s v="Este arquivo está armazenado em um disco de acesso restrito?"/>
    <s v="y"/>
    <m/>
    <s v="M:\WPS"/>
    <n v="1"/>
  </r>
  <r>
    <d v="2014-01-03T00:00:00"/>
    <d v="2014-01-03T07:12:57"/>
    <s v="acosta"/>
    <s v="Você anexou alguma documentação de respaldo nesta planilha?"/>
    <s v="y"/>
    <m/>
    <s v="M:\WPS"/>
    <n v="1"/>
  </r>
  <r>
    <d v="2014-01-03T00:00:00"/>
    <d v="2014-01-03T11:25:21"/>
    <s v="arodrigues"/>
    <s v="Você checou as formulas nesta planilha de cálculo?"/>
    <m/>
    <m/>
    <s v="M:\WPS"/>
    <n v="1"/>
  </r>
  <r>
    <d v="2014-01-03T00:00:00"/>
    <d v="2014-01-03T11:25:23"/>
    <s v="arodrigues"/>
    <s v="Por favor escreva um comentário sobre sua resposta negativa."/>
    <m/>
    <m/>
    <s v="M:\WPS"/>
    <n v="1"/>
  </r>
  <r>
    <d v="2014-01-03T00:00:00"/>
    <d v="2014-01-03T11:25:24"/>
    <s v="arodrigues"/>
    <s v="Você checou a origem da informação que foi utilizada para fazer estes cálculos?"/>
    <m/>
    <m/>
    <s v="M:\WPS"/>
    <n v="1"/>
  </r>
  <r>
    <d v="2014-01-03T00:00:00"/>
    <d v="2014-01-03T11:25:25"/>
    <s v="arodrigues"/>
    <s v="Por favor escreva um comentário sobre sua resposta negativa."/>
    <m/>
    <m/>
    <s v="M:\WPS"/>
    <n v="1"/>
  </r>
  <r>
    <d v="2014-01-03T00:00:00"/>
    <d v="2014-01-03T11:25:27"/>
    <s v="arodrigues"/>
    <s v="Este arquivo está armazenado em um disco de acesso restrito?"/>
    <m/>
    <m/>
    <s v="M:\WPS"/>
    <n v="1"/>
  </r>
  <r>
    <d v="2014-01-03T00:00:00"/>
    <d v="2014-01-03T11:25:28"/>
    <s v="arodrigues"/>
    <s v="Por favor escreva um comentário sobre sua resposta negativa."/>
    <m/>
    <m/>
    <s v="M:\WPS"/>
    <n v="1"/>
  </r>
  <r>
    <d v="2014-01-03T00:00:00"/>
    <d v="2014-01-03T11:25:30"/>
    <s v="arodrigues"/>
    <s v="Você anexou alguma documentação de respaldo nesta planilha?"/>
    <m/>
    <m/>
    <s v="M:\WPS"/>
    <n v="1"/>
  </r>
  <r>
    <d v="2014-01-03T00:00:00"/>
    <d v="2014-01-03T11:25:31"/>
    <s v="arodrigues"/>
    <s v="Por favor escreva um comentário sobre sua resposta negativa."/>
    <m/>
    <m/>
    <s v="M:\WPS"/>
    <n v="1"/>
  </r>
  <r>
    <d v="2014-01-06T00:00:00"/>
    <d v="2014-01-06T07:00:41"/>
    <s v="acosta"/>
    <s v="Você checou as formulas nesta planilha de cálculo?"/>
    <s v="y"/>
    <m/>
    <s v="M:\WPS"/>
    <n v="1"/>
  </r>
  <r>
    <d v="2014-01-06T00:00:00"/>
    <d v="2014-01-06T07:00:42"/>
    <s v="acosta"/>
    <s v="Você checou a origem da informação que foi utilizada para fazer estes cálculos?"/>
    <s v="y"/>
    <m/>
    <s v="M:\WPS"/>
    <n v="1"/>
  </r>
  <r>
    <d v="2014-01-06T00:00:00"/>
    <d v="2014-01-06T07:00:42"/>
    <s v="acosta"/>
    <s v="Este arquivo está armazenado em um disco de acesso restrito?"/>
    <s v="y"/>
    <m/>
    <s v="M:\WPS"/>
    <n v="1"/>
  </r>
  <r>
    <d v="2014-01-06T00:00:00"/>
    <d v="2014-01-06T07:00:43"/>
    <s v="acosta"/>
    <s v="Você anexou alguma documentação de respaldo nesta planilha?"/>
    <s v="y"/>
    <m/>
    <s v="M:\WPS"/>
    <n v="1"/>
  </r>
  <r>
    <d v="2014-01-07T00:00:00"/>
    <d v="2014-01-07T07:00:39"/>
    <s v="acosta"/>
    <s v="Você checou as formulas nesta planilha de cálculo?"/>
    <s v="y"/>
    <m/>
    <s v="M:\WPS"/>
    <n v="1"/>
  </r>
  <r>
    <d v="2014-01-07T00:00:00"/>
    <d v="2014-01-07T07:00:39"/>
    <s v="acosta"/>
    <s v="Você checou a origem da informação que foi utilizada para fazer estes cálculos?"/>
    <s v="y"/>
    <m/>
    <s v="M:\WPS"/>
    <n v="1"/>
  </r>
  <r>
    <d v="2014-01-07T00:00:00"/>
    <d v="2014-01-07T07:00:40"/>
    <s v="acosta"/>
    <s v="Este arquivo está armazenado em um disco de acesso restrito?"/>
    <s v="y"/>
    <m/>
    <s v="M:\WPS"/>
    <n v="1"/>
  </r>
  <r>
    <d v="2014-01-07T00:00:00"/>
    <d v="2014-01-07T07:00:40"/>
    <s v="acosta"/>
    <s v="Você anexou alguma documentação de respaldo nesta planilha?"/>
    <s v="y"/>
    <m/>
    <s v="M:\WPS"/>
    <n v="1"/>
  </r>
  <r>
    <d v="2014-01-08T00:00:00"/>
    <d v="2014-01-08T07:16:56"/>
    <s v="acosta"/>
    <s v="Você checou as formulas nesta planilha de cálculo?"/>
    <s v="y"/>
    <m/>
    <s v="M:\WPS"/>
    <n v="1"/>
  </r>
  <r>
    <d v="2014-01-08T00:00:00"/>
    <d v="2014-01-08T07:16:56"/>
    <s v="acosta"/>
    <s v="Você checou a origem da informação que foi utilizada para fazer estes cálculos?"/>
    <s v="y"/>
    <m/>
    <s v="M:\WPS"/>
    <n v="1"/>
  </r>
  <r>
    <d v="2014-01-08T00:00:00"/>
    <d v="2014-01-08T07:16:57"/>
    <s v="acosta"/>
    <s v="Este arquivo está armazenado em um disco de acesso restrito?"/>
    <s v="y"/>
    <m/>
    <s v="M:\WPS"/>
    <n v="1"/>
  </r>
  <r>
    <d v="2014-01-08T00:00:00"/>
    <d v="2014-01-08T07:16:57"/>
    <s v="acosta"/>
    <s v="Você anexou alguma documentação de respaldo nesta planilha?"/>
    <s v="y"/>
    <m/>
    <s v="M:\WPS"/>
    <n v="1"/>
  </r>
  <r>
    <d v="2014-01-08T00:00:00"/>
    <d v="2014-01-08T08:34:24"/>
    <s v="arodrigues"/>
    <s v="Você checou as formulas nesta planilha de cálculo?"/>
    <m/>
    <m/>
    <s v="M:\WPS"/>
    <n v="1"/>
  </r>
  <r>
    <d v="2014-01-08T00:00:00"/>
    <d v="2014-01-08T08:34:25"/>
    <s v="arodrigues"/>
    <s v="Por favor escreva um comentário sobre sua resposta negativa."/>
    <m/>
    <m/>
    <s v="M:\WPS"/>
    <n v="1"/>
  </r>
  <r>
    <d v="2014-01-08T00:00:00"/>
    <d v="2014-01-08T08:34:27"/>
    <s v="arodrigues"/>
    <s v="Você checou a origem da informação que foi utilizada para fazer estes cálculos?"/>
    <m/>
    <m/>
    <s v="M:\WPS"/>
    <n v="1"/>
  </r>
  <r>
    <d v="2014-01-08T00:00:00"/>
    <d v="2014-01-08T08:34:28"/>
    <s v="arodrigues"/>
    <s v="Por favor escreva um comentário sobre sua resposta negativa."/>
    <m/>
    <m/>
    <s v="M:\WPS"/>
    <n v="1"/>
  </r>
  <r>
    <d v="2014-01-08T00:00:00"/>
    <d v="2014-01-08T08:34:29"/>
    <s v="arodrigues"/>
    <s v="Este arquivo está armazenado em um disco de acesso restrito?"/>
    <m/>
    <m/>
    <s v="M:\WPS"/>
    <n v="1"/>
  </r>
  <r>
    <d v="2014-01-08T00:00:00"/>
    <d v="2014-01-08T08:34:30"/>
    <s v="arodrigues"/>
    <s v="Por favor escreva um comentário sobre sua resposta negativa."/>
    <m/>
    <m/>
    <s v="M:\WPS"/>
    <n v="1"/>
  </r>
  <r>
    <d v="2014-01-08T00:00:00"/>
    <d v="2014-01-08T08:34:30"/>
    <s v="arodrigues"/>
    <s v="Você anexou alguma documentação de respaldo nesta planilha?"/>
    <m/>
    <m/>
    <s v="M:\WPS"/>
    <n v="1"/>
  </r>
  <r>
    <d v="2014-01-08T00:00:00"/>
    <d v="2014-01-08T08:34:31"/>
    <s v="arodrigues"/>
    <s v="Por favor escreva um comentário sobre sua resposta negativa."/>
    <m/>
    <m/>
    <s v="M:\WPS"/>
    <n v="1"/>
  </r>
  <r>
    <d v="2014-01-09T00:00:00"/>
    <d v="2014-01-09T07:13:47"/>
    <s v="acosta"/>
    <s v="Você checou as formulas nesta planilha de cálculo?"/>
    <s v="y"/>
    <m/>
    <s v="M:\WPS"/>
    <n v="1"/>
  </r>
  <r>
    <d v="2014-01-09T00:00:00"/>
    <d v="2014-01-09T07:13:47"/>
    <s v="acosta"/>
    <s v="Você checou a origem da informação que foi utilizada para fazer estes cálculos?"/>
    <s v="y"/>
    <m/>
    <s v="M:\WPS"/>
    <n v="1"/>
  </r>
  <r>
    <d v="2014-01-09T00:00:00"/>
    <d v="2014-01-09T07:13:48"/>
    <s v="acosta"/>
    <s v="Este arquivo está armazenado em um disco de acesso restrito?"/>
    <s v="y"/>
    <m/>
    <s v="M:\WPS"/>
    <n v="1"/>
  </r>
  <r>
    <d v="2014-01-09T00:00:00"/>
    <d v="2014-01-09T07:13:48"/>
    <s v="acosta"/>
    <s v="Você anexou alguma documentação de respaldo nesta planilha?"/>
    <s v="y"/>
    <m/>
    <s v="M:\WPS"/>
    <n v="1"/>
  </r>
  <r>
    <d v="2014-01-10T00:00:00"/>
    <d v="2014-01-10T07:25:43"/>
    <s v="acosta"/>
    <s v="Você checou as formulas nesta planilha de cálculo?"/>
    <s v="y"/>
    <m/>
    <s v="M:\WPS"/>
    <n v="1"/>
  </r>
  <r>
    <d v="2014-01-10T00:00:00"/>
    <d v="2014-01-10T07:25:44"/>
    <s v="acosta"/>
    <s v="Você checou a origem da informação que foi utilizada para fazer estes cálculos?"/>
    <s v="y"/>
    <m/>
    <s v="M:\WPS"/>
    <n v="1"/>
  </r>
  <r>
    <d v="2014-01-10T00:00:00"/>
    <d v="2014-01-10T07:25:44"/>
    <s v="acosta"/>
    <s v="Este arquivo está armazenado em um disco de acesso restrito?"/>
    <s v="y"/>
    <m/>
    <s v="M:\WPS"/>
    <n v="1"/>
  </r>
  <r>
    <d v="2014-01-10T00:00:00"/>
    <d v="2014-01-10T07:25:44"/>
    <s v="acosta"/>
    <s v="Você anexou alguma documentação de respaldo nesta planilha?"/>
    <s v="y"/>
    <m/>
    <s v="M:\WPS"/>
    <n v="1"/>
  </r>
  <r>
    <d v="2014-01-13T00:00:00"/>
    <d v="2014-01-13T07:00:31"/>
    <s v="acosta"/>
    <s v="Você checou as formulas nesta planilha de cálculo?"/>
    <s v="y"/>
    <m/>
    <s v="M:\WPS"/>
    <n v="1"/>
  </r>
  <r>
    <d v="2014-01-13T00:00:00"/>
    <d v="2014-01-13T07:00:32"/>
    <s v="acosta"/>
    <s v="Você checou a origem da informação que foi utilizada para fazer estes cálculos?"/>
    <s v="y"/>
    <m/>
    <s v="M:\WPS"/>
    <n v="1"/>
  </r>
  <r>
    <d v="2014-01-13T00:00:00"/>
    <d v="2014-01-13T07:00:32"/>
    <s v="acosta"/>
    <s v="Este arquivo está armazenado em um disco de acesso restrito?"/>
    <s v="y"/>
    <m/>
    <s v="M:\WPS"/>
    <n v="1"/>
  </r>
  <r>
    <d v="2014-01-13T00:00:00"/>
    <d v="2014-01-13T07:00:33"/>
    <s v="acosta"/>
    <s v="Você anexou alguma documentação de respaldo nesta planilha?"/>
    <s v="y"/>
    <m/>
    <s v="M:\WPS"/>
    <n v="1"/>
  </r>
  <r>
    <d v="2014-01-14T00:00:00"/>
    <d v="2014-01-14T06:58:46"/>
    <s v="acosta"/>
    <s v="Você checou as formulas nesta planilha de cálculo?"/>
    <s v="y"/>
    <m/>
    <s v="M:\WPS"/>
    <n v="1"/>
  </r>
  <r>
    <d v="2014-01-14T00:00:00"/>
    <d v="2014-01-14T06:58:47"/>
    <s v="acosta"/>
    <s v="Você checou a origem da informação que foi utilizada para fazer estes cálculos?"/>
    <s v="y"/>
    <m/>
    <s v="M:\WPS"/>
    <n v="1"/>
  </r>
  <r>
    <d v="2014-01-14T00:00:00"/>
    <d v="2014-01-14T06:58:47"/>
    <s v="acosta"/>
    <s v="Este arquivo está armazenado em um disco de acesso restrito?"/>
    <s v="y"/>
    <m/>
    <s v="M:\WPS"/>
    <n v="1"/>
  </r>
  <r>
    <d v="2014-01-14T00:00:00"/>
    <d v="2014-01-14T06:58:47"/>
    <s v="acosta"/>
    <s v="Você anexou alguma documentação de respaldo nesta planilha?"/>
    <s v="y"/>
    <m/>
    <s v="M:\WPS"/>
    <n v="1"/>
  </r>
  <r>
    <d v="2014-01-15T00:00:00"/>
    <d v="2014-01-15T07:08:05"/>
    <s v="acosta"/>
    <s v="Você checou as formulas nesta planilha de cálculo?"/>
    <s v="y"/>
    <m/>
    <s v="M:\WPS"/>
    <n v="1"/>
  </r>
  <r>
    <d v="2014-01-15T00:00:00"/>
    <d v="2014-01-15T07:08:05"/>
    <s v="acosta"/>
    <s v="Você checou a origem da informação que foi utilizada para fazer estes cálculos?"/>
    <s v="y"/>
    <m/>
    <s v="M:\WPS"/>
    <n v="1"/>
  </r>
  <r>
    <d v="2014-01-15T00:00:00"/>
    <d v="2014-01-15T07:08:05"/>
    <s v="acosta"/>
    <s v="Este arquivo está armazenado em um disco de acesso restrito?"/>
    <s v="y"/>
    <m/>
    <s v="M:\WPS"/>
    <n v="1"/>
  </r>
  <r>
    <d v="2014-01-15T00:00:00"/>
    <d v="2014-01-15T07:08:06"/>
    <s v="acosta"/>
    <s v="Você anexou alguma documentação de respaldo nesta planilha?"/>
    <s v="y"/>
    <m/>
    <s v="M:\WPS"/>
    <n v="1"/>
  </r>
  <r>
    <d v="2014-01-16T00:00:00"/>
    <d v="2014-01-16T07:02:14"/>
    <s v="acosta"/>
    <s v="Você checou as formulas nesta planilha de cálculo?"/>
    <s v="y"/>
    <m/>
    <s v="M:\WPS"/>
    <n v="1"/>
  </r>
  <r>
    <d v="2014-01-16T00:00:00"/>
    <d v="2014-01-16T07:02:14"/>
    <s v="acosta"/>
    <s v="Você checou a origem da informação que foi utilizada para fazer estes cálculos?"/>
    <s v="y"/>
    <m/>
    <s v="M:\WPS"/>
    <n v="1"/>
  </r>
  <r>
    <d v="2014-01-16T00:00:00"/>
    <d v="2014-01-16T07:02:15"/>
    <s v="acosta"/>
    <s v="Este arquivo está armazenado em um disco de acesso restrito?"/>
    <s v="y"/>
    <m/>
    <s v="M:\WPS"/>
    <n v="1"/>
  </r>
  <r>
    <d v="2014-01-16T00:00:00"/>
    <d v="2014-01-16T07:02:15"/>
    <s v="acosta"/>
    <s v="Você anexou alguma documentação de respaldo nesta planilha?"/>
    <s v="y"/>
    <m/>
    <s v="M:\WPS"/>
    <n v="1"/>
  </r>
  <r>
    <d v="2014-01-17T00:00:00"/>
    <d v="2014-01-17T07:28:55"/>
    <s v="acosta"/>
    <s v="Você checou as formulas nesta planilha de cálculo?"/>
    <s v="y"/>
    <m/>
    <s v="M:\WPS"/>
    <n v="1"/>
  </r>
  <r>
    <d v="2014-01-17T00:00:00"/>
    <d v="2014-01-17T07:28:56"/>
    <s v="acosta"/>
    <s v="Você checou a origem da informação que foi utilizada para fazer estes cálculos?"/>
    <s v="y"/>
    <m/>
    <s v="M:\WPS"/>
    <n v="1"/>
  </r>
  <r>
    <d v="2014-01-17T00:00:00"/>
    <d v="2014-01-17T07:28:56"/>
    <s v="acosta"/>
    <s v="Este arquivo está armazenado em um disco de acesso restrito?"/>
    <s v="y"/>
    <m/>
    <s v="M:\WPS"/>
    <n v="1"/>
  </r>
  <r>
    <d v="2014-01-17T00:00:00"/>
    <d v="2014-01-17T07:28:57"/>
    <s v="acosta"/>
    <s v="Você anexou alguma documentação de respaldo nesta planilha?"/>
    <s v="y"/>
    <m/>
    <s v="M:\WPS"/>
    <n v="1"/>
  </r>
  <r>
    <d v="2014-01-20T00:00:00"/>
    <d v="2014-01-20T07:05:55"/>
    <s v="acosta"/>
    <s v="Você checou as formulas nesta planilha de cálculo?"/>
    <s v="y"/>
    <m/>
    <s v="M:\WPS"/>
    <n v="1"/>
  </r>
  <r>
    <d v="2014-01-20T00:00:00"/>
    <d v="2014-01-20T07:05:55"/>
    <s v="acosta"/>
    <s v="Você checou a origem da informação que foi utilizada para fazer estes cálculos?"/>
    <s v="y"/>
    <m/>
    <s v="M:\WPS"/>
    <n v="1"/>
  </r>
  <r>
    <d v="2014-01-20T00:00:00"/>
    <d v="2014-01-20T07:05:56"/>
    <s v="acosta"/>
    <s v="Este arquivo está armazenado em um disco de acesso restrito?"/>
    <s v="y"/>
    <m/>
    <s v="M:\WPS"/>
    <n v="1"/>
  </r>
  <r>
    <d v="2014-01-20T00:00:00"/>
    <d v="2014-01-20T07:05:56"/>
    <s v="acosta"/>
    <s v="Você anexou alguma documentação de respaldo nesta planilha?"/>
    <s v="y"/>
    <m/>
    <s v="M:\WPS"/>
    <n v="1"/>
  </r>
  <r>
    <d v="2014-01-21T00:00:00"/>
    <d v="2014-01-21T07:26:11"/>
    <s v="acosta"/>
    <s v="Você checou as formulas nesta planilha de cálculo?"/>
    <s v="y"/>
    <m/>
    <s v="M:\WPS"/>
    <n v="1"/>
  </r>
  <r>
    <d v="2014-01-21T00:00:00"/>
    <d v="2014-01-21T07:26:12"/>
    <s v="acosta"/>
    <s v="Você checou a origem da informação que foi utilizada para fazer estes cálculos?"/>
    <s v="y"/>
    <m/>
    <s v="M:\WPS"/>
    <n v="1"/>
  </r>
  <r>
    <d v="2014-01-21T00:00:00"/>
    <d v="2014-01-21T07:26:13"/>
    <s v="acosta"/>
    <s v="Este arquivo está armazenado em um disco de acesso restrito?"/>
    <s v="y"/>
    <m/>
    <s v="M:\WPS"/>
    <n v="1"/>
  </r>
  <r>
    <d v="2014-01-21T00:00:00"/>
    <d v="2014-01-21T07:26:13"/>
    <s v="acosta"/>
    <s v="Você anexou alguma documentação de respaldo nesta planilha?"/>
    <s v="y"/>
    <m/>
    <s v="M:\WPS"/>
    <n v="1"/>
  </r>
  <r>
    <d v="2014-01-22T00:00:00"/>
    <d v="2014-01-22T07:02:50"/>
    <s v="acosta"/>
    <s v="Você checou as formulas nesta planilha de cálculo?"/>
    <s v="y"/>
    <m/>
    <s v="M:\WPS"/>
    <n v="1"/>
  </r>
  <r>
    <d v="2014-01-22T00:00:00"/>
    <d v="2014-01-22T07:02:50"/>
    <s v="acosta"/>
    <s v="Você checou a origem da informação que foi utilizada para fazer estes cálculos?"/>
    <s v="y"/>
    <m/>
    <s v="M:\WPS"/>
    <n v="1"/>
  </r>
  <r>
    <d v="2014-01-22T00:00:00"/>
    <d v="2014-01-22T07:02:51"/>
    <s v="acosta"/>
    <s v="Este arquivo está armazenado em um disco de acesso restrito?"/>
    <s v="y"/>
    <m/>
    <s v="M:\WPS"/>
    <n v="1"/>
  </r>
  <r>
    <d v="2014-01-22T00:00:00"/>
    <d v="2014-01-22T07:02:51"/>
    <s v="acosta"/>
    <s v="Você anexou alguma documentação de respaldo nesta planilha?"/>
    <s v="y"/>
    <m/>
    <s v="M:\WPS"/>
    <n v="1"/>
  </r>
  <r>
    <d v="2014-01-23T00:00:00"/>
    <d v="2014-01-23T07:02:26"/>
    <s v="acosta"/>
    <s v="Você checou as formulas nesta planilha de cálculo?"/>
    <s v="y"/>
    <m/>
    <s v="M:\WPS"/>
    <n v="1"/>
  </r>
  <r>
    <d v="2014-01-23T00:00:00"/>
    <d v="2014-01-23T07:02:26"/>
    <s v="acosta"/>
    <s v="Você checou a origem da informação que foi utilizada para fazer estes cálculos?"/>
    <s v="y"/>
    <m/>
    <s v="M:\WPS"/>
    <n v="1"/>
  </r>
  <r>
    <d v="2014-01-23T00:00:00"/>
    <d v="2014-01-23T07:02:26"/>
    <s v="acosta"/>
    <s v="Este arquivo está armazenado em um disco de acesso restrito?"/>
    <s v="y"/>
    <m/>
    <s v="M:\WPS"/>
    <n v="1"/>
  </r>
  <r>
    <d v="2014-01-23T00:00:00"/>
    <d v="2014-01-23T07:02:27"/>
    <s v="acosta"/>
    <s v="Você anexou alguma documentação de respaldo nesta planilha?"/>
    <s v="y"/>
    <m/>
    <s v="M:\WPS"/>
    <n v="1"/>
  </r>
  <r>
    <d v="2014-01-23T00:00:00"/>
    <d v="2014-01-23T08:47:02"/>
    <s v="arodrigues"/>
    <s v="Você checou as formulas nesta planilha de cálculo?"/>
    <m/>
    <m/>
    <s v="M:\WPS"/>
    <n v="1"/>
  </r>
  <r>
    <d v="2014-01-23T00:00:00"/>
    <d v="2014-01-23T08:47:03"/>
    <s v="arodrigues"/>
    <s v="Por favor escreva um comentário sobre sua resposta negativa."/>
    <m/>
    <m/>
    <s v="M:\WPS"/>
    <n v="1"/>
  </r>
  <r>
    <d v="2014-01-23T00:00:00"/>
    <d v="2014-01-23T08:47:04"/>
    <s v="arodrigues"/>
    <s v="Você checou a origem da informação que foi utilizada para fazer estes cálculos?"/>
    <m/>
    <m/>
    <s v="M:\WPS"/>
    <n v="1"/>
  </r>
  <r>
    <d v="2014-01-23T00:00:00"/>
    <d v="2014-01-23T08:47:05"/>
    <s v="arodrigues"/>
    <s v="Por favor escreva um comentário sobre sua resposta negativa."/>
    <m/>
    <m/>
    <s v="M:\WPS"/>
    <n v="1"/>
  </r>
  <r>
    <d v="2014-01-23T00:00:00"/>
    <d v="2014-01-23T08:47:06"/>
    <s v="arodrigues"/>
    <s v="Este arquivo está armazenado em um disco de acesso restrito?"/>
    <m/>
    <m/>
    <s v="M:\WPS"/>
    <n v="1"/>
  </r>
  <r>
    <d v="2014-01-23T00:00:00"/>
    <d v="2014-01-23T08:47:07"/>
    <s v="arodrigues"/>
    <s v="Por favor escreva um comentário sobre sua resposta negativa."/>
    <m/>
    <m/>
    <s v="M:\WPS"/>
    <n v="1"/>
  </r>
  <r>
    <d v="2014-01-23T00:00:00"/>
    <d v="2014-01-23T08:47:08"/>
    <s v="arodrigues"/>
    <s v="Você anexou alguma documentação de respaldo nesta planilha?"/>
    <m/>
    <m/>
    <s v="M:\WPS"/>
    <n v="1"/>
  </r>
  <r>
    <d v="2014-01-23T00:00:00"/>
    <d v="2014-01-23T08:47:08"/>
    <s v="arodrigues"/>
    <s v="Por favor escreva um comentário sobre sua resposta negativa."/>
    <m/>
    <m/>
    <s v="M:\WPS"/>
    <n v="1"/>
  </r>
  <r>
    <d v="2014-01-24T00:00:00"/>
    <d v="2014-01-24T07:03:40"/>
    <s v="acosta"/>
    <s v="Você checou as formulas nesta planilha de cálculo?"/>
    <s v="y"/>
    <m/>
    <s v="M:\WPS"/>
    <n v="1"/>
  </r>
  <r>
    <d v="2014-01-24T00:00:00"/>
    <d v="2014-01-24T07:03:41"/>
    <s v="acosta"/>
    <s v="Você checou a origem da informação que foi utilizada para fazer estes cálculos?"/>
    <s v="y"/>
    <m/>
    <s v="M:\WPS"/>
    <n v="1"/>
  </r>
  <r>
    <d v="2014-01-24T00:00:00"/>
    <d v="2014-01-24T07:03:41"/>
    <s v="acosta"/>
    <s v="Este arquivo está armazenado em um disco de acesso restrito?"/>
    <s v="y"/>
    <m/>
    <s v="M:\WPS"/>
    <n v="1"/>
  </r>
  <r>
    <d v="2014-01-24T00:00:00"/>
    <d v="2014-01-24T07:03:41"/>
    <s v="acosta"/>
    <s v="Você anexou alguma documentação de respaldo nesta planilha?"/>
    <s v="y"/>
    <m/>
    <s v="M:\WPS"/>
    <n v="1"/>
  </r>
  <r>
    <d v="2014-01-28T00:00:00"/>
    <d v="2014-01-28T07:15:23"/>
    <s v="acosta"/>
    <s v="Você checou as formulas nesta planilha de cálculo?"/>
    <s v="y"/>
    <m/>
    <s v="M:\WPS"/>
    <n v="1"/>
  </r>
  <r>
    <d v="2014-01-28T00:00:00"/>
    <d v="2014-01-28T07:15:24"/>
    <s v="acosta"/>
    <s v="Você checou a origem da informação que foi utilizada para fazer estes cálculos?"/>
    <s v="y"/>
    <m/>
    <s v="M:\WPS"/>
    <n v="1"/>
  </r>
  <r>
    <d v="2014-01-28T00:00:00"/>
    <d v="2014-01-28T07:15:24"/>
    <s v="acosta"/>
    <s v="Este arquivo está armazenado em um disco de acesso restrito?"/>
    <s v="y"/>
    <m/>
    <s v="M:\WPS"/>
    <n v="1"/>
  </r>
  <r>
    <d v="2014-01-28T00:00:00"/>
    <d v="2014-01-28T07:15:25"/>
    <s v="acosta"/>
    <s v="Você anexou alguma documentação de respaldo nesta planilha?"/>
    <s v="y"/>
    <m/>
    <s v="M:\WPS"/>
    <n v="1"/>
  </r>
  <r>
    <d v="2014-01-29T00:00:00"/>
    <d v="2014-01-29T07:19:22"/>
    <s v="acosta"/>
    <s v="Você checou as formulas nesta planilha de cálculo?"/>
    <s v="y"/>
    <m/>
    <s v="M:\WPS"/>
    <n v="1"/>
  </r>
  <r>
    <d v="2014-01-29T00:00:00"/>
    <d v="2014-01-29T07:19:23"/>
    <s v="acosta"/>
    <s v="Você checou a origem da informação que foi utilizada para fazer estes cálculos?"/>
    <s v="y"/>
    <m/>
    <s v="M:\WPS"/>
    <n v="1"/>
  </r>
  <r>
    <d v="2014-01-29T00:00:00"/>
    <d v="2014-01-29T07:19:23"/>
    <s v="acosta"/>
    <s v="Este arquivo está armazenado em um disco de acesso restrito?"/>
    <s v="y"/>
    <m/>
    <s v="M:\WPS"/>
    <n v="1"/>
  </r>
  <r>
    <d v="2014-01-29T00:00:00"/>
    <d v="2014-01-29T07:19:23"/>
    <s v="acosta"/>
    <s v="Você anexou alguma documentação de respaldo nesta planilha?"/>
    <s v="y"/>
    <m/>
    <s v="M:\WPS"/>
    <n v="1"/>
  </r>
  <r>
    <d v="2014-01-29T00:00:00"/>
    <d v="2014-01-29T08:26:37"/>
    <s v="arodrigues"/>
    <s v="Você checou as formulas nesta planilha de cálculo?"/>
    <m/>
    <m/>
    <s v="M:\WPS"/>
    <n v="1"/>
  </r>
  <r>
    <d v="2014-01-29T00:00:00"/>
    <d v="2014-01-29T08:26:38"/>
    <s v="arodrigues"/>
    <s v="Por favor escreva um comentário sobre sua resposta negativa."/>
    <m/>
    <m/>
    <s v="M:\WPS"/>
    <n v="1"/>
  </r>
  <r>
    <d v="2014-01-29T00:00:00"/>
    <d v="2014-01-29T08:26:41"/>
    <s v="arodrigues"/>
    <s v="Você checou a origem da informação que foi utilizada para fazer estes cálculos?"/>
    <m/>
    <m/>
    <s v="M:\WPS"/>
    <n v="1"/>
  </r>
  <r>
    <d v="2014-01-29T00:00:00"/>
    <d v="2014-01-29T08:26:42"/>
    <s v="arodrigues"/>
    <s v="Por favor escreva um comentário sobre sua resposta negativa."/>
    <m/>
    <m/>
    <s v="M:\WPS"/>
    <n v="1"/>
  </r>
  <r>
    <d v="2014-01-29T00:00:00"/>
    <d v="2014-01-29T08:26:43"/>
    <s v="arodrigues"/>
    <s v="Este arquivo está armazenado em um disco de acesso restrito?"/>
    <m/>
    <m/>
    <s v="M:\WPS"/>
    <n v="1"/>
  </r>
  <r>
    <d v="2014-01-29T00:00:00"/>
    <d v="2014-01-29T08:26:44"/>
    <s v="arodrigues"/>
    <s v="Por favor escreva um comentário sobre sua resposta negativa."/>
    <m/>
    <m/>
    <s v="M:\WPS"/>
    <n v="1"/>
  </r>
  <r>
    <d v="2014-01-29T00:00:00"/>
    <d v="2014-01-29T08:26:45"/>
    <s v="arodrigues"/>
    <s v="Você anexou alguma documentação de respaldo nesta planilha?"/>
    <m/>
    <m/>
    <s v="M:\WPS"/>
    <n v="1"/>
  </r>
  <r>
    <d v="2014-01-29T00:00:00"/>
    <d v="2014-01-29T08:26:46"/>
    <s v="arodrigues"/>
    <s v="Por favor escreva um comentário sobre sua resposta negativa."/>
    <m/>
    <m/>
    <s v="M:\WPS"/>
    <n v="1"/>
  </r>
  <r>
    <d v="2014-01-29T00:00:00"/>
    <d v="2014-01-29T16:51:45"/>
    <s v="arodrigues"/>
    <s v="Você checou as formulas nesta planilha de cálculo?"/>
    <m/>
    <m/>
    <s v="M:\WPS"/>
    <n v="1"/>
  </r>
  <r>
    <d v="2014-01-29T00:00:00"/>
    <d v="2014-01-29T16:51:46"/>
    <s v="arodrigues"/>
    <s v="Por favor escreva um comentário sobre sua resposta negativa."/>
    <m/>
    <m/>
    <s v="M:\WPS"/>
    <n v="1"/>
  </r>
  <r>
    <d v="2014-01-29T00:00:00"/>
    <d v="2014-01-29T16:51:47"/>
    <s v="arodrigues"/>
    <s v="Você checou a origem da informação que foi utilizada para fazer estes cálculos?"/>
    <m/>
    <m/>
    <s v="M:\WPS"/>
    <n v="1"/>
  </r>
  <r>
    <d v="2014-01-29T00:00:00"/>
    <d v="2014-01-29T16:51:47"/>
    <s v="arodrigues"/>
    <s v="Por favor escreva um comentário sobre sua resposta negativa."/>
    <m/>
    <m/>
    <s v="M:\WPS"/>
    <n v="1"/>
  </r>
  <r>
    <d v="2014-01-29T00:00:00"/>
    <d v="2014-01-29T16:51:48"/>
    <s v="arodrigues"/>
    <s v="Este arquivo está armazenado em um disco de acesso restrito?"/>
    <m/>
    <m/>
    <s v="M:\WPS"/>
    <n v="1"/>
  </r>
  <r>
    <d v="2014-01-29T00:00:00"/>
    <d v="2014-01-29T16:51:49"/>
    <s v="arodrigues"/>
    <s v="Por favor escreva um comentário sobre sua resposta negativa."/>
    <m/>
    <m/>
    <s v="M:\WPS"/>
    <n v="1"/>
  </r>
  <r>
    <d v="2014-01-29T00:00:00"/>
    <d v="2014-01-29T16:51:50"/>
    <s v="arodrigues"/>
    <s v="Você anexou alguma documentação de respaldo nesta planilha?"/>
    <m/>
    <m/>
    <s v="M:\WPS"/>
    <n v="1"/>
  </r>
  <r>
    <d v="2014-01-29T00:00:00"/>
    <d v="2014-01-29T16:51:51"/>
    <s v="arodrigues"/>
    <s v="Por favor escreva um comentário sobre sua resposta negativa."/>
    <m/>
    <m/>
    <s v="M:\WPS"/>
    <n v="1"/>
  </r>
  <r>
    <d v="2014-01-30T00:00:00"/>
    <d v="2014-01-30T07:10:42"/>
    <s v="acosta"/>
    <s v="Você checou as formulas nesta planilha de cálculo?"/>
    <s v="y"/>
    <m/>
    <s v="M:\WPS"/>
    <n v="1"/>
  </r>
  <r>
    <d v="2014-01-30T00:00:00"/>
    <d v="2014-01-30T07:10:42"/>
    <s v="acosta"/>
    <s v="Você checou a origem da informação que foi utilizada para fazer estes cálculos?"/>
    <s v="y"/>
    <m/>
    <s v="M:\WPS"/>
    <n v="1"/>
  </r>
  <r>
    <d v="2014-01-30T00:00:00"/>
    <d v="2014-01-30T07:10:43"/>
    <s v="acosta"/>
    <s v="Este arquivo está armazenado em um disco de acesso restrito?"/>
    <s v="y"/>
    <m/>
    <s v="M:\WPS"/>
    <n v="1"/>
  </r>
  <r>
    <d v="2014-01-30T00:00:00"/>
    <d v="2014-01-30T07:10:44"/>
    <s v="acosta"/>
    <s v="Você anexou alguma documentação de respaldo nesta planilha?"/>
    <s v="y"/>
    <m/>
    <s v="M:\WPS"/>
    <n v="1"/>
  </r>
  <r>
    <d v="2014-01-31T00:00:00"/>
    <d v="2014-01-31T07:14:26"/>
    <s v="acosta"/>
    <s v="Você checou as formulas nesta planilha de cálculo?"/>
    <s v="y"/>
    <m/>
    <s v="M:\WPS"/>
    <n v="1"/>
  </r>
  <r>
    <d v="2014-01-31T00:00:00"/>
    <d v="2014-01-31T07:14:26"/>
    <s v="acosta"/>
    <s v="Você checou a origem da informação que foi utilizada para fazer estes cálculos?"/>
    <s v="y"/>
    <m/>
    <s v="M:\WPS"/>
    <n v="1"/>
  </r>
  <r>
    <d v="2014-01-31T00:00:00"/>
    <d v="2014-01-31T07:14:26"/>
    <s v="acosta"/>
    <s v="Este arquivo está armazenado em um disco de acesso restrito?"/>
    <s v="y"/>
    <m/>
    <s v="M:\WPS"/>
    <n v="1"/>
  </r>
  <r>
    <d v="2014-01-31T00:00:00"/>
    <d v="2014-01-31T07:14:27"/>
    <s v="acosta"/>
    <s v="Você anexou alguma documentação de respaldo nesta planilha?"/>
    <s v="y"/>
    <m/>
    <s v="M:\WPS"/>
    <n v="1"/>
  </r>
  <r>
    <d v="2014-02-03T00:00:00"/>
    <d v="2014-02-03T07:22:53"/>
    <s v="acosta"/>
    <s v="Você checou as formulas nesta planilha de cálculo?"/>
    <s v="y"/>
    <m/>
    <s v="M:\WPS"/>
    <n v="1"/>
  </r>
  <r>
    <d v="2014-02-03T00:00:00"/>
    <d v="2014-02-03T07:22:53"/>
    <s v="acosta"/>
    <s v="Você checou a origem da informação que foi utilizada para fazer estes cálculos?"/>
    <s v="y"/>
    <m/>
    <s v="M:\WPS"/>
    <n v="1"/>
  </r>
  <r>
    <d v="2014-02-03T00:00:00"/>
    <d v="2014-02-03T07:22:54"/>
    <s v="acosta"/>
    <s v="Este arquivo está armazenado em um disco de acesso restrito?"/>
    <s v="y"/>
    <m/>
    <s v="M:\WPS"/>
    <n v="1"/>
  </r>
  <r>
    <d v="2014-02-03T00:00:00"/>
    <d v="2014-02-03T07:22:54"/>
    <s v="acosta"/>
    <s v="Você anexou alguma documentação de respaldo nesta planilha?"/>
    <s v="y"/>
    <m/>
    <s v="M:\WPS"/>
    <n v="1"/>
  </r>
  <r>
    <d v="2014-02-05T00:00:00"/>
    <d v="2014-02-05T07:09:54"/>
    <s v="acosta"/>
    <s v="Você checou as formulas nesta planilha de cálculo?"/>
    <s v="y"/>
    <m/>
    <s v="M:\WPS"/>
    <n v="1"/>
  </r>
  <r>
    <d v="2014-02-05T00:00:00"/>
    <d v="2014-02-05T07:09:54"/>
    <s v="acosta"/>
    <s v="Você checou a origem da informação que foi utilizada para fazer estes cálculos?"/>
    <s v="y"/>
    <m/>
    <s v="M:\WPS"/>
    <n v="1"/>
  </r>
  <r>
    <d v="2014-02-05T00:00:00"/>
    <d v="2014-02-05T07:09:55"/>
    <s v="acosta"/>
    <s v="Este arquivo está armazenado em um disco de acesso restrito?"/>
    <s v="y"/>
    <m/>
    <s v="M:\WPS"/>
    <n v="1"/>
  </r>
  <r>
    <d v="2014-02-05T00:00:00"/>
    <d v="2014-02-05T07:09:55"/>
    <s v="acosta"/>
    <s v="Você anexou alguma documentação de respaldo nesta planilha?"/>
    <s v="y"/>
    <m/>
    <s v="M:\WPS"/>
    <n v="1"/>
  </r>
  <r>
    <d v="2014-02-06T00:00:00"/>
    <d v="2014-02-06T07:14:27"/>
    <s v="acosta"/>
    <s v="Você checou as formulas nesta planilha de cálculo?"/>
    <s v="y"/>
    <m/>
    <s v="M:\WPS"/>
    <n v="1"/>
  </r>
  <r>
    <d v="2014-02-06T00:00:00"/>
    <d v="2014-02-06T07:14:27"/>
    <s v="acosta"/>
    <s v="Você checou a origem da informação que foi utilizada para fazer estes cálculos?"/>
    <s v="y"/>
    <m/>
    <s v="M:\WPS"/>
    <n v="1"/>
  </r>
  <r>
    <d v="2014-02-06T00:00:00"/>
    <d v="2014-02-06T07:14:27"/>
    <s v="acosta"/>
    <s v="Este arquivo está armazenado em um disco de acesso restrito?"/>
    <s v="y"/>
    <m/>
    <s v="M:\WPS"/>
    <n v="1"/>
  </r>
  <r>
    <d v="2014-02-06T00:00:00"/>
    <d v="2014-02-06T07:14:28"/>
    <s v="acosta"/>
    <s v="Você anexou alguma documentação de respaldo nesta planilha?"/>
    <s v="y"/>
    <m/>
    <s v="M:\WPS"/>
    <n v="1"/>
  </r>
  <r>
    <d v="2014-02-07T00:00:00"/>
    <d v="2014-02-07T07:14:31"/>
    <s v="acosta"/>
    <s v="Você checou as formulas nesta planilha de cálculo?"/>
    <s v="y"/>
    <m/>
    <s v="M:\WPS"/>
    <n v="1"/>
  </r>
  <r>
    <d v="2014-02-07T00:00:00"/>
    <d v="2014-02-07T07:14:31"/>
    <s v="acosta"/>
    <s v="Você checou a origem da informação que foi utilizada para fazer estes cálculos?"/>
    <s v="y"/>
    <m/>
    <s v="M:\WPS"/>
    <n v="1"/>
  </r>
  <r>
    <d v="2014-02-07T00:00:00"/>
    <d v="2014-02-07T07:14:31"/>
    <s v="acosta"/>
    <s v="Este arquivo está armazenado em um disco de acesso restrito?"/>
    <s v="y"/>
    <m/>
    <s v="M:\WPS"/>
    <n v="1"/>
  </r>
  <r>
    <d v="2014-02-07T00:00:00"/>
    <d v="2014-02-07T07:14:32"/>
    <s v="acosta"/>
    <s v="Você anexou alguma documentação de respaldo nesta planilha?"/>
    <s v="y"/>
    <m/>
    <s v="M:\WPS"/>
    <n v="1"/>
  </r>
  <r>
    <d v="2014-02-11T00:00:00"/>
    <d v="2014-02-11T07:24:43"/>
    <s v="acosta"/>
    <s v="Você checou as formulas nesta planilha de cálculo?"/>
    <s v="y"/>
    <m/>
    <s v="M:\WPS\Medição de Silos\FY 14\Medição de Silos Fevereiro-14"/>
    <n v="1"/>
  </r>
  <r>
    <d v="2014-02-11T00:00:00"/>
    <d v="2014-02-11T07:24:43"/>
    <s v="acosta"/>
    <s v="Você checou a origem da informação que foi utilizada para fazer estes cálculos?"/>
    <s v="y"/>
    <m/>
    <s v="M:\WPS\Medição de Silos\FY 14\Medição de Silos Fevereiro-14"/>
    <n v="1"/>
  </r>
  <r>
    <d v="2014-02-11T00:00:00"/>
    <d v="2014-02-11T07:24:43"/>
    <s v="acosta"/>
    <s v="Este arquivo está armazenado em um disco de acesso restrito?"/>
    <s v="y"/>
    <m/>
    <s v="M:\WPS\Medição de Silos\FY 14\Medição de Silos Fevereiro-14"/>
    <n v="1"/>
  </r>
  <r>
    <d v="2014-02-11T00:00:00"/>
    <d v="2014-02-11T07:24:44"/>
    <s v="acosta"/>
    <s v="Você anexou alguma documentação de respaldo nesta planilha?"/>
    <s v="y"/>
    <m/>
    <s v="M:\WPS\Medição de Silos\FY 14\Medição de Silos Fevereiro-14"/>
    <n v="1"/>
  </r>
  <r>
    <d v="2014-02-12T00:00:00"/>
    <d v="2014-02-12T06:54:38"/>
    <s v="EAlencar"/>
    <s v="Você checou as formulas nesta planilha de cálculo?"/>
    <s v="NO"/>
    <m/>
    <s v="M:\WPS\Medição de Silos\FY 14\Medição de Silos Fevereiro-14"/>
    <n v="1"/>
  </r>
  <r>
    <d v="2014-02-12T00:00:00"/>
    <d v="2014-02-12T06:55:02"/>
    <s v="EAlencar"/>
    <s v="Por favor escreva um comentário sobre sua resposta negativa."/>
    <m/>
    <s v="Foi alterado apenas campos sem formula"/>
    <s v="M:\WPS\Medição de Silos\FY 14\Medição de Silos Fevereiro-14"/>
    <n v="1"/>
  </r>
  <r>
    <d v="2014-02-12T00:00:00"/>
    <d v="2014-02-12T06:55:12"/>
    <s v="EAlencar"/>
    <s v="Você checou a origem da informação que foi utilizada para fazer estes cálculos?"/>
    <s v="yes"/>
    <m/>
    <s v="M:\WPS\Medição de Silos\FY 14\Medição de Silos Fevereiro-14"/>
    <n v="1"/>
  </r>
  <r>
    <d v="2014-02-12T00:00:00"/>
    <d v="2014-02-12T06:55:21"/>
    <s v="EAlencar"/>
    <s v="Este arquivo está armazenado em um disco de acesso restrito?"/>
    <s v="yes"/>
    <m/>
    <s v="M:\WPS\Medição de Silos\FY 14\Medição de Silos Fevereiro-14"/>
    <n v="1"/>
  </r>
  <r>
    <d v="2014-02-12T00:00:00"/>
    <d v="2014-02-12T06:55:27"/>
    <s v="EAlencar"/>
    <s v="Você anexou alguma documentação de respaldo nesta planilha?"/>
    <s v="NO"/>
    <m/>
    <s v="M:\WPS\Medição de Silos\FY 14\Medição de Silos Fevereiro-14"/>
    <n v="1"/>
  </r>
  <r>
    <d v="2014-02-12T00:00:00"/>
    <d v="2014-02-12T06:55:31"/>
    <s v="EAlencar"/>
    <s v="Por favor escreva um comentário sobre sua resposta negativa."/>
    <m/>
    <m/>
    <s v="M:\WPS\Medição de Silos\FY 14\Medição de Silos Fevereiro-14"/>
    <n v="1"/>
  </r>
  <r>
    <d v="2014-02-12T00:00:00"/>
    <d v="2014-02-12T08:43:17"/>
    <s v="EAlencar"/>
    <s v="Você checou as formulas nesta planilha de cálculo?"/>
    <m/>
    <m/>
    <s v="M:\WPS\Medição de Silos\FY 14\Medição de Silos Fevereiro-14"/>
    <n v="1"/>
  </r>
  <r>
    <d v="2014-02-12T00:00:00"/>
    <d v="2014-02-12T08:43:17"/>
    <s v="EAlencar"/>
    <s v="Por favor escreva um comentário sobre sua resposta negativa."/>
    <m/>
    <m/>
    <s v="M:\WPS\Medição de Silos\FY 14\Medição de Silos Fevereiro-14"/>
    <n v="1"/>
  </r>
  <r>
    <d v="2014-02-12T00:00:00"/>
    <d v="2014-02-12T08:43:18"/>
    <s v="EAlencar"/>
    <s v="Você checou a origem da informação que foi utilizada para fazer estes cálculos?"/>
    <m/>
    <m/>
    <s v="M:\WPS\Medição de Silos\FY 14\Medição de Silos Fevereiro-14"/>
    <n v="1"/>
  </r>
  <r>
    <d v="2014-02-12T00:00:00"/>
    <d v="2014-02-12T08:43:18"/>
    <s v="EAlencar"/>
    <s v="Por favor escreva um comentário sobre sua resposta negativa."/>
    <m/>
    <m/>
    <s v="M:\WPS\Medição de Silos\FY 14\Medição de Silos Fevereiro-14"/>
    <n v="1"/>
  </r>
  <r>
    <d v="2014-02-12T00:00:00"/>
    <d v="2014-02-12T08:43:18"/>
    <s v="EAlencar"/>
    <s v="Este arquivo está armazenado em um disco de acesso restrito?"/>
    <m/>
    <m/>
    <s v="M:\WPS\Medição de Silos\FY 14\Medição de Silos Fevereiro-14"/>
    <n v="1"/>
  </r>
  <r>
    <d v="2014-02-12T00:00:00"/>
    <d v="2014-02-12T08:43:19"/>
    <s v="EAlencar"/>
    <s v="Por favor escreva um comentário sobre sua resposta negativa."/>
    <m/>
    <m/>
    <s v="M:\WPS\Medição de Silos\FY 14\Medição de Silos Fevereiro-14"/>
    <n v="1"/>
  </r>
  <r>
    <d v="2014-02-12T00:00:00"/>
    <d v="2014-02-12T08:43:19"/>
    <s v="EAlencar"/>
    <s v="Você anexou alguma documentação de respaldo nesta planilha?"/>
    <m/>
    <m/>
    <s v="M:\WPS\Medição de Silos\FY 14\Medição de Silos Fevereiro-14"/>
    <n v="1"/>
  </r>
  <r>
    <d v="2014-02-12T00:00:00"/>
    <d v="2014-02-12T08:43:20"/>
    <s v="EAlencar"/>
    <s v="Por favor escreva um comentário sobre sua resposta negativa."/>
    <m/>
    <m/>
    <s v="M:\WPS\Medição de Silos\FY 14\Medição de Silos Fevereiro-14"/>
    <n v="1"/>
  </r>
  <r>
    <d v="2014-02-12T00:00:00"/>
    <d v="2014-02-12T08:44:52"/>
    <s v="EAlencar"/>
    <s v="Você checou as formulas nesta planilha de cálculo?"/>
    <m/>
    <m/>
    <s v="M:\WPS\Medição de Silos\FY 14\Medição de Silos Fevereiro-14"/>
    <n v="1"/>
  </r>
  <r>
    <d v="2014-02-12T00:00:00"/>
    <d v="2014-02-12T08:44:52"/>
    <s v="EAlencar"/>
    <s v="Por favor escreva um comentário sobre sua resposta negativa."/>
    <m/>
    <m/>
    <s v="M:\WPS\Medição de Silos\FY 14\Medição de Silos Fevereiro-14"/>
    <n v="1"/>
  </r>
  <r>
    <d v="2014-02-12T00:00:00"/>
    <d v="2014-02-12T08:44:52"/>
    <s v="EAlencar"/>
    <s v="Você checou a origem da informação que foi utilizada para fazer estes cálculos?"/>
    <m/>
    <m/>
    <s v="M:\WPS\Medição de Silos\FY 14\Medição de Silos Fevereiro-14"/>
    <n v="1"/>
  </r>
  <r>
    <d v="2014-02-12T00:00:00"/>
    <d v="2014-02-12T08:44:53"/>
    <s v="EAlencar"/>
    <s v="Por favor escreva um comentário sobre sua resposta negativa."/>
    <m/>
    <m/>
    <s v="M:\WPS\Medição de Silos\FY 14\Medição de Silos Fevereiro-14"/>
    <n v="1"/>
  </r>
  <r>
    <d v="2014-02-12T00:00:00"/>
    <d v="2014-02-12T08:44:53"/>
    <s v="EAlencar"/>
    <s v="Este arquivo está armazenado em um disco de acesso restrito?"/>
    <m/>
    <m/>
    <s v="M:\WPS\Medição de Silos\FY 14\Medição de Silos Fevereiro-14"/>
    <n v="1"/>
  </r>
  <r>
    <d v="2014-02-12T00:00:00"/>
    <d v="2014-02-12T08:44:54"/>
    <s v="EAlencar"/>
    <s v="Por favor escreva um comentário sobre sua resposta negativa."/>
    <m/>
    <m/>
    <s v="M:\WPS\Medição de Silos\FY 14\Medição de Silos Fevereiro-14"/>
    <n v="1"/>
  </r>
  <r>
    <d v="2014-02-12T00:00:00"/>
    <d v="2014-02-12T08:44:54"/>
    <s v="EAlencar"/>
    <s v="Você anexou alguma documentação de respaldo nesta planilha?"/>
    <m/>
    <m/>
    <s v="M:\WPS\Medição de Silos\FY 14\Medição de Silos Fevereiro-14"/>
    <n v="1"/>
  </r>
  <r>
    <d v="2014-02-12T00:00:00"/>
    <d v="2014-02-12T08:44:55"/>
    <s v="EAlencar"/>
    <s v="Por favor escreva um comentário sobre sua resposta negativa."/>
    <m/>
    <m/>
    <s v="M:\WPS\Medição de Silos\FY 14\Medição de Silos Fevereiro-14"/>
    <n v="1"/>
  </r>
  <r>
    <d v="2014-02-17T00:00:00"/>
    <d v="2014-02-17T10:09:28"/>
    <s v="EAlencar"/>
    <s v="Você checou as formulas nesta planilha de cálculo?"/>
    <s v="y"/>
    <m/>
    <s v="M:\WPS"/>
    <n v="1"/>
  </r>
  <r>
    <d v="2014-02-17T00:00:00"/>
    <d v="2014-02-17T10:09:44"/>
    <s v="EAlencar"/>
    <s v="Você checou a origem da informação que foi utilizada para fazer estes cálculos?"/>
    <s v="y"/>
    <m/>
    <s v="M:\WPS"/>
    <n v="1"/>
  </r>
  <r>
    <d v="2014-02-17T00:00:00"/>
    <d v="2014-02-17T10:10:02"/>
    <s v="EAlencar"/>
    <s v="Este arquivo está armazenado em um disco de acesso restrito?"/>
    <s v="y"/>
    <m/>
    <s v="M:\WPS"/>
    <n v="1"/>
  </r>
  <r>
    <d v="2014-02-17T00:00:00"/>
    <d v="2014-02-17T10:10:25"/>
    <s v="EAlencar"/>
    <s v="Você anexou alguma documentação de respaldo nesta planilha?"/>
    <s v="y"/>
    <m/>
    <s v="M:\WPS"/>
    <n v="1"/>
  </r>
  <r>
    <d v="2014-02-25T00:00:00"/>
    <d v="2014-02-25T07:33:30"/>
    <s v="EAlencar"/>
    <s v="Você checou as formulas nesta planilha de cálculo?"/>
    <m/>
    <m/>
    <s v="M:\WPS"/>
    <n v="1"/>
  </r>
  <r>
    <d v="2014-02-25T00:00:00"/>
    <d v="2014-02-25T07:33:30"/>
    <s v="EAlencar"/>
    <s v="Por favor escreva um comentário sobre sua resposta negativa."/>
    <m/>
    <m/>
    <s v="M:\WPS"/>
    <n v="1"/>
  </r>
  <r>
    <d v="2014-02-25T00:00:00"/>
    <d v="2014-02-25T07:33:30"/>
    <s v="EAlencar"/>
    <s v="Você checou a origem da informação que foi utilizada para fazer estes cálculos?"/>
    <m/>
    <m/>
    <s v="M:\WPS"/>
    <n v="1"/>
  </r>
  <r>
    <d v="2014-02-25T00:00:00"/>
    <d v="2014-02-25T07:33:31"/>
    <s v="EAlencar"/>
    <s v="Por favor escreva um comentário sobre sua resposta negativa."/>
    <m/>
    <m/>
    <s v="M:\WPS"/>
    <n v="1"/>
  </r>
  <r>
    <d v="2014-02-25T00:00:00"/>
    <d v="2014-02-25T07:33:31"/>
    <s v="EAlencar"/>
    <s v="Este arquivo está armazenado em um disco de acesso restrito?"/>
    <m/>
    <m/>
    <s v="M:\WPS"/>
    <n v="1"/>
  </r>
  <r>
    <d v="2014-02-25T00:00:00"/>
    <d v="2014-02-25T07:33:31"/>
    <s v="EAlencar"/>
    <s v="Por favor escreva um comentário sobre sua resposta negativa."/>
    <m/>
    <m/>
    <s v="M:\WPS"/>
    <n v="1"/>
  </r>
  <r>
    <d v="2014-02-25T00:00:00"/>
    <d v="2014-02-25T07:33:32"/>
    <s v="EAlencar"/>
    <s v="Você anexou alguma documentação de respaldo nesta planilha?"/>
    <m/>
    <m/>
    <s v="M:\WPS"/>
    <n v="1"/>
  </r>
  <r>
    <d v="2014-02-25T00:00:00"/>
    <d v="2014-02-25T07:33:32"/>
    <s v="EAlencar"/>
    <s v="Por favor escreva um comentário sobre sua resposta negativa."/>
    <m/>
    <m/>
    <s v="M:\WPS"/>
    <n v="1"/>
  </r>
  <r>
    <d v="2014-02-28T00:00:00"/>
    <d v="2014-02-28T09:30:20"/>
    <s v="EAlencar"/>
    <s v="Você checou as formulas nesta planilha de cálculo?"/>
    <m/>
    <m/>
    <s v="\\MAUA-NTG01\Departamental\WPS"/>
    <n v="1"/>
  </r>
  <r>
    <d v="2014-02-28T00:00:00"/>
    <d v="2014-02-28T09:30:20"/>
    <s v="EAlencar"/>
    <s v="Por favor escreva um comentário sobre sua resposta negativa."/>
    <m/>
    <m/>
    <s v="\\MAUA-NTG01\Departamental\WPS"/>
    <n v="1"/>
  </r>
  <r>
    <d v="2014-02-28T00:00:00"/>
    <d v="2014-02-28T09:30:21"/>
    <s v="EAlencar"/>
    <s v="Você checou a origem da informação que foi utilizada para fazer estes cálculos?"/>
    <m/>
    <m/>
    <s v="\\MAUA-NTG01\Departamental\WPS"/>
    <n v="1"/>
  </r>
  <r>
    <d v="2014-02-28T00:00:00"/>
    <d v="2014-02-28T09:30:21"/>
    <s v="EAlencar"/>
    <s v="Por favor escreva um comentário sobre sua resposta negativa."/>
    <m/>
    <m/>
    <s v="\\MAUA-NTG01\Departamental\WPS"/>
    <n v="1"/>
  </r>
  <r>
    <d v="2014-02-28T00:00:00"/>
    <d v="2014-02-28T09:30:21"/>
    <s v="EAlencar"/>
    <s v="Este arquivo está armazenado em um disco de acesso restrito?"/>
    <m/>
    <m/>
    <s v="\\MAUA-NTG01\Departamental\WPS"/>
    <n v="1"/>
  </r>
  <r>
    <d v="2014-02-28T00:00:00"/>
    <d v="2014-02-28T09:30:22"/>
    <s v="EAlencar"/>
    <s v="Por favor escreva um comentário sobre sua resposta negativa."/>
    <m/>
    <m/>
    <s v="\\MAUA-NTG01\Departamental\WPS"/>
    <n v="1"/>
  </r>
  <r>
    <d v="2014-02-28T00:00:00"/>
    <d v="2014-02-28T09:30:22"/>
    <s v="EAlencar"/>
    <s v="Você anexou alguma documentação de respaldo nesta planilha?"/>
    <m/>
    <m/>
    <s v="\\MAUA-NTG01\Departamental\WPS"/>
    <n v="1"/>
  </r>
  <r>
    <d v="2014-02-28T00:00:00"/>
    <d v="2014-02-28T09:30:23"/>
    <s v="EAlencar"/>
    <s v="Por favor escreva um comentário sobre sua resposta negativa."/>
    <m/>
    <m/>
    <s v="\\MAUA-NTG01\Departamental\WPS"/>
    <n v="1"/>
  </r>
  <r>
    <d v="2014-03-06T00:00:00"/>
    <d v="2014-03-06T09:36:01"/>
    <s v="EAlencar"/>
    <s v="Você checou as formulas nesta planilha de cálculo?"/>
    <s v="y"/>
    <m/>
    <s v="M:\WPS"/>
    <n v="1"/>
  </r>
  <r>
    <d v="2014-03-06T00:00:00"/>
    <d v="2014-03-06T09:36:02"/>
    <s v="EAlencar"/>
    <s v="Você checou a origem da informação que foi utilizada para fazer estes cálculos?"/>
    <s v="y"/>
    <m/>
    <s v="M:\WPS"/>
    <n v="1"/>
  </r>
  <r>
    <d v="2014-03-06T00:00:00"/>
    <d v="2014-03-06T09:36:02"/>
    <s v="EAlencar"/>
    <s v="Este arquivo está armazenado em um disco de acesso restrito?"/>
    <s v="y"/>
    <m/>
    <s v="M:\WPS"/>
    <n v="1"/>
  </r>
  <r>
    <d v="2014-03-06T00:00:00"/>
    <d v="2014-03-06T09:36:03"/>
    <s v="EAlencar"/>
    <s v="Você anexou alguma documentação de respaldo nesta planilha?"/>
    <s v="y"/>
    <m/>
    <s v="M:\WPS"/>
    <n v="1"/>
  </r>
  <r>
    <d v="2014-03-06T00:00:00"/>
    <d v="2014-03-06T09:39:25"/>
    <s v="EAlencar"/>
    <s v="Você checou as formulas nesta planilha de cálculo?"/>
    <m/>
    <m/>
    <s v="\\MAUA-NTG01\Departamental\WPS"/>
    <n v="1"/>
  </r>
  <r>
    <d v="2014-03-06T00:00:00"/>
    <d v="2014-03-06T09:39:25"/>
    <s v="EAlencar"/>
    <s v="Por favor escreva um comentário sobre sua resposta negativa."/>
    <m/>
    <m/>
    <s v="\\MAUA-NTG01\Departamental\WPS"/>
    <n v="1"/>
  </r>
  <r>
    <d v="2014-03-06T00:00:00"/>
    <d v="2014-03-06T09:39:26"/>
    <s v="EAlencar"/>
    <s v="Você checou a origem da informação que foi utilizada para fazer estes cálculos?"/>
    <m/>
    <m/>
    <s v="\\MAUA-NTG01\Departamental\WPS"/>
    <n v="1"/>
  </r>
  <r>
    <d v="2014-03-06T00:00:00"/>
    <d v="2014-03-06T09:39:26"/>
    <s v="EAlencar"/>
    <s v="Por favor escreva um comentário sobre sua resposta negativa."/>
    <m/>
    <m/>
    <s v="\\MAUA-NTG01\Departamental\WPS"/>
    <n v="1"/>
  </r>
  <r>
    <d v="2014-03-06T00:00:00"/>
    <d v="2014-03-06T09:39:26"/>
    <s v="EAlencar"/>
    <s v="Este arquivo está armazenado em um disco de acesso restrito?"/>
    <m/>
    <m/>
    <s v="\\MAUA-NTG01\Departamental\WPS"/>
    <n v="1"/>
  </r>
  <r>
    <d v="2014-03-06T00:00:00"/>
    <d v="2014-03-06T09:39:26"/>
    <s v="EAlencar"/>
    <s v="Por favor escreva um comentário sobre sua resposta negativa."/>
    <m/>
    <m/>
    <s v="\\MAUA-NTG01\Departamental\WPS"/>
    <n v="1"/>
  </r>
  <r>
    <d v="2014-03-06T00:00:00"/>
    <d v="2014-03-06T09:39:27"/>
    <s v="EAlencar"/>
    <s v="Você anexou alguma documentação de respaldo nesta planilha?"/>
    <m/>
    <m/>
    <s v="\\MAUA-NTG01\Departamental\WPS"/>
    <n v="1"/>
  </r>
  <r>
    <d v="2014-03-06T00:00:00"/>
    <d v="2014-03-06T09:39:27"/>
    <s v="EAlencar"/>
    <s v="Por favor escreva um comentário sobre sua resposta negativa."/>
    <m/>
    <m/>
    <s v="\\MAUA-NTG01\Departamental\WPS"/>
    <n v="1"/>
  </r>
  <r>
    <d v="2014-03-07T00:00:00"/>
    <d v="2014-03-07T11:48:57"/>
    <s v="EAlencar"/>
    <s v="Você checou as formulas nesta planilha de cálculo?"/>
    <s v="y"/>
    <m/>
    <s v="M:\WPS"/>
    <n v="1"/>
  </r>
  <r>
    <d v="2014-03-07T00:00:00"/>
    <d v="2014-03-07T11:49:15"/>
    <s v="EAlencar"/>
    <s v="Você checou a origem da informação que foi utilizada para fazer estes cálculos?"/>
    <s v="y"/>
    <m/>
    <s v="M:\WPS"/>
    <n v="1"/>
  </r>
  <r>
    <d v="2014-03-07T00:00:00"/>
    <d v="2014-03-07T11:49:35"/>
    <s v="EAlencar"/>
    <s v="Este arquivo está armazenado em um disco de acesso restrito?"/>
    <s v="y"/>
    <m/>
    <s v="M:\WPS"/>
    <n v="1"/>
  </r>
  <r>
    <d v="2014-03-07T00:00:00"/>
    <d v="2014-03-07T11:49:56"/>
    <s v="EAlencar"/>
    <s v="Você anexou alguma documentação de respaldo nesta planilha?"/>
    <s v="y"/>
    <m/>
    <s v="M:\WPS"/>
    <n v="1"/>
  </r>
  <r>
    <d v="2014-03-17T00:00:00"/>
    <d v="2014-03-17T10:20:08"/>
    <s v="EAlencar"/>
    <s v="Você checou as formulas nesta planilha de cálculo?"/>
    <m/>
    <m/>
    <s v="M:\WPS"/>
    <n v="1"/>
  </r>
  <r>
    <d v="2014-03-17T00:00:00"/>
    <d v="2014-03-17T10:20:15"/>
    <s v="EAlencar"/>
    <s v="Por favor escreva um comentário sobre sua resposta negativa."/>
    <m/>
    <m/>
    <s v="M:\WPS"/>
    <n v="1"/>
  </r>
  <r>
    <d v="2014-03-17T00:00:00"/>
    <d v="2014-03-17T10:20:29"/>
    <s v="EAlencar"/>
    <s v="Você checou a origem da informação que foi utilizada para fazer estes cálculos?"/>
    <m/>
    <m/>
    <s v="M:\WPS"/>
    <n v="1"/>
  </r>
  <r>
    <d v="2014-03-17T00:00:00"/>
    <d v="2014-03-17T10:20:53"/>
    <s v="EAlencar"/>
    <s v="Por favor escreva um comentário sobre sua resposta negativa."/>
    <m/>
    <m/>
    <s v="M:\WPS"/>
    <n v="1"/>
  </r>
  <r>
    <d v="2014-03-17T00:00:00"/>
    <d v="2014-03-17T10:21:31"/>
    <s v="EAlencar"/>
    <s v="Este arquivo está armazenado em um disco de acesso restrito?"/>
    <m/>
    <m/>
    <s v="M:\WPS"/>
    <n v="1"/>
  </r>
  <r>
    <d v="2014-03-17T00:00:00"/>
    <d v="2014-03-17T10:22:00"/>
    <s v="EAlencar"/>
    <s v="Por favor escreva um comentário sobre sua resposta negativa."/>
    <m/>
    <m/>
    <s v="M:\WPS"/>
    <n v="1"/>
  </r>
  <r>
    <d v="2014-03-17T00:00:00"/>
    <d v="2014-03-17T10:22:16"/>
    <s v="EAlencar"/>
    <s v="Você anexou alguma documentação de respaldo nesta planilha?"/>
    <m/>
    <m/>
    <s v="M:\WPS"/>
    <n v="1"/>
  </r>
  <r>
    <d v="2014-03-17T00:00:00"/>
    <d v="2014-03-17T10:22:34"/>
    <s v="EAlencar"/>
    <s v="Por favor escreva um comentário sobre sua resposta negativa."/>
    <m/>
    <m/>
    <s v="M:\WPS"/>
    <n v="1"/>
  </r>
  <r>
    <d v="2014-03-24T00:00:00"/>
    <d v="2014-03-24T07:07:21"/>
    <s v="acosta"/>
    <s v="Você checou as formulas nesta planilha de cálculo?"/>
    <s v="y"/>
    <m/>
    <s v="M:\WPS"/>
    <n v="1"/>
  </r>
  <r>
    <d v="2014-03-24T00:00:00"/>
    <d v="2014-03-24T07:07:22"/>
    <s v="acosta"/>
    <s v="Você checou a origem da informação que foi utilizada para fazer estes cálculos?"/>
    <s v="y"/>
    <m/>
    <s v="M:\WPS"/>
    <n v="1"/>
  </r>
  <r>
    <d v="2014-03-24T00:00:00"/>
    <d v="2014-03-24T07:07:22"/>
    <s v="acosta"/>
    <s v="Este arquivo está armazenado em um disco de acesso restrito?"/>
    <s v="y"/>
    <m/>
    <s v="M:\WPS"/>
    <n v="1"/>
  </r>
  <r>
    <d v="2014-03-24T00:00:00"/>
    <d v="2014-03-24T07:07:22"/>
    <s v="acosta"/>
    <s v="Você anexou alguma documentação de respaldo nesta planilha?"/>
    <s v="y"/>
    <m/>
    <s v="M:\WPS"/>
    <n v="1"/>
  </r>
  <r>
    <d v="2014-03-27T00:00:00"/>
    <d v="2014-03-27T07:10:41"/>
    <s v="acosta"/>
    <s v="Você checou as formulas nesta planilha de cálculo?"/>
    <s v="y"/>
    <m/>
    <s v="M:\WPS"/>
    <n v="1"/>
  </r>
  <r>
    <d v="2014-03-27T00:00:00"/>
    <d v="2014-03-27T07:10:41"/>
    <s v="acosta"/>
    <s v="Você checou a origem da informação que foi utilizada para fazer estes cálculos?"/>
    <s v="y"/>
    <m/>
    <s v="M:\WPS"/>
    <n v="1"/>
  </r>
  <r>
    <d v="2014-03-27T00:00:00"/>
    <d v="2014-03-27T07:10:42"/>
    <s v="acosta"/>
    <s v="Este arquivo está armazenado em um disco de acesso restrito?"/>
    <s v="y"/>
    <m/>
    <s v="M:\WPS"/>
    <n v="1"/>
  </r>
  <r>
    <d v="2014-03-27T00:00:00"/>
    <d v="2014-03-27T07:10:42"/>
    <s v="acosta"/>
    <s v="Você anexou alguma documentação de respaldo nesta planilha?"/>
    <s v="y"/>
    <m/>
    <s v="M:\WPS"/>
    <n v="1"/>
  </r>
  <r>
    <d v="2014-03-31T00:00:00"/>
    <d v="2014-03-31T07:25:02"/>
    <s v="acosta"/>
    <s v="Você checou as formulas nesta planilha de cálculo?"/>
    <s v="y"/>
    <m/>
    <s v="M:\WPS\Medição de Silos\FY 14\Medição de Silos Março-14"/>
    <n v="1"/>
  </r>
  <r>
    <d v="2014-03-31T00:00:00"/>
    <d v="2014-03-31T07:25:03"/>
    <s v="acosta"/>
    <s v="Você checou a origem da informação que foi utilizada para fazer estes cálculos?"/>
    <s v="y"/>
    <m/>
    <s v="M:\WPS\Medição de Silos\FY 14\Medição de Silos Março-14"/>
    <n v="1"/>
  </r>
  <r>
    <d v="2014-03-31T00:00:00"/>
    <d v="2014-03-31T07:25:03"/>
    <s v="acosta"/>
    <s v="Este arquivo está armazenado em um disco de acesso restrito?"/>
    <s v="y"/>
    <m/>
    <s v="M:\WPS\Medição de Silos\FY 14\Medição de Silos Março-14"/>
    <n v="1"/>
  </r>
  <r>
    <d v="2014-03-31T00:00:00"/>
    <d v="2014-03-31T07:25:03"/>
    <s v="acosta"/>
    <s v="Você anexou alguma documentação de respaldo nesta planilha?"/>
    <s v="y"/>
    <m/>
    <s v="M:\WPS\Medição de Silos\FY 14\Medição de Silos Março-14"/>
    <n v="1"/>
  </r>
  <r>
    <d v="2014-03-31T00:00:00"/>
    <d v="2014-03-31T16:40:36"/>
    <s v="arodrigues"/>
    <s v="Você checou as formulas nesta planilha de cálculo?"/>
    <m/>
    <m/>
    <s v="M:\WPS\Medição de Silos\FY 14\Medição de Silos Março-14"/>
    <n v="1"/>
  </r>
  <r>
    <d v="2014-03-31T00:00:00"/>
    <d v="2014-03-31T16:40:37"/>
    <s v="arodrigues"/>
    <s v="Por favor escreva um comentário sobre sua resposta negativa."/>
    <m/>
    <m/>
    <s v="M:\WPS\Medição de Silos\FY 14\Medição de Silos Março-14"/>
    <n v="1"/>
  </r>
  <r>
    <d v="2014-03-31T00:00:00"/>
    <d v="2014-03-31T16:40:38"/>
    <s v="arodrigues"/>
    <s v="Você checou a origem da informação que foi utilizada para fazer estes cálculos?"/>
    <m/>
    <m/>
    <s v="M:\WPS\Medição de Silos\FY 14\Medição de Silos Março-14"/>
    <n v="1"/>
  </r>
  <r>
    <d v="2014-03-31T00:00:00"/>
    <d v="2014-03-31T16:40:38"/>
    <s v="arodrigues"/>
    <s v="Por favor escreva um comentário sobre sua resposta negativa."/>
    <m/>
    <m/>
    <s v="M:\WPS\Medição de Silos\FY 14\Medição de Silos Março-14"/>
    <n v="1"/>
  </r>
  <r>
    <d v="2014-03-31T00:00:00"/>
    <d v="2014-03-31T16:40:39"/>
    <s v="arodrigues"/>
    <s v="Este arquivo está armazenado em um disco de acesso restrito?"/>
    <m/>
    <m/>
    <s v="M:\WPS\Medição de Silos\FY 14\Medição de Silos Março-14"/>
    <n v="1"/>
  </r>
  <r>
    <d v="2014-03-31T00:00:00"/>
    <d v="2014-03-31T16:40:40"/>
    <s v="arodrigues"/>
    <s v="Por favor escreva um comentário sobre sua resposta negativa."/>
    <m/>
    <m/>
    <s v="M:\WPS\Medição de Silos\FY 14\Medição de Silos Março-14"/>
    <n v="1"/>
  </r>
  <r>
    <d v="2014-03-31T00:00:00"/>
    <d v="2014-03-31T16:40:41"/>
    <s v="arodrigues"/>
    <s v="Você anexou alguma documentação de respaldo nesta planilha?"/>
    <m/>
    <m/>
    <s v="M:\WPS\Medição de Silos\FY 14\Medição de Silos Março-14"/>
    <n v="1"/>
  </r>
  <r>
    <d v="2014-03-31T00:00:00"/>
    <d v="2014-03-31T16:40:42"/>
    <s v="arodrigues"/>
    <s v="Por favor escreva um comentário sobre sua resposta negativa."/>
    <m/>
    <m/>
    <s v="M:\WPS\Medição de Silos\FY 14\Medição de Silos Março-14"/>
    <n v="1"/>
  </r>
  <r>
    <d v="2014-04-01T00:00:00"/>
    <d v="2014-04-01T07:42:13"/>
    <s v="arodrigues"/>
    <s v="Você checou as formulas nesta planilha de cálculo?"/>
    <m/>
    <m/>
    <s v="M:\WPS\Medição de Silos\FY 14\Medição de Silos Março-14"/>
    <n v="1"/>
  </r>
  <r>
    <d v="2014-04-01T00:00:00"/>
    <d v="2014-04-01T07:42:14"/>
    <s v="arodrigues"/>
    <s v="Por favor escreva um comentário sobre sua resposta negativa."/>
    <m/>
    <m/>
    <s v="M:\WPS\Medição de Silos\FY 14\Medição de Silos Março-14"/>
    <n v="1"/>
  </r>
  <r>
    <d v="2014-04-01T00:00:00"/>
    <d v="2014-04-01T07:42:15"/>
    <s v="arodrigues"/>
    <s v="Você checou a origem da informação que foi utilizada para fazer estes cálculos?"/>
    <m/>
    <m/>
    <s v="M:\WPS\Medição de Silos\FY 14\Medição de Silos Março-14"/>
    <n v="1"/>
  </r>
  <r>
    <d v="2014-04-01T00:00:00"/>
    <d v="2014-04-01T07:42:15"/>
    <s v="arodrigues"/>
    <s v="Por favor escreva um comentário sobre sua resposta negativa."/>
    <m/>
    <m/>
    <s v="M:\WPS\Medição de Silos\FY 14\Medição de Silos Março-14"/>
    <n v="1"/>
  </r>
  <r>
    <d v="2014-04-01T00:00:00"/>
    <d v="2014-04-01T07:42:16"/>
    <s v="arodrigues"/>
    <s v="Este arquivo está armazenado em um disco de acesso restrito?"/>
    <m/>
    <m/>
    <s v="M:\WPS\Medição de Silos\FY 14\Medição de Silos Março-14"/>
    <n v="1"/>
  </r>
  <r>
    <d v="2014-04-01T00:00:00"/>
    <d v="2014-04-01T07:42:17"/>
    <s v="arodrigues"/>
    <s v="Por favor escreva um comentário sobre sua resposta negativa."/>
    <m/>
    <m/>
    <s v="M:\WPS\Medição de Silos\FY 14\Medição de Silos Março-14"/>
    <n v="1"/>
  </r>
  <r>
    <d v="2014-04-01T00:00:00"/>
    <d v="2014-04-01T07:42:17"/>
    <s v="arodrigues"/>
    <s v="Você anexou alguma documentação de respaldo nesta planilha?"/>
    <m/>
    <m/>
    <s v="M:\WPS\Medição de Silos\FY 14\Medição de Silos Março-14"/>
    <n v="1"/>
  </r>
  <r>
    <d v="2014-04-01T00:00:00"/>
    <d v="2014-04-01T07:42:18"/>
    <s v="arodrigues"/>
    <s v="Por favor escreva um comentário sobre sua resposta negativa."/>
    <m/>
    <m/>
    <s v="M:\WPS\Medição de Silos\FY 14\Medição de Silos Março-14"/>
    <n v="1"/>
  </r>
  <r>
    <d v="2014-04-04T00:00:00"/>
    <d v="2014-04-04T07:00:33"/>
    <s v="acosta"/>
    <s v="Você checou as formulas nesta planilha de cálculo?"/>
    <s v="y"/>
    <m/>
    <s v="M:\WPS"/>
    <n v="1"/>
  </r>
  <r>
    <d v="2014-04-04T00:00:00"/>
    <d v="2014-04-04T07:00:33"/>
    <s v="acosta"/>
    <s v="Você checou a origem da informação que foi utilizada para fazer estes cálculos?"/>
    <s v="y"/>
    <m/>
    <s v="M:\WPS"/>
    <n v="1"/>
  </r>
  <r>
    <d v="2014-04-04T00:00:00"/>
    <d v="2014-04-04T07:00:33"/>
    <s v="acosta"/>
    <s v="Este arquivo está armazenado em um disco de acesso restrito?"/>
    <s v="y"/>
    <m/>
    <s v="M:\WPS"/>
    <n v="1"/>
  </r>
  <r>
    <d v="2014-04-04T00:00:00"/>
    <d v="2014-04-04T07:00:34"/>
    <s v="acosta"/>
    <s v="Você anexou alguma documentação de respaldo nesta planilha?"/>
    <s v="y"/>
    <m/>
    <s v="M:\WPS"/>
    <n v="1"/>
  </r>
  <r>
    <d v="2014-04-28T00:00:00"/>
    <d v="2014-04-28T09:57:17"/>
    <s v="acosta"/>
    <s v="Você checou as formulas nesta planilha de cálculo?"/>
    <s v="y"/>
    <m/>
    <s v="M:\WPS"/>
    <n v="1"/>
  </r>
  <r>
    <d v="2014-04-28T00:00:00"/>
    <d v="2014-04-28T09:57:17"/>
    <s v="acosta"/>
    <s v="Você checou a origem da informação que foi utilizada para fazer estes cálculos?"/>
    <s v="y"/>
    <m/>
    <s v="M:\WPS"/>
    <n v="1"/>
  </r>
  <r>
    <d v="2014-04-28T00:00:00"/>
    <d v="2014-04-28T09:57:18"/>
    <s v="acosta"/>
    <s v="Este arquivo está armazenado em um disco de acesso restrito?"/>
    <s v="y"/>
    <m/>
    <s v="M:\WPS"/>
    <n v="1"/>
  </r>
  <r>
    <d v="2014-04-28T00:00:00"/>
    <d v="2014-04-28T09:57:18"/>
    <s v="acosta"/>
    <s v="Você anexou alguma documentação de respaldo nesta planilha?"/>
    <s v="y"/>
    <m/>
    <s v="M:\WPS"/>
    <n v="1"/>
  </r>
  <r>
    <d v="2014-05-28T00:00:00"/>
    <d v="2014-05-28T08:07:28"/>
    <s v="acosta"/>
    <s v="Você checou as formulas nesta planilha de cálculo?"/>
    <s v="y"/>
    <m/>
    <s v="\\MAUA-NTG01\Departamental\WPS"/>
    <n v="1"/>
  </r>
  <r>
    <d v="2014-05-28T00:00:00"/>
    <d v="2014-05-28T08:07:28"/>
    <s v="acosta"/>
    <s v="Você checou a origem da informação que foi utilizada para fazer estes cálculos?"/>
    <s v="y"/>
    <m/>
    <s v="\\MAUA-NTG01\Departamental\WPS"/>
    <n v="1"/>
  </r>
  <r>
    <d v="2014-05-28T00:00:00"/>
    <d v="2014-05-28T08:07:28"/>
    <s v="acosta"/>
    <s v="Este arquivo está armazenado em um disco de acesso restrito?"/>
    <s v="y"/>
    <m/>
    <s v="\\MAUA-NTG01\Departamental\WPS"/>
    <n v="1"/>
  </r>
  <r>
    <d v="2014-05-28T00:00:00"/>
    <d v="2014-05-28T08:07:29"/>
    <s v="acosta"/>
    <s v="Você anexou alguma documentação de respaldo nesta planilha?"/>
    <s v="y"/>
    <m/>
    <s v="\\MAUA-NTG01\Departamental\WPS"/>
    <n v="1"/>
  </r>
  <r>
    <d v="2014-05-30T00:00:00"/>
    <d v="2014-05-30T09:24:40"/>
    <s v="acosta"/>
    <s v="Você checou as formulas nesta planilha de cálculo?"/>
    <s v="y"/>
    <m/>
    <s v="M:\WPS\Medição de Silos\FY 14\Medição de Silos Maio-14"/>
    <n v="1"/>
  </r>
  <r>
    <d v="2014-05-30T00:00:00"/>
    <d v="2014-05-30T09:24:41"/>
    <s v="acosta"/>
    <s v="Você checou a origem da informação que foi utilizada para fazer estes cálculos?"/>
    <s v="y"/>
    <m/>
    <s v="M:\WPS\Medição de Silos\FY 14\Medição de Silos Maio-14"/>
    <n v="1"/>
  </r>
  <r>
    <d v="2014-05-30T00:00:00"/>
    <d v="2014-05-30T09:24:41"/>
    <s v="acosta"/>
    <s v="Este arquivo está armazenado em um disco de acesso restrito?"/>
    <s v="y"/>
    <m/>
    <s v="M:\WPS\Medição de Silos\FY 14\Medição de Silos Maio-14"/>
    <n v="1"/>
  </r>
  <r>
    <d v="2014-05-30T00:00:00"/>
    <d v="2014-05-30T09:24:41"/>
    <s v="acosta"/>
    <s v="Você anexou alguma documentação de respaldo nesta planilha?"/>
    <s v="y"/>
    <m/>
    <s v="M:\WPS\Medição de Silos\FY 14\Medição de Silos Maio-14"/>
    <n v="1"/>
  </r>
  <r>
    <d v="2014-06-01T00:00:00"/>
    <d v="2014-06-01T05:33:20"/>
    <s v="EAlencar"/>
    <s v="Você checou as formulas nesta planilha de cálculo?"/>
    <m/>
    <m/>
    <s v="M:\WPS\Medição de Silos\FY 14"/>
    <n v="1"/>
  </r>
  <r>
    <d v="2014-06-01T00:00:00"/>
    <d v="2014-06-01T05:33:20"/>
    <s v="EAlencar"/>
    <s v="Por favor escreva um comentário sobre sua resposta negativa."/>
    <m/>
    <m/>
    <s v="M:\WPS\Medição de Silos\FY 14"/>
    <n v="1"/>
  </r>
  <r>
    <d v="2014-06-01T00:00:00"/>
    <d v="2014-06-01T05:33:20"/>
    <s v="EAlencar"/>
    <s v="Você checou a origem da informação que foi utilizada para fazer estes cálculos?"/>
    <m/>
    <m/>
    <s v="M:\WPS\Medição de Silos\FY 14"/>
    <n v="1"/>
  </r>
  <r>
    <d v="2014-06-01T00:00:00"/>
    <d v="2014-06-01T05:33:21"/>
    <s v="EAlencar"/>
    <s v="Por favor escreva um comentário sobre sua resposta negativa."/>
    <m/>
    <m/>
    <s v="M:\WPS\Medição de Silos\FY 14"/>
    <n v="1"/>
  </r>
  <r>
    <d v="2014-06-01T00:00:00"/>
    <d v="2014-06-01T05:33:21"/>
    <s v="EAlencar"/>
    <s v="Este arquivo está armazenado em um disco de acesso restrito?"/>
    <m/>
    <m/>
    <s v="M:\WPS\Medição de Silos\FY 14"/>
    <n v="1"/>
  </r>
  <r>
    <d v="2014-06-01T00:00:00"/>
    <d v="2014-06-01T05:33:21"/>
    <s v="EAlencar"/>
    <s v="Por favor escreva um comentário sobre sua resposta negativa."/>
    <m/>
    <m/>
    <s v="M:\WPS\Medição de Silos\FY 14"/>
    <n v="1"/>
  </r>
  <r>
    <d v="2014-06-01T00:00:00"/>
    <d v="2014-06-01T05:33:21"/>
    <s v="EAlencar"/>
    <s v="Você anexou alguma documentação de respaldo nesta planilha?"/>
    <m/>
    <m/>
    <s v="M:\WPS\Medição de Silos\FY 14"/>
    <n v="1"/>
  </r>
  <r>
    <d v="2014-06-01T00:00:00"/>
    <d v="2014-06-01T05:33:21"/>
    <s v="EAlencar"/>
    <s v="Por favor escreva um comentário sobre sua resposta negativa."/>
    <m/>
    <m/>
    <s v="M:\WPS\Medição de Silos\FY 14"/>
    <n v="1"/>
  </r>
  <r>
    <d v="2014-06-01T00:00:00"/>
    <d v="2014-06-01T07:29:06"/>
    <s v="EAlencar"/>
    <s v="Você checou as formulas nesta planilha de cálculo?"/>
    <m/>
    <m/>
    <s v="M:\WPS\Medição de Silos\FY 14\Medição de Silos Junho-14"/>
    <n v="1"/>
  </r>
  <r>
    <d v="2014-06-01T00:00:00"/>
    <d v="2014-06-01T07:29:06"/>
    <s v="EAlencar"/>
    <s v="Por favor escreva um comentário sobre sua resposta negativa."/>
    <m/>
    <m/>
    <s v="M:\WPS\Medição de Silos\FY 14\Medição de Silos Junho-14"/>
    <n v="1"/>
  </r>
  <r>
    <d v="2014-06-01T00:00:00"/>
    <d v="2014-06-01T07:29:07"/>
    <s v="EAlencar"/>
    <s v="Você checou a origem da informação que foi utilizada para fazer estes cálculos?"/>
    <m/>
    <m/>
    <s v="M:\WPS\Medição de Silos\FY 14\Medição de Silos Junho-14"/>
    <n v="1"/>
  </r>
  <r>
    <d v="2014-06-01T00:00:00"/>
    <d v="2014-06-01T07:29:07"/>
    <s v="EAlencar"/>
    <s v="Por favor escreva um comentário sobre sua resposta negativa."/>
    <m/>
    <m/>
    <s v="M:\WPS\Medição de Silos\FY 14\Medição de Silos Junho-14"/>
    <n v="1"/>
  </r>
  <r>
    <d v="2014-06-01T00:00:00"/>
    <d v="2014-06-01T07:29:07"/>
    <s v="EAlencar"/>
    <s v="Este arquivo está armazenado em um disco de acesso restrito?"/>
    <m/>
    <m/>
    <s v="M:\WPS\Medição de Silos\FY 14\Medição de Silos Junho-14"/>
    <n v="1"/>
  </r>
  <r>
    <d v="2014-06-01T00:00:00"/>
    <d v="2014-06-01T07:29:07"/>
    <s v="EAlencar"/>
    <s v="Por favor escreva um comentário sobre sua resposta negativa."/>
    <m/>
    <m/>
    <s v="M:\WPS\Medição de Silos\FY 14\Medição de Silos Junho-14"/>
    <n v="1"/>
  </r>
  <r>
    <d v="2014-06-01T00:00:00"/>
    <d v="2014-06-01T07:29:08"/>
    <s v="EAlencar"/>
    <s v="Você anexou alguma documentação de respaldo nesta planilha?"/>
    <m/>
    <m/>
    <s v="M:\WPS\Medição de Silos\FY 14\Medição de Silos Junho-14"/>
    <n v="1"/>
  </r>
  <r>
    <d v="2014-06-01T00:00:00"/>
    <d v="2014-06-01T07:29:08"/>
    <s v="EAlencar"/>
    <s v="Por favor escreva um comentário sobre sua resposta negativa."/>
    <m/>
    <m/>
    <s v="M:\WPS\Medição de Silos\FY 14\Medição de Silos Junho-14"/>
    <n v="1"/>
  </r>
  <r>
    <d v="2014-06-01T00:00:00"/>
    <d v="2014-06-01T10:25:52"/>
    <s v="EAlencar"/>
    <s v="Você checou as formulas nesta planilha de cálculo?"/>
    <m/>
    <m/>
    <s v="M:\WPS\Medição de Silos\FY 14\Medição de Silos Junho-14"/>
    <n v="1"/>
  </r>
  <r>
    <d v="2014-06-01T00:00:00"/>
    <d v="2014-06-01T10:25:52"/>
    <s v="EAlencar"/>
    <s v="Por favor escreva um comentário sobre sua resposta negativa."/>
    <m/>
    <m/>
    <s v="M:\WPS\Medição de Silos\FY 14\Medição de Silos Junho-14"/>
    <n v="1"/>
  </r>
  <r>
    <d v="2014-06-01T00:00:00"/>
    <d v="2014-06-01T10:25:52"/>
    <s v="EAlencar"/>
    <s v="Você checou a origem da informação que foi utilizada para fazer estes cálculos?"/>
    <m/>
    <m/>
    <s v="M:\WPS\Medição de Silos\FY 14\Medição de Silos Junho-14"/>
    <n v="1"/>
  </r>
  <r>
    <d v="2014-06-01T00:00:00"/>
    <d v="2014-06-01T10:25:52"/>
    <s v="EAlencar"/>
    <s v="Por favor escreva um comentário sobre sua resposta negativa."/>
    <m/>
    <m/>
    <s v="M:\WPS\Medição de Silos\FY 14\Medição de Silos Junho-14"/>
    <n v="1"/>
  </r>
  <r>
    <d v="2014-06-01T00:00:00"/>
    <d v="2014-06-01T10:25:53"/>
    <s v="EAlencar"/>
    <s v="Este arquivo está armazenado em um disco de acesso restrito?"/>
    <m/>
    <m/>
    <s v="M:\WPS\Medição de Silos\FY 14\Medição de Silos Junho-14"/>
    <n v="1"/>
  </r>
  <r>
    <d v="2014-06-01T00:00:00"/>
    <d v="2014-06-01T10:25:53"/>
    <s v="EAlencar"/>
    <s v="Por favor escreva um comentário sobre sua resposta negativa."/>
    <m/>
    <m/>
    <s v="M:\WPS\Medição de Silos\FY 14\Medição de Silos Junho-14"/>
    <n v="1"/>
  </r>
  <r>
    <d v="2014-06-01T00:00:00"/>
    <d v="2014-06-01T10:25:53"/>
    <s v="EAlencar"/>
    <s v="Você anexou alguma documentação de respaldo nesta planilha?"/>
    <m/>
    <m/>
    <s v="M:\WPS\Medição de Silos\FY 14\Medição de Silos Junho-14"/>
    <n v="1"/>
  </r>
  <r>
    <d v="2014-06-01T00:00:00"/>
    <d v="2014-06-01T10:25:53"/>
    <s v="EAlencar"/>
    <s v="Por favor escreva um comentário sobre sua resposta negativa."/>
    <m/>
    <m/>
    <s v="M:\WPS\Medição de Silos\FY 14\Medição de Silos Junho-14"/>
    <n v="1"/>
  </r>
  <r>
    <d v="2014-06-01T00:00:00"/>
    <d v="2014-06-01T12:34:23"/>
    <s v="EAlencar"/>
    <s v="Você checou as formulas nesta planilha de cálculo?"/>
    <s v="y"/>
    <m/>
    <s v="M:\WPS\Medição de Silos\FY 14\Medição de Silos Junho-14"/>
    <n v="1"/>
  </r>
  <r>
    <d v="2014-06-01T00:00:00"/>
    <d v="2014-06-01T12:34:33"/>
    <s v="EAlencar"/>
    <s v="Você checou a origem da informação que foi utilizada para fazer estes cálculos?"/>
    <s v="y"/>
    <m/>
    <s v="M:\WPS\Medição de Silos\FY 14\Medição de Silos Junho-14"/>
    <n v="1"/>
  </r>
  <r>
    <d v="2014-06-01T00:00:00"/>
    <d v="2014-06-01T12:34:40"/>
    <s v="EAlencar"/>
    <s v="Este arquivo está armazenado em um disco de acesso restrito?"/>
    <s v="y"/>
    <m/>
    <s v="M:\WPS\Medição de Silos\FY 14\Medição de Silos Junho-14"/>
    <n v="1"/>
  </r>
  <r>
    <d v="2014-06-01T00:00:00"/>
    <d v="2014-06-01T12:35:00"/>
    <s v="EAlencar"/>
    <s v="Você anexou alguma documentação de respaldo nesta planilha?"/>
    <s v="n"/>
    <m/>
    <s v="M:\WPS\Medição de Silos\FY 14\Medição de Silos Junho-14"/>
    <n v="1"/>
  </r>
  <r>
    <d v="2014-06-01T00:00:00"/>
    <d v="2014-06-01T12:35:07"/>
    <s v="EAlencar"/>
    <s v="Por favor escreva um comentário sobre sua resposta negativa."/>
    <m/>
    <s v="não há docto"/>
    <s v="M:\WPS\Medição de Silos\FY 14\Medição de Silos Junho-14"/>
    <n v="1"/>
  </r>
  <r>
    <d v="2014-06-20T00:00:00"/>
    <d v="2014-06-20T08:08:42"/>
    <s v="EAlencar"/>
    <s v="Você checou as formulas nesta planilha de cálculo?"/>
    <m/>
    <m/>
    <s v="M:\WPS"/>
    <n v="1"/>
  </r>
  <r>
    <d v="2014-06-20T00:00:00"/>
    <d v="2014-06-20T08:08:42"/>
    <s v="EAlencar"/>
    <s v="Por favor escreva um comentário sobre sua resposta negativa."/>
    <m/>
    <m/>
    <s v="M:\WPS"/>
    <n v="1"/>
  </r>
  <r>
    <d v="2014-06-20T00:00:00"/>
    <d v="2014-06-20T08:08:42"/>
    <s v="EAlencar"/>
    <s v="Você checou a origem da informação que foi utilizada para fazer estes cálculos?"/>
    <m/>
    <m/>
    <s v="M:\WPS"/>
    <n v="1"/>
  </r>
  <r>
    <d v="2014-06-20T00:00:00"/>
    <d v="2014-06-20T08:08:43"/>
    <s v="EAlencar"/>
    <s v="Por favor escreva um comentário sobre sua resposta negativa."/>
    <m/>
    <m/>
    <s v="M:\WPS"/>
    <n v="1"/>
  </r>
  <r>
    <d v="2014-06-20T00:00:00"/>
    <d v="2014-06-20T08:08:43"/>
    <s v="EAlencar"/>
    <s v="Este arquivo está armazenado em um disco de acesso restrito?"/>
    <m/>
    <m/>
    <s v="M:\WPS"/>
    <n v="1"/>
  </r>
  <r>
    <d v="2014-06-20T00:00:00"/>
    <d v="2014-06-20T08:08:43"/>
    <s v="EAlencar"/>
    <s v="Por favor escreva um comentário sobre sua resposta negativa."/>
    <m/>
    <m/>
    <s v="M:\WPS"/>
    <n v="1"/>
  </r>
  <r>
    <d v="2014-06-20T00:00:00"/>
    <d v="2014-06-20T08:08:44"/>
    <s v="EAlencar"/>
    <s v="Você anexou alguma documentação de respaldo nesta planilha?"/>
    <m/>
    <m/>
    <s v="M:\WPS"/>
    <n v="1"/>
  </r>
  <r>
    <d v="2014-06-20T00:00:00"/>
    <d v="2014-06-20T08:08:44"/>
    <s v="EAlencar"/>
    <s v="Por favor escreva um comentário sobre sua resposta negativa."/>
    <m/>
    <m/>
    <s v="M:\WPS"/>
    <n v="1"/>
  </r>
  <r>
    <d v="2014-06-27T00:00:00"/>
    <d v="2014-06-27T07:17:43"/>
    <s v="acosta"/>
    <s v="Você checou as formulas nesta planilha de cálculo?"/>
    <s v="y"/>
    <m/>
    <s v="M:\WPS\Medição de Silos\FY 14\Medição de Silos Junho-14"/>
    <n v="1"/>
  </r>
  <r>
    <d v="2014-06-27T00:00:00"/>
    <d v="2014-06-27T07:17:44"/>
    <s v="acosta"/>
    <s v="Você checou a origem da informação que foi utilizada para fazer estes cálculos?"/>
    <s v="y"/>
    <m/>
    <s v="M:\WPS\Medição de Silos\FY 14\Medição de Silos Junho-14"/>
    <n v="1"/>
  </r>
  <r>
    <d v="2014-06-27T00:00:00"/>
    <d v="2014-06-27T07:17:44"/>
    <s v="acosta"/>
    <s v="Este arquivo está armazenado em um disco de acesso restrito?"/>
    <s v="y"/>
    <m/>
    <s v="M:\WPS\Medição de Silos\FY 14\Medição de Silos Junho-14"/>
    <n v="1"/>
  </r>
  <r>
    <d v="2014-06-27T00:00:00"/>
    <d v="2014-06-27T07:17:44"/>
    <s v="acosta"/>
    <s v="Você anexou alguma documentação de respaldo nesta planilha?"/>
    <s v="y"/>
    <m/>
    <s v="M:\WPS\Medição de Silos\FY 14\Medição de Silos Junho-14"/>
    <n v="1"/>
  </r>
  <r>
    <d v="2014-06-27T00:00:00"/>
    <d v="2014-06-27T11:05:09"/>
    <s v="acosta"/>
    <s v="Você checou as formulas nesta planilha de cálculo?"/>
    <s v="y"/>
    <m/>
    <s v="M:\WPS\Medição de Silos\FY 14\Medição de Silos Junho-14"/>
    <n v="1"/>
  </r>
  <r>
    <d v="2014-06-27T00:00:00"/>
    <d v="2014-06-27T11:05:10"/>
    <s v="acosta"/>
    <s v="Você checou a origem da informação que foi utilizada para fazer estes cálculos?"/>
    <s v="y"/>
    <m/>
    <s v="M:\WPS\Medição de Silos\FY 14\Medição de Silos Junho-14"/>
    <n v="1"/>
  </r>
  <r>
    <d v="2014-06-27T00:00:00"/>
    <d v="2014-06-27T11:05:11"/>
    <s v="acosta"/>
    <s v="Este arquivo está armazenado em um disco de acesso restrito?"/>
    <s v="y"/>
    <m/>
    <s v="M:\WPS\Medição de Silos\FY 14\Medição de Silos Junho-14"/>
    <n v="1"/>
  </r>
  <r>
    <d v="2014-06-27T00:00:00"/>
    <d v="2014-06-27T11:05:12"/>
    <s v="acosta"/>
    <s v="Você anexou alguma documentação de respaldo nesta planilha?"/>
    <s v="y"/>
    <m/>
    <s v="M:\WPS\Medição de Silos\FY 14\Medição de Silos Junho-14"/>
    <n v="1"/>
  </r>
  <r>
    <d v="2014-06-30T00:00:00"/>
    <d v="2014-06-30T08:18:00"/>
    <s v="acosta"/>
    <s v="Você checou as formulas nesta planilha de cálculo?"/>
    <s v="y"/>
    <m/>
    <s v="M:\WPS\Medição de Silos\FY 14\Medição de Silos Junho-14"/>
    <n v="1"/>
  </r>
  <r>
    <d v="2014-06-30T00:00:00"/>
    <d v="2014-06-30T08:18:01"/>
    <s v="acosta"/>
    <s v="Você checou a origem da informação que foi utilizada para fazer estes cálculos?"/>
    <s v="y"/>
    <m/>
    <s v="M:\WPS\Medição de Silos\FY 14\Medição de Silos Junho-14"/>
    <n v="1"/>
  </r>
  <r>
    <d v="2014-06-30T00:00:00"/>
    <d v="2014-06-30T08:18:01"/>
    <s v="acosta"/>
    <s v="Este arquivo está armazenado em um disco de acesso restrito?"/>
    <s v="y"/>
    <m/>
    <s v="M:\WPS\Medição de Silos\FY 14\Medição de Silos Junho-14"/>
    <n v="1"/>
  </r>
  <r>
    <d v="2014-06-30T00:00:00"/>
    <d v="2014-06-30T08:18:02"/>
    <s v="acosta"/>
    <s v="Você anexou alguma documentação de respaldo nesta planilha?"/>
    <s v="y"/>
    <m/>
    <s v="M:\WPS\Medição de Silos\FY 14\Medição de Silos Junho-14"/>
    <n v="1"/>
  </r>
  <r>
    <d v="2014-07-15T00:00:00"/>
    <d v="2014-07-15T10:00:41"/>
    <s v="acosta"/>
    <s v="Você checou as formulas nesta planilha de cálculo?"/>
    <m/>
    <m/>
    <s v="M:\WPS"/>
    <n v="1"/>
  </r>
  <r>
    <d v="2014-07-15T00:00:00"/>
    <d v="2014-07-15T10:00:57"/>
    <s v="acosta"/>
    <s v="Por favor escreva um comentário sobre sua resposta negativa."/>
    <m/>
    <m/>
    <s v="M:\WPS"/>
    <n v="1"/>
  </r>
  <r>
    <d v="2014-07-15T00:00:00"/>
    <d v="2014-07-15T10:01:11"/>
    <s v="acosta"/>
    <s v="Você checou a origem da informação que foi utilizada para fazer estes cálculos?"/>
    <m/>
    <m/>
    <s v="M:\WPS"/>
    <n v="1"/>
  </r>
  <r>
    <d v="2014-07-15T00:00:00"/>
    <d v="2014-07-15T10:01:34"/>
    <s v="acosta"/>
    <s v="Por favor escreva um comentário sobre sua resposta negativa."/>
    <m/>
    <m/>
    <s v="M:\WPS"/>
    <n v="1"/>
  </r>
  <r>
    <d v="2014-07-15T00:00:00"/>
    <d v="2014-07-15T10:01:46"/>
    <s v="acosta"/>
    <s v="Este arquivo está armazenado em um disco de acesso restrito?"/>
    <m/>
    <m/>
    <s v="M:\WPS"/>
    <n v="1"/>
  </r>
  <r>
    <d v="2014-07-15T00:00:00"/>
    <d v="2014-07-15T10:02:30"/>
    <s v="acosta"/>
    <s v="Por favor escreva um comentário sobre sua resposta negativa."/>
    <m/>
    <m/>
    <s v="M:\WPS"/>
    <n v="1"/>
  </r>
  <r>
    <d v="2014-07-15T00:00:00"/>
    <d v="2014-07-15T10:04:18"/>
    <s v="acosta"/>
    <s v="Você anexou alguma documentação de respaldo nesta planilha?"/>
    <m/>
    <m/>
    <s v="M:\WPS"/>
    <n v="1"/>
  </r>
  <r>
    <d v="2014-07-15T00:00:00"/>
    <d v="2014-07-15T10:05:12"/>
    <s v="acosta"/>
    <s v="Por favor escreva um comentário sobre sua resposta negativa."/>
    <m/>
    <m/>
    <s v="M:\WPS"/>
    <n v="1"/>
  </r>
  <r>
    <d v="2014-07-31T00:00:00"/>
    <d v="2014-07-31T07:17:33"/>
    <s v="acosta"/>
    <s v="Você checou as formulas nesta planilha de cálculo?"/>
    <s v="y"/>
    <m/>
    <s v="M:\WPS\Medição de Silos\FY 14\Medição de Silos Julho-14"/>
    <n v="1"/>
  </r>
  <r>
    <d v="2014-07-31T00:00:00"/>
    <d v="2014-07-31T07:17:34"/>
    <s v="acosta"/>
    <s v="Você checou a origem da informação que foi utilizada para fazer estes cálculos?"/>
    <s v="y"/>
    <m/>
    <s v="M:\WPS\Medição de Silos\FY 14\Medição de Silos Julho-14"/>
    <n v="1"/>
  </r>
  <r>
    <d v="2014-07-31T00:00:00"/>
    <d v="2014-07-31T07:17:34"/>
    <s v="acosta"/>
    <s v="Este arquivo está armazenado em um disco de acesso restrito?"/>
    <s v="y"/>
    <m/>
    <s v="M:\WPS\Medição de Silos\FY 14\Medição de Silos Julho-14"/>
    <n v="1"/>
  </r>
  <r>
    <d v="2014-07-31T00:00:00"/>
    <d v="2014-07-31T07:17:34"/>
    <s v="acosta"/>
    <s v="Você anexou alguma documentação de respaldo nesta planilha?"/>
    <s v="y"/>
    <m/>
    <s v="M:\WPS\Medição de Silos\FY 14\Medição de Silos Julho-14"/>
    <n v="1"/>
  </r>
  <r>
    <d v="2014-07-31T00:00:00"/>
    <d v="2014-07-31T11:10:10"/>
    <s v="arodrigues"/>
    <s v="Você checou as formulas nesta planilha de cálculo?"/>
    <m/>
    <m/>
    <s v="M:\WPS\Medição de Silos\FY 14\Medição de Silos Julho-14"/>
    <n v="1"/>
  </r>
  <r>
    <d v="2014-07-31T00:00:00"/>
    <d v="2014-07-31T11:10:11"/>
    <s v="arodrigues"/>
    <s v="Por favor escreva um comentário sobre sua resposta negativa."/>
    <m/>
    <m/>
    <s v="M:\WPS\Medição de Silos\FY 14\Medição de Silos Julho-14"/>
    <n v="1"/>
  </r>
  <r>
    <d v="2014-07-31T00:00:00"/>
    <d v="2014-07-31T11:10:12"/>
    <s v="arodrigues"/>
    <s v="Você checou a origem da informação que foi utilizada para fazer estes cálculos?"/>
    <m/>
    <m/>
    <s v="M:\WPS\Medição de Silos\FY 14\Medição de Silos Julho-14"/>
    <n v="1"/>
  </r>
  <r>
    <d v="2014-07-31T00:00:00"/>
    <d v="2014-07-31T11:10:12"/>
    <s v="arodrigues"/>
    <s v="Por favor escreva um comentário sobre sua resposta negativa."/>
    <m/>
    <m/>
    <s v="M:\WPS\Medição de Silos\FY 14\Medição de Silos Julho-14"/>
    <n v="1"/>
  </r>
  <r>
    <d v="2014-07-31T00:00:00"/>
    <d v="2014-07-31T11:10:13"/>
    <s v="arodrigues"/>
    <s v="Este arquivo está armazenado em um disco de acesso restrito?"/>
    <m/>
    <m/>
    <s v="M:\WPS\Medição de Silos\FY 14\Medição de Silos Julho-14"/>
    <n v="1"/>
  </r>
  <r>
    <d v="2014-07-31T00:00:00"/>
    <d v="2014-07-31T11:10:14"/>
    <s v="arodrigues"/>
    <s v="Por favor escreva um comentário sobre sua resposta negativa."/>
    <m/>
    <m/>
    <s v="M:\WPS\Medição de Silos\FY 14\Medição de Silos Julho-14"/>
    <n v="1"/>
  </r>
  <r>
    <d v="2014-07-31T00:00:00"/>
    <d v="2014-07-31T11:10:15"/>
    <s v="arodrigues"/>
    <s v="Você anexou alguma documentação de respaldo nesta planilha?"/>
    <m/>
    <m/>
    <s v="M:\WPS\Medição de Silos\FY 14\Medição de Silos Julho-14"/>
    <n v="1"/>
  </r>
  <r>
    <d v="2014-07-31T00:00:00"/>
    <d v="2014-07-31T11:10:16"/>
    <s v="arodrigues"/>
    <s v="Por favor escreva um comentário sobre sua resposta negativa."/>
    <m/>
    <m/>
    <s v="M:\WPS\Medição de Silos\FY 14\Medição de Silos Julho-14"/>
    <n v="1"/>
  </r>
  <r>
    <d v="2014-07-31T00:00:00"/>
    <d v="2014-07-31T18:09:12"/>
    <s v="arodrigues"/>
    <s v="Você checou as formulas nesta planilha de cálculo?"/>
    <m/>
    <m/>
    <s v="M:\WPS\Medição de Silos\FY 14\Medição de Silos Julho-14"/>
    <n v="1"/>
  </r>
  <r>
    <d v="2014-07-31T00:00:00"/>
    <d v="2014-07-31T18:09:12"/>
    <s v="arodrigues"/>
    <s v="Por favor escreva um comentário sobre sua resposta negativa."/>
    <m/>
    <m/>
    <s v="M:\WPS\Medição de Silos\FY 14\Medição de Silos Julho-14"/>
    <n v="1"/>
  </r>
  <r>
    <d v="2014-07-31T00:00:00"/>
    <d v="2014-07-31T18:09:13"/>
    <s v="arodrigues"/>
    <s v="Você checou a origem da informação que foi utilizada para fazer estes cálculos?"/>
    <m/>
    <m/>
    <s v="M:\WPS\Medição de Silos\FY 14\Medição de Silos Julho-14"/>
    <n v="1"/>
  </r>
  <r>
    <d v="2014-07-31T00:00:00"/>
    <d v="2014-07-31T18:09:14"/>
    <s v="arodrigues"/>
    <s v="Por favor escreva um comentário sobre sua resposta negativa."/>
    <m/>
    <m/>
    <s v="M:\WPS\Medição de Silos\FY 14\Medição de Silos Julho-14"/>
    <n v="1"/>
  </r>
  <r>
    <d v="2014-07-31T00:00:00"/>
    <d v="2014-07-31T18:09:14"/>
    <s v="arodrigues"/>
    <s v="Este arquivo está armazenado em um disco de acesso restrito?"/>
    <m/>
    <m/>
    <s v="M:\WPS\Medição de Silos\FY 14\Medição de Silos Julho-14"/>
    <n v="1"/>
  </r>
  <r>
    <d v="2014-07-31T00:00:00"/>
    <d v="2014-07-31T18:09:15"/>
    <s v="arodrigues"/>
    <s v="Por favor escreva um comentário sobre sua resposta negativa."/>
    <m/>
    <m/>
    <s v="M:\WPS\Medição de Silos\FY 14\Medição de Silos Julho-14"/>
    <n v="1"/>
  </r>
  <r>
    <d v="2014-07-31T00:00:00"/>
    <d v="2014-07-31T18:09:15"/>
    <s v="arodrigues"/>
    <s v="Você anexou alguma documentação de respaldo nesta planilha?"/>
    <m/>
    <m/>
    <s v="M:\WPS\Medição de Silos\FY 14\Medição de Silos Julho-14"/>
    <n v="1"/>
  </r>
  <r>
    <d v="2014-07-31T00:00:00"/>
    <d v="2014-07-31T18:09:16"/>
    <s v="arodrigues"/>
    <s v="Por favor escreva um comentário sobre sua resposta negativa."/>
    <m/>
    <m/>
    <s v="M:\WPS\Medição de Silos\FY 14\Medição de Silos Julho-14"/>
    <n v="1"/>
  </r>
  <r>
    <d v="2014-08-01T00:00:00"/>
    <d v="2014-08-01T06:42:14"/>
    <s v="arodrigues"/>
    <s v="Você checou as formulas nesta planilha de cálculo?"/>
    <s v="y"/>
    <m/>
    <s v="M:\WPS\Medição de Silos\FY 14"/>
    <n v="1"/>
  </r>
  <r>
    <d v="2014-08-01T00:00:00"/>
    <d v="2014-08-01T06:42:18"/>
    <s v="arodrigues"/>
    <s v="Você checou a origem da informação que foi utilizada para fazer estes cálculos?"/>
    <s v="y"/>
    <m/>
    <s v="M:\WPS\Medição de Silos\FY 14"/>
    <n v="1"/>
  </r>
  <r>
    <d v="2014-08-01T00:00:00"/>
    <d v="2014-08-01T06:42:23"/>
    <s v="arodrigues"/>
    <s v="Este arquivo está armazenado em um disco de acesso restrito?"/>
    <s v="y"/>
    <m/>
    <s v="M:\WPS\Medição de Silos\FY 14"/>
    <n v="1"/>
  </r>
  <r>
    <d v="2014-08-01T00:00:00"/>
    <d v="2014-08-01T06:42:34"/>
    <s v="arodrigues"/>
    <s v="Você anexou alguma documentação de respaldo nesta planilha?"/>
    <s v="não"/>
    <m/>
    <s v="M:\WPS\Medição de Silos\FY 14"/>
    <n v="1"/>
  </r>
  <r>
    <d v="2014-08-01T00:00:00"/>
    <d v="2014-08-01T06:42:52"/>
    <s v="arodrigues"/>
    <s v="Por favor escreva um comentário sobre sua resposta negativa."/>
    <m/>
    <s v="Não tem necessidade"/>
    <s v="M:\WPS\Medição de Silos\FY 14"/>
    <n v="1"/>
  </r>
  <r>
    <d v="2014-08-04T00:00:00"/>
    <d v="2014-08-04T07:10:34"/>
    <s v="acosta"/>
    <s v="Você checou as formulas nesta planilha de cálculo?"/>
    <s v="y"/>
    <m/>
    <s v="M:\WPS"/>
    <n v="1"/>
  </r>
  <r>
    <d v="2014-08-04T00:00:00"/>
    <d v="2014-08-04T07:10:34"/>
    <s v="acosta"/>
    <s v="Você checou a origem da informação que foi utilizada para fazer estes cálculos?"/>
    <s v="y"/>
    <m/>
    <s v="M:\WPS"/>
    <n v="1"/>
  </r>
  <r>
    <d v="2014-08-04T00:00:00"/>
    <d v="2014-08-04T07:10:35"/>
    <s v="acosta"/>
    <s v="Este arquivo está armazenado em um disco de acesso restrito?"/>
    <s v="y"/>
    <m/>
    <s v="M:\WPS"/>
    <n v="1"/>
  </r>
  <r>
    <d v="2014-08-04T00:00:00"/>
    <d v="2014-08-04T07:10:35"/>
    <s v="acosta"/>
    <s v="Você anexou alguma documentação de respaldo nesta planilha?"/>
    <s v="y"/>
    <m/>
    <s v="M:\WPS"/>
    <n v="1"/>
  </r>
  <r>
    <d v="2014-08-04T00:00:00"/>
    <d v="2014-08-04T07:39:35"/>
    <s v="acosta"/>
    <s v="Você checou as formulas nesta planilha de cálculo?"/>
    <s v="y"/>
    <m/>
    <s v="M:\WPS"/>
    <n v="1"/>
  </r>
  <r>
    <d v="2014-08-04T00:00:00"/>
    <d v="2014-08-04T07:39:35"/>
    <s v="acosta"/>
    <s v="Você checou a origem da informação que foi utilizada para fazer estes cálculos?"/>
    <s v="y"/>
    <m/>
    <s v="M:\WPS"/>
    <n v="1"/>
  </r>
  <r>
    <d v="2014-08-04T00:00:00"/>
    <d v="2014-08-04T07:39:36"/>
    <s v="acosta"/>
    <s v="Este arquivo está armazenado em um disco de acesso restrito?"/>
    <s v="y"/>
    <m/>
    <s v="M:\WPS"/>
    <n v="1"/>
  </r>
  <r>
    <d v="2014-08-04T00:00:00"/>
    <d v="2014-08-04T07:39:36"/>
    <s v="acosta"/>
    <s v="Você anexou alguma documentação de respaldo nesta planilha?"/>
    <s v="y"/>
    <m/>
    <s v="M:\WPS"/>
    <n v="1"/>
  </r>
  <r>
    <d v="2014-08-12T00:00:00"/>
    <d v="2014-08-12T08:46:25"/>
    <s v="acosta"/>
    <s v="Você checou as formulas nesta planilha de cálculo?"/>
    <m/>
    <m/>
    <s v="M:\WPS"/>
    <n v="1"/>
  </r>
  <r>
    <d v="2014-08-12T00:00:00"/>
    <d v="2014-08-12T08:46:25"/>
    <s v="acosta"/>
    <s v="Por favor escreva um comentário sobre sua resposta negativa."/>
    <m/>
    <m/>
    <s v="M:\WPS"/>
    <n v="1"/>
  </r>
  <r>
    <d v="2014-08-12T00:00:00"/>
    <d v="2014-08-12T08:46:25"/>
    <s v="acosta"/>
    <s v="Você checou a origem da informação que foi utilizada para fazer estes cálculos?"/>
    <m/>
    <m/>
    <s v="M:\WPS"/>
    <n v="1"/>
  </r>
  <r>
    <d v="2014-08-12T00:00:00"/>
    <d v="2014-08-12T08:46:25"/>
    <s v="acosta"/>
    <s v="Por favor escreva um comentário sobre sua resposta negativa."/>
    <m/>
    <m/>
    <s v="M:\WPS"/>
    <n v="1"/>
  </r>
  <r>
    <d v="2014-08-12T00:00:00"/>
    <d v="2014-08-12T08:46:25"/>
    <s v="acosta"/>
    <s v="Este arquivo está armazenado em um disco de acesso restrito?"/>
    <m/>
    <m/>
    <s v="M:\WPS"/>
    <n v="1"/>
  </r>
  <r>
    <d v="2014-08-12T00:00:00"/>
    <d v="2014-08-12T08:46:26"/>
    <s v="acosta"/>
    <s v="Por favor escreva um comentário sobre sua resposta negativa."/>
    <m/>
    <m/>
    <s v="M:\WPS"/>
    <n v="1"/>
  </r>
  <r>
    <d v="2014-08-12T00:00:00"/>
    <d v="2014-08-12T08:46:26"/>
    <s v="acosta"/>
    <s v="Você anexou alguma documentação de respaldo nesta planilha?"/>
    <m/>
    <m/>
    <s v="M:\WPS"/>
    <n v="1"/>
  </r>
  <r>
    <d v="2014-08-12T00:00:00"/>
    <d v="2014-08-12T08:46:26"/>
    <s v="acosta"/>
    <s v="Por favor escreva um comentário sobre sua resposta negativa."/>
    <m/>
    <m/>
    <s v="M:\WPS"/>
    <n v="1"/>
  </r>
  <r>
    <d v="2014-08-18T00:00:00"/>
    <d v="2014-08-18T12:00:36"/>
    <s v="EAlencar"/>
    <s v="Você checou as formulas nesta planilha de cálculo?"/>
    <m/>
    <m/>
    <s v="\\MAUA-NTG01\Departamental\WPS"/>
    <n v="1"/>
  </r>
  <r>
    <d v="2014-08-18T00:00:00"/>
    <d v="2014-08-18T12:00:52"/>
    <s v="EAlencar"/>
    <s v="Por favor escreva um comentário sobre sua resposta negativa."/>
    <m/>
    <m/>
    <s v="\\MAUA-NTG01\Departamental\WPS"/>
    <n v="1"/>
  </r>
  <r>
    <d v="2014-08-18T00:00:00"/>
    <d v="2014-08-18T12:01:23"/>
    <s v="EAlencar"/>
    <s v="Você checou a origem da informação que foi utilizada para fazer estes cálculos?"/>
    <m/>
    <m/>
    <s v="\\MAUA-NTG01\Departamental\WPS"/>
    <n v="1"/>
  </r>
  <r>
    <d v="2014-08-18T00:00:00"/>
    <d v="2014-08-18T12:01:42"/>
    <s v="EAlencar"/>
    <s v="Por favor escreva um comentário sobre sua resposta negativa."/>
    <m/>
    <m/>
    <s v="\\MAUA-NTG01\Departamental\WPS"/>
    <n v="1"/>
  </r>
  <r>
    <d v="2014-08-18T00:00:00"/>
    <d v="2014-08-18T12:02:01"/>
    <s v="EAlencar"/>
    <s v="Este arquivo está armazenado em um disco de acesso restrito?"/>
    <m/>
    <m/>
    <s v="\\MAUA-NTG01\Departamental\WPS"/>
    <n v="1"/>
  </r>
  <r>
    <d v="2014-08-18T00:00:00"/>
    <d v="2014-08-18T12:04:10"/>
    <s v="EAlencar"/>
    <s v="Por favor escreva um comentário sobre sua resposta negativa."/>
    <m/>
    <m/>
    <s v="\\MAUA-NTG01\Departamental\WPS"/>
    <n v="1"/>
  </r>
  <r>
    <d v="2014-08-18T00:00:00"/>
    <d v="2014-08-18T12:04:45"/>
    <s v="EAlencar"/>
    <s v="Você anexou alguma documentação de respaldo nesta planilha?"/>
    <m/>
    <m/>
    <s v="\\MAUA-NTG01\Departamental\WPS"/>
    <n v="1"/>
  </r>
  <r>
    <d v="2014-08-18T00:00:00"/>
    <d v="2014-08-18T12:05:02"/>
    <s v="EAlencar"/>
    <s v="Por favor escreva um comentário sobre sua resposta negativa."/>
    <m/>
    <m/>
    <s v="\\MAUA-NTG01\Departamental\WPS"/>
    <n v="1"/>
  </r>
  <r>
    <d v="2014-08-29T00:00:00"/>
    <d v="2014-08-29T07:28:54"/>
    <s v="acosta"/>
    <s v="Você checou as formulas nesta planilha de cálculo?"/>
    <s v="y"/>
    <m/>
    <s v="M:\WPS\Medição de Silos\FY 14\Medição de Silos Agosto-14"/>
    <n v="1"/>
  </r>
  <r>
    <d v="2014-08-29T00:00:00"/>
    <d v="2014-08-29T07:28:54"/>
    <s v="acosta"/>
    <s v="Você checou a origem da informação que foi utilizada para fazer estes cálculos?"/>
    <s v="y"/>
    <m/>
    <s v="M:\WPS\Medição de Silos\FY 14\Medição de Silos Agosto-14"/>
    <n v="1"/>
  </r>
  <r>
    <d v="2014-08-29T00:00:00"/>
    <d v="2014-08-29T07:28:55"/>
    <s v="acosta"/>
    <s v="Este arquivo está armazenado em um disco de acesso restrito?"/>
    <s v="y"/>
    <m/>
    <s v="M:\WPS\Medição de Silos\FY 14\Medição de Silos Agosto-14"/>
    <n v="1"/>
  </r>
  <r>
    <d v="2014-08-29T00:00:00"/>
    <d v="2014-08-29T07:28:55"/>
    <s v="acosta"/>
    <s v="Você anexou alguma documentação de respaldo nesta planilha?"/>
    <s v="y"/>
    <m/>
    <s v="M:\WPS\Medição de Silos\FY 14\Medição de Silos Agosto-14"/>
    <n v="1"/>
  </r>
  <r>
    <d v="2014-08-31T00:00:00"/>
    <d v="2014-08-31T05:58:14"/>
    <s v="acosta"/>
    <s v="Você checou as formulas nesta planilha de cálculo?"/>
    <s v="y"/>
    <m/>
    <s v="M:\WPS\Medição de Silos\FY 14\Medição de Silos Agosto-14"/>
    <n v="1"/>
  </r>
  <r>
    <d v="2014-08-31T00:00:00"/>
    <d v="2014-08-31T05:58:14"/>
    <s v="acosta"/>
    <s v="Você checou a origem da informação que foi utilizada para fazer estes cálculos?"/>
    <s v="y"/>
    <m/>
    <s v="M:\WPS\Medição de Silos\FY 14\Medição de Silos Agosto-14"/>
    <n v="1"/>
  </r>
  <r>
    <d v="2014-08-31T00:00:00"/>
    <d v="2014-08-31T05:58:15"/>
    <s v="acosta"/>
    <s v="Este arquivo está armazenado em um disco de acesso restrito?"/>
    <s v="y"/>
    <m/>
    <s v="M:\WPS\Medição de Silos\FY 14\Medição de Silos Agosto-14"/>
    <n v="1"/>
  </r>
  <r>
    <d v="2014-08-31T00:00:00"/>
    <d v="2014-08-31T05:58:15"/>
    <s v="acosta"/>
    <s v="Você anexou alguma documentação de respaldo nesta planilha?"/>
    <s v="y"/>
    <m/>
    <s v="M:\WPS\Medição de Silos\FY 14\Medição de Silos Agosto-14"/>
    <n v="1"/>
  </r>
  <r>
    <d v="2014-09-01T00:00:00"/>
    <d v="2014-09-01T06:15:15"/>
    <s v="arodrigues"/>
    <s v="Você checou as formulas nesta planilha de cálculo?"/>
    <m/>
    <m/>
    <s v="M:\WPS\Medição de Silos\FY 14\Medição de Silos Setembro-14"/>
    <n v="1"/>
  </r>
  <r>
    <d v="2014-09-01T00:00:00"/>
    <d v="2014-09-01T06:15:16"/>
    <s v="arodrigues"/>
    <s v="Por favor escreva um comentário sobre sua resposta negativa."/>
    <m/>
    <m/>
    <s v="M:\WPS\Medição de Silos\FY 14\Medição de Silos Setembro-14"/>
    <n v="1"/>
  </r>
  <r>
    <d v="2014-09-01T00:00:00"/>
    <d v="2014-09-01T06:15:18"/>
    <s v="arodrigues"/>
    <s v="Você checou a origem da informação que foi utilizada para fazer estes cálculos?"/>
    <m/>
    <m/>
    <s v="M:\WPS\Medição de Silos\FY 14\Medição de Silos Setembro-14"/>
    <n v="1"/>
  </r>
  <r>
    <d v="2014-09-01T00:00:00"/>
    <d v="2014-09-01T06:15:19"/>
    <s v="arodrigues"/>
    <s v="Por favor escreva um comentário sobre sua resposta negativa."/>
    <m/>
    <m/>
    <s v="M:\WPS\Medição de Silos\FY 14\Medição de Silos Setembro-14"/>
    <n v="1"/>
  </r>
  <r>
    <d v="2014-09-01T00:00:00"/>
    <d v="2014-09-01T06:15:20"/>
    <s v="arodrigues"/>
    <s v="Este arquivo está armazenado em um disco de acesso restrito?"/>
    <m/>
    <m/>
    <s v="M:\WPS\Medição de Silos\FY 14\Medição de Silos Setembro-14"/>
    <n v="1"/>
  </r>
  <r>
    <d v="2014-09-01T00:00:00"/>
    <d v="2014-09-01T06:15:21"/>
    <s v="arodrigues"/>
    <s v="Por favor escreva um comentário sobre sua resposta negativa."/>
    <m/>
    <m/>
    <s v="M:\WPS\Medição de Silos\FY 14\Medição de Silos Setembro-14"/>
    <n v="1"/>
  </r>
  <r>
    <d v="2014-09-01T00:00:00"/>
    <d v="2014-09-01T06:15:22"/>
    <s v="arodrigues"/>
    <s v="Você anexou alguma documentação de respaldo nesta planilha?"/>
    <m/>
    <m/>
    <s v="M:\WPS\Medição de Silos\FY 14\Medição de Silos Setembro-14"/>
    <n v="1"/>
  </r>
  <r>
    <d v="2014-09-01T00:00:00"/>
    <d v="2014-09-01T06:15:23"/>
    <s v="arodrigues"/>
    <s v="Por favor escreva um comentário sobre sua resposta negativa."/>
    <m/>
    <m/>
    <s v="M:\WPS\Medição de Silos\FY 14\Medição de Silos Setembro-14"/>
    <n v="1"/>
  </r>
  <r>
    <d v="2014-09-01T00:00:00"/>
    <d v="2014-09-01T06:51:05"/>
    <s v="arodrigues"/>
    <s v="Você checou as formulas nesta planilha de cálculo?"/>
    <s v="y"/>
    <m/>
    <s v="M:\WPS\Medição de Silos\FY 14\Medição de Silos Setembro-14"/>
    <n v="1"/>
  </r>
  <r>
    <d v="2014-09-01T00:00:00"/>
    <d v="2014-09-01T06:51:10"/>
    <s v="arodrigues"/>
    <s v="Você checou a origem da informação que foi utilizada para fazer estes cálculos?"/>
    <s v="y"/>
    <m/>
    <s v="M:\WPS\Medição de Silos\FY 14\Medição de Silos Setembro-14"/>
    <n v="1"/>
  </r>
  <r>
    <d v="2014-09-01T00:00:00"/>
    <d v="2014-09-01T06:51:13"/>
    <s v="arodrigues"/>
    <s v="Este arquivo está armazenado em um disco de acesso restrito?"/>
    <s v="y"/>
    <m/>
    <s v="M:\WPS\Medição de Silos\FY 14\Medição de Silos Setembro-14"/>
    <n v="1"/>
  </r>
  <r>
    <d v="2014-09-01T00:00:00"/>
    <d v="2014-09-01T06:51:21"/>
    <s v="arodrigues"/>
    <s v="Você anexou alguma documentação de respaldo nesta planilha?"/>
    <s v="nao"/>
    <m/>
    <s v="M:\WPS\Medição de Silos\FY 14\Medição de Silos Setembro-14"/>
    <n v="1"/>
  </r>
  <r>
    <d v="2014-09-01T00:00:00"/>
    <d v="2014-09-01T06:51:42"/>
    <s v="arodrigues"/>
    <s v="Por favor escreva um comentário sobre sua resposta negativa."/>
    <m/>
    <s v="Não é necessario"/>
    <s v="M:\WPS\Medição de Silos\FY 14\Medição de Silos Setembro-14"/>
    <n v="1"/>
  </r>
  <r>
    <d v="2014-09-22T00:00:00"/>
    <d v="2014-09-22T08:46:08"/>
    <s v="acosta"/>
    <s v="Você checou as formulas nesta planilha de cálculo?"/>
    <s v="y"/>
    <m/>
    <s v="M:\WPS\Medição de Silos\FY 14\Medição de Silos Setembro-14"/>
    <n v="1"/>
  </r>
  <r>
    <d v="2014-09-22T00:00:00"/>
    <d v="2014-09-22T08:46:09"/>
    <s v="acosta"/>
    <s v="Você checou a origem da informação que foi utilizada para fazer estes cálculos?"/>
    <s v="y"/>
    <m/>
    <s v="M:\WPS\Medição de Silos\FY 14\Medição de Silos Setembro-14"/>
    <n v="1"/>
  </r>
  <r>
    <d v="2014-09-22T00:00:00"/>
    <d v="2014-09-22T08:46:09"/>
    <s v="acosta"/>
    <s v="Este arquivo está armazenado em um disco de acesso restrito?"/>
    <s v="y"/>
    <m/>
    <s v="M:\WPS\Medição de Silos\FY 14\Medição de Silos Setembro-14"/>
    <n v="1"/>
  </r>
  <r>
    <d v="2014-09-22T00:00:00"/>
    <d v="2014-09-22T08:46:09"/>
    <s v="acosta"/>
    <s v="Você anexou alguma documentação de respaldo nesta planilha?"/>
    <s v="y"/>
    <m/>
    <s v="M:\WPS\Medição de Silos\FY 14\Medição de Silos Setembro-14"/>
    <n v="1"/>
  </r>
  <r>
    <d v="2014-09-22T00:00:00"/>
    <d v="2014-09-22T08:49:42"/>
    <s v="arodrigues"/>
    <s v="Você checou as formulas nesta planilha de cálculo?"/>
    <m/>
    <m/>
    <s v="M:\WPS\Medição de Silos\FY 14\Medição de Silos Setembro-14"/>
    <n v="1"/>
  </r>
  <r>
    <d v="2014-09-22T00:00:00"/>
    <d v="2014-09-22T08:49:44"/>
    <s v="arodrigues"/>
    <s v="Por favor escreva um comentário sobre sua resposta negativa."/>
    <m/>
    <m/>
    <s v="M:\WPS\Medição de Silos\FY 14\Medição de Silos Setembro-14"/>
    <n v="1"/>
  </r>
  <r>
    <d v="2014-09-22T00:00:00"/>
    <d v="2014-09-22T08:49:45"/>
    <s v="arodrigues"/>
    <s v="Você checou a origem da informação que foi utilizada para fazer estes cálculos?"/>
    <m/>
    <m/>
    <s v="M:\WPS\Medição de Silos\FY 14\Medição de Silos Setembro-14"/>
    <n v="1"/>
  </r>
  <r>
    <d v="2014-09-22T00:00:00"/>
    <d v="2014-09-22T08:49:45"/>
    <s v="arodrigues"/>
    <s v="Por favor escreva um comentário sobre sua resposta negativa."/>
    <m/>
    <m/>
    <s v="M:\WPS\Medição de Silos\FY 14\Medição de Silos Setembro-14"/>
    <n v="1"/>
  </r>
  <r>
    <d v="2014-09-22T00:00:00"/>
    <d v="2014-09-22T08:49:46"/>
    <s v="arodrigues"/>
    <s v="Este arquivo está armazenado em um disco de acesso restrito?"/>
    <m/>
    <m/>
    <s v="M:\WPS\Medição de Silos\FY 14\Medição de Silos Setembro-14"/>
    <n v="1"/>
  </r>
  <r>
    <d v="2014-09-22T00:00:00"/>
    <d v="2014-09-22T08:49:47"/>
    <s v="arodrigues"/>
    <s v="Por favor escreva um comentário sobre sua resposta negativa."/>
    <m/>
    <m/>
    <s v="M:\WPS\Medição de Silos\FY 14\Medição de Silos Setembro-14"/>
    <n v="1"/>
  </r>
  <r>
    <d v="2014-09-22T00:00:00"/>
    <d v="2014-09-22T08:49:48"/>
    <s v="arodrigues"/>
    <s v="Você anexou alguma documentação de respaldo nesta planilha?"/>
    <m/>
    <m/>
    <s v="M:\WPS\Medição de Silos\FY 14\Medição de Silos Setembro-14"/>
    <n v="1"/>
  </r>
  <r>
    <d v="2014-09-22T00:00:00"/>
    <d v="2014-09-22T08:49:49"/>
    <s v="arodrigues"/>
    <s v="Por favor escreva um comentário sobre sua resposta negativa."/>
    <m/>
    <m/>
    <s v="M:\WPS\Medição de Silos\FY 14\Medição de Silos Setembro-14"/>
    <n v="1"/>
  </r>
  <r>
    <d v="2014-09-22T00:00:00"/>
    <d v="2014-09-22T08:51:29"/>
    <s v="arodrigues"/>
    <s v="Você checou as formulas nesta planilha de cálculo?"/>
    <m/>
    <m/>
    <s v="M:\WPS\Medição de Silos\FY 14\Medição de Silos Setembro-14"/>
    <n v="1"/>
  </r>
  <r>
    <d v="2014-09-22T00:00:00"/>
    <d v="2014-09-22T08:51:30"/>
    <s v="arodrigues"/>
    <s v="Por favor escreva um comentário sobre sua resposta negativa."/>
    <m/>
    <m/>
    <s v="M:\WPS\Medição de Silos\FY 14\Medição de Silos Setembro-14"/>
    <n v="1"/>
  </r>
  <r>
    <d v="2014-09-22T00:00:00"/>
    <d v="2014-09-22T08:51:30"/>
    <s v="arodrigues"/>
    <s v="Você checou a origem da informação que foi utilizada para fazer estes cálculos?"/>
    <m/>
    <m/>
    <s v="M:\WPS\Medição de Silos\FY 14\Medição de Silos Setembro-14"/>
    <n v="1"/>
  </r>
  <r>
    <d v="2014-09-22T00:00:00"/>
    <d v="2014-09-22T08:51:31"/>
    <s v="arodrigues"/>
    <s v="Por favor escreva um comentário sobre sua resposta negativa."/>
    <m/>
    <m/>
    <s v="M:\WPS\Medição de Silos\FY 14\Medição de Silos Setembro-14"/>
    <n v="1"/>
  </r>
  <r>
    <d v="2014-09-22T00:00:00"/>
    <d v="2014-09-22T08:51:32"/>
    <s v="arodrigues"/>
    <s v="Este arquivo está armazenado em um disco de acesso restrito?"/>
    <m/>
    <m/>
    <s v="M:\WPS\Medição de Silos\FY 14\Medição de Silos Setembro-14"/>
    <n v="1"/>
  </r>
  <r>
    <d v="2014-09-22T00:00:00"/>
    <d v="2014-09-22T08:51:32"/>
    <s v="arodrigues"/>
    <s v="Por favor escreva um comentário sobre sua resposta negativa."/>
    <m/>
    <m/>
    <s v="M:\WPS\Medição de Silos\FY 14\Medição de Silos Setembro-14"/>
    <n v="1"/>
  </r>
  <r>
    <d v="2014-09-22T00:00:00"/>
    <d v="2014-09-22T08:51:33"/>
    <s v="arodrigues"/>
    <s v="Você anexou alguma documentação de respaldo nesta planilha?"/>
    <m/>
    <m/>
    <s v="M:\WPS\Medição de Silos\FY 14\Medição de Silos Setembro-14"/>
    <n v="1"/>
  </r>
  <r>
    <d v="2014-09-22T00:00:00"/>
    <d v="2014-09-22T08:51:34"/>
    <s v="arodrigues"/>
    <s v="Por favor escreva um comentário sobre sua resposta negativa."/>
    <m/>
    <m/>
    <s v="M:\WPS\Medição de Silos\FY 14\Medição de Silos Setembro-14"/>
    <n v="1"/>
  </r>
  <r>
    <d v="2014-09-23T00:00:00"/>
    <d v="2014-09-23T07:09:57"/>
    <s v="acosta"/>
    <s v="Você checou as formulas nesta planilha de cálculo?"/>
    <s v="y"/>
    <m/>
    <s v="M:\WPS"/>
    <n v="1"/>
  </r>
  <r>
    <d v="2014-09-23T00:00:00"/>
    <d v="2014-09-23T07:09:58"/>
    <s v="acosta"/>
    <s v="Você checou a origem da informação que foi utilizada para fazer estes cálculos?"/>
    <s v="y"/>
    <m/>
    <s v="M:\WPS"/>
    <n v="1"/>
  </r>
  <r>
    <d v="2014-09-23T00:00:00"/>
    <d v="2014-09-23T07:09:58"/>
    <s v="acosta"/>
    <s v="Este arquivo está armazenado em um disco de acesso restrito?"/>
    <s v="y"/>
    <m/>
    <s v="M:\WPS"/>
    <n v="1"/>
  </r>
  <r>
    <d v="2014-09-23T00:00:00"/>
    <d v="2014-09-23T07:09:58"/>
    <s v="acosta"/>
    <s v="Você anexou alguma documentação de respaldo nesta planilha?"/>
    <s v="y"/>
    <m/>
    <s v="M:\WPS"/>
    <n v="1"/>
  </r>
  <r>
    <d v="2014-09-24T00:00:00"/>
    <d v="2014-09-24T07:19:32"/>
    <s v="acosta"/>
    <s v="Você checou as formulas nesta planilha de cálculo?"/>
    <s v="y"/>
    <m/>
    <s v="M:\WPS\Medição de Silos\FY 14\Medição de Silos Setembro-14"/>
    <n v="1"/>
  </r>
  <r>
    <d v="2014-09-24T00:00:00"/>
    <d v="2014-09-24T07:19:33"/>
    <s v="acosta"/>
    <s v="Você checou a origem da informação que foi utilizada para fazer estes cálculos?"/>
    <s v="y"/>
    <m/>
    <s v="M:\WPS\Medição de Silos\FY 14\Medição de Silos Setembro-14"/>
    <n v="1"/>
  </r>
  <r>
    <d v="2014-09-24T00:00:00"/>
    <d v="2014-09-24T07:19:33"/>
    <s v="acosta"/>
    <s v="Este arquivo está armazenado em um disco de acesso restrito?"/>
    <s v="y"/>
    <m/>
    <s v="M:\WPS\Medição de Silos\FY 14\Medição de Silos Setembro-14"/>
    <n v="1"/>
  </r>
  <r>
    <d v="2014-09-24T00:00:00"/>
    <d v="2014-09-24T07:19:34"/>
    <s v="acosta"/>
    <s v="Você anexou alguma documentação de respaldo nesta planilha?"/>
    <s v="y"/>
    <m/>
    <s v="M:\WPS\Medição de Silos\FY 14\Medição de Silos Setembro-14"/>
    <n v="1"/>
  </r>
  <r>
    <d v="2014-09-30T00:00:00"/>
    <d v="2014-09-30T07:13:53"/>
    <s v="acosta"/>
    <s v="Você checou as formulas nesta planilha de cálculo?"/>
    <s v="y"/>
    <m/>
    <s v="M:\WPS\Medição de Silos\FY 14\Medição de Silos Setembro-14"/>
    <n v="1"/>
  </r>
  <r>
    <d v="2014-09-30T00:00:00"/>
    <d v="2014-09-30T07:13:54"/>
    <s v="acosta"/>
    <s v="Você checou a origem da informação que foi utilizada para fazer estes cálculos?"/>
    <s v="y"/>
    <m/>
    <s v="M:\WPS\Medição de Silos\FY 14\Medição de Silos Setembro-14"/>
    <n v="1"/>
  </r>
  <r>
    <d v="2014-09-30T00:00:00"/>
    <d v="2014-09-30T07:13:54"/>
    <s v="acosta"/>
    <s v="Este arquivo está armazenado em um disco de acesso restrito?"/>
    <s v="y"/>
    <m/>
    <s v="M:\WPS\Medição de Silos\FY 14\Medição de Silos Setembro-14"/>
    <n v="1"/>
  </r>
  <r>
    <d v="2014-09-30T00:00:00"/>
    <d v="2014-09-30T07:13:54"/>
    <s v="acosta"/>
    <s v="Você anexou alguma documentação de respaldo nesta planilha?"/>
    <s v="y"/>
    <m/>
    <s v="M:\WPS\Medição de Silos\FY 14\Medição de Silos Setembro-14"/>
    <n v="1"/>
  </r>
  <r>
    <d v="2014-09-30T00:00:00"/>
    <d v="2014-09-30T16:16:51"/>
    <s v="arodrigues"/>
    <s v="Você checou as formulas nesta planilha de cálculo?"/>
    <m/>
    <m/>
    <s v="M:\WPS\Medição de Silos\FY 14\Medição de Silos Setembro-14"/>
    <n v="1"/>
  </r>
  <r>
    <d v="2014-09-30T00:00:00"/>
    <d v="2014-09-30T16:16:52"/>
    <s v="arodrigues"/>
    <s v="Por favor escreva um comentário sobre sua resposta negativa."/>
    <m/>
    <m/>
    <s v="M:\WPS\Medição de Silos\FY 14\Medição de Silos Setembro-14"/>
    <n v="1"/>
  </r>
  <r>
    <d v="2014-09-30T00:00:00"/>
    <d v="2014-09-30T16:16:53"/>
    <s v="arodrigues"/>
    <s v="Você checou a origem da informação que foi utilizada para fazer estes cálculos?"/>
    <m/>
    <m/>
    <s v="M:\WPS\Medição de Silos\FY 14\Medição de Silos Setembro-14"/>
    <n v="1"/>
  </r>
  <r>
    <d v="2014-09-30T00:00:00"/>
    <d v="2014-09-30T16:16:54"/>
    <s v="arodrigues"/>
    <s v="Por favor escreva um comentário sobre sua resposta negativa."/>
    <m/>
    <m/>
    <s v="M:\WPS\Medição de Silos\FY 14\Medição de Silos Setembro-14"/>
    <n v="1"/>
  </r>
  <r>
    <d v="2014-09-30T00:00:00"/>
    <d v="2014-09-30T16:16:54"/>
    <s v="arodrigues"/>
    <s v="Este arquivo está armazenado em um disco de acesso restrito?"/>
    <m/>
    <m/>
    <s v="M:\WPS\Medição de Silos\FY 14\Medição de Silos Setembro-14"/>
    <n v="1"/>
  </r>
  <r>
    <d v="2014-09-30T00:00:00"/>
    <d v="2014-09-30T16:16:55"/>
    <s v="arodrigues"/>
    <s v="Por favor escreva um comentário sobre sua resposta negativa."/>
    <m/>
    <m/>
    <s v="M:\WPS\Medição de Silos\FY 14\Medição de Silos Setembro-14"/>
    <n v="1"/>
  </r>
  <r>
    <d v="2014-09-30T00:00:00"/>
    <d v="2014-09-30T16:16:56"/>
    <s v="arodrigues"/>
    <s v="Você anexou alguma documentação de respaldo nesta planilha?"/>
    <m/>
    <m/>
    <s v="M:\WPS\Medição de Silos\FY 14\Medição de Silos Setembro-14"/>
    <n v="1"/>
  </r>
  <r>
    <d v="2014-09-30T00:00:00"/>
    <d v="2014-09-30T16:16:56"/>
    <s v="arodrigues"/>
    <s v="Por favor escreva um comentário sobre sua resposta negativa."/>
    <m/>
    <m/>
    <s v="M:\WPS\Medição de Silos\FY 14\Medição de Silos Setembro-14"/>
    <n v="1"/>
  </r>
  <r>
    <d v="2014-09-30T00:00:00"/>
    <d v="2014-09-30T16:18:52"/>
    <s v="arodrigues"/>
    <s v="Você checou as formulas nesta planilha de cálculo?"/>
    <m/>
    <m/>
    <s v="M:\WPS\Medição de Silos\FY 14\Medição de Silos Setembro-14"/>
    <n v="1"/>
  </r>
  <r>
    <d v="2014-09-30T00:00:00"/>
    <d v="2014-09-30T16:18:53"/>
    <s v="arodrigues"/>
    <s v="Por favor escreva um comentário sobre sua resposta negativa."/>
    <m/>
    <m/>
    <s v="M:\WPS\Medição de Silos\FY 14\Medição de Silos Setembro-14"/>
    <n v="1"/>
  </r>
  <r>
    <d v="2014-09-30T00:00:00"/>
    <d v="2014-09-30T16:18:53"/>
    <s v="arodrigues"/>
    <s v="Você checou a origem da informação que foi utilizada para fazer estes cálculos?"/>
    <m/>
    <m/>
    <s v="M:\WPS\Medição de Silos\FY 14\Medição de Silos Setembro-14"/>
    <n v="1"/>
  </r>
  <r>
    <d v="2014-09-30T00:00:00"/>
    <d v="2014-09-30T16:18:54"/>
    <s v="arodrigues"/>
    <s v="Por favor escreva um comentário sobre sua resposta negativa."/>
    <m/>
    <m/>
    <s v="M:\WPS\Medição de Silos\FY 14\Medição de Silos Setembro-14"/>
    <n v="1"/>
  </r>
  <r>
    <d v="2014-09-30T00:00:00"/>
    <d v="2014-09-30T16:18:54"/>
    <s v="arodrigues"/>
    <s v="Este arquivo está armazenado em um disco de acesso restrito?"/>
    <m/>
    <m/>
    <s v="M:\WPS\Medição de Silos\FY 14\Medição de Silos Setembro-14"/>
    <n v="1"/>
  </r>
  <r>
    <d v="2014-09-30T00:00:00"/>
    <d v="2014-09-30T16:18:55"/>
    <s v="arodrigues"/>
    <s v="Por favor escreva um comentário sobre sua resposta negativa."/>
    <m/>
    <m/>
    <s v="M:\WPS\Medição de Silos\FY 14\Medição de Silos Setembro-14"/>
    <n v="1"/>
  </r>
  <r>
    <d v="2014-09-30T00:00:00"/>
    <d v="2014-09-30T16:18:55"/>
    <s v="arodrigues"/>
    <s v="Você anexou alguma documentação de respaldo nesta planilha?"/>
    <m/>
    <m/>
    <s v="M:\WPS\Medição de Silos\FY 14\Medição de Silos Setembro-14"/>
    <n v="1"/>
  </r>
  <r>
    <d v="2014-09-30T00:00:00"/>
    <d v="2014-09-30T16:18:56"/>
    <s v="arodrigues"/>
    <s v="Por favor escreva um comentário sobre sua resposta negativa."/>
    <m/>
    <m/>
    <s v="M:\WPS\Medição de Silos\FY 14\Medição de Silos Setembro-14"/>
    <n v="1"/>
  </r>
  <r>
    <d v="2014-10-01T00:00:00"/>
    <d v="2014-10-01T03:34:15"/>
    <s v="acosta"/>
    <s v="Você checou as formulas nesta planilha de cálculo?"/>
    <s v="y"/>
    <m/>
    <s v="M:\WPS"/>
    <n v="1"/>
  </r>
  <r>
    <d v="2014-10-01T00:00:00"/>
    <d v="2014-10-01T03:34:16"/>
    <s v="acosta"/>
    <s v="Você checou a origem da informação que foi utilizada para fazer estes cálculos?"/>
    <s v="y"/>
    <m/>
    <s v="M:\WPS"/>
    <n v="1"/>
  </r>
  <r>
    <d v="2014-10-01T00:00:00"/>
    <d v="2014-10-01T03:34:16"/>
    <s v="acosta"/>
    <s v="Este arquivo está armazenado em um disco de acesso restrito?"/>
    <s v="y"/>
    <m/>
    <s v="M:\WPS"/>
    <n v="1"/>
  </r>
  <r>
    <d v="2014-10-01T00:00:00"/>
    <d v="2014-10-01T03:34:16"/>
    <s v="acosta"/>
    <s v="Você anexou alguma documentação de respaldo nesta planilha?"/>
    <s v="y"/>
    <m/>
    <s v="M:\WPS"/>
    <n v="1"/>
  </r>
  <r>
    <d v="2014-10-02T00:00:00"/>
    <d v="2014-10-02T07:36:17"/>
    <s v="acosta"/>
    <s v="Você checou as formulas nesta planilha de cálculo?"/>
    <s v="y"/>
    <m/>
    <s v="M:\WPS\Medição de Silos\FY 15\Medição de Silos Outubro-15"/>
    <n v="1"/>
  </r>
  <r>
    <d v="2014-10-02T00:00:00"/>
    <d v="2014-10-02T07:36:17"/>
    <s v="acosta"/>
    <s v="Você checou a origem da informação que foi utilizada para fazer estes cálculos?"/>
    <s v="y"/>
    <m/>
    <s v="M:\WPS\Medição de Silos\FY 15\Medição de Silos Outubro-15"/>
    <n v="1"/>
  </r>
  <r>
    <d v="2014-10-02T00:00:00"/>
    <d v="2014-10-02T07:36:17"/>
    <s v="acosta"/>
    <s v="Este arquivo está armazenado em um disco de acesso restrito?"/>
    <s v="y"/>
    <m/>
    <s v="M:\WPS\Medição de Silos\FY 15\Medição de Silos Outubro-15"/>
    <n v="1"/>
  </r>
  <r>
    <d v="2014-10-02T00:00:00"/>
    <d v="2014-10-02T07:36:18"/>
    <s v="acosta"/>
    <s v="Você anexou alguma documentação de respaldo nesta planilha?"/>
    <s v="y"/>
    <m/>
    <s v="M:\WPS\Medição de Silos\FY 15\Medição de Silos Outubro-15"/>
    <n v="1"/>
  </r>
  <r>
    <d v="2014-10-15T00:00:00"/>
    <d v="2014-10-15T07:05:16"/>
    <s v="acosta"/>
    <s v="Você checou as formulas nesta planilha de cálculo?"/>
    <s v="y"/>
    <m/>
    <s v="M:\WPS"/>
    <n v="1"/>
  </r>
  <r>
    <d v="2014-10-15T00:00:00"/>
    <d v="2014-10-15T07:05:16"/>
    <s v="acosta"/>
    <s v="Você checou a origem da informação que foi utilizada para fazer estes cálculos?"/>
    <s v="y"/>
    <m/>
    <s v="M:\WPS"/>
    <n v="1"/>
  </r>
  <r>
    <d v="2014-10-15T00:00:00"/>
    <d v="2014-10-15T07:05:16"/>
    <s v="acosta"/>
    <s v="Este arquivo está armazenado em um disco de acesso restrito?"/>
    <s v="y"/>
    <m/>
    <s v="M:\WPS"/>
    <n v="1"/>
  </r>
  <r>
    <d v="2014-10-15T00:00:00"/>
    <d v="2014-10-15T07:05:17"/>
    <s v="acosta"/>
    <s v="Você anexou alguma documentação de respaldo nesta planilha?"/>
    <s v="y"/>
    <m/>
    <s v="M:\WPS"/>
    <n v="1"/>
  </r>
  <r>
    <d v="2014-11-18T00:00:00"/>
    <d v="2014-11-18T09:39:50"/>
    <s v="EAlencar"/>
    <s v="Você checou as formulas nesta planilha de cálculo?"/>
    <m/>
    <m/>
    <s v="\\MAUA-NTG01\Departamental\WPS"/>
    <n v="1"/>
  </r>
  <r>
    <d v="2014-11-18T00:00:00"/>
    <d v="2014-11-18T09:39:50"/>
    <s v="EAlencar"/>
    <s v="Por favor escreva um comentário sobre sua resposta negativa."/>
    <m/>
    <m/>
    <s v="\\MAUA-NTG01\Departamental\WPS"/>
    <n v="1"/>
  </r>
  <r>
    <d v="2014-11-18T00:00:00"/>
    <d v="2014-11-18T09:39:50"/>
    <s v="EAlencar"/>
    <s v="Você checou a origem da informação que foi utilizada para fazer estes cálculos?"/>
    <m/>
    <m/>
    <s v="\\MAUA-NTG01\Departamental\WPS"/>
    <n v="1"/>
  </r>
  <r>
    <d v="2014-11-18T00:00:00"/>
    <d v="2014-11-18T09:39:51"/>
    <s v="EAlencar"/>
    <s v="Por favor escreva um comentário sobre sua resposta negativa."/>
    <m/>
    <m/>
    <s v="\\MAUA-NTG01\Departamental\WPS"/>
    <n v="1"/>
  </r>
  <r>
    <d v="2014-11-18T00:00:00"/>
    <d v="2014-11-18T09:39:51"/>
    <s v="EAlencar"/>
    <s v="Este arquivo está armazenado em um disco de acesso restrito?"/>
    <m/>
    <m/>
    <s v="\\MAUA-NTG01\Departamental\WPS"/>
    <n v="1"/>
  </r>
  <r>
    <d v="2014-11-18T00:00:00"/>
    <d v="2014-11-18T09:39:51"/>
    <s v="EAlencar"/>
    <s v="Por favor escreva um comentário sobre sua resposta negativa."/>
    <m/>
    <m/>
    <s v="\\MAUA-NTG01\Departamental\WPS"/>
    <n v="1"/>
  </r>
  <r>
    <d v="2014-11-18T00:00:00"/>
    <d v="2014-11-18T09:39:51"/>
    <s v="EAlencar"/>
    <s v="Você anexou alguma documentação de respaldo nesta planilha?"/>
    <m/>
    <m/>
    <s v="\\MAUA-NTG01\Departamental\WPS"/>
    <n v="1"/>
  </r>
  <r>
    <d v="2014-11-18T00:00:00"/>
    <d v="2014-11-18T09:39:51"/>
    <s v="EAlencar"/>
    <s v="Por favor escreva um comentário sobre sua resposta negativa."/>
    <m/>
    <m/>
    <s v="\\MAUA-NTG01\Departamental\WPS"/>
    <n v="1"/>
  </r>
  <r>
    <d v="2014-11-18T00:00:00"/>
    <d v="2014-11-18T09:40:23"/>
    <s v="EAlencar"/>
    <s v="Você checou as formulas nesta planilha de cálculo?"/>
    <m/>
    <m/>
    <s v="\\MAUA-NTG01\Departamental\WPS"/>
    <n v="1"/>
  </r>
  <r>
    <d v="2014-11-18T00:00:00"/>
    <d v="2014-11-18T09:40:24"/>
    <s v="EAlencar"/>
    <s v="Por favor escreva um comentário sobre sua resposta negativa."/>
    <m/>
    <m/>
    <s v="\\MAUA-NTG01\Departamental\WPS"/>
    <n v="1"/>
  </r>
  <r>
    <d v="2014-11-18T00:00:00"/>
    <d v="2014-11-18T09:40:24"/>
    <s v="EAlencar"/>
    <s v="Você checou a origem da informação que foi utilizada para fazer estes cálculos?"/>
    <m/>
    <m/>
    <s v="\\MAUA-NTG01\Departamental\WPS"/>
    <n v="1"/>
  </r>
  <r>
    <d v="2014-11-18T00:00:00"/>
    <d v="2014-11-18T09:40:24"/>
    <s v="EAlencar"/>
    <s v="Por favor escreva um comentário sobre sua resposta negativa."/>
    <m/>
    <m/>
    <s v="\\MAUA-NTG01\Departamental\WPS"/>
    <n v="1"/>
  </r>
  <r>
    <d v="2014-11-18T00:00:00"/>
    <d v="2014-11-18T09:40:24"/>
    <s v="EAlencar"/>
    <s v="Este arquivo está armazenado em um disco de acesso restrito?"/>
    <m/>
    <m/>
    <s v="\\MAUA-NTG01\Departamental\WPS"/>
    <n v="1"/>
  </r>
  <r>
    <d v="2014-11-18T00:00:00"/>
    <d v="2014-11-18T09:40:25"/>
    <s v="EAlencar"/>
    <s v="Por favor escreva um comentário sobre sua resposta negativa."/>
    <m/>
    <m/>
    <s v="\\MAUA-NTG01\Departamental\WPS"/>
    <n v="1"/>
  </r>
  <r>
    <d v="2014-11-18T00:00:00"/>
    <d v="2014-11-18T09:40:25"/>
    <s v="EAlencar"/>
    <s v="Você anexou alguma documentação de respaldo nesta planilha?"/>
    <m/>
    <m/>
    <s v="\\MAUA-NTG01\Departamental\WPS"/>
    <n v="1"/>
  </r>
  <r>
    <d v="2014-11-18T00:00:00"/>
    <d v="2014-11-18T09:40:25"/>
    <s v="EAlencar"/>
    <s v="Por favor escreva um comentário sobre sua resposta negativa."/>
    <m/>
    <m/>
    <s v="\\MAUA-NTG01\Departamental\WPS"/>
    <n v="1"/>
  </r>
  <r>
    <d v="2014-11-19T00:00:00"/>
    <d v="2014-11-19T09:28:42"/>
    <s v="EAlencar"/>
    <s v="Você checou as formulas nesta planilha de cálculo?"/>
    <m/>
    <m/>
    <s v="\\MAUA-NTG01\Departamental\WPS"/>
    <n v="1"/>
  </r>
  <r>
    <d v="2014-11-19T00:00:00"/>
    <d v="2014-11-19T09:28:42"/>
    <s v="EAlencar"/>
    <s v="Por favor escreva um comentário sobre sua resposta negativa."/>
    <m/>
    <m/>
    <s v="\\MAUA-NTG01\Departamental\WPS"/>
    <n v="1"/>
  </r>
  <r>
    <d v="2014-11-19T00:00:00"/>
    <d v="2014-11-19T09:28:42"/>
    <s v="EAlencar"/>
    <s v="Você checou a origem da informação que foi utilizada para fazer estes cálculos?"/>
    <m/>
    <m/>
    <s v="\\MAUA-NTG01\Departamental\WPS"/>
    <n v="1"/>
  </r>
  <r>
    <d v="2014-11-19T00:00:00"/>
    <d v="2014-11-19T09:28:42"/>
    <s v="EAlencar"/>
    <s v="Por favor escreva um comentário sobre sua resposta negativa."/>
    <m/>
    <m/>
    <s v="\\MAUA-NTG01\Departamental\WPS"/>
    <n v="1"/>
  </r>
  <r>
    <d v="2014-11-19T00:00:00"/>
    <d v="2014-11-19T09:28:42"/>
    <s v="EAlencar"/>
    <s v="Este arquivo está armazenado em um disco de acesso restrito?"/>
    <m/>
    <m/>
    <s v="\\MAUA-NTG01\Departamental\WPS"/>
    <n v="1"/>
  </r>
  <r>
    <d v="2014-11-19T00:00:00"/>
    <d v="2014-11-19T09:28:43"/>
    <s v="EAlencar"/>
    <s v="Por favor escreva um comentário sobre sua resposta negativa."/>
    <m/>
    <m/>
    <s v="\\MAUA-NTG01\Departamental\WPS"/>
    <n v="1"/>
  </r>
  <r>
    <d v="2014-11-19T00:00:00"/>
    <d v="2014-11-19T09:28:43"/>
    <s v="EAlencar"/>
    <s v="Você anexou alguma documentação de respaldo nesta planilha?"/>
    <m/>
    <m/>
    <s v="\\MAUA-NTG01\Departamental\WPS"/>
    <n v="1"/>
  </r>
  <r>
    <d v="2014-11-19T00:00:00"/>
    <d v="2014-11-19T09:28:43"/>
    <s v="EAlencar"/>
    <s v="Por favor escreva um comentário sobre sua resposta negativa."/>
    <m/>
    <m/>
    <s v="\\MAUA-NTG01\Departamental\WPS"/>
    <n v="1"/>
  </r>
  <r>
    <d v="2014-11-19T00:00:00"/>
    <d v="2014-11-19T09:28:51"/>
    <s v="EAlencar"/>
    <s v="Você checou as formulas nesta planilha de cálculo?"/>
    <m/>
    <m/>
    <s v="\\MAUA-NTG01\Departamental\WPS"/>
    <n v="1"/>
  </r>
  <r>
    <d v="2014-11-19T00:00:00"/>
    <d v="2014-11-19T09:28:51"/>
    <s v="EAlencar"/>
    <s v="Por favor escreva um comentário sobre sua resposta negativa."/>
    <m/>
    <m/>
    <s v="\\MAUA-NTG01\Departamental\WPS"/>
    <n v="1"/>
  </r>
  <r>
    <d v="2014-11-19T00:00:00"/>
    <d v="2014-11-19T09:28:51"/>
    <s v="EAlencar"/>
    <s v="Você checou a origem da informação que foi utilizada para fazer estes cálculos?"/>
    <m/>
    <m/>
    <s v="\\MAUA-NTG01\Departamental\WPS"/>
    <n v="1"/>
  </r>
  <r>
    <d v="2014-11-19T00:00:00"/>
    <d v="2014-11-19T09:28:51"/>
    <s v="EAlencar"/>
    <s v="Por favor escreva um comentário sobre sua resposta negativa."/>
    <m/>
    <m/>
    <s v="\\MAUA-NTG01\Departamental\WPS"/>
    <n v="1"/>
  </r>
  <r>
    <d v="2014-11-19T00:00:00"/>
    <d v="2014-11-19T09:28:52"/>
    <s v="EAlencar"/>
    <s v="Este arquivo está armazenado em um disco de acesso restrito?"/>
    <m/>
    <m/>
    <s v="\\MAUA-NTG01\Departamental\WPS"/>
    <n v="1"/>
  </r>
  <r>
    <d v="2014-11-19T00:00:00"/>
    <d v="2014-11-19T09:28:52"/>
    <s v="EAlencar"/>
    <s v="Por favor escreva um comentário sobre sua resposta negativa."/>
    <m/>
    <m/>
    <s v="\\MAUA-NTG01\Departamental\WPS"/>
    <n v="1"/>
  </r>
  <r>
    <d v="2014-11-19T00:00:00"/>
    <d v="2014-11-19T09:28:52"/>
    <s v="EAlencar"/>
    <s v="Você anexou alguma documentação de respaldo nesta planilha?"/>
    <m/>
    <m/>
    <s v="\\MAUA-NTG01\Departamental\WPS"/>
    <n v="1"/>
  </r>
  <r>
    <d v="2014-11-19T00:00:00"/>
    <d v="2014-11-19T09:28:52"/>
    <s v="EAlencar"/>
    <s v="Por favor escreva um comentário sobre sua resposta negativa."/>
    <m/>
    <m/>
    <s v="\\MAUA-NTG01\Departamental\WPS"/>
    <n v="1"/>
  </r>
  <r>
    <d v="2014-11-19T00:00:00"/>
    <d v="2014-11-19T09:30:45"/>
    <s v="EAlencar"/>
    <s v="Você checou as formulas nesta planilha de cálculo?"/>
    <m/>
    <m/>
    <s v="\\MAUA-NTG01\Departamental\WPS"/>
    <n v="1"/>
  </r>
  <r>
    <d v="2014-11-19T00:00:00"/>
    <d v="2014-11-19T09:30:45"/>
    <s v="EAlencar"/>
    <s v="Por favor escreva um comentário sobre sua resposta negativa."/>
    <m/>
    <m/>
    <s v="\\MAUA-NTG01\Departamental\WPS"/>
    <n v="1"/>
  </r>
  <r>
    <d v="2014-11-19T00:00:00"/>
    <d v="2014-11-19T09:30:45"/>
    <s v="EAlencar"/>
    <s v="Você checou a origem da informação que foi utilizada para fazer estes cálculos?"/>
    <m/>
    <m/>
    <s v="\\MAUA-NTG01\Departamental\WPS"/>
    <n v="1"/>
  </r>
  <r>
    <d v="2014-11-19T00:00:00"/>
    <d v="2014-11-19T09:30:45"/>
    <s v="EAlencar"/>
    <s v="Por favor escreva um comentário sobre sua resposta negativa."/>
    <m/>
    <m/>
    <s v="\\MAUA-NTG01\Departamental\WPS"/>
    <n v="1"/>
  </r>
  <r>
    <d v="2014-11-19T00:00:00"/>
    <d v="2014-11-19T09:30:45"/>
    <s v="EAlencar"/>
    <s v="Este arquivo está armazenado em um disco de acesso restrito?"/>
    <m/>
    <m/>
    <s v="\\MAUA-NTG01\Departamental\WPS"/>
    <n v="1"/>
  </r>
  <r>
    <d v="2014-11-19T00:00:00"/>
    <d v="2014-11-19T09:30:46"/>
    <s v="EAlencar"/>
    <s v="Por favor escreva um comentário sobre sua resposta negativa."/>
    <m/>
    <m/>
    <s v="\\MAUA-NTG01\Departamental\WPS"/>
    <n v="1"/>
  </r>
  <r>
    <d v="2014-11-19T00:00:00"/>
    <d v="2014-11-19T09:30:46"/>
    <s v="EAlencar"/>
    <s v="Você anexou alguma documentação de respaldo nesta planilha?"/>
    <m/>
    <m/>
    <s v="\\MAUA-NTG01\Departamental\WPS"/>
    <n v="1"/>
  </r>
  <r>
    <d v="2014-11-19T00:00:00"/>
    <d v="2014-11-19T09:30:46"/>
    <s v="EAlencar"/>
    <s v="Por favor escreva um comentário sobre sua resposta negativa."/>
    <m/>
    <m/>
    <s v="\\MAUA-NTG01\Departamental\WPS"/>
    <n v="1"/>
  </r>
  <r>
    <d v="2014-11-24T00:00:00"/>
    <d v="2014-11-24T09:16:44"/>
    <s v="EAlencar"/>
    <s v="Você checou as formulas nesta planilha de cálculo?"/>
    <m/>
    <m/>
    <s v="\\MAUA-NTG01\Departamental\WPS"/>
    <n v="1"/>
  </r>
  <r>
    <d v="2014-11-24T00:00:00"/>
    <d v="2014-11-24T09:16:45"/>
    <s v="EAlencar"/>
    <s v="Por favor escreva um comentário sobre sua resposta negativa."/>
    <m/>
    <m/>
    <s v="\\MAUA-NTG01\Departamental\WPS"/>
    <n v="1"/>
  </r>
  <r>
    <d v="2014-11-24T00:00:00"/>
    <d v="2014-11-24T09:16:45"/>
    <s v="EAlencar"/>
    <s v="Você checou a origem da informação que foi utilizada para fazer estes cálculos?"/>
    <m/>
    <m/>
    <s v="\\MAUA-NTG01\Departamental\WPS"/>
    <n v="1"/>
  </r>
  <r>
    <d v="2014-11-24T00:00:00"/>
    <d v="2014-11-24T09:16:45"/>
    <s v="EAlencar"/>
    <s v="Por favor escreva um comentário sobre sua resposta negativa."/>
    <m/>
    <m/>
    <s v="\\MAUA-NTG01\Departamental\WPS"/>
    <n v="1"/>
  </r>
  <r>
    <d v="2014-11-24T00:00:00"/>
    <d v="2014-11-24T09:16:45"/>
    <s v="EAlencar"/>
    <s v="Este arquivo está armazenado em um disco de acesso restrito?"/>
    <m/>
    <m/>
    <s v="\\MAUA-NTG01\Departamental\WPS"/>
    <n v="1"/>
  </r>
  <r>
    <d v="2014-11-24T00:00:00"/>
    <d v="2014-11-24T09:16:46"/>
    <s v="EAlencar"/>
    <s v="Por favor escreva um comentário sobre sua resposta negativa."/>
    <m/>
    <m/>
    <s v="\\MAUA-NTG01\Departamental\WPS"/>
    <n v="1"/>
  </r>
  <r>
    <d v="2014-11-24T00:00:00"/>
    <d v="2014-11-24T09:16:46"/>
    <s v="EAlencar"/>
    <s v="Você anexou alguma documentação de respaldo nesta planilha?"/>
    <m/>
    <m/>
    <s v="\\MAUA-NTG01\Departamental\WPS"/>
    <n v="1"/>
  </r>
  <r>
    <d v="2014-11-24T00:00:00"/>
    <d v="2014-11-24T09:16:46"/>
    <s v="EAlencar"/>
    <s v="Por favor escreva um comentário sobre sua resposta negativa."/>
    <m/>
    <m/>
    <s v="\\MAUA-NTG01\Departamental\WPS"/>
    <n v="1"/>
  </r>
  <r>
    <d v="2014-11-25T00:00:00"/>
    <d v="2014-11-25T09:18:12"/>
    <s v="EAlencar"/>
    <s v="Você checou as formulas nesta planilha de cálculo?"/>
    <m/>
    <m/>
    <s v="\\MAUA-NTG01\Departamental\WPS"/>
    <n v="1"/>
  </r>
  <r>
    <d v="2014-11-25T00:00:00"/>
    <d v="2014-11-25T09:18:12"/>
    <s v="EAlencar"/>
    <s v="Por favor escreva um comentário sobre sua resposta negativa."/>
    <m/>
    <m/>
    <s v="\\MAUA-NTG01\Departamental\WPS"/>
    <n v="1"/>
  </r>
  <r>
    <d v="2014-11-25T00:00:00"/>
    <d v="2014-11-25T09:18:12"/>
    <s v="EAlencar"/>
    <s v="Você checou a origem da informação que foi utilizada para fazer estes cálculos?"/>
    <m/>
    <m/>
    <s v="\\MAUA-NTG01\Departamental\WPS"/>
    <n v="1"/>
  </r>
  <r>
    <d v="2014-11-25T00:00:00"/>
    <d v="2014-11-25T09:18:13"/>
    <s v="EAlencar"/>
    <s v="Por favor escreva um comentário sobre sua resposta negativa."/>
    <m/>
    <m/>
    <s v="\\MAUA-NTG01\Departamental\WPS"/>
    <n v="1"/>
  </r>
  <r>
    <d v="2014-11-25T00:00:00"/>
    <d v="2014-11-25T09:18:13"/>
    <s v="EAlencar"/>
    <s v="Este arquivo está armazenado em um disco de acesso restrito?"/>
    <m/>
    <m/>
    <s v="\\MAUA-NTG01\Departamental\WPS"/>
    <n v="1"/>
  </r>
  <r>
    <d v="2014-11-25T00:00:00"/>
    <d v="2014-11-25T09:18:13"/>
    <s v="EAlencar"/>
    <s v="Por favor escreva um comentário sobre sua resposta negativa."/>
    <m/>
    <m/>
    <s v="\\MAUA-NTG01\Departamental\WPS"/>
    <n v="1"/>
  </r>
  <r>
    <d v="2014-11-25T00:00:00"/>
    <d v="2014-11-25T09:18:13"/>
    <s v="EAlencar"/>
    <s v="Você anexou alguma documentação de respaldo nesta planilha?"/>
    <m/>
    <m/>
    <s v="\\MAUA-NTG01\Departamental\WPS"/>
    <n v="1"/>
  </r>
  <r>
    <d v="2014-11-25T00:00:00"/>
    <d v="2014-11-25T09:18:13"/>
    <s v="EAlencar"/>
    <s v="Por favor escreva um comentário sobre sua resposta negativa."/>
    <m/>
    <m/>
    <s v="\\MAUA-NTG01\Departamental\WPS"/>
    <n v="1"/>
  </r>
  <r>
    <d v="2014-11-25T00:00:00"/>
    <d v="2014-11-25T09:28:09"/>
    <s v="EAlencar"/>
    <s v="Você checou as formulas nesta planilha de cálculo?"/>
    <m/>
    <m/>
    <s v="\\MAUA-NTG01\Departamental\WPS"/>
    <n v="1"/>
  </r>
  <r>
    <d v="2014-11-25T00:00:00"/>
    <d v="2014-11-25T09:28:09"/>
    <s v="EAlencar"/>
    <s v="Por favor escreva um comentário sobre sua resposta negativa."/>
    <m/>
    <m/>
    <s v="\\MAUA-NTG01\Departamental\WPS"/>
    <n v="1"/>
  </r>
  <r>
    <d v="2014-11-25T00:00:00"/>
    <d v="2014-11-25T09:28:10"/>
    <s v="EAlencar"/>
    <s v="Você checou a origem da informação que foi utilizada para fazer estes cálculos?"/>
    <m/>
    <m/>
    <s v="\\MAUA-NTG01\Departamental\WPS"/>
    <n v="1"/>
  </r>
  <r>
    <d v="2014-11-25T00:00:00"/>
    <d v="2014-11-25T09:28:10"/>
    <s v="EAlencar"/>
    <s v="Por favor escreva um comentário sobre sua resposta negativa."/>
    <m/>
    <m/>
    <s v="\\MAUA-NTG01\Departamental\WPS"/>
    <n v="1"/>
  </r>
  <r>
    <d v="2014-11-25T00:00:00"/>
    <d v="2014-11-25T09:28:11"/>
    <s v="EAlencar"/>
    <s v="Este arquivo está armazenado em um disco de acesso restrito?"/>
    <m/>
    <m/>
    <s v="\\MAUA-NTG01\Departamental\WPS"/>
    <n v="1"/>
  </r>
  <r>
    <d v="2014-11-25T00:00:00"/>
    <d v="2014-11-25T09:28:11"/>
    <s v="EAlencar"/>
    <s v="Por favor escreva um comentário sobre sua resposta negativa."/>
    <m/>
    <m/>
    <s v="\\MAUA-NTG01\Departamental\WPS"/>
    <n v="1"/>
  </r>
  <r>
    <d v="2014-11-25T00:00:00"/>
    <d v="2014-11-25T09:28:11"/>
    <s v="EAlencar"/>
    <s v="Você anexou alguma documentação de respaldo nesta planilha?"/>
    <m/>
    <m/>
    <s v="\\MAUA-NTG01\Departamental\WPS"/>
    <n v="1"/>
  </r>
  <r>
    <d v="2014-11-25T00:00:00"/>
    <d v="2014-11-25T09:28:12"/>
    <s v="EAlencar"/>
    <s v="Por favor escreva um comentário sobre sua resposta negativa."/>
    <m/>
    <m/>
    <s v="\\MAUA-NTG01\Departamental\WPS"/>
    <n v="1"/>
  </r>
  <r>
    <d v="2014-11-26T00:00:00"/>
    <d v="2014-11-26T09:09:26"/>
    <s v="EAlencar"/>
    <s v="Você checou as formulas nesta planilha de cálculo?"/>
    <m/>
    <m/>
    <s v="\\MAUA-NTG01\Departamental\WPS"/>
    <n v="1"/>
  </r>
  <r>
    <d v="2014-11-26T00:00:00"/>
    <d v="2014-11-26T09:09:26"/>
    <s v="EAlencar"/>
    <s v="Por favor escreva um comentário sobre sua resposta negativa."/>
    <m/>
    <m/>
    <s v="\\MAUA-NTG01\Departamental\WPS"/>
    <n v="1"/>
  </r>
  <r>
    <d v="2014-11-26T00:00:00"/>
    <d v="2014-11-26T09:09:27"/>
    <s v="EAlencar"/>
    <s v="Você checou a origem da informação que foi utilizada para fazer estes cálculos?"/>
    <m/>
    <m/>
    <s v="\\MAUA-NTG01\Departamental\WPS"/>
    <n v="1"/>
  </r>
  <r>
    <d v="2014-11-26T00:00:00"/>
    <d v="2014-11-26T09:09:27"/>
    <s v="EAlencar"/>
    <s v="Por favor escreva um comentário sobre sua resposta negativa."/>
    <m/>
    <m/>
    <s v="\\MAUA-NTG01\Departamental\WPS"/>
    <n v="1"/>
  </r>
  <r>
    <d v="2014-11-26T00:00:00"/>
    <d v="2014-11-26T09:09:28"/>
    <s v="EAlencar"/>
    <s v="Este arquivo está armazenado em um disco de acesso restrito?"/>
    <m/>
    <m/>
    <s v="\\MAUA-NTG01\Departamental\WPS"/>
    <n v="1"/>
  </r>
  <r>
    <d v="2014-11-26T00:00:00"/>
    <d v="2014-11-26T09:09:28"/>
    <s v="EAlencar"/>
    <s v="Por favor escreva um comentário sobre sua resposta negativa."/>
    <m/>
    <m/>
    <s v="\\MAUA-NTG01\Departamental\WPS"/>
    <n v="1"/>
  </r>
  <r>
    <d v="2014-11-26T00:00:00"/>
    <d v="2014-11-26T09:09:28"/>
    <s v="EAlencar"/>
    <s v="Você anexou alguma documentação de respaldo nesta planilha?"/>
    <m/>
    <m/>
    <s v="\\MAUA-NTG01\Departamental\WPS"/>
    <n v="1"/>
  </r>
  <r>
    <d v="2014-11-26T00:00:00"/>
    <d v="2014-11-26T09:09:29"/>
    <s v="EAlencar"/>
    <s v="Por favor escreva um comentário sobre sua resposta negativa."/>
    <m/>
    <m/>
    <s v="\\MAUA-NTG01\Departamental\WPS"/>
    <n v="1"/>
  </r>
  <r>
    <d v="2014-11-26T00:00:00"/>
    <d v="2014-11-26T09:10:22"/>
    <s v="EAlencar"/>
    <s v="Você checou as formulas nesta planilha de cálculo?"/>
    <m/>
    <m/>
    <s v="\\MAUA-NTG01\Departamental\WPS"/>
    <n v="1"/>
  </r>
  <r>
    <d v="2014-11-26T00:00:00"/>
    <d v="2014-11-26T09:10:23"/>
    <s v="EAlencar"/>
    <s v="Por favor escreva um comentário sobre sua resposta negativa."/>
    <m/>
    <m/>
    <s v="\\MAUA-NTG01\Departamental\WPS"/>
    <n v="1"/>
  </r>
  <r>
    <d v="2014-11-26T00:00:00"/>
    <d v="2014-11-26T09:10:23"/>
    <s v="EAlencar"/>
    <s v="Você checou a origem da informação que foi utilizada para fazer estes cálculos?"/>
    <m/>
    <m/>
    <s v="\\MAUA-NTG01\Departamental\WPS"/>
    <n v="1"/>
  </r>
  <r>
    <d v="2014-11-26T00:00:00"/>
    <d v="2014-11-26T09:10:23"/>
    <s v="EAlencar"/>
    <s v="Por favor escreva um comentário sobre sua resposta negativa."/>
    <m/>
    <m/>
    <s v="\\MAUA-NTG01\Departamental\WPS"/>
    <n v="1"/>
  </r>
  <r>
    <d v="2014-11-26T00:00:00"/>
    <d v="2014-11-26T09:10:24"/>
    <s v="EAlencar"/>
    <s v="Este arquivo está armazenado em um disco de acesso restrito?"/>
    <m/>
    <m/>
    <s v="\\MAUA-NTG01\Departamental\WPS"/>
    <n v="1"/>
  </r>
  <r>
    <d v="2014-11-26T00:00:00"/>
    <d v="2014-11-26T09:10:24"/>
    <s v="EAlencar"/>
    <s v="Por favor escreva um comentário sobre sua resposta negativa."/>
    <m/>
    <m/>
    <s v="\\MAUA-NTG01\Departamental\WPS"/>
    <n v="1"/>
  </r>
  <r>
    <d v="2014-11-26T00:00:00"/>
    <d v="2014-11-26T09:10:24"/>
    <s v="EAlencar"/>
    <s v="Você anexou alguma documentação de respaldo nesta planilha?"/>
    <m/>
    <m/>
    <s v="\\MAUA-NTG01\Departamental\WPS"/>
    <n v="1"/>
  </r>
  <r>
    <d v="2014-11-26T00:00:00"/>
    <d v="2014-11-26T09:10:25"/>
    <s v="EAlencar"/>
    <s v="Por favor escreva um comentário sobre sua resposta negativa."/>
    <m/>
    <m/>
    <s v="\\MAUA-NTG01\Departamental\WPS"/>
    <n v="1"/>
  </r>
  <r>
    <d v="2014-11-27T00:00:00"/>
    <d v="2014-11-27T08:44:19"/>
    <s v="EAlencar"/>
    <s v="Você checou as formulas nesta planilha de cálculo?"/>
    <m/>
    <m/>
    <s v="\\MAUA-NTG01\Departamental\WPS"/>
    <n v="1"/>
  </r>
  <r>
    <d v="2014-11-27T00:00:00"/>
    <d v="2014-11-27T08:44:20"/>
    <s v="EAlencar"/>
    <s v="Por favor escreva um comentário sobre sua resposta negativa."/>
    <m/>
    <m/>
    <s v="\\MAUA-NTG01\Departamental\WPS"/>
    <n v="1"/>
  </r>
  <r>
    <d v="2014-11-27T00:00:00"/>
    <d v="2014-11-27T08:44:20"/>
    <s v="EAlencar"/>
    <s v="Você checou a origem da informação que foi utilizada para fazer estes cálculos?"/>
    <m/>
    <m/>
    <s v="\\MAUA-NTG01\Departamental\WPS"/>
    <n v="1"/>
  </r>
  <r>
    <d v="2014-11-27T00:00:00"/>
    <d v="2014-11-27T08:44:21"/>
    <s v="EAlencar"/>
    <s v="Por favor escreva um comentário sobre sua resposta negativa."/>
    <m/>
    <m/>
    <s v="\\MAUA-NTG01\Departamental\WPS"/>
    <n v="1"/>
  </r>
  <r>
    <d v="2014-11-27T00:00:00"/>
    <d v="2014-11-27T08:44:21"/>
    <s v="EAlencar"/>
    <s v="Este arquivo está armazenado em um disco de acesso restrito?"/>
    <m/>
    <m/>
    <s v="\\MAUA-NTG01\Departamental\WPS"/>
    <n v="1"/>
  </r>
  <r>
    <d v="2014-11-27T00:00:00"/>
    <d v="2014-11-27T08:44:21"/>
    <s v="EAlencar"/>
    <s v="Por favor escreva um comentário sobre sua resposta negativa."/>
    <m/>
    <m/>
    <s v="\\MAUA-NTG01\Departamental\WPS"/>
    <n v="1"/>
  </r>
  <r>
    <d v="2014-11-27T00:00:00"/>
    <d v="2014-11-27T08:44:22"/>
    <s v="EAlencar"/>
    <s v="Você anexou alguma documentação de respaldo nesta planilha?"/>
    <m/>
    <m/>
    <s v="\\MAUA-NTG01\Departamental\WPS"/>
    <n v="1"/>
  </r>
  <r>
    <d v="2014-11-27T00:00:00"/>
    <d v="2014-11-27T08:44:22"/>
    <s v="EAlencar"/>
    <s v="Por favor escreva um comentário sobre sua resposta negativa."/>
    <m/>
    <m/>
    <s v="\\MAUA-NTG01\Departamental\WPS"/>
    <n v="1"/>
  </r>
  <r>
    <d v="2014-11-27T00:00:00"/>
    <d v="2014-11-27T08:48:00"/>
    <s v="EAlencar"/>
    <s v="Você checou as formulas nesta planilha de cálculo?"/>
    <m/>
    <m/>
    <s v="\\MAUA-NTG01\Departamental\WPS"/>
    <n v="1"/>
  </r>
  <r>
    <d v="2014-11-27T00:00:00"/>
    <d v="2014-11-27T08:48:00"/>
    <s v="EAlencar"/>
    <s v="Por favor escreva um comentário sobre sua resposta negativa."/>
    <m/>
    <m/>
    <s v="\\MAUA-NTG01\Departamental\WPS"/>
    <n v="1"/>
  </r>
  <r>
    <d v="2014-11-27T00:00:00"/>
    <d v="2014-11-27T08:48:01"/>
    <s v="EAlencar"/>
    <s v="Você checou a origem da informação que foi utilizada para fazer estes cálculos?"/>
    <m/>
    <m/>
    <s v="\\MAUA-NTG01\Departamental\WPS"/>
    <n v="1"/>
  </r>
  <r>
    <d v="2014-11-27T00:00:00"/>
    <d v="2014-11-27T08:48:01"/>
    <s v="EAlencar"/>
    <s v="Por favor escreva um comentário sobre sua resposta negativa."/>
    <m/>
    <m/>
    <s v="\\MAUA-NTG01\Departamental\WPS"/>
    <n v="1"/>
  </r>
  <r>
    <d v="2014-11-27T00:00:00"/>
    <d v="2014-11-27T08:48:01"/>
    <s v="EAlencar"/>
    <s v="Este arquivo está armazenado em um disco de acesso restrito?"/>
    <m/>
    <m/>
    <s v="\\MAUA-NTG01\Departamental\WPS"/>
    <n v="1"/>
  </r>
  <r>
    <d v="2014-11-27T00:00:00"/>
    <d v="2014-11-27T08:48:01"/>
    <s v="EAlencar"/>
    <s v="Por favor escreva um comentário sobre sua resposta negativa."/>
    <m/>
    <m/>
    <s v="\\MAUA-NTG01\Departamental\WPS"/>
    <n v="1"/>
  </r>
  <r>
    <d v="2014-11-27T00:00:00"/>
    <d v="2014-11-27T08:48:02"/>
    <s v="EAlencar"/>
    <s v="Você anexou alguma documentação de respaldo nesta planilha?"/>
    <m/>
    <m/>
    <s v="\\MAUA-NTG01\Departamental\WPS"/>
    <n v="1"/>
  </r>
  <r>
    <d v="2014-11-27T00:00:00"/>
    <d v="2014-11-27T08:48:03"/>
    <s v="EAlencar"/>
    <s v="Por favor escreva um comentário sobre sua resposta negativa."/>
    <m/>
    <m/>
    <s v="\\MAUA-NTG01\Departamental\WPS"/>
    <n v="1"/>
  </r>
  <r>
    <d v="2014-11-28T00:00:00"/>
    <d v="2014-11-28T09:34:29"/>
    <s v="EAlencar"/>
    <s v="Você checou as formulas nesta planilha de cálculo?"/>
    <m/>
    <m/>
    <s v="\\MAUA-NTG01\Departamental\WPS"/>
    <n v="1"/>
  </r>
  <r>
    <d v="2014-11-28T00:00:00"/>
    <d v="2014-11-28T09:34:30"/>
    <s v="EAlencar"/>
    <s v="Por favor escreva um comentário sobre sua resposta negativa."/>
    <m/>
    <m/>
    <s v="\\MAUA-NTG01\Departamental\WPS"/>
    <n v="1"/>
  </r>
  <r>
    <d v="2014-11-28T00:00:00"/>
    <d v="2014-11-28T09:34:30"/>
    <s v="EAlencar"/>
    <s v="Você checou a origem da informação que foi utilizada para fazer estes cálculos?"/>
    <m/>
    <m/>
    <s v="\\MAUA-NTG01\Departamental\WPS"/>
    <n v="1"/>
  </r>
  <r>
    <d v="2014-11-28T00:00:00"/>
    <d v="2014-11-28T09:34:30"/>
    <s v="EAlencar"/>
    <s v="Por favor escreva um comentário sobre sua resposta negativa."/>
    <m/>
    <m/>
    <s v="\\MAUA-NTG01\Departamental\WPS"/>
    <n v="1"/>
  </r>
  <r>
    <d v="2014-11-28T00:00:00"/>
    <d v="2014-11-28T09:34:30"/>
    <s v="EAlencar"/>
    <s v="Este arquivo está armazenado em um disco de acesso restrito?"/>
    <m/>
    <m/>
    <s v="\\MAUA-NTG01\Departamental\WPS"/>
    <n v="1"/>
  </r>
  <r>
    <d v="2014-11-28T00:00:00"/>
    <d v="2014-11-28T09:34:31"/>
    <s v="EAlencar"/>
    <s v="Por favor escreva um comentário sobre sua resposta negativa."/>
    <m/>
    <m/>
    <s v="\\MAUA-NTG01\Departamental\WPS"/>
    <n v="1"/>
  </r>
  <r>
    <d v="2014-11-28T00:00:00"/>
    <d v="2014-11-28T09:34:31"/>
    <s v="EAlencar"/>
    <s v="Você anexou alguma documentação de respaldo nesta planilha?"/>
    <m/>
    <m/>
    <s v="\\MAUA-NTG01\Departamental\WPS"/>
    <n v="1"/>
  </r>
  <r>
    <d v="2014-11-28T00:00:00"/>
    <d v="2014-11-28T09:34:31"/>
    <s v="EAlencar"/>
    <s v="Por favor escreva um comentário sobre sua resposta negativa."/>
    <m/>
    <m/>
    <s v="\\MAUA-NTG01\Departamental\WPS"/>
    <n v="1"/>
  </r>
  <r>
    <d v="2014-12-01T00:00:00"/>
    <d v="2014-12-01T08:55:15"/>
    <s v="EAlencar"/>
    <s v="Você checou as formulas nesta planilha de cálculo?"/>
    <m/>
    <m/>
    <s v="\\MAUA-NTG01\Departamental\WPS"/>
    <n v="1"/>
  </r>
  <r>
    <d v="2014-12-01T00:00:00"/>
    <d v="2014-12-01T08:55:15"/>
    <s v="EAlencar"/>
    <s v="Por favor escreva um comentário sobre sua resposta negativa."/>
    <m/>
    <m/>
    <s v="\\MAUA-NTG01\Departamental\WPS"/>
    <n v="1"/>
  </r>
  <r>
    <d v="2014-12-01T00:00:00"/>
    <d v="2014-12-01T08:55:16"/>
    <s v="EAlencar"/>
    <s v="Você checou a origem da informação que foi utilizada para fazer estes cálculos?"/>
    <m/>
    <m/>
    <s v="\\MAUA-NTG01\Departamental\WPS"/>
    <n v="1"/>
  </r>
  <r>
    <d v="2014-12-01T00:00:00"/>
    <d v="2014-12-01T08:55:16"/>
    <s v="EAlencar"/>
    <s v="Por favor escreva um comentário sobre sua resposta negativa."/>
    <m/>
    <m/>
    <s v="\\MAUA-NTG01\Departamental\WPS"/>
    <n v="1"/>
  </r>
  <r>
    <d v="2014-12-01T00:00:00"/>
    <d v="2014-12-01T08:55:16"/>
    <s v="EAlencar"/>
    <s v="Este arquivo está armazenado em um disco de acesso restrito?"/>
    <m/>
    <m/>
    <s v="\\MAUA-NTG01\Departamental\WPS"/>
    <n v="1"/>
  </r>
  <r>
    <d v="2014-12-01T00:00:00"/>
    <d v="2014-12-01T08:55:16"/>
    <s v="EAlencar"/>
    <s v="Por favor escreva um comentário sobre sua resposta negativa."/>
    <m/>
    <m/>
    <s v="\\MAUA-NTG01\Departamental\WPS"/>
    <n v="1"/>
  </r>
  <r>
    <d v="2014-12-01T00:00:00"/>
    <d v="2014-12-01T08:55:16"/>
    <s v="EAlencar"/>
    <s v="Você anexou alguma documentação de respaldo nesta planilha?"/>
    <m/>
    <m/>
    <s v="\\MAUA-NTG01\Departamental\WPS"/>
    <n v="1"/>
  </r>
  <r>
    <d v="2014-12-01T00:00:00"/>
    <d v="2014-12-01T08:55:17"/>
    <s v="EAlencar"/>
    <s v="Por favor escreva um comentário sobre sua resposta negativa."/>
    <m/>
    <m/>
    <s v="\\MAUA-NTG01\Departamental\WPS"/>
    <n v="1"/>
  </r>
  <r>
    <d v="2014-12-02T00:00:00"/>
    <d v="2014-12-02T09:34:19"/>
    <s v="EAlencar"/>
    <s v="Você checou as formulas nesta planilha de cálculo?"/>
    <m/>
    <m/>
    <s v="\\MAUA-NTG01\Departamental\WPS"/>
    <n v="1"/>
  </r>
  <r>
    <d v="2014-12-02T00:00:00"/>
    <d v="2014-12-02T09:34:19"/>
    <s v="EAlencar"/>
    <s v="Por favor escreva um comentário sobre sua resposta negativa."/>
    <m/>
    <m/>
    <s v="\\MAUA-NTG01\Departamental\WPS"/>
    <n v="1"/>
  </r>
  <r>
    <d v="2014-12-02T00:00:00"/>
    <d v="2014-12-02T09:34:20"/>
    <s v="EAlencar"/>
    <s v="Você checou a origem da informação que foi utilizada para fazer estes cálculos?"/>
    <m/>
    <m/>
    <s v="\\MAUA-NTG01\Departamental\WPS"/>
    <n v="1"/>
  </r>
  <r>
    <d v="2014-12-02T00:00:00"/>
    <d v="2014-12-02T09:34:20"/>
    <s v="EAlencar"/>
    <s v="Por favor escreva um comentário sobre sua resposta negativa."/>
    <m/>
    <m/>
    <s v="\\MAUA-NTG01\Departamental\WPS"/>
    <n v="1"/>
  </r>
  <r>
    <d v="2014-12-02T00:00:00"/>
    <d v="2014-12-02T09:34:20"/>
    <s v="EAlencar"/>
    <s v="Este arquivo está armazenado em um disco de acesso restrito?"/>
    <m/>
    <m/>
    <s v="\\MAUA-NTG01\Departamental\WPS"/>
    <n v="1"/>
  </r>
  <r>
    <d v="2014-12-02T00:00:00"/>
    <d v="2014-12-02T09:34:20"/>
    <s v="EAlencar"/>
    <s v="Por favor escreva um comentário sobre sua resposta negativa."/>
    <m/>
    <m/>
    <s v="\\MAUA-NTG01\Departamental\WPS"/>
    <n v="1"/>
  </r>
  <r>
    <d v="2014-12-02T00:00:00"/>
    <d v="2014-12-02T09:34:20"/>
    <s v="EAlencar"/>
    <s v="Você anexou alguma documentação de respaldo nesta planilha?"/>
    <m/>
    <m/>
    <s v="\\MAUA-NTG01\Departamental\WPS"/>
    <n v="1"/>
  </r>
  <r>
    <d v="2014-12-02T00:00:00"/>
    <d v="2014-12-02T09:34:21"/>
    <s v="EAlencar"/>
    <s v="Por favor escreva um comentário sobre sua resposta negativa."/>
    <m/>
    <m/>
    <s v="\\MAUA-NTG01\Departamental\WPS"/>
    <n v="1"/>
  </r>
  <r>
    <d v="2015-01-14T00:00:00"/>
    <d v="2015-01-14T09:55:46"/>
    <s v="acosta"/>
    <s v="Você checou as formulas nesta planilha de cálculo?"/>
    <s v="y"/>
    <m/>
    <s v="M:\WPS"/>
    <n v="1"/>
  </r>
  <r>
    <d v="2015-01-14T00:00:00"/>
    <d v="2015-01-14T09:55:50"/>
    <s v="acosta"/>
    <s v="Você checou a origem da informação que foi utilizada para fazer estes cálculos?"/>
    <s v="y"/>
    <m/>
    <s v="M:\WPS"/>
    <n v="1"/>
  </r>
  <r>
    <d v="2015-01-14T00:00:00"/>
    <d v="2015-01-14T09:55:53"/>
    <s v="acosta"/>
    <s v="Este arquivo está armazenado em um disco de acesso restrito?"/>
    <s v="y"/>
    <m/>
    <s v="M:\WPS"/>
    <n v="1"/>
  </r>
  <r>
    <d v="2015-01-14T00:00:00"/>
    <d v="2015-01-14T09:55:57"/>
    <s v="acosta"/>
    <s v="Você anexou alguma documentação de respaldo nesta planilha?"/>
    <s v="y"/>
    <m/>
    <s v="M:\WPS"/>
    <n v="1"/>
  </r>
  <r>
    <d v="2015-01-23T00:00:00"/>
    <d v="2015-01-23T08:54:44"/>
    <s v="acosta"/>
    <s v="Você checou as formulas nesta planilha de cálculo?"/>
    <s v="y"/>
    <m/>
    <s v="M:\WPS"/>
    <n v="1"/>
  </r>
  <r>
    <d v="2015-01-23T00:00:00"/>
    <d v="2015-01-23T08:54:44"/>
    <s v="acosta"/>
    <s v="Você checou a origem da informação que foi utilizada para fazer estes cálculos?"/>
    <s v="y"/>
    <m/>
    <s v="M:\WPS"/>
    <n v="1"/>
  </r>
  <r>
    <d v="2015-01-23T00:00:00"/>
    <d v="2015-01-23T08:54:44"/>
    <s v="acosta"/>
    <s v="Este arquivo está armazenado em um disco de acesso restrito?"/>
    <s v="y"/>
    <m/>
    <s v="M:\WPS"/>
    <n v="1"/>
  </r>
  <r>
    <d v="2015-01-23T00:00:00"/>
    <d v="2015-01-23T08:54:45"/>
    <s v="acosta"/>
    <s v="Você anexou alguma documentação de respaldo nesta planilha?"/>
    <s v="y"/>
    <m/>
    <s v="M:\WPS"/>
    <n v="1"/>
  </r>
  <r>
    <d v="2015-01-30T00:00:00"/>
    <d v="2015-01-30T07:44:15"/>
    <s v="acosta"/>
    <s v="Você checou as formulas nesta planilha de cálculo?"/>
    <s v="y"/>
    <m/>
    <s v="M:\WPS\Medição de Silos\FY 15\Medição de Silos Janeiro-15"/>
    <n v="1"/>
  </r>
  <r>
    <d v="2015-01-30T00:00:00"/>
    <d v="2015-01-30T07:44:16"/>
    <s v="acosta"/>
    <s v="Você checou a origem da informação que foi utilizada para fazer estes cálculos?"/>
    <s v="y"/>
    <m/>
    <s v="M:\WPS\Medição de Silos\FY 15\Medição de Silos Janeiro-15"/>
    <n v="1"/>
  </r>
  <r>
    <d v="2015-01-30T00:00:00"/>
    <d v="2015-01-30T07:44:16"/>
    <s v="acosta"/>
    <s v="Este arquivo está armazenado em um disco de acesso restrito?"/>
    <s v="y"/>
    <m/>
    <s v="M:\WPS\Medição de Silos\FY 15\Medição de Silos Janeiro-15"/>
    <n v="1"/>
  </r>
  <r>
    <d v="2015-01-30T00:00:00"/>
    <d v="2015-01-30T07:44:16"/>
    <s v="acosta"/>
    <s v="Você anexou alguma documentação de respaldo nesta planilha?"/>
    <s v="y"/>
    <m/>
    <s v="M:\WPS\Medição de Silos\FY 15\Medição de Silos Janeiro-15"/>
    <n v="1"/>
  </r>
  <r>
    <d v="2015-02-01T00:00:00"/>
    <d v="2015-02-01T05:29:35"/>
    <s v="acosta"/>
    <s v="Você checou as formulas nesta planilha de cálculo?"/>
    <s v="y"/>
    <m/>
    <s v="M:\WPS\Medição de Silos\FY 15\Medição de Silos Janeiro-15"/>
    <n v="1"/>
  </r>
  <r>
    <d v="2015-02-01T00:00:00"/>
    <d v="2015-02-01T05:29:36"/>
    <s v="acosta"/>
    <s v="Você checou a origem da informação que foi utilizada para fazer estes cálculos?"/>
    <s v="y"/>
    <m/>
    <s v="M:\WPS\Medição de Silos\FY 15\Medição de Silos Janeiro-15"/>
    <n v="1"/>
  </r>
  <r>
    <d v="2015-02-01T00:00:00"/>
    <d v="2015-02-01T05:29:36"/>
    <s v="acosta"/>
    <s v="Este arquivo está armazenado em um disco de acesso restrito?"/>
    <s v="y"/>
    <m/>
    <s v="M:\WPS\Medição de Silos\FY 15\Medição de Silos Janeiro-15"/>
    <n v="1"/>
  </r>
  <r>
    <d v="2015-02-01T00:00:00"/>
    <d v="2015-02-01T05:29:36"/>
    <s v="acosta"/>
    <s v="Você anexou alguma documentação de respaldo nesta planilha?"/>
    <s v="y"/>
    <m/>
    <s v="M:\WPS\Medição de Silos\FY 15\Medição de Silos Janeiro-15"/>
    <n v="1"/>
  </r>
  <r>
    <d v="2015-02-11T00:00:00"/>
    <d v="2015-02-11T07:53:59"/>
    <s v="acosta"/>
    <s v="Você checou as formulas nesta planilha de cálculo?"/>
    <m/>
    <m/>
    <s v="M:\WPS"/>
    <n v="1"/>
  </r>
  <r>
    <d v="2015-02-11T00:00:00"/>
    <d v="2015-02-11T07:54:00"/>
    <s v="acosta"/>
    <s v="Por favor escreva um comentário sobre sua resposta negativa."/>
    <m/>
    <m/>
    <s v="M:\WPS"/>
    <n v="1"/>
  </r>
  <r>
    <d v="2015-02-11T00:00:00"/>
    <d v="2015-02-11T07:54:00"/>
    <s v="acosta"/>
    <s v="Você checou a origem da informação que foi utilizada para fazer estes cálculos?"/>
    <m/>
    <m/>
    <s v="M:\WPS"/>
    <n v="1"/>
  </r>
  <r>
    <d v="2015-02-11T00:00:00"/>
    <d v="2015-02-11T07:54:01"/>
    <s v="acosta"/>
    <s v="Por favor escreva um comentário sobre sua resposta negativa."/>
    <m/>
    <m/>
    <s v="M:\WPS"/>
    <n v="1"/>
  </r>
  <r>
    <d v="2015-02-11T00:00:00"/>
    <d v="2015-02-11T07:54:01"/>
    <s v="acosta"/>
    <s v="Este arquivo está armazenado em um disco de acesso restrito?"/>
    <m/>
    <m/>
    <s v="M:\WPS"/>
    <n v="1"/>
  </r>
  <r>
    <d v="2015-02-11T00:00:00"/>
    <d v="2015-02-11T07:54:01"/>
    <s v="acosta"/>
    <s v="Por favor escreva um comentário sobre sua resposta negativa."/>
    <m/>
    <m/>
    <s v="M:\WPS"/>
    <n v="1"/>
  </r>
  <r>
    <d v="2015-02-11T00:00:00"/>
    <d v="2015-02-11T07:54:01"/>
    <s v="acosta"/>
    <s v="Você anexou alguma documentação de respaldo nesta planilha?"/>
    <m/>
    <m/>
    <s v="M:\WPS"/>
    <n v="1"/>
  </r>
  <r>
    <d v="2015-02-11T00:00:00"/>
    <d v="2015-02-11T07:54:02"/>
    <s v="acosta"/>
    <s v="Por favor escreva um comentário sobre sua resposta negativa."/>
    <m/>
    <m/>
    <s v="M:\WPS"/>
    <n v="1"/>
  </r>
  <r>
    <d v="2015-02-13T00:00:00"/>
    <d v="2015-02-13T06:36:56"/>
    <s v="acosta"/>
    <s v="Você checou as formulas nesta planilha de cálculo?"/>
    <s v="y"/>
    <m/>
    <s v="M:\WPS\Medição de Silos\FY 15\05 - Medição de Silos Fevereiro-15"/>
    <n v="1"/>
  </r>
  <r>
    <d v="2015-02-13T00:00:00"/>
    <d v="2015-02-13T06:36:57"/>
    <s v="acosta"/>
    <s v="Você checou a origem da informação que foi utilizada para fazer estes cálculos?"/>
    <s v="y"/>
    <m/>
    <s v="M:\WPS\Medição de Silos\FY 15\05 - Medição de Silos Fevereiro-15"/>
    <n v="1"/>
  </r>
  <r>
    <d v="2015-02-13T00:00:00"/>
    <d v="2015-02-13T06:36:58"/>
    <s v="acosta"/>
    <s v="Este arquivo está armazenado em um disco de acesso restrito?"/>
    <s v="y"/>
    <m/>
    <s v="M:\WPS\Medição de Silos\FY 15\05 - Medição de Silos Fevereiro-15"/>
    <n v="1"/>
  </r>
  <r>
    <d v="2015-02-13T00:00:00"/>
    <d v="2015-02-13T06:36:58"/>
    <s v="acosta"/>
    <s v="Você anexou alguma documentação de respaldo nesta planilha?"/>
    <s v="y"/>
    <m/>
    <s v="M:\WPS\Medição de Silos\FY 15\05 - Medição de Silos Fevereiro-15"/>
    <n v="1"/>
  </r>
  <r>
    <d v="2015-03-03T00:00:00"/>
    <d v="2015-03-03T06:58:44"/>
    <s v="acosta"/>
    <s v="Você checou as formulas nesta planilha de cálculo?"/>
    <s v="y"/>
    <m/>
    <s v="M:\WPS\Medição de Silos\FY 15\06 - Medição de Silos Março-15"/>
    <n v="1"/>
  </r>
  <r>
    <d v="2015-03-03T00:00:00"/>
    <d v="2015-03-03T06:58:44"/>
    <s v="acosta"/>
    <s v="Você checou a origem da informação que foi utilizada para fazer estes cálculos?"/>
    <s v="y"/>
    <m/>
    <s v="M:\WPS\Medição de Silos\FY 15\06 - Medição de Silos Março-15"/>
    <n v="1"/>
  </r>
  <r>
    <d v="2015-03-03T00:00:00"/>
    <d v="2015-03-03T06:58:45"/>
    <s v="acosta"/>
    <s v="Este arquivo está armazenado em um disco de acesso restrito?"/>
    <s v="y"/>
    <m/>
    <s v="M:\WPS\Medição de Silos\FY 15\06 - Medição de Silos Março-15"/>
    <n v="1"/>
  </r>
  <r>
    <d v="2015-03-03T00:00:00"/>
    <d v="2015-03-03T06:58:45"/>
    <s v="acosta"/>
    <s v="Você anexou alguma documentação de respaldo nesta planilha?"/>
    <s v="y"/>
    <m/>
    <s v="M:\WPS\Medição de Silos\FY 15\06 - Medição de Silos Março-15"/>
    <n v="1"/>
  </r>
  <r>
    <d v="2015-03-04T00:00:00"/>
    <d v="2015-03-04T07:28:18"/>
    <s v="rlaia"/>
    <s v="Você checou as formulas nesta planilha de cálculo?"/>
    <m/>
    <m/>
    <s v="M:\WPS\Medição de Silos\FY 15\06 - Medição de Silos Março-15"/>
    <n v="1"/>
  </r>
  <r>
    <d v="2015-03-04T00:00:00"/>
    <d v="2015-03-04T07:28:18"/>
    <s v="rlaia"/>
    <s v="Por favor escreva um comentário sobre sua resposta negativa."/>
    <m/>
    <m/>
    <s v="M:\WPS\Medição de Silos\FY 15\06 - Medição de Silos Março-15"/>
    <n v="1"/>
  </r>
  <r>
    <d v="2015-03-04T00:00:00"/>
    <d v="2015-03-04T07:28:19"/>
    <s v="rlaia"/>
    <s v="Você checou a origem da informação que foi utilizada para fazer estes cálculos?"/>
    <m/>
    <m/>
    <s v="M:\WPS\Medição de Silos\FY 15\06 - Medição de Silos Março-15"/>
    <n v="1"/>
  </r>
  <r>
    <d v="2015-03-04T00:00:00"/>
    <d v="2015-03-04T07:28:19"/>
    <s v="rlaia"/>
    <s v="Por favor escreva um comentário sobre sua resposta negativa."/>
    <m/>
    <m/>
    <s v="M:\WPS\Medição de Silos\FY 15\06 - Medição de Silos Março-15"/>
    <n v="1"/>
  </r>
  <r>
    <d v="2015-03-04T00:00:00"/>
    <d v="2015-03-04T07:28:19"/>
    <s v="rlaia"/>
    <s v="Este arquivo está armazenado em um disco de acesso restrito?"/>
    <m/>
    <m/>
    <s v="M:\WPS\Medição de Silos\FY 15\06 - Medição de Silos Março-15"/>
    <n v="1"/>
  </r>
  <r>
    <d v="2015-03-04T00:00:00"/>
    <d v="2015-03-04T07:28:20"/>
    <s v="rlaia"/>
    <s v="Por favor escreva um comentário sobre sua resposta negativa."/>
    <m/>
    <m/>
    <s v="M:\WPS\Medição de Silos\FY 15\06 - Medição de Silos Março-15"/>
    <n v="1"/>
  </r>
  <r>
    <d v="2015-03-04T00:00:00"/>
    <d v="2015-03-04T07:28:20"/>
    <s v="rlaia"/>
    <s v="Você anexou alguma documentação de respaldo nesta planilha?"/>
    <m/>
    <m/>
    <s v="M:\WPS\Medição de Silos\FY 15\06 - Medição de Silos Março-15"/>
    <n v="1"/>
  </r>
  <r>
    <d v="2015-03-04T00:00:00"/>
    <d v="2015-03-04T07:28:20"/>
    <s v="rlaia"/>
    <s v="Por favor escreva um comentário sobre sua resposta negativa."/>
    <m/>
    <m/>
    <s v="M:\WPS\Medição de Silos\FY 15\06 - Medição de Silos Março-15"/>
    <n v="1"/>
  </r>
  <r>
    <d v="2015-03-10T00:00:00"/>
    <d v="2015-03-10T08:12:04"/>
    <s v="rlaia"/>
    <s v="Você checou as formulas nesta planilha de cálculo?"/>
    <m/>
    <m/>
    <s v="M:\WPS\Medição de Silos\FY 15\06 - Medição de Silos Março-15"/>
    <n v="1"/>
  </r>
  <r>
    <d v="2015-03-10T00:00:00"/>
    <d v="2015-03-10T08:12:04"/>
    <s v="rlaia"/>
    <s v="Por favor escreva um comentário sobre sua resposta negativa."/>
    <m/>
    <m/>
    <s v="M:\WPS\Medição de Silos\FY 15\06 - Medição de Silos Março-15"/>
    <n v="1"/>
  </r>
  <r>
    <d v="2015-03-10T00:00:00"/>
    <d v="2015-03-10T08:12:04"/>
    <s v="rlaia"/>
    <s v="Você checou a origem da informação que foi utilizada para fazer estes cálculos?"/>
    <m/>
    <m/>
    <s v="M:\WPS\Medição de Silos\FY 15\06 - Medição de Silos Março-15"/>
    <n v="1"/>
  </r>
  <r>
    <d v="2015-03-10T00:00:00"/>
    <d v="2015-03-10T08:12:04"/>
    <s v="rlaia"/>
    <s v="Por favor escreva um comentário sobre sua resposta negativa."/>
    <m/>
    <m/>
    <s v="M:\WPS\Medição de Silos\FY 15\06 - Medição de Silos Março-15"/>
    <n v="1"/>
  </r>
  <r>
    <d v="2015-03-10T00:00:00"/>
    <d v="2015-03-10T08:12:05"/>
    <s v="rlaia"/>
    <s v="Este arquivo está armazenado em um disco de acesso restrito?"/>
    <m/>
    <m/>
    <s v="M:\WPS\Medição de Silos\FY 15\06 - Medição de Silos Março-15"/>
    <n v="1"/>
  </r>
  <r>
    <d v="2015-03-10T00:00:00"/>
    <d v="2015-03-10T08:12:05"/>
    <s v="rlaia"/>
    <s v="Por favor escreva um comentário sobre sua resposta negativa."/>
    <m/>
    <m/>
    <s v="M:\WPS\Medição de Silos\FY 15\06 - Medição de Silos Março-15"/>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abla dinámica1" cacheId="0" dataOnRows="1" applyNumberFormats="0" applyBorderFormats="0" applyFontFormats="0" applyPatternFormats="0" applyAlignmentFormats="0" applyWidthHeightFormats="1" dataCaption="Datos" updatedVersion="8" minRefreshableVersion="3" showMemberPropertyTips="0" useAutoFormatting="1" itemPrintTitles="1" createdVersion="8" indent="0" compact="0" outline="1" outlineData="1" compactData="0" gridDropZones="1">
  <location ref="A3:G16" firstHeaderRow="1" firstDataRow="1" firstDataCol="1"/>
  <pivotFields count="8">
    <pivotField compact="0" numFmtId="14" showAll="0"/>
    <pivotField compact="0" numFmtId="165" showAll="0"/>
    <pivotField compact="0" showAll="0"/>
    <pivotField compact="0" showAll="0"/>
    <pivotField compact="0" showAll="0"/>
    <pivotField compact="0" showAll="0"/>
    <pivotField compact="0" showAll="0"/>
    <pivotField compact="0" showAll="0"/>
  </pivot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4763A01-4026-4AEC-98C3-44FBA018FC04}" autoFormatId="16" applyNumberFormats="0" applyBorderFormats="0" applyFontFormats="0" applyPatternFormats="0" applyAlignmentFormats="0" applyWidthHeightFormats="0">
  <queryTableRefresh nextId="13">
    <queryTableFields count="11">
      <queryTableField id="1" name="Id" tableColumnId="1"/>
      <queryTableField id="2" name="INICIO_MEDICAO" tableColumnId="2"/>
      <queryTableField id="3" name="FIM_MEDICAO" tableColumnId="3"/>
      <queryTableField id="4" name="DATA" tableColumnId="4"/>
      <queryTableField id="5" name="NUMERO_SILO" tableColumnId="5"/>
      <queryTableField id="6" name="PRODUTO_GRAU" tableColumnId="6"/>
      <queryTableField id="7" name="MEDIDA_BRUTA" tableColumnId="7"/>
      <queryTableField id="8" name="OBSERVACOES" tableColumnId="8"/>
      <queryTableField id="9" name="EMITENTE" tableColumnId="9"/>
      <queryTableField id="10" name="CHUVA" tableColumnId="10"/>
      <queryTableField id="11" name="RECEBENDO"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ECCD08-1224-40D1-AA70-63231BC5B85E}" name="MDS_DB_MEDICAO_1" displayName="MDS_DB_MEDICAO_1" ref="A1:K1589" tableType="queryTable" totalsRowShown="0">
  <autoFilter ref="A1:K1589" xr:uid="{D8ECCD08-1224-40D1-AA70-63231BC5B85E}"/>
  <tableColumns count="11">
    <tableColumn id="1" xr3:uid="{FC245E3B-A73C-4221-8389-27B9B178C03F}" uniqueName="1" name="Id" queryTableFieldId="1"/>
    <tableColumn id="2" xr3:uid="{F47A8788-7BDE-426B-986D-6B62D9BFBE45}" uniqueName="2" name="INICIO_MEDICAO" queryTableFieldId="2"/>
    <tableColumn id="3" xr3:uid="{3937399E-32AF-4DAB-BBF9-DA92A8B2AB5F}" uniqueName="3" name="FIM_MEDICAO" queryTableFieldId="3" dataDxfId="23"/>
    <tableColumn id="4" xr3:uid="{A0060F57-378D-4321-8912-F8838F9C4639}" uniqueName="4" name="DATA" queryTableFieldId="4"/>
    <tableColumn id="5" xr3:uid="{1BDE589D-F8A3-4C0E-AC94-0922457AE49C}" uniqueName="5" name="NUMERO_SILO" queryTableFieldId="5" dataDxfId="22"/>
    <tableColumn id="6" xr3:uid="{7D95EA7B-0144-4A2D-96BC-CCC7984F123B}" uniqueName="6" name="PRODUTO_GRAU" queryTableFieldId="6"/>
    <tableColumn id="7" xr3:uid="{E5FB3E5D-62F3-4DD6-9B17-9D8C2AA83546}" uniqueName="7" name="MEDIDA_BRUTA" queryTableFieldId="7" dataDxfId="21"/>
    <tableColumn id="8" xr3:uid="{A0DE4F85-8CF6-49C9-9BB9-41249DE93BF5}" uniqueName="8" name="OBSERVACOES" queryTableFieldId="8"/>
    <tableColumn id="9" xr3:uid="{AAA8BEFA-F51D-4C8A-B693-01FE5AA402AF}" uniqueName="9" name="EMITENTE" queryTableFieldId="9"/>
    <tableColumn id="10" xr3:uid="{4AF8683D-BCC5-444D-95D7-7833E5DA45A7}" uniqueName="10" name="CHUVA" queryTableFieldId="10"/>
    <tableColumn id="11" xr3:uid="{D30D5D04-585E-4FC7-9F0C-FE00E1A1C8BF}" uniqueName="11" name="RECEBENDO" queryTableField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022CD0-9FB9-409A-BC24-2FC92D3DFC6E}" name="MDS_DB_MEDICAO" displayName="MDS_DB_MEDICAO" ref="A1:N1713" totalsRowShown="0">
  <autoFilter ref="A1:N1713" xr:uid="{87022CD0-9FB9-409A-BC24-2FC92D3DFC6E}"/>
  <tableColumns count="14">
    <tableColumn id="1" xr3:uid="{740C5724-D30C-4483-A3B9-2C10EDC95DEA}" name="Título"/>
    <tableColumn id="2" xr3:uid="{5A2C6A4F-F7F3-4FEA-B44B-049B1AA9F32A}" name="INICIO_MEDICAO" dataDxfId="20"/>
    <tableColumn id="3" xr3:uid="{C1BC1429-47C3-44CD-8ACF-D212311E1C9B}" name="FIM_MEDICAO" dataDxfId="19"/>
    <tableColumn id="4" xr3:uid="{7F4CCD0B-82E9-44C5-9867-FA43941367F1}" name="DATA" dataDxfId="18"/>
    <tableColumn id="5" xr3:uid="{99BFA39B-7327-4FA4-B37B-84641113A74C}" name="NUMERO_SILO"/>
    <tableColumn id="6" xr3:uid="{D202918E-56EA-48FF-A4F1-4B4EFA5790AF}" name="PRODUTO_GRAU" dataDxfId="17"/>
    <tableColumn id="7" xr3:uid="{413A1F8C-5ED2-403A-8D24-DE2B2DEB5D58}" name="MEDIDA_BRUTA"/>
    <tableColumn id="8" xr3:uid="{8865798F-BFBF-43F5-992C-EFF87AA3CCC6}" name="OBSERVACOES" dataDxfId="16"/>
    <tableColumn id="9" xr3:uid="{FAB7D2DD-C598-47E9-AB1D-66E317E6384D}" name="EMITENTE" dataDxfId="15"/>
    <tableColumn id="10" xr3:uid="{E7D72B0B-7EFB-457D-BE70-5FA2D9BC67CC}" name="CHUVA" dataDxfId="14"/>
    <tableColumn id="11" xr3:uid="{F335CE5D-5977-4F63-83A1-0FFFC96FD78B}" name="RECEBENDO"/>
    <tableColumn id="12" xr3:uid="{AA5A9505-F38F-42CB-9843-0EE1BB63E31D}" name="MEDIDA_PARC_01" dataDxfId="13"/>
    <tableColumn id="13" xr3:uid="{2FEF51A5-AEF8-4764-9B12-749A4B9871E7}" name="MEDIDA_PARC_02" dataDxfId="12"/>
    <tableColumn id="14" xr3:uid="{386D120C-6E47-4D81-B803-02BD331A12A9}" name="MEDIDA_PARC_03" dataDxfId="1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D9DA5F-DC20-431F-9945-4EDA33FF5D93}" name="Table4" displayName="Table4" ref="N1:P21" totalsRowShown="0" headerRowDxfId="10" headerRowBorderDxfId="9" tableBorderDxfId="8">
  <autoFilter ref="N1:P21" xr:uid="{38D9DA5F-DC20-431F-9945-4EDA33FF5D93}"/>
  <tableColumns count="3">
    <tableColumn id="1" xr3:uid="{4983CF6A-1578-413D-8DA0-BF13CD093092}" name="SILO">
      <calculatedColumnFormula>$A2</calculatedColumnFormula>
    </tableColumn>
    <tableColumn id="2" xr3:uid="{71D29131-71AF-41E9-AA35-AC7C78BE5F85}" name="PRODUTO" dataDxfId="7">
      <calculatedColumnFormula>$B2</calculatedColumnFormula>
    </tableColumn>
    <tableColumn id="3" xr3:uid="{13AFD221-5FA2-453D-B959-0F654CF7D3C6}" name="PRODUTO_FULLNAME" dataDxfId="6">
      <calculatedColumnFormula>$C2</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18D203-88C3-4FD0-95B8-CF8B797E5EEF}" name="Table1" displayName="Table1" ref="B2:F24" totalsRowShown="0" headerRowDxfId="5" tableBorderDxfId="4">
  <autoFilter ref="B2:F24" xr:uid="{CC35BB48-0464-4B57-ABC7-69626E13BFB1}">
    <filterColumn colId="0" hiddenButton="1"/>
    <filterColumn colId="1" hiddenButton="1"/>
    <filterColumn colId="2" hiddenButton="1"/>
    <filterColumn colId="3" hiddenButton="1"/>
    <filterColumn colId="4" hiddenButton="1"/>
  </autoFilter>
  <tableColumns count="5">
    <tableColumn id="1" xr3:uid="{055AB224-2DD6-4EBF-A2F4-14BE5EBD72B8}" name="Silos"/>
    <tableColumn id="2" xr3:uid="{9529A6CA-798A-49BC-A6E5-9BE536711383}" name="Grau"/>
    <tableColumn id="3" xr3:uid="{CA50A2C1-6E16-44E8-8D34-437DE6814CAE}" name="Grau ASTM"/>
    <tableColumn id="4" xr3:uid="{93AA83FD-66BE-4F1D-899E-55EBDB13F374}" name="Densidade" dataDxfId="3">
      <calculatedColumnFormula>IF(Envio_email!F9=0,"",TEXT(Envio_email!F9,"0,000"))</calculatedColumnFormula>
    </tableColumn>
    <tableColumn id="5" xr3:uid="{94938BFF-E7E5-4E1A-B2F7-521F0E0AE08B}" name="Quantidade em Silo [t]" dataDxfId="2"/>
  </tableColumns>
  <tableStyleInfo name="TableStyleMedium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2" dT="2021-09-23T19:06:39.58" personId="{AC0823A4-022D-41DF-B0E8-531A26FCFAF2}" id="{76ACC563-DF36-48FC-9572-E9E21A2F15F0}">
    <text>Reviewed that spreadsheet considered all silos at site.</text>
  </threadedComment>
  <threadedComment ref="H2" dT="2022-10-01T19:22:06.45" personId="{AD0710CC-5A93-400E-842A-18181E590C7E}" id="{81F4F7B0-F370-4A7F-8DC0-3ECE16EC9163}" parentId="{76ACC563-DF36-48FC-9572-E9E21A2F15F0}">
    <text>Reviewed thar spreadsheet considered all silos at side.</text>
  </threadedComment>
  <threadedComment ref="I2" dT="2021-09-23T19:07:51.92" personId="{AC0823A4-022D-41DF-B0E8-531A26FCFAF2}" id="{8504298B-5E53-47FA-8915-95B396D0A505}">
    <text xml:space="preserve">Reviewed grades that storage grade on silos. 
Noted silos that were empty. </text>
  </threadedComment>
  <threadedComment ref="I2" dT="2022-10-01T19:23:35.12" personId="{AD0710CC-5A93-400E-842A-18181E590C7E}" id="{28DCF77E-7E09-41DA-9677-29439078BE5B}" parentId="{8504298B-5E53-47FA-8915-95B396D0A505}">
    <text>Reviewed grades that storage grade on silos. Noted silos that empty.</text>
  </threadedComment>
  <threadedComment ref="J2" dT="2021-09-23T19:08:58.35" personId="{AC0823A4-022D-41DF-B0E8-531A26FCFAF2}" id="{E4B51148-BAC8-4D52-8ECE-DD76C184FA35}">
    <text>Reviewed the density. This is in accordance with average density table.  Tested all grades.</text>
  </threadedComment>
  <threadedComment ref="J2" dT="2022-10-01T19:25:31.41" personId="{AD0710CC-5A93-400E-842A-18181E590C7E}" id="{2108C2D3-CD0B-48F4-9028-D45CC2B7796F}" parentId="{E4B51148-BAC8-4D52-8ECE-DD76C184FA35}">
    <text>Reviewed the density. This is accordance with average density table. Tested all grades.</text>
  </threadedComment>
  <threadedComment ref="K2" dT="2021-09-23T19:19:11.99" personId="{AC0823A4-022D-41DF-B0E8-531A26FCFAF2}" id="{32FB134F-833C-45F9-8F87-6E4B83EDC0FC}">
    <text>This the silo dip on daily basis</text>
  </threadedComment>
  <threadedComment ref="N2" dT="2021-09-23T19:23:34.39" personId="{AC0823A4-022D-41DF-B0E8-531A26FCFAF2}" id="{CC3DEFC2-794F-4F0F-9536-47664473FC91}">
    <text xml:space="preserve">Volume M3 = All conversion from metric cubic to mass </text>
  </threadedComment>
  <threadedComment ref="N2" dT="2022-10-01T19:26:01.41" personId="{AD0710CC-5A93-400E-842A-18181E590C7E}" id="{9BBF31A8-228F-4CEF-BCA7-79B8215D8021}" parentId="{CC3DEFC2-794F-4F0F-9536-47664473FC91}">
    <text>Reviewed volume M3= All conversion from metric cubic to mass.</text>
  </threadedComment>
  <threadedComment ref="O2" dT="2021-09-23T19:27:00.54" personId="{AC0823A4-022D-41DF-B0E8-531A26FCFAF2}" id="{72B2A5A4-81E9-45EA-BAB9-680CB8CE52E7}">
    <text>Reviewed : TON = Metric cubic x density. Reviewed formula for all silos and grades.</text>
  </threadedComment>
  <threadedComment ref="H3" dT="2021-10-01T19:06:04.00" personId="{A5CAD41C-610E-4457-80EE-2C3734E74EDA}" id="{D7619A2B-E6EA-49B6-8D06-50DC530E02E3}">
    <text>Revisada a medição de silos considerada no fechamento, juntamente com seus apontamentos e fórmulas.</text>
  </threadedComment>
  <threadedComment ref="CK4" dT="2022-05-22T13:40:12.23" personId="{39AFFD92-CC99-444E-ADF8-75963CC4B861}" id="{86E81213-FD07-423F-83B8-76A8260A71E3}">
    <text>Celula Atualizada Automaticamente por meio da macro AtualizaBI</text>
  </threadedComment>
  <threadedComment ref="AM160" dT="2021-09-23T19:30:23.44" personId="{AC0823A4-022D-41DF-B0E8-531A26FCFAF2}" id="{11B7690B-DFBF-48DF-96A7-C29E89307C9F}">
    <text>Reviewed the "Medida Bruta"</text>
  </threadedComment>
  <threadedComment ref="AN160" dT="2021-09-23T19:30:56.22" personId="{AC0823A4-022D-41DF-B0E8-531A26FCFAF2}" id="{24E8F8CA-D7E7-4B26-B3ED-83C0DDD0B4EB}">
    <text>Reviewed the "volume M3" to SV</text>
  </threadedComment>
</ThreadedComments>
</file>

<file path=xl/threadedComments/threadedComment2.xml><?xml version="1.0" encoding="utf-8"?>
<ThreadedComments xmlns="http://schemas.microsoft.com/office/spreadsheetml/2018/threadedcomments" xmlns:x="http://schemas.openxmlformats.org/spreadsheetml/2006/main">
  <threadedComment ref="I1" dT="2021-09-23T19:06:39.58" personId="{AC0823A4-022D-41DF-B0E8-531A26FCFAF2}" id="{0DCAC8A0-ED70-4C66-8A15-28378BA3E169}">
    <text>Reviewed that spreadsheet considered all silos at site.</text>
  </threadedComment>
  <threadedComment ref="I1" dT="2022-10-01T19:22:06.45" personId="{AD0710CC-5A93-400E-842A-18181E590C7E}" id="{D0BB3211-0A8E-4D68-8B2D-2DBA45D5724D}" parentId="{0DCAC8A0-ED70-4C66-8A15-28378BA3E169}">
    <text>Reviewed thar spreadsheet considered all silos at side.</text>
  </threadedComment>
</ThreadedComments>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microsoft.com/office/2017/10/relationships/threadedComment" Target="../threadedComments/threadedComment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omments" Target="../comments1.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12.xml"/><Relationship Id="rId3" Type="http://schemas.openxmlformats.org/officeDocument/2006/relationships/vmlDrawing" Target="../drawings/vmlDrawing2.vml"/><Relationship Id="rId7" Type="http://schemas.openxmlformats.org/officeDocument/2006/relationships/ctrlProp" Target="../ctrlProps/ctrlProp1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10.xml"/><Relationship Id="rId11" Type="http://schemas.microsoft.com/office/2017/10/relationships/threadedComment" Target="../threadedComments/threadedComment2.xml"/><Relationship Id="rId5" Type="http://schemas.openxmlformats.org/officeDocument/2006/relationships/ctrlProp" Target="../ctrlProps/ctrlProp9.xml"/><Relationship Id="rId10" Type="http://schemas.openxmlformats.org/officeDocument/2006/relationships/comments" Target="../comments2.xml"/><Relationship Id="rId4" Type="http://schemas.openxmlformats.org/officeDocument/2006/relationships/ctrlProp" Target="../ctrlProps/ctrlProp8.xml"/><Relationship Id="rId9"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38714-15B8-499F-8EE9-2D012FA2DE19}">
  <sheetPr codeName="Sheet6">
    <outlinePr showOutlineSymbols="0"/>
  </sheetPr>
  <dimension ref="B1:CK496"/>
  <sheetViews>
    <sheetView tabSelected="1" topLeftCell="E1" zoomScale="115" zoomScaleNormal="115" workbookViewId="0">
      <selection activeCell="CQ13" sqref="CQ13"/>
    </sheetView>
  </sheetViews>
  <sheetFormatPr defaultColWidth="9.140625" defaultRowHeight="15" outlineLevelCol="1" x14ac:dyDescent="0.25"/>
  <cols>
    <col min="1" max="1" width="2.5703125" style="81" customWidth="1"/>
    <col min="2" max="2" width="4.5703125" style="81" customWidth="1"/>
    <col min="3" max="5" width="9.140625" style="176" customWidth="1"/>
    <col min="6" max="6" width="2.5703125" style="81" customWidth="1"/>
    <col min="7" max="7" width="2.28515625" style="81" customWidth="1"/>
    <col min="8" max="8" width="15.5703125" style="81" customWidth="1"/>
    <col min="9" max="9" width="23.7109375" style="252" customWidth="1"/>
    <col min="10" max="10" width="12.42578125" style="81" bestFit="1" customWidth="1"/>
    <col min="11" max="11" width="13.5703125" style="81" customWidth="1"/>
    <col min="12" max="12" width="11.42578125" style="81" customWidth="1"/>
    <col min="13" max="13" width="9.140625" style="81" customWidth="1"/>
    <col min="14" max="14" width="8.85546875" style="81" customWidth="1"/>
    <col min="15" max="15" width="10.7109375" style="81" customWidth="1"/>
    <col min="16" max="16" width="6.7109375" style="81" customWidth="1"/>
    <col min="17" max="17" width="6.140625" style="81" customWidth="1"/>
    <col min="18" max="18" width="9.140625" style="81" customWidth="1"/>
    <col min="19" max="19" width="6.140625" style="81" customWidth="1"/>
    <col min="20" max="20" width="9.140625" style="81" customWidth="1"/>
    <col min="21" max="21" width="9.140625" style="81" hidden="1" customWidth="1"/>
    <col min="22" max="22" width="12.5703125" style="81" hidden="1" customWidth="1"/>
    <col min="23" max="24" width="9.140625" style="81" hidden="1" customWidth="1"/>
    <col min="25" max="25" width="12.42578125" style="81" hidden="1" customWidth="1"/>
    <col min="26" max="27" width="9.140625" style="81" hidden="1" customWidth="1"/>
    <col min="28" max="28" width="12.140625" style="81" hidden="1" customWidth="1"/>
    <col min="29" max="30" width="9.140625" style="81" hidden="1" customWidth="1"/>
    <col min="31" max="31" width="12.5703125" style="81" hidden="1" customWidth="1"/>
    <col min="32" max="33" width="9.140625" style="81" hidden="1" customWidth="1"/>
    <col min="34" max="34" width="12.28515625" style="81" hidden="1" customWidth="1"/>
    <col min="35" max="36" width="9.140625" style="81" hidden="1" customWidth="1"/>
    <col min="37" max="37" width="11.7109375" style="81" hidden="1" customWidth="1"/>
    <col min="38" max="39" width="9.140625" style="81" hidden="1" customWidth="1"/>
    <col min="40" max="40" width="12.140625" style="81" hidden="1" customWidth="1"/>
    <col min="41" max="42" width="9.140625" style="81" hidden="1" customWidth="1"/>
    <col min="43" max="43" width="12.5703125" style="81" hidden="1" customWidth="1"/>
    <col min="44" max="45" width="9.140625" style="81" hidden="1" customWidth="1"/>
    <col min="46" max="46" width="11" style="81" hidden="1" customWidth="1"/>
    <col min="47" max="48" width="9.140625" style="81" hidden="1" customWidth="1"/>
    <col min="49" max="49" width="10.7109375" style="81" hidden="1" customWidth="1"/>
    <col min="50" max="51" width="9.140625" style="81" hidden="1" customWidth="1"/>
    <col min="52" max="52" width="10.5703125" style="81" hidden="1" customWidth="1"/>
    <col min="53" max="54" width="9.140625" style="81" hidden="1" customWidth="1"/>
    <col min="55" max="55" width="10.42578125" style="81" hidden="1" customWidth="1"/>
    <col min="56" max="57" width="9.140625" style="81" hidden="1" customWidth="1"/>
    <col min="58" max="58" width="10.42578125" style="81" hidden="1" customWidth="1"/>
    <col min="59" max="59" width="9.140625" style="81" hidden="1" customWidth="1"/>
    <col min="60" max="60" width="10.5703125" style="81" hidden="1" customWidth="1"/>
    <col min="61" max="61" width="13" style="81" hidden="1" customWidth="1"/>
    <col min="62" max="63" width="9.140625" style="81" hidden="1" customWidth="1"/>
    <col min="64" max="64" width="10.7109375" style="81" hidden="1" customWidth="1"/>
    <col min="65" max="65" width="9.140625" style="81" hidden="1" customWidth="1"/>
    <col min="66" max="66" width="11.7109375" style="81" hidden="1" customWidth="1"/>
    <col min="67" max="67" width="10.7109375" style="81" hidden="1" customWidth="1"/>
    <col min="68" max="69" width="9.140625" style="81" hidden="1" customWidth="1"/>
    <col min="70" max="70" width="12.28515625" style="81" hidden="1" customWidth="1"/>
    <col min="71" max="72" width="9.140625" style="81" hidden="1" customWidth="1"/>
    <col min="73" max="73" width="12.28515625" style="81" hidden="1" customWidth="1"/>
    <col min="74" max="74" width="7.140625" style="81" hidden="1" customWidth="1"/>
    <col min="75" max="75" width="9.140625" style="81" hidden="1" customWidth="1"/>
    <col min="76" max="76" width="12.28515625" style="81" hidden="1" customWidth="1"/>
    <col min="77" max="78" width="9.140625" style="81" customWidth="1"/>
    <col min="79" max="79" width="1" style="81" customWidth="1"/>
    <col min="80" max="81" width="9.140625" style="81"/>
    <col min="82" max="82" width="10.5703125" style="81" hidden="1" customWidth="1" outlineLevel="1"/>
    <col min="83" max="83" width="3" style="81" hidden="1" customWidth="1" outlineLevel="1"/>
    <col min="84" max="84" width="11.7109375" style="81" hidden="1" customWidth="1" outlineLevel="1"/>
    <col min="85" max="85" width="6.28515625" style="81" hidden="1" customWidth="1" outlineLevel="1"/>
    <col min="86" max="87" width="9.140625" style="81" hidden="1" customWidth="1" outlineLevel="1"/>
    <col min="88" max="88" width="9.140625" style="81" customWidth="1" collapsed="1"/>
    <col min="89" max="89" width="11.85546875" style="81" customWidth="1"/>
    <col min="90" max="90" width="9.140625" style="81" customWidth="1"/>
    <col min="91" max="16384" width="9.140625" style="81"/>
  </cols>
  <sheetData>
    <row r="1" spans="2:89" ht="15.75" thickBot="1" x14ac:dyDescent="0.3">
      <c r="G1" s="82"/>
      <c r="H1" s="126"/>
      <c r="I1" s="238"/>
      <c r="J1" s="126"/>
      <c r="K1" s="126"/>
      <c r="L1" s="126"/>
      <c r="M1" s="126"/>
      <c r="N1" s="126"/>
      <c r="O1" s="126"/>
      <c r="P1" s="83"/>
      <c r="Q1" s="264" t="s">
        <v>0</v>
      </c>
      <c r="R1" s="264"/>
      <c r="S1" s="264"/>
      <c r="T1" s="264"/>
      <c r="U1" s="82"/>
      <c r="V1" s="7"/>
      <c r="W1" s="82"/>
      <c r="X1" s="82"/>
      <c r="Y1" s="82"/>
      <c r="Z1" s="82"/>
      <c r="AA1" s="82"/>
      <c r="AB1" s="82"/>
      <c r="AC1" s="82"/>
      <c r="AD1" s="82"/>
      <c r="AE1" s="82"/>
      <c r="AF1" s="82"/>
      <c r="AG1" s="82"/>
      <c r="AH1" s="82"/>
      <c r="AI1" s="82"/>
      <c r="AJ1" s="82"/>
      <c r="AK1" s="82"/>
      <c r="AL1" s="82"/>
      <c r="AM1" s="82"/>
      <c r="AN1" s="82"/>
      <c r="AO1" s="82"/>
      <c r="AP1" s="82"/>
      <c r="AQ1" s="82"/>
      <c r="AR1" s="82"/>
      <c r="AS1" s="82"/>
      <c r="AT1" s="82"/>
      <c r="AU1" s="82"/>
      <c r="AV1" s="82"/>
      <c r="AW1" s="82"/>
      <c r="AX1" s="82"/>
      <c r="AY1" s="82"/>
      <c r="AZ1" s="82"/>
      <c r="BA1" s="82"/>
      <c r="BB1" s="82"/>
      <c r="BC1" s="82"/>
      <c r="BD1" s="82"/>
      <c r="BE1" s="82"/>
      <c r="BF1" s="82"/>
      <c r="BG1" s="82"/>
      <c r="BH1" s="82"/>
      <c r="BI1" s="82"/>
      <c r="BJ1" s="82"/>
      <c r="BK1" s="82"/>
      <c r="BL1" s="8"/>
      <c r="BM1" s="82"/>
      <c r="BN1" s="82"/>
      <c r="BO1" s="82"/>
      <c r="BP1" s="82"/>
      <c r="BQ1" s="82"/>
      <c r="BR1" s="82"/>
      <c r="BS1" s="82"/>
      <c r="BT1" s="82"/>
      <c r="BU1" s="82"/>
      <c r="BV1" s="82"/>
      <c r="BW1" s="82"/>
      <c r="BX1" s="82"/>
      <c r="BY1" s="82"/>
      <c r="BZ1" s="82"/>
    </row>
    <row r="2" spans="2:89" x14ac:dyDescent="0.25">
      <c r="B2" s="177"/>
      <c r="C2" s="261" t="s">
        <v>1</v>
      </c>
      <c r="D2" s="262"/>
      <c r="E2" s="262"/>
      <c r="G2" s="99"/>
      <c r="H2" s="123" t="s">
        <v>2</v>
      </c>
      <c r="I2" s="239">
        <f ca="1">TODAY()</f>
        <v>45862</v>
      </c>
      <c r="J2" s="123" t="s">
        <v>3</v>
      </c>
      <c r="K2" s="124" t="s">
        <v>4</v>
      </c>
      <c r="L2" s="125" t="s">
        <v>5</v>
      </c>
      <c r="M2" s="125" t="s">
        <v>4</v>
      </c>
      <c r="N2" s="124" t="s">
        <v>6</v>
      </c>
      <c r="O2" s="123" t="s">
        <v>7</v>
      </c>
      <c r="P2" s="96"/>
      <c r="Q2" s="122" t="s">
        <v>8</v>
      </c>
      <c r="R2" s="121" t="s">
        <v>9</v>
      </c>
      <c r="S2" s="23" t="s">
        <v>10</v>
      </c>
      <c r="T2" s="8" t="s">
        <v>11</v>
      </c>
      <c r="U2" s="263" t="s">
        <v>12</v>
      </c>
      <c r="V2" s="263"/>
      <c r="W2" s="82"/>
      <c r="X2" s="263" t="s">
        <v>13</v>
      </c>
      <c r="Y2" s="263"/>
      <c r="Z2" s="82"/>
      <c r="AA2" s="265" t="s">
        <v>14</v>
      </c>
      <c r="AB2" s="265"/>
      <c r="AC2" s="82"/>
      <c r="AD2" s="263" t="s">
        <v>15</v>
      </c>
      <c r="AE2" s="263"/>
      <c r="AF2" s="82"/>
      <c r="AG2" s="263" t="s">
        <v>12</v>
      </c>
      <c r="AH2" s="263"/>
      <c r="AI2" s="82"/>
      <c r="AJ2" s="263" t="s">
        <v>13</v>
      </c>
      <c r="AK2" s="263"/>
      <c r="AL2" s="82"/>
      <c r="AM2" s="263" t="s">
        <v>14</v>
      </c>
      <c r="AN2" s="263"/>
      <c r="AO2" s="82"/>
      <c r="AP2" s="263" t="s">
        <v>15</v>
      </c>
      <c r="AQ2" s="263"/>
      <c r="AR2" s="82"/>
      <c r="AS2" s="263" t="s">
        <v>16</v>
      </c>
      <c r="AT2" s="263"/>
      <c r="AU2" s="82"/>
      <c r="AV2" s="263" t="s">
        <v>17</v>
      </c>
      <c r="AW2" s="263"/>
      <c r="AX2" s="82"/>
      <c r="AY2" s="263" t="s">
        <v>18</v>
      </c>
      <c r="AZ2" s="263"/>
      <c r="BA2" s="82"/>
      <c r="BB2" s="263" t="s">
        <v>19</v>
      </c>
      <c r="BC2" s="263"/>
      <c r="BD2" s="82"/>
      <c r="BE2" s="263" t="s">
        <v>20</v>
      </c>
      <c r="BF2" s="263"/>
      <c r="BG2" s="82"/>
      <c r="BH2" s="263" t="s">
        <v>21</v>
      </c>
      <c r="BI2" s="263"/>
      <c r="BJ2" s="82"/>
      <c r="BK2" s="263" t="s">
        <v>22</v>
      </c>
      <c r="BL2" s="263"/>
      <c r="BM2" s="82"/>
      <c r="BN2" s="263" t="s">
        <v>23</v>
      </c>
      <c r="BO2" s="263"/>
      <c r="BP2" s="82"/>
      <c r="BQ2" s="263" t="s">
        <v>23</v>
      </c>
      <c r="BR2" s="263"/>
      <c r="BS2" s="82"/>
      <c r="BT2" s="263" t="s">
        <v>24</v>
      </c>
      <c r="BU2" s="263"/>
      <c r="BV2" s="82"/>
      <c r="BW2" s="263" t="s">
        <v>24</v>
      </c>
      <c r="BX2" s="263"/>
      <c r="BY2" s="117" t="s">
        <v>8</v>
      </c>
      <c r="BZ2" s="116" t="s">
        <v>10</v>
      </c>
    </row>
    <row r="3" spans="2:89" ht="15.75" thickBot="1" x14ac:dyDescent="0.3">
      <c r="B3" s="178" t="s">
        <v>25</v>
      </c>
      <c r="C3" s="179" t="s">
        <v>26</v>
      </c>
      <c r="D3" s="179" t="s">
        <v>27</v>
      </c>
      <c r="E3" s="179" t="s">
        <v>28</v>
      </c>
      <c r="G3" s="99"/>
      <c r="H3" s="119"/>
      <c r="I3" s="240">
        <f ca="1">NOW()</f>
        <v>45862.645470370371</v>
      </c>
      <c r="J3" s="119"/>
      <c r="K3" s="120" t="s">
        <v>29</v>
      </c>
      <c r="L3" s="119" t="s">
        <v>30</v>
      </c>
      <c r="M3" s="119" t="s">
        <v>31</v>
      </c>
      <c r="N3" s="120" t="s">
        <v>32</v>
      </c>
      <c r="O3" s="119" t="s">
        <v>33</v>
      </c>
      <c r="P3" s="96"/>
      <c r="Q3" s="118" t="s">
        <v>34</v>
      </c>
      <c r="R3" s="118" t="s">
        <v>35</v>
      </c>
      <c r="S3" s="118" t="s">
        <v>34</v>
      </c>
      <c r="T3" s="118" t="s">
        <v>35</v>
      </c>
      <c r="U3" s="266" t="s">
        <v>36</v>
      </c>
      <c r="V3" s="266"/>
      <c r="W3" s="149"/>
      <c r="X3" s="266" t="s">
        <v>36</v>
      </c>
      <c r="Y3" s="266"/>
      <c r="Z3" s="82"/>
      <c r="AA3" s="266" t="s">
        <v>36</v>
      </c>
      <c r="AB3" s="266"/>
      <c r="AC3" s="82"/>
      <c r="AD3" s="266" t="s">
        <v>36</v>
      </c>
      <c r="AE3" s="266"/>
      <c r="AF3" s="82"/>
      <c r="AG3" s="266" t="s">
        <v>37</v>
      </c>
      <c r="AH3" s="266"/>
      <c r="AI3" s="82"/>
      <c r="AJ3" s="266" t="s">
        <v>37</v>
      </c>
      <c r="AK3" s="266"/>
      <c r="AL3" s="82" t="s">
        <v>38</v>
      </c>
      <c r="AM3" s="266" t="s">
        <v>37</v>
      </c>
      <c r="AN3" s="266"/>
      <c r="AO3" s="82"/>
      <c r="AP3" s="266" t="s">
        <v>37</v>
      </c>
      <c r="AQ3" s="266"/>
      <c r="AR3" s="82"/>
      <c r="AS3" s="266" t="s">
        <v>39</v>
      </c>
      <c r="AT3" s="263"/>
      <c r="AU3" s="82"/>
      <c r="AV3" s="267" t="s">
        <v>39</v>
      </c>
      <c r="AW3" s="268"/>
      <c r="AX3" s="82"/>
      <c r="AY3" s="267" t="s">
        <v>39</v>
      </c>
      <c r="AZ3" s="268"/>
      <c r="BA3" s="82"/>
      <c r="BB3" s="267" t="s">
        <v>39</v>
      </c>
      <c r="BC3" s="268"/>
      <c r="BD3" s="82"/>
      <c r="BE3" s="267" t="s">
        <v>39</v>
      </c>
      <c r="BF3" s="268"/>
      <c r="BG3" s="82"/>
      <c r="BH3" s="267" t="s">
        <v>39</v>
      </c>
      <c r="BI3" s="268"/>
      <c r="BJ3" s="82"/>
      <c r="BK3" s="267" t="s">
        <v>39</v>
      </c>
      <c r="BL3" s="268"/>
      <c r="BM3" s="82"/>
      <c r="BN3" s="267" t="s">
        <v>40</v>
      </c>
      <c r="BO3" s="268"/>
      <c r="BP3" s="82"/>
      <c r="BQ3" s="267" t="s">
        <v>41</v>
      </c>
      <c r="BR3" s="268"/>
      <c r="BS3" s="82"/>
      <c r="BT3" s="267" t="s">
        <v>40</v>
      </c>
      <c r="BU3" s="268"/>
      <c r="BV3" s="82"/>
      <c r="BW3" s="267" t="s">
        <v>41</v>
      </c>
      <c r="BX3" s="268"/>
      <c r="BY3" s="117" t="s">
        <v>10</v>
      </c>
      <c r="BZ3" s="116" t="s">
        <v>42</v>
      </c>
    </row>
    <row r="4" spans="2:89" ht="15.75" customHeight="1" x14ac:dyDescent="0.25">
      <c r="B4" s="180">
        <v>1</v>
      </c>
      <c r="C4" s="181" t="s">
        <v>43</v>
      </c>
      <c r="D4" s="181" t="s">
        <v>43</v>
      </c>
      <c r="E4" s="182"/>
      <c r="G4" s="18" t="str" cm="1">
        <f t="array" ref="G4:G23">_xlfn.XLOOKUP($H$4:$H$23,STATUS!$I$2:$I$21,STATUS!$H$2:$H$21,"")</f>
        <v/>
      </c>
      <c r="H4" s="115" t="s">
        <v>44</v>
      </c>
      <c r="I4" s="16" t="str">
        <f>_xlfn.XLOOKUP(H4,STATUS!I2:I21,STATUS!C2:C21, "Não encontrado", 0)</f>
        <v xml:space="preserve">R300        </v>
      </c>
      <c r="J4" s="148" cm="1">
        <f t="array" ref="J4">Densidade</f>
        <v>0.45</v>
      </c>
      <c r="K4" s="17" cm="1">
        <f t="array" ref="K4:K23">_xlfn.XLOOKUP(H4:H23,STATUS!I2:I21,STATUS!D2:D21,"Não encontrado",0)</f>
        <v>13.2</v>
      </c>
      <c r="L4" s="114">
        <v>6.4</v>
      </c>
      <c r="M4" s="113">
        <f>+K4-L4</f>
        <v>6.7999999999999989</v>
      </c>
      <c r="N4" s="113">
        <f>IF(($K4=""),0,IF(($G4=""),VLOOKUP($K4,$AS$5:$AT$495,2,FALSE),IF(($G4="*"),VLOOKUP($K4,$AS$5:$AT$495,2,FALSE),0)))</f>
        <v>270.89999999999998</v>
      </c>
      <c r="O4" s="112">
        <f t="shared" ref="O4:O23" si="0">FLOOR((N4*J4),0.001)</f>
        <v>121.905</v>
      </c>
      <c r="P4" s="87" t="s">
        <v>45</v>
      </c>
      <c r="Q4" s="24">
        <f t="shared" ref="Q4:Q23" si="1">R4-O4</f>
        <v>67.049999999999983</v>
      </c>
      <c r="R4" s="24">
        <f>IF(($K4=""),0,IF(($G4=""),VLOOKUP(BY4,$AS$5:$AT$495,2,FALSE),IF(($G4="*"),VLOOKUP(BY4,$AS$5:$AT$495,2,FALSE),0)))*J4</f>
        <v>188.95499999999998</v>
      </c>
      <c r="S4" s="25">
        <f t="shared" ref="S4:S23" si="2">T4-O4</f>
        <v>47.699999999999989</v>
      </c>
      <c r="T4" s="22">
        <f>IF(($K4=""),0,IF(($G4=""),VLOOKUP(BZ4,$AS$5:$AT$495,2,FALSE),IF(($G4="*"),VLOOKUP(BZ4,$AS$5:$AT$495,2,FALSE),0)))*J4</f>
        <v>169.60499999999999</v>
      </c>
      <c r="U4" s="9" t="s">
        <v>46</v>
      </c>
      <c r="V4" s="9" t="s">
        <v>47</v>
      </c>
      <c r="W4" s="9"/>
      <c r="X4" s="9" t="s">
        <v>46</v>
      </c>
      <c r="Y4" s="9" t="s">
        <v>47</v>
      </c>
      <c r="Z4" s="9"/>
      <c r="AA4" s="9" t="s">
        <v>46</v>
      </c>
      <c r="AB4" s="9" t="s">
        <v>47</v>
      </c>
      <c r="AC4" s="9"/>
      <c r="AD4" s="9" t="s">
        <v>46</v>
      </c>
      <c r="AE4" s="9" t="s">
        <v>47</v>
      </c>
      <c r="AF4" s="9"/>
      <c r="AG4" s="9" t="s">
        <v>46</v>
      </c>
      <c r="AH4" s="9" t="s">
        <v>47</v>
      </c>
      <c r="AI4" s="9"/>
      <c r="AJ4" s="9" t="s">
        <v>46</v>
      </c>
      <c r="AK4" s="9" t="s">
        <v>47</v>
      </c>
      <c r="AL4" s="9"/>
      <c r="AM4" s="9" t="s">
        <v>46</v>
      </c>
      <c r="AN4" s="9" t="s">
        <v>47</v>
      </c>
      <c r="AO4" s="9"/>
      <c r="AP4" s="9" t="s">
        <v>46</v>
      </c>
      <c r="AQ4" s="9" t="s">
        <v>47</v>
      </c>
      <c r="AR4" s="9"/>
      <c r="AS4" s="9" t="s">
        <v>46</v>
      </c>
      <c r="AT4" s="9" t="s">
        <v>47</v>
      </c>
      <c r="AU4" s="9"/>
      <c r="AV4" s="9" t="s">
        <v>46</v>
      </c>
      <c r="AW4" s="9" t="s">
        <v>47</v>
      </c>
      <c r="AX4" s="9"/>
      <c r="AY4" s="9" t="s">
        <v>46</v>
      </c>
      <c r="AZ4" s="9" t="s">
        <v>47</v>
      </c>
      <c r="BA4" s="9"/>
      <c r="BB4" s="9" t="s">
        <v>46</v>
      </c>
      <c r="BC4" s="9" t="s">
        <v>47</v>
      </c>
      <c r="BD4" s="9"/>
      <c r="BE4" s="9" t="s">
        <v>46</v>
      </c>
      <c r="BF4" s="9" t="s">
        <v>47</v>
      </c>
      <c r="BG4" s="9"/>
      <c r="BH4" s="9" t="s">
        <v>46</v>
      </c>
      <c r="BI4" s="9" t="s">
        <v>47</v>
      </c>
      <c r="BJ4" s="9"/>
      <c r="BK4" s="9" t="s">
        <v>46</v>
      </c>
      <c r="BL4" s="9" t="s">
        <v>47</v>
      </c>
      <c r="BM4" s="9"/>
      <c r="BN4" s="9" t="s">
        <v>46</v>
      </c>
      <c r="BO4" s="9" t="s">
        <v>47</v>
      </c>
      <c r="BP4" s="82"/>
      <c r="BQ4" s="9" t="s">
        <v>46</v>
      </c>
      <c r="BR4" s="9" t="s">
        <v>47</v>
      </c>
      <c r="BS4" s="82"/>
      <c r="BT4" s="9" t="s">
        <v>46</v>
      </c>
      <c r="BU4" s="9" t="s">
        <v>47</v>
      </c>
      <c r="BV4" s="82"/>
      <c r="BW4" s="9" t="s">
        <v>46</v>
      </c>
      <c r="BX4" s="9" t="s">
        <v>47</v>
      </c>
      <c r="BY4" s="20">
        <v>8</v>
      </c>
      <c r="BZ4" s="21">
        <v>9.5</v>
      </c>
      <c r="CD4" s="192">
        <f ca="1">$I$2</f>
        <v>45862</v>
      </c>
      <c r="CE4" s="81">
        <v>1</v>
      </c>
      <c r="CF4" s="81" t="str">
        <f>Envio_email!C9</f>
        <v>TB-09801-1</v>
      </c>
      <c r="CG4" s="81" t="str">
        <f>Envio_email!D9</f>
        <v xml:space="preserve">R300        </v>
      </c>
      <c r="CH4" s="81" t="str">
        <f>Envio_email!E9</f>
        <v xml:space="preserve">    </v>
      </c>
      <c r="CI4" s="193">
        <f>O4</f>
        <v>121.905</v>
      </c>
      <c r="CK4" s="194">
        <v>45370</v>
      </c>
    </row>
    <row r="5" spans="2:89" x14ac:dyDescent="0.25">
      <c r="B5" s="183">
        <v>2</v>
      </c>
      <c r="C5" s="179"/>
      <c r="D5" s="184" t="s">
        <v>43</v>
      </c>
      <c r="E5" s="179"/>
      <c r="G5" s="18" t="str">
        <v/>
      </c>
      <c r="H5" s="110" t="s">
        <v>48</v>
      </c>
      <c r="I5" s="16" t="str">
        <f>_xlfn.XLOOKUP(H5,STATUS!I3:I22,STATUS!C3:C22, "Não encontrado", 0)</f>
        <v xml:space="preserve">SNS1        </v>
      </c>
      <c r="J5" s="148" cm="1">
        <f t="array" ref="J5">Densidade</f>
        <v>0.51500000000000001</v>
      </c>
      <c r="K5" s="17">
        <v>19.8</v>
      </c>
      <c r="L5" s="111">
        <v>1.5</v>
      </c>
      <c r="M5" s="105">
        <f>+K5-L5</f>
        <v>18.3</v>
      </c>
      <c r="N5" s="105">
        <f>IF(($K5=""),0,IF(($G5=""),VLOOKUP($K5,$BH$5:$BI$495,2,FALSE),IF(($G5="*"),VLOOKUP($K5,$BH$5:$BI$495,2,FALSE),0)))</f>
        <v>62.3</v>
      </c>
      <c r="O5" s="104">
        <f>FLOOR((N5*J5),0.001)</f>
        <v>32.084000000000003</v>
      </c>
      <c r="P5" s="87" t="s">
        <v>45</v>
      </c>
      <c r="Q5" s="24">
        <f t="shared" si="1"/>
        <v>176.0275</v>
      </c>
      <c r="R5" s="24">
        <f>IF(($K5=""),0,IF(($G5=""),VLOOKUP(BY5,$BH$5:$BI$495,2,FALSE),IF(($G5="*"),VLOOKUP(BY5,$BH$5:$BI$495,2,FALSE),0)))*J5</f>
        <v>208.11150000000001</v>
      </c>
      <c r="S5" s="25">
        <f t="shared" si="2"/>
        <v>160.7835</v>
      </c>
      <c r="T5" s="22">
        <f>IF(($K5=""),0,IF(($G5=""),VLOOKUP(BZ5,$BH$5:$BI$495,2,FALSE),IF(($G5="*"),VLOOKUP(BZ5,BH5:BI495,2,FALSE),0)))*J5</f>
        <v>192.86750000000001</v>
      </c>
      <c r="U5" s="85">
        <v>1.3</v>
      </c>
      <c r="V5" s="85">
        <v>1338.3</v>
      </c>
      <c r="W5" s="85"/>
      <c r="X5" s="85">
        <v>2.7</v>
      </c>
      <c r="Y5" s="85">
        <v>1338.3</v>
      </c>
      <c r="Z5" s="85"/>
      <c r="AA5" s="85">
        <v>0.8</v>
      </c>
      <c r="AB5" s="85">
        <v>1338.3</v>
      </c>
      <c r="AC5" s="82"/>
      <c r="AD5" s="85">
        <v>2.2999999999999998</v>
      </c>
      <c r="AE5" s="85">
        <v>1338.3</v>
      </c>
      <c r="AF5" s="82"/>
      <c r="AG5" s="85">
        <v>1.2</v>
      </c>
      <c r="AH5" s="85">
        <v>1338.3</v>
      </c>
      <c r="AI5" s="82"/>
      <c r="AJ5" s="85">
        <v>2.6</v>
      </c>
      <c r="AK5" s="85">
        <v>1338.3</v>
      </c>
      <c r="AL5" s="82">
        <f t="shared" ref="AL5:AL33" si="3">ROUND(AM5,2)</f>
        <v>2.9</v>
      </c>
      <c r="AM5" s="85">
        <v>2.9</v>
      </c>
      <c r="AN5" s="85">
        <v>1338.3</v>
      </c>
      <c r="AO5" s="82"/>
      <c r="AP5" s="85">
        <v>2.2000000000000002</v>
      </c>
      <c r="AQ5" s="85">
        <v>1338.3</v>
      </c>
      <c r="AR5" s="82"/>
      <c r="AS5" s="85">
        <v>2.6</v>
      </c>
      <c r="AT5" s="85">
        <v>462.4</v>
      </c>
      <c r="AU5" s="82"/>
      <c r="AV5" s="85">
        <v>2.6</v>
      </c>
      <c r="AW5" s="85">
        <v>158.14080000000001</v>
      </c>
      <c r="AX5" s="82"/>
      <c r="AY5" s="85">
        <v>2.6</v>
      </c>
      <c r="AZ5" s="85">
        <v>148.89279999999999</v>
      </c>
      <c r="BA5" s="82"/>
      <c r="BB5" s="85">
        <v>2.6</v>
      </c>
      <c r="BC5" s="85">
        <v>155.3664</v>
      </c>
      <c r="BD5" s="82"/>
      <c r="BE5" s="85">
        <v>2.6</v>
      </c>
      <c r="BF5" s="85">
        <v>413.4</v>
      </c>
      <c r="BG5" s="82"/>
      <c r="BH5" s="84">
        <v>1.5</v>
      </c>
      <c r="BI5" s="84">
        <v>413.4</v>
      </c>
      <c r="BJ5" s="82"/>
      <c r="BK5" s="84">
        <v>1.3</v>
      </c>
      <c r="BL5" s="84">
        <v>413.4</v>
      </c>
      <c r="BM5" s="82"/>
      <c r="BN5" s="84">
        <v>3.1</v>
      </c>
      <c r="BO5" s="82">
        <v>1338.3</v>
      </c>
      <c r="BP5" s="82"/>
      <c r="BQ5" s="84">
        <v>3</v>
      </c>
      <c r="BR5" s="82">
        <v>1338.3</v>
      </c>
      <c r="BS5" s="82"/>
      <c r="BT5" s="84">
        <v>2.9</v>
      </c>
      <c r="BU5" s="82">
        <v>1338.3</v>
      </c>
      <c r="BV5" s="82"/>
      <c r="BW5" s="84">
        <v>2.8</v>
      </c>
      <c r="BX5" s="82">
        <v>1338.3</v>
      </c>
      <c r="BY5" s="20">
        <v>3.6</v>
      </c>
      <c r="BZ5" s="21">
        <v>5.0999999999999996</v>
      </c>
      <c r="CD5" s="192">
        <f t="shared" ref="CD5:CD23" ca="1" si="4">$I$2</f>
        <v>45862</v>
      </c>
      <c r="CE5" s="81">
        <v>2</v>
      </c>
      <c r="CF5" s="81" t="str">
        <f>Envio_email!C10</f>
        <v>TB-09801-2</v>
      </c>
      <c r="CG5" s="81" t="str">
        <f>Envio_email!D10</f>
        <v xml:space="preserve">SNS1        </v>
      </c>
      <c r="CH5" s="81" t="str">
        <f>Envio_email!E10</f>
        <v xml:space="preserve">    </v>
      </c>
      <c r="CI5" s="193">
        <f t="shared" ref="CI5:CI23" si="5">O5</f>
        <v>32.084000000000003</v>
      </c>
    </row>
    <row r="6" spans="2:89" x14ac:dyDescent="0.25">
      <c r="B6" s="180">
        <v>3</v>
      </c>
      <c r="C6" s="182"/>
      <c r="D6" s="181" t="s">
        <v>43</v>
      </c>
      <c r="E6" s="182"/>
      <c r="G6" s="18" t="str">
        <v/>
      </c>
      <c r="H6" s="110" t="s">
        <v>49</v>
      </c>
      <c r="I6" s="16" t="str">
        <f>_xlfn.XLOOKUP(H6,STATUS!I4:I23,STATUS!C4:C23, "Não encontrado", 0)</f>
        <v xml:space="preserve">BP160       </v>
      </c>
      <c r="J6" s="148" cm="1">
        <f t="array" ref="J6">Densidade</f>
        <v>0.436</v>
      </c>
      <c r="K6" s="17">
        <v>11.9</v>
      </c>
      <c r="L6" s="111">
        <v>6.4</v>
      </c>
      <c r="M6" s="105">
        <f>+K6-L6</f>
        <v>5.5</v>
      </c>
      <c r="N6" s="105">
        <f>IF(($K6=""),0,IF(($G6=""),VLOOKUP($K6,$AS$5:$AT$495,2,FALSE),IF(($G6="*"),VLOOKUP($K6,$AS$5:$AT$495,2,FALSE),0)))</f>
        <v>308.10000000000002</v>
      </c>
      <c r="O6" s="104">
        <f t="shared" si="0"/>
        <v>134.33099999999999</v>
      </c>
      <c r="P6" s="87" t="s">
        <v>45</v>
      </c>
      <c r="Q6" s="24">
        <f t="shared" si="1"/>
        <v>51.23060000000001</v>
      </c>
      <c r="R6" s="24">
        <f>IF(($K6=""),0,IF(($G6=""),VLOOKUP(BY6,$AS$5:$AT$495,2,FALSE),IF(($G6="*"),VLOOKUP(BY6,$AS$5:$AT$495,2,FALSE),0)))*J6</f>
        <v>185.5616</v>
      </c>
      <c r="S6" s="25">
        <f t="shared" si="2"/>
        <v>36.232200000000006</v>
      </c>
      <c r="T6" s="22">
        <f>IF(($K6=""),0,IF(($G6=""),VLOOKUP(BZ6,$AS$5:$AT$495,2,FALSE),IF(($G6="*"),VLOOKUP(BZ6,$AS$5:$AT$495,2,FALSE),0)))*J6</f>
        <v>170.56319999999999</v>
      </c>
      <c r="U6" s="85">
        <v>1.35</v>
      </c>
      <c r="V6" s="85">
        <v>1338.3</v>
      </c>
      <c r="W6" s="85"/>
      <c r="X6" s="85">
        <v>2.75</v>
      </c>
      <c r="Y6" s="85">
        <v>1338.3</v>
      </c>
      <c r="Z6" s="82"/>
      <c r="AA6" s="85">
        <v>0.85</v>
      </c>
      <c r="AB6" s="85">
        <v>1338.3</v>
      </c>
      <c r="AC6" s="82"/>
      <c r="AD6" s="85">
        <v>2.35</v>
      </c>
      <c r="AE6" s="85">
        <v>1338.3</v>
      </c>
      <c r="AF6" s="82"/>
      <c r="AG6" s="85">
        <v>1.25</v>
      </c>
      <c r="AH6" s="85">
        <v>1338.3</v>
      </c>
      <c r="AI6" s="82"/>
      <c r="AJ6" s="85">
        <v>2.65</v>
      </c>
      <c r="AK6" s="85">
        <v>1338.3</v>
      </c>
      <c r="AL6" s="82">
        <f t="shared" si="3"/>
        <v>2.95</v>
      </c>
      <c r="AM6" s="85">
        <v>2.95</v>
      </c>
      <c r="AN6" s="85">
        <v>1338.3</v>
      </c>
      <c r="AO6" s="82"/>
      <c r="AP6" s="85">
        <v>2.25</v>
      </c>
      <c r="AQ6" s="85">
        <v>1338.3</v>
      </c>
      <c r="AR6" s="82"/>
      <c r="AS6" s="85">
        <v>2.65</v>
      </c>
      <c r="AT6" s="85">
        <v>462.4</v>
      </c>
      <c r="AU6" s="82"/>
      <c r="AV6" s="85">
        <v>2.65</v>
      </c>
      <c r="AW6" s="85">
        <v>158.14080000000001</v>
      </c>
      <c r="AX6" s="82"/>
      <c r="AY6" s="85">
        <v>2.65</v>
      </c>
      <c r="AZ6" s="85">
        <v>148.89279999999999</v>
      </c>
      <c r="BA6" s="82"/>
      <c r="BB6" s="85">
        <v>2.65</v>
      </c>
      <c r="BC6" s="85">
        <v>155.3664</v>
      </c>
      <c r="BD6" s="82"/>
      <c r="BE6" s="85">
        <v>2.65</v>
      </c>
      <c r="BF6" s="85">
        <v>413.4</v>
      </c>
      <c r="BG6" s="82"/>
      <c r="BH6" s="84">
        <v>1.55</v>
      </c>
      <c r="BI6" s="84">
        <v>413.4</v>
      </c>
      <c r="BJ6" s="82"/>
      <c r="BK6" s="84">
        <v>1.35</v>
      </c>
      <c r="BL6" s="84">
        <v>413.4</v>
      </c>
      <c r="BM6" s="82"/>
      <c r="BN6" s="84">
        <v>3.15</v>
      </c>
      <c r="BO6" s="82">
        <v>1338.3</v>
      </c>
      <c r="BP6" s="82"/>
      <c r="BQ6" s="84">
        <v>3.05</v>
      </c>
      <c r="BR6" s="82">
        <v>1338.3</v>
      </c>
      <c r="BS6" s="82"/>
      <c r="BT6" s="84">
        <v>2.95</v>
      </c>
      <c r="BU6" s="82">
        <v>1338.3</v>
      </c>
      <c r="BV6" s="82"/>
      <c r="BW6" s="84">
        <v>2.85</v>
      </c>
      <c r="BX6" s="82">
        <v>1338.3</v>
      </c>
      <c r="BY6" s="20">
        <v>7.8</v>
      </c>
      <c r="BZ6" s="21">
        <v>9</v>
      </c>
      <c r="CD6" s="192">
        <f t="shared" ca="1" si="4"/>
        <v>45862</v>
      </c>
      <c r="CE6" s="81">
        <v>3</v>
      </c>
      <c r="CF6" s="81" t="str">
        <f>Envio_email!C11</f>
        <v>TB-09801-3</v>
      </c>
      <c r="CG6" s="81" t="str">
        <f>Envio_email!D11</f>
        <v xml:space="preserve">BP160       </v>
      </c>
      <c r="CH6" s="81" t="str">
        <f>Envio_email!E11</f>
        <v xml:space="preserve">    </v>
      </c>
      <c r="CI6" s="193">
        <f t="shared" si="5"/>
        <v>134.33099999999999</v>
      </c>
    </row>
    <row r="7" spans="2:89" x14ac:dyDescent="0.25">
      <c r="B7" s="183">
        <v>4</v>
      </c>
      <c r="C7" s="179" t="s">
        <v>43</v>
      </c>
      <c r="D7" s="179"/>
      <c r="E7" s="179"/>
      <c r="G7" s="18" t="str">
        <v/>
      </c>
      <c r="H7" s="110" t="s">
        <v>50</v>
      </c>
      <c r="I7" s="16" t="str">
        <f>_xlfn.XLOOKUP(H7,STATUS!I5:I24,STATUS!C5:C24, "Não encontrado", 0)</f>
        <v>BP440</v>
      </c>
      <c r="J7" s="148" cm="1">
        <f t="array" ref="J7">Densidade</f>
        <v>0.45</v>
      </c>
      <c r="K7" s="17">
        <v>9.1</v>
      </c>
      <c r="L7" s="111">
        <v>6.4</v>
      </c>
      <c r="M7" s="105">
        <f>+K7-L7</f>
        <v>2.6999999999999993</v>
      </c>
      <c r="N7" s="105">
        <f>IF(($K7=""),0,IF(($G7=""),VLOOKUP($K7,$AS$5:$AT$495,2,FALSE),IF(($G7="*"),VLOOKUP($K7,$AS$5:$AT$495,2,FALSE),0)))</f>
        <v>388.3</v>
      </c>
      <c r="O7" s="104">
        <f t="shared" si="0"/>
        <v>174.73500000000001</v>
      </c>
      <c r="P7" s="109"/>
      <c r="Q7" s="24">
        <f t="shared" si="1"/>
        <v>14.21999999999997</v>
      </c>
      <c r="R7" s="24">
        <f>IF(($K7=""),0,IF(($G7=""),VLOOKUP(BY7,$AS$5:$AT$495,2,FALSE),IF(($G7="*"),VLOOKUP(BY7,$AS$5:$AT$495,2,FALSE),0)))*J7</f>
        <v>188.95499999999998</v>
      </c>
      <c r="S7" s="25">
        <f t="shared" si="2"/>
        <v>-5.1300000000000239</v>
      </c>
      <c r="T7" s="22">
        <f>IF(($K7=""),0,IF(($G7=""),VLOOKUP(BZ7,$AS$5:$AT$495,2,FALSE),IF(($G7="*"),VLOOKUP(BZ7,$AS$5:$AT$495,2,FALSE),0)))*J7</f>
        <v>169.60499999999999</v>
      </c>
      <c r="U7" s="85">
        <v>1.4</v>
      </c>
      <c r="V7" s="85">
        <v>1338.3</v>
      </c>
      <c r="W7" s="85"/>
      <c r="X7" s="85">
        <v>2.8</v>
      </c>
      <c r="Y7" s="85">
        <v>1338.3</v>
      </c>
      <c r="Z7" s="82"/>
      <c r="AA7" s="85">
        <v>0.9</v>
      </c>
      <c r="AB7" s="85">
        <v>1338.3</v>
      </c>
      <c r="AC7" s="82"/>
      <c r="AD7" s="85">
        <v>2.4</v>
      </c>
      <c r="AE7" s="85">
        <v>1338.3</v>
      </c>
      <c r="AF7" s="82"/>
      <c r="AG7" s="85">
        <v>1.3</v>
      </c>
      <c r="AH7" s="85">
        <v>1338.3</v>
      </c>
      <c r="AI7" s="82"/>
      <c r="AJ7" s="85">
        <v>2.7</v>
      </c>
      <c r="AK7" s="85">
        <v>1338.3</v>
      </c>
      <c r="AL7" s="82">
        <f t="shared" si="3"/>
        <v>3</v>
      </c>
      <c r="AM7" s="85">
        <v>3</v>
      </c>
      <c r="AN7" s="85">
        <v>1338.3</v>
      </c>
      <c r="AO7" s="82"/>
      <c r="AP7" s="85">
        <v>2.2999999999999998</v>
      </c>
      <c r="AQ7" s="85">
        <v>1338.3</v>
      </c>
      <c r="AR7" s="82"/>
      <c r="AS7" s="85">
        <v>2.7</v>
      </c>
      <c r="AT7" s="85">
        <v>462.4</v>
      </c>
      <c r="AU7" s="82"/>
      <c r="AV7" s="85">
        <v>2.7</v>
      </c>
      <c r="AW7" s="85">
        <v>158.14080000000001</v>
      </c>
      <c r="AX7" s="82"/>
      <c r="AY7" s="85">
        <v>2.7</v>
      </c>
      <c r="AZ7" s="85">
        <v>148.89279999999999</v>
      </c>
      <c r="BA7" s="82"/>
      <c r="BB7" s="85">
        <v>2.7</v>
      </c>
      <c r="BC7" s="85">
        <v>155.3664</v>
      </c>
      <c r="BD7" s="82"/>
      <c r="BE7" s="85">
        <v>2.7</v>
      </c>
      <c r="BF7" s="85">
        <v>413.4</v>
      </c>
      <c r="BG7" s="82"/>
      <c r="BH7" s="84">
        <v>1.6</v>
      </c>
      <c r="BI7" s="84">
        <v>413.4</v>
      </c>
      <c r="BJ7" s="82"/>
      <c r="BK7" s="84">
        <v>1.4</v>
      </c>
      <c r="BL7" s="84">
        <v>413.4</v>
      </c>
      <c r="BM7" s="82"/>
      <c r="BN7" s="84">
        <v>3.2</v>
      </c>
      <c r="BO7" s="82">
        <v>1338.3</v>
      </c>
      <c r="BP7" s="82"/>
      <c r="BQ7" s="84">
        <v>3.1</v>
      </c>
      <c r="BR7" s="82">
        <v>1338.3</v>
      </c>
      <c r="BS7" s="82"/>
      <c r="BT7" s="84">
        <v>3</v>
      </c>
      <c r="BU7" s="82">
        <v>1338.3</v>
      </c>
      <c r="BV7" s="82"/>
      <c r="BW7" s="84">
        <v>2.9</v>
      </c>
      <c r="BX7" s="82">
        <v>1338.3</v>
      </c>
      <c r="BY7" s="20">
        <v>8</v>
      </c>
      <c r="BZ7" s="21">
        <v>9.5</v>
      </c>
      <c r="CD7" s="192">
        <f t="shared" ca="1" si="4"/>
        <v>45862</v>
      </c>
      <c r="CE7" s="81">
        <v>4</v>
      </c>
      <c r="CF7" s="81" t="str">
        <f>Envio_email!C12</f>
        <v>TB-09802-4</v>
      </c>
      <c r="CG7" s="81" t="str">
        <f>Envio_email!D12</f>
        <v>BP440</v>
      </c>
      <c r="CH7" s="81" t="str">
        <f>Envio_email!E12</f>
        <v>-</v>
      </c>
      <c r="CI7" s="193">
        <f t="shared" si="5"/>
        <v>174.73500000000001</v>
      </c>
    </row>
    <row r="8" spans="2:89" x14ac:dyDescent="0.25">
      <c r="B8" s="180">
        <v>5</v>
      </c>
      <c r="C8" s="182" t="s">
        <v>43</v>
      </c>
      <c r="D8" s="182"/>
      <c r="E8" s="182"/>
      <c r="G8" s="18" t="str">
        <v/>
      </c>
      <c r="H8" s="110" t="s">
        <v>51</v>
      </c>
      <c r="I8" s="16" t="str">
        <f>_xlfn.XLOOKUP(H8,STATUS!I6:I25,STATUS!C6:C25, "Não encontrado", 0)</f>
        <v xml:space="preserve">BP570       </v>
      </c>
      <c r="J8" s="148" cm="1">
        <f t="array" ref="J8">Densidade</f>
        <v>0.34</v>
      </c>
      <c r="K8" s="17">
        <v>20.5</v>
      </c>
      <c r="L8" s="111">
        <v>2.7</v>
      </c>
      <c r="M8" s="105">
        <v>6</v>
      </c>
      <c r="N8" s="105">
        <f>IF(($K8=""),0,IF(($G8=""),VLOOKUP($K8,$BE$5:$BF$495,2,FALSE),IF(($G8="*"),VLOOKUP($K8,$BE$5:$BF$495,2,FALSE),0)))</f>
        <v>70.8</v>
      </c>
      <c r="O8" s="104">
        <f t="shared" si="0"/>
        <v>24.071999999999999</v>
      </c>
      <c r="P8" s="87" t="s">
        <v>45</v>
      </c>
      <c r="Q8" s="24">
        <f t="shared" si="1"/>
        <v>104.68600000000001</v>
      </c>
      <c r="R8" s="24">
        <f>IF(($K8=""),0,IF(($G8=""),VLOOKUP(BY8,$BE$5:$BF$495,2,FALSE),IF(($G8="*"),VLOOKUP(BY8,$BE$5:$BF$495,2,FALSE),0)))*J8</f>
        <v>128.75800000000001</v>
      </c>
      <c r="S8" s="25">
        <f t="shared" si="2"/>
        <v>93.873999999999995</v>
      </c>
      <c r="T8" s="22">
        <f>IF(($K8=""),0,IF(($G8=""),VLOOKUP(BZ8,$BE$5:$BF$495,2,FALSE),IF(($G8="*"),VLOOKUP(BZ8,$BE$5:$BF$495,2,FALSE),0)))*J8</f>
        <v>117.946</v>
      </c>
      <c r="U8" s="85">
        <v>1.45</v>
      </c>
      <c r="V8" s="85">
        <v>1338.3</v>
      </c>
      <c r="W8" s="85"/>
      <c r="X8" s="85">
        <v>2.85</v>
      </c>
      <c r="Y8" s="85">
        <v>1338.3</v>
      </c>
      <c r="Z8" s="82"/>
      <c r="AA8" s="85">
        <v>0.95</v>
      </c>
      <c r="AB8" s="85">
        <v>1338.3</v>
      </c>
      <c r="AC8" s="82"/>
      <c r="AD8" s="85">
        <v>2.4500000000000002</v>
      </c>
      <c r="AE8" s="85">
        <v>1338.3</v>
      </c>
      <c r="AF8" s="82"/>
      <c r="AG8" s="85">
        <v>1.35</v>
      </c>
      <c r="AH8" s="85">
        <v>1338.3</v>
      </c>
      <c r="AI8" s="82"/>
      <c r="AJ8" s="85">
        <v>2.75</v>
      </c>
      <c r="AK8" s="85">
        <v>1338.3</v>
      </c>
      <c r="AL8" s="82">
        <f t="shared" si="3"/>
        <v>3.05</v>
      </c>
      <c r="AM8" s="85">
        <v>3.05</v>
      </c>
      <c r="AN8" s="85">
        <v>1338.3</v>
      </c>
      <c r="AO8" s="82"/>
      <c r="AP8" s="85">
        <v>2.35</v>
      </c>
      <c r="AQ8" s="85">
        <v>1338.3</v>
      </c>
      <c r="AR8" s="82"/>
      <c r="AS8" s="85">
        <v>2.75</v>
      </c>
      <c r="AT8" s="85">
        <v>462.4</v>
      </c>
      <c r="AU8" s="82"/>
      <c r="AV8" s="85">
        <v>2.75</v>
      </c>
      <c r="AW8" s="85">
        <v>158.14080000000001</v>
      </c>
      <c r="AX8" s="82"/>
      <c r="AY8" s="85">
        <v>2.75</v>
      </c>
      <c r="AZ8" s="85">
        <v>148.89279999999999</v>
      </c>
      <c r="BA8" s="82"/>
      <c r="BB8" s="85">
        <v>2.75</v>
      </c>
      <c r="BC8" s="85">
        <v>155.3664</v>
      </c>
      <c r="BD8" s="82"/>
      <c r="BE8" s="85">
        <v>2.75</v>
      </c>
      <c r="BF8" s="85">
        <v>413.4</v>
      </c>
      <c r="BG8" s="82"/>
      <c r="BH8" s="84">
        <v>1.65</v>
      </c>
      <c r="BI8" s="84">
        <v>413.4</v>
      </c>
      <c r="BJ8" s="82"/>
      <c r="BK8" s="84">
        <v>1.45</v>
      </c>
      <c r="BL8" s="84">
        <v>413.4</v>
      </c>
      <c r="BM8" s="82"/>
      <c r="BN8" s="84">
        <v>3.25</v>
      </c>
      <c r="BO8" s="82">
        <v>1338.3</v>
      </c>
      <c r="BP8" s="82"/>
      <c r="BQ8" s="84">
        <v>3.15</v>
      </c>
      <c r="BR8" s="82">
        <v>1338.3</v>
      </c>
      <c r="BS8" s="82"/>
      <c r="BT8" s="84">
        <v>3.05</v>
      </c>
      <c r="BU8" s="82">
        <v>1338.3</v>
      </c>
      <c r="BV8" s="82"/>
      <c r="BW8" s="84">
        <v>2.95</v>
      </c>
      <c r="BX8" s="82">
        <v>1338.3</v>
      </c>
      <c r="BY8" s="20">
        <v>6</v>
      </c>
      <c r="BZ8" s="21">
        <v>7.5</v>
      </c>
      <c r="CD8" s="192">
        <f t="shared" ca="1" si="4"/>
        <v>45862</v>
      </c>
      <c r="CE8" s="81">
        <v>5</v>
      </c>
      <c r="CF8" s="81" t="str">
        <f>Envio_email!C13</f>
        <v>TB-09802-5</v>
      </c>
      <c r="CG8" s="81" t="str">
        <f>Envio_email!D13</f>
        <v xml:space="preserve">BP570       </v>
      </c>
      <c r="CH8" s="81" t="str">
        <f>Envio_email!E13</f>
        <v xml:space="preserve">    </v>
      </c>
      <c r="CI8" s="193">
        <f t="shared" si="5"/>
        <v>24.071999999999999</v>
      </c>
    </row>
    <row r="9" spans="2:89" x14ac:dyDescent="0.25">
      <c r="B9" s="183">
        <v>6</v>
      </c>
      <c r="C9" s="179" t="s">
        <v>43</v>
      </c>
      <c r="D9" s="179"/>
      <c r="E9" s="179"/>
      <c r="G9" s="18" t="str">
        <v/>
      </c>
      <c r="H9" s="110" t="s">
        <v>52</v>
      </c>
      <c r="I9" s="16" t="str">
        <f>_xlfn.XLOOKUP(H9,STATUS!I7:I26,STATUS!C7:C26, "Não encontrado", 0)</f>
        <v xml:space="preserve">R300        </v>
      </c>
      <c r="J9" s="148" cm="1">
        <f t="array" ref="J9">Densidade</f>
        <v>0.45</v>
      </c>
      <c r="K9" s="17">
        <v>8.5</v>
      </c>
      <c r="L9" s="111">
        <v>6.4</v>
      </c>
      <c r="M9" s="105">
        <f>+K9-L9</f>
        <v>2.0999999999999996</v>
      </c>
      <c r="N9" s="105">
        <f>IF(($K9=""),0,IF(($G9=""),VLOOKUP($K9,$AS$5:$AT$495,2,FALSE),IF(($G9="*"),VLOOKUP($K9,$AS$5:$AT$495,2,FALSE),0)))</f>
        <v>405.5</v>
      </c>
      <c r="O9" s="104">
        <f t="shared" si="0"/>
        <v>182.47499999999999</v>
      </c>
      <c r="P9" s="87" t="s">
        <v>45</v>
      </c>
      <c r="Q9" s="24">
        <f t="shared" si="1"/>
        <v>6.4799999999999898</v>
      </c>
      <c r="R9" s="24">
        <f>IF(($K9=""),0,IF(($G9=""),VLOOKUP(BY9,$AS$5:$AT$495,2,FALSE),IF(($G9="*"),VLOOKUP(BY9,$AS$5:$AT$495,2,FALSE),0)))*J9</f>
        <v>188.95499999999998</v>
      </c>
      <c r="S9" s="25">
        <f t="shared" si="2"/>
        <v>-12.870000000000005</v>
      </c>
      <c r="T9" s="22">
        <f>IF(($K9=""),0,IF(($G9=""),VLOOKUP(BZ9,$AS$5:$AT$495,2,FALSE),IF(($G9="*"),VLOOKUP(BZ9,$AS$5:$AT$495,2,FALSE),0)))*J9</f>
        <v>169.60499999999999</v>
      </c>
      <c r="U9" s="85">
        <v>1.5</v>
      </c>
      <c r="V9" s="85">
        <v>1338.3</v>
      </c>
      <c r="W9" s="85"/>
      <c r="X9" s="85">
        <v>2.9</v>
      </c>
      <c r="Y9" s="85">
        <v>1338.3</v>
      </c>
      <c r="Z9" s="82"/>
      <c r="AA9" s="85">
        <v>1</v>
      </c>
      <c r="AB9" s="85">
        <v>1338.3</v>
      </c>
      <c r="AC9" s="82"/>
      <c r="AD9" s="85">
        <v>2.5</v>
      </c>
      <c r="AE9" s="85">
        <v>1338.3</v>
      </c>
      <c r="AF9" s="82"/>
      <c r="AG9" s="85">
        <v>1.4</v>
      </c>
      <c r="AH9" s="85">
        <v>1338.3</v>
      </c>
      <c r="AI9" s="82"/>
      <c r="AJ9" s="85">
        <v>2.8</v>
      </c>
      <c r="AK9" s="85">
        <v>1338.3</v>
      </c>
      <c r="AL9" s="82">
        <f t="shared" si="3"/>
        <v>3.1</v>
      </c>
      <c r="AM9" s="85">
        <v>3.1</v>
      </c>
      <c r="AN9" s="85">
        <v>1338.3</v>
      </c>
      <c r="AO9" s="82"/>
      <c r="AP9" s="85">
        <v>2.4</v>
      </c>
      <c r="AQ9" s="85">
        <v>1338.3</v>
      </c>
      <c r="AR9" s="82"/>
      <c r="AS9" s="85">
        <v>2.8</v>
      </c>
      <c r="AT9" s="85">
        <v>462.4</v>
      </c>
      <c r="AU9" s="82"/>
      <c r="AV9" s="85">
        <v>2.8</v>
      </c>
      <c r="AW9" s="85">
        <v>158.14080000000001</v>
      </c>
      <c r="AX9" s="82"/>
      <c r="AY9" s="85">
        <v>2.8</v>
      </c>
      <c r="AZ9" s="85">
        <v>148.89279999999999</v>
      </c>
      <c r="BA9" s="82"/>
      <c r="BB9" s="85">
        <v>2.8</v>
      </c>
      <c r="BC9" s="85">
        <v>155.3664</v>
      </c>
      <c r="BD9" s="82"/>
      <c r="BE9" s="85">
        <v>2.8</v>
      </c>
      <c r="BF9" s="85">
        <v>413.4</v>
      </c>
      <c r="BG9" s="82"/>
      <c r="BH9" s="84">
        <v>1.7</v>
      </c>
      <c r="BI9" s="84">
        <v>413.4</v>
      </c>
      <c r="BJ9" s="82"/>
      <c r="BK9" s="84">
        <v>1.5</v>
      </c>
      <c r="BL9" s="84">
        <v>413.4</v>
      </c>
      <c r="BM9" s="82"/>
      <c r="BN9" s="84">
        <v>3.3</v>
      </c>
      <c r="BO9" s="82">
        <v>1338.3</v>
      </c>
      <c r="BP9" s="82"/>
      <c r="BQ9" s="84">
        <v>3.2</v>
      </c>
      <c r="BR9" s="82">
        <v>1338.3</v>
      </c>
      <c r="BS9" s="82"/>
      <c r="BT9" s="84">
        <v>3.1</v>
      </c>
      <c r="BU9" s="82">
        <v>1338.3</v>
      </c>
      <c r="BV9" s="82"/>
      <c r="BW9" s="84">
        <v>3</v>
      </c>
      <c r="BX9" s="82">
        <v>1338.3</v>
      </c>
      <c r="BY9" s="20">
        <v>8</v>
      </c>
      <c r="BZ9" s="21">
        <v>9.5</v>
      </c>
      <c r="CD9" s="192">
        <f t="shared" ca="1" si="4"/>
        <v>45862</v>
      </c>
      <c r="CE9" s="81">
        <v>6</v>
      </c>
      <c r="CF9" s="81" t="str">
        <f>Envio_email!C14</f>
        <v>TB-09802-6</v>
      </c>
      <c r="CG9" s="81" t="str">
        <f>Envio_email!D14</f>
        <v xml:space="preserve">R300        </v>
      </c>
      <c r="CH9" s="81" t="str">
        <f>Envio_email!E14</f>
        <v xml:space="preserve">    </v>
      </c>
      <c r="CI9" s="193">
        <f t="shared" si="5"/>
        <v>182.47499999999999</v>
      </c>
    </row>
    <row r="10" spans="2:89" x14ac:dyDescent="0.25">
      <c r="B10" s="180">
        <v>7</v>
      </c>
      <c r="C10" s="182"/>
      <c r="D10" s="182" t="s">
        <v>43</v>
      </c>
      <c r="E10" s="182"/>
      <c r="G10" s="18" t="str">
        <v>*</v>
      </c>
      <c r="H10" s="110" t="s">
        <v>53</v>
      </c>
      <c r="I10" s="16" t="str">
        <f>_xlfn.XLOOKUP(H10,STATUS!I8:I27,STATUS!C8:C27, "Não encontrado", 0)</f>
        <v>SSO / N550</v>
      </c>
      <c r="J10" s="148" cm="1">
        <f t="array" ref="J10">Densidade</f>
        <v>0.375</v>
      </c>
      <c r="K10" s="17">
        <v>8.9</v>
      </c>
      <c r="L10" s="111">
        <v>1.3</v>
      </c>
      <c r="M10" s="105">
        <f>+K10-L10</f>
        <v>7.6000000000000005</v>
      </c>
      <c r="N10" s="105">
        <f>IF(($K10=""),0,IF(($G10=""),VLOOKUP($K10,$AG$5:AH495,2,FALSE),IF(($G10="*"),VLOOKUP($K10,$U$5:$V$493,2,FALSE),0)))</f>
        <v>871.1</v>
      </c>
      <c r="O10" s="104">
        <f t="shared" si="0"/>
        <v>326.66200000000003</v>
      </c>
      <c r="P10" s="87" t="s">
        <v>45</v>
      </c>
      <c r="Q10" s="24">
        <f t="shared" si="1"/>
        <v>85.38799999999992</v>
      </c>
      <c r="R10" s="24">
        <f>IF(($K10=""),0,IF(($G10=""),VLOOKUP(BY10,$AG$5:AH495,2,FALSE),IF(($G10="*"),VLOOKUP(BY10,$U$5:$V$493,2,FALSE),0)))*J10</f>
        <v>412.04999999999995</v>
      </c>
      <c r="S10" s="25">
        <f t="shared" si="2"/>
        <v>41.212999999999965</v>
      </c>
      <c r="T10" s="22">
        <f>IF(($K10=""),0,IF(($G10=""),VLOOKUP(BZ10,$AG$5:AH495,2,FALSE),IF(($G10="*"),VLOOKUP(BZ10,$U$5:$V$493,2,FALSE),0)))*J10</f>
        <v>367.875</v>
      </c>
      <c r="U10" s="85">
        <v>1.55</v>
      </c>
      <c r="V10" s="85">
        <v>1338.3</v>
      </c>
      <c r="W10" s="85"/>
      <c r="X10" s="85">
        <v>2.95</v>
      </c>
      <c r="Y10" s="85">
        <v>1338.3</v>
      </c>
      <c r="Z10" s="82"/>
      <c r="AA10" s="85">
        <v>1.05</v>
      </c>
      <c r="AB10" s="85">
        <v>1338.3</v>
      </c>
      <c r="AC10" s="82"/>
      <c r="AD10" s="85">
        <v>2.5499999999999998</v>
      </c>
      <c r="AE10" s="85">
        <v>1338.3</v>
      </c>
      <c r="AF10" s="82"/>
      <c r="AG10" s="85">
        <v>1.45</v>
      </c>
      <c r="AH10" s="85">
        <v>1338.3</v>
      </c>
      <c r="AI10" s="82"/>
      <c r="AJ10" s="85">
        <v>2.85</v>
      </c>
      <c r="AK10" s="85">
        <v>1338.3</v>
      </c>
      <c r="AL10" s="82">
        <f t="shared" si="3"/>
        <v>3.15</v>
      </c>
      <c r="AM10" s="85">
        <v>3.15</v>
      </c>
      <c r="AN10" s="85">
        <v>1338.3</v>
      </c>
      <c r="AO10" s="82"/>
      <c r="AP10" s="85">
        <v>2.4500000000000002</v>
      </c>
      <c r="AQ10" s="85">
        <v>1338.3</v>
      </c>
      <c r="AR10" s="82"/>
      <c r="AS10" s="85">
        <v>2.85</v>
      </c>
      <c r="AT10" s="85">
        <v>462.4</v>
      </c>
      <c r="AU10" s="82"/>
      <c r="AV10" s="85">
        <v>2.85</v>
      </c>
      <c r="AW10" s="85">
        <v>158.14080000000001</v>
      </c>
      <c r="AX10" s="82"/>
      <c r="AY10" s="85">
        <v>2.85</v>
      </c>
      <c r="AZ10" s="85">
        <v>148.89279999999999</v>
      </c>
      <c r="BA10" s="82"/>
      <c r="BB10" s="85">
        <v>2.85</v>
      </c>
      <c r="BC10" s="85">
        <v>155.3664</v>
      </c>
      <c r="BD10" s="82"/>
      <c r="BE10" s="85">
        <v>2.85</v>
      </c>
      <c r="BF10" s="85">
        <v>413.4</v>
      </c>
      <c r="BG10" s="82"/>
      <c r="BH10" s="84">
        <v>1.75</v>
      </c>
      <c r="BI10" s="84">
        <v>413.4</v>
      </c>
      <c r="BJ10" s="82"/>
      <c r="BK10" s="84">
        <v>1.55</v>
      </c>
      <c r="BL10" s="84">
        <v>413.4</v>
      </c>
      <c r="BM10" s="82"/>
      <c r="BN10" s="84">
        <v>3.35</v>
      </c>
      <c r="BO10" s="82">
        <v>1338.3</v>
      </c>
      <c r="BP10" s="82"/>
      <c r="BQ10" s="84">
        <v>3.25</v>
      </c>
      <c r="BR10" s="82">
        <v>1338.3</v>
      </c>
      <c r="BS10" s="82"/>
      <c r="BT10" s="84">
        <v>3.15</v>
      </c>
      <c r="BU10" s="82">
        <v>1338.3</v>
      </c>
      <c r="BV10" s="82"/>
      <c r="BW10" s="84">
        <v>3.05</v>
      </c>
      <c r="BX10" s="82">
        <v>1338.3</v>
      </c>
      <c r="BY10" s="20">
        <v>6</v>
      </c>
      <c r="BZ10" s="21">
        <v>7.5</v>
      </c>
      <c r="CD10" s="192">
        <f t="shared" ca="1" si="4"/>
        <v>45862</v>
      </c>
      <c r="CE10" s="81">
        <v>7</v>
      </c>
      <c r="CF10" s="81" t="str">
        <f>Envio_email!C15</f>
        <v>TB-09803-7</v>
      </c>
      <c r="CG10" s="81" t="str">
        <f>Envio_email!D15</f>
        <v>SSO</v>
      </c>
      <c r="CH10" s="81" t="str">
        <f>Envio_email!E15</f>
        <v>N550</v>
      </c>
      <c r="CI10" s="193">
        <f t="shared" si="5"/>
        <v>326.66200000000003</v>
      </c>
    </row>
    <row r="11" spans="2:89" x14ac:dyDescent="0.25">
      <c r="B11" s="183">
        <v>8</v>
      </c>
      <c r="C11" s="179" t="s">
        <v>43</v>
      </c>
      <c r="D11" s="179"/>
      <c r="E11" s="179"/>
      <c r="G11" s="18" t="str">
        <v>*</v>
      </c>
      <c r="H11" s="110" t="s">
        <v>54</v>
      </c>
      <c r="I11" s="16" t="str">
        <f>_xlfn.XLOOKUP(H11,STATUS!I9:I28,STATUS!C9:C28, "Não encontrado", 0)</f>
        <v xml:space="preserve">V6          </v>
      </c>
      <c r="J11" s="148" cm="1">
        <f t="array" ref="J11">Densidade</f>
        <v>0.34699999999999998</v>
      </c>
      <c r="K11" s="17">
        <v>10.9</v>
      </c>
      <c r="L11" s="111">
        <v>2.7</v>
      </c>
      <c r="M11" s="105">
        <v>10.9</v>
      </c>
      <c r="N11" s="105">
        <f>IF(($K11=""),0,IF(($G11=""),VLOOKUP($K11,$AJ$5:$AK$495,2,FALSE),IF(($G11="*"),VLOOKUP($K11,$X$5:$Y$493,2,FALSE),0)))</f>
        <v>824</v>
      </c>
      <c r="O11" s="104">
        <f t="shared" si="0"/>
        <v>285.928</v>
      </c>
      <c r="P11" s="87" t="s">
        <v>45</v>
      </c>
      <c r="Q11" s="24">
        <f t="shared" si="1"/>
        <v>170.75869999999992</v>
      </c>
      <c r="R11" s="24">
        <f>IF(($K11=""),0,IF(($G11=""),VLOOKUP(BY11,$AJ$5:$AK$495,2,FALSE),IF(($G11="*"),VLOOKUP(BY11,$X$5:$Y$493,2,FALSE),0)))*J11</f>
        <v>456.68669999999992</v>
      </c>
      <c r="S11" s="25">
        <f t="shared" si="2"/>
        <v>147.16269999999992</v>
      </c>
      <c r="T11" s="22">
        <f>IF(($K11=""),0,IF(($G11=""),VLOOKUP(BZ11,$AJ$5:$AK$495,2,FALSE),IF(($G11="*"),VLOOKUP(BZ11,$X$5:$Y$493,2,FALSE),0)))*J11</f>
        <v>433.09069999999991</v>
      </c>
      <c r="U11" s="85">
        <v>1.6</v>
      </c>
      <c r="V11" s="85">
        <v>1338.3</v>
      </c>
      <c r="W11" s="85"/>
      <c r="X11" s="85">
        <v>3</v>
      </c>
      <c r="Y11" s="85">
        <v>1338.3</v>
      </c>
      <c r="Z11" s="82"/>
      <c r="AA11" s="85">
        <v>1.1000000000000001</v>
      </c>
      <c r="AB11" s="85">
        <v>1338.3</v>
      </c>
      <c r="AC11" s="82"/>
      <c r="AD11" s="85">
        <v>2.6</v>
      </c>
      <c r="AE11" s="85">
        <v>1338.3</v>
      </c>
      <c r="AF11" s="82"/>
      <c r="AG11" s="85">
        <v>1.5</v>
      </c>
      <c r="AH11" s="85">
        <v>1338.3</v>
      </c>
      <c r="AI11" s="82"/>
      <c r="AJ11" s="85">
        <v>2.9</v>
      </c>
      <c r="AK11" s="85">
        <v>1338.3</v>
      </c>
      <c r="AL11" s="82">
        <f t="shared" si="3"/>
        <v>3.2</v>
      </c>
      <c r="AM11" s="85">
        <v>3.2</v>
      </c>
      <c r="AN11" s="85">
        <v>1338.3</v>
      </c>
      <c r="AO11" s="82"/>
      <c r="AP11" s="85">
        <v>2.5</v>
      </c>
      <c r="AQ11" s="85">
        <v>1338.3</v>
      </c>
      <c r="AR11" s="82"/>
      <c r="AS11" s="85">
        <v>2.9</v>
      </c>
      <c r="AT11" s="85">
        <v>462.4</v>
      </c>
      <c r="AU11" s="82"/>
      <c r="AV11" s="85">
        <v>2.9</v>
      </c>
      <c r="AW11" s="85">
        <v>158.14080000000001</v>
      </c>
      <c r="AX11" s="82"/>
      <c r="AY11" s="85">
        <v>2.9</v>
      </c>
      <c r="AZ11" s="85">
        <v>148.89279999999999</v>
      </c>
      <c r="BA11" s="82"/>
      <c r="BB11" s="85">
        <v>2.9</v>
      </c>
      <c r="BC11" s="85">
        <v>155.3664</v>
      </c>
      <c r="BD11" s="82"/>
      <c r="BE11" s="85">
        <v>2.9</v>
      </c>
      <c r="BF11" s="85">
        <v>413.4</v>
      </c>
      <c r="BG11" s="82"/>
      <c r="BH11" s="84">
        <v>1.8</v>
      </c>
      <c r="BI11" s="84">
        <v>413.4</v>
      </c>
      <c r="BJ11" s="82"/>
      <c r="BK11" s="84">
        <v>1.6</v>
      </c>
      <c r="BL11" s="84">
        <v>413.4</v>
      </c>
      <c r="BM11" s="82"/>
      <c r="BN11" s="84">
        <v>3.4</v>
      </c>
      <c r="BO11" s="82">
        <v>1338.3</v>
      </c>
      <c r="BP11" s="82"/>
      <c r="BQ11" s="84">
        <v>3.3</v>
      </c>
      <c r="BR11" s="82">
        <v>1338.3</v>
      </c>
      <c r="BS11" s="82"/>
      <c r="BT11" s="84">
        <v>3.2</v>
      </c>
      <c r="BU11" s="82">
        <v>1338.3</v>
      </c>
      <c r="BV11" s="82"/>
      <c r="BW11" s="84">
        <v>3.1</v>
      </c>
      <c r="BX11" s="82">
        <v>1338.3</v>
      </c>
      <c r="BY11" s="20">
        <v>4.5</v>
      </c>
      <c r="BZ11" s="21">
        <v>5.5</v>
      </c>
      <c r="CD11" s="192">
        <f t="shared" ca="1" si="4"/>
        <v>45862</v>
      </c>
      <c r="CE11" s="81">
        <v>8</v>
      </c>
      <c r="CF11" s="81" t="str">
        <f>Envio_email!C16</f>
        <v>TB-09804-8</v>
      </c>
      <c r="CG11" s="81" t="str">
        <f>Envio_email!D16</f>
        <v xml:space="preserve">V6          </v>
      </c>
      <c r="CH11" s="81" t="str">
        <f>Envio_email!E16</f>
        <v xml:space="preserve">    </v>
      </c>
      <c r="CI11" s="193">
        <f t="shared" si="5"/>
        <v>285.928</v>
      </c>
    </row>
    <row r="12" spans="2:89" x14ac:dyDescent="0.25">
      <c r="B12" s="180">
        <v>9</v>
      </c>
      <c r="C12" s="182"/>
      <c r="D12" s="182" t="s">
        <v>43</v>
      </c>
      <c r="E12" s="182"/>
      <c r="G12" s="18" t="str">
        <v/>
      </c>
      <c r="H12" s="110" t="s">
        <v>55</v>
      </c>
      <c r="I12" s="16" t="str">
        <f>_xlfn.XLOOKUP(H12,STATUS!I10:I29,STATUS!C10:C29, "Não encontrado", 0)</f>
        <v xml:space="preserve">SV          </v>
      </c>
      <c r="J12" s="148" cm="1">
        <f t="array" ref="J12">Densidade</f>
        <v>0.436</v>
      </c>
      <c r="K12" s="17">
        <v>18.166666670000001</v>
      </c>
      <c r="L12" s="111">
        <v>0.8</v>
      </c>
      <c r="M12" s="105">
        <f t="shared" ref="M12:M23" si="6">+K12-L12</f>
        <v>17.366666670000001</v>
      </c>
      <c r="N12" s="105" t="e">
        <f>IF(($K12=""),0,IF(($G12=""),VLOOKUP($K12,$AM$5:$AN$495,2,FALSE),IF(($G12="*"),VLOOKUP($K12,$AM$5:$AN$493,2,FALSE),0)))</f>
        <v>#N/A</v>
      </c>
      <c r="O12" s="104" t="e">
        <f t="shared" si="0"/>
        <v>#N/A</v>
      </c>
      <c r="P12" s="87" t="s">
        <v>45</v>
      </c>
      <c r="Q12" s="24" t="e">
        <f t="shared" si="1"/>
        <v>#N/A</v>
      </c>
      <c r="R12" s="24">
        <f>IF(($K12=""),0,IF(($G12=""),VLOOKUP(BY12,$AM$5:$AN$495,2,FALSE),IF(($G12="*"),VLOOKUP(BY12,$AA$5:$AB$493,2,FALSE),0)))*J12</f>
        <v>562.17840000000001</v>
      </c>
      <c r="S12" s="25" t="e">
        <f t="shared" si="2"/>
        <v>#N/A</v>
      </c>
      <c r="T12" s="22">
        <f>IF(($K12=""),0,IF(($G12=""),VLOOKUP(BZ12,$AM$5:$AN$495,2,FALSE),IF(($G12="*"),VLOOKUP(BZ12,$AA$5:$AB$493,2,FALSE),0)))*J12</f>
        <v>522.98199999999997</v>
      </c>
      <c r="U12" s="85">
        <v>1.65</v>
      </c>
      <c r="V12" s="85">
        <v>1338.3</v>
      </c>
      <c r="W12" s="85"/>
      <c r="X12" s="85">
        <v>3.05</v>
      </c>
      <c r="Y12" s="85">
        <v>1338.3</v>
      </c>
      <c r="Z12" s="82"/>
      <c r="AA12" s="85">
        <v>1.1499999999999999</v>
      </c>
      <c r="AB12" s="85">
        <v>1338.3</v>
      </c>
      <c r="AC12" s="82"/>
      <c r="AD12" s="85">
        <v>2.65</v>
      </c>
      <c r="AE12" s="85">
        <v>1338.3</v>
      </c>
      <c r="AF12" s="82"/>
      <c r="AG12" s="85">
        <v>1.55</v>
      </c>
      <c r="AH12" s="85">
        <v>1338.3</v>
      </c>
      <c r="AI12" s="82"/>
      <c r="AJ12" s="85">
        <v>2.95</v>
      </c>
      <c r="AK12" s="85">
        <v>1338.3</v>
      </c>
      <c r="AL12" s="82">
        <f t="shared" si="3"/>
        <v>3.25</v>
      </c>
      <c r="AM12" s="85">
        <v>3.25</v>
      </c>
      <c r="AN12" s="85">
        <v>1338.3</v>
      </c>
      <c r="AO12" s="82"/>
      <c r="AP12" s="85">
        <v>2.5499999999999998</v>
      </c>
      <c r="AQ12" s="85">
        <v>1338.3</v>
      </c>
      <c r="AR12" s="82"/>
      <c r="AS12" s="85">
        <v>2.95</v>
      </c>
      <c r="AT12" s="85">
        <v>462.4</v>
      </c>
      <c r="AU12" s="82"/>
      <c r="AV12" s="85">
        <v>2.95</v>
      </c>
      <c r="AW12" s="85">
        <v>158.14080000000001</v>
      </c>
      <c r="AX12" s="82"/>
      <c r="AY12" s="85">
        <v>2.95</v>
      </c>
      <c r="AZ12" s="85">
        <v>148.89279999999999</v>
      </c>
      <c r="BA12" s="82"/>
      <c r="BB12" s="85">
        <v>2.95</v>
      </c>
      <c r="BC12" s="85">
        <v>155.3664</v>
      </c>
      <c r="BD12" s="82"/>
      <c r="BE12" s="85">
        <v>2.95</v>
      </c>
      <c r="BF12" s="85">
        <v>413.4</v>
      </c>
      <c r="BG12" s="82"/>
      <c r="BH12" s="84">
        <v>1.85</v>
      </c>
      <c r="BI12" s="84">
        <v>413.4</v>
      </c>
      <c r="BJ12" s="82"/>
      <c r="BK12" s="84">
        <v>1.65</v>
      </c>
      <c r="BL12" s="84">
        <v>413.4</v>
      </c>
      <c r="BM12" s="82"/>
      <c r="BN12" s="84">
        <v>3.45</v>
      </c>
      <c r="BO12" s="82">
        <v>1338.3</v>
      </c>
      <c r="BP12" s="82"/>
      <c r="BQ12" s="84">
        <v>3.35</v>
      </c>
      <c r="BR12" s="82">
        <v>1338.3</v>
      </c>
      <c r="BS12" s="82"/>
      <c r="BT12" s="84">
        <v>3.25</v>
      </c>
      <c r="BU12" s="82">
        <v>1338.3</v>
      </c>
      <c r="BV12" s="82"/>
      <c r="BW12" s="84">
        <v>3.15</v>
      </c>
      <c r="BX12" s="82">
        <v>1338.3</v>
      </c>
      <c r="BY12" s="20">
        <v>6.5</v>
      </c>
      <c r="BZ12" s="21">
        <v>8</v>
      </c>
      <c r="CD12" s="192">
        <f t="shared" ca="1" si="4"/>
        <v>45862</v>
      </c>
      <c r="CE12" s="81">
        <v>9</v>
      </c>
      <c r="CF12" s="81" t="str">
        <f>Envio_email!C17</f>
        <v>TB-09805-9</v>
      </c>
      <c r="CG12" s="81" t="str">
        <f>Envio_email!D17</f>
        <v xml:space="preserve">SV          </v>
      </c>
      <c r="CH12" s="81" t="str">
        <f>Envio_email!E17</f>
        <v xml:space="preserve">    </v>
      </c>
      <c r="CI12" s="193" t="e">
        <f t="shared" si="5"/>
        <v>#N/A</v>
      </c>
    </row>
    <row r="13" spans="2:89" x14ac:dyDescent="0.25">
      <c r="B13" s="183">
        <v>10</v>
      </c>
      <c r="C13" s="179" t="s">
        <v>43</v>
      </c>
      <c r="D13" s="179"/>
      <c r="E13" s="184" t="s">
        <v>43</v>
      </c>
      <c r="G13" s="18" t="str">
        <v/>
      </c>
      <c r="H13" s="110" t="s">
        <v>56</v>
      </c>
      <c r="I13" s="16" t="str">
        <f>_xlfn.XLOOKUP(H13,STATUS!I11:I30,STATUS!C11:C30, "Não encontrado", 0)</f>
        <v xml:space="preserve">V3          </v>
      </c>
      <c r="J13" s="148" cm="1">
        <f t="array" ref="J13">Densidade</f>
        <v>0.38</v>
      </c>
      <c r="K13" s="17">
        <v>5.2666666700000002</v>
      </c>
      <c r="L13" s="111">
        <v>2.2999999999999998</v>
      </c>
      <c r="M13" s="105">
        <f t="shared" si="6"/>
        <v>2.9666666700000004</v>
      </c>
      <c r="N13" s="105" t="e">
        <f>IF(($K13=""),0,IF(($G13=""),VLOOKUP($K13,$AP$5:$AQ$495,2,FALSE),IF(($G13="*"),VLOOKUP($K13,$AD$5:$AE$493,2,FALSE),0)))</f>
        <v>#N/A</v>
      </c>
      <c r="O13" s="104" t="e">
        <f t="shared" si="0"/>
        <v>#N/A</v>
      </c>
      <c r="P13" s="87" t="s">
        <v>45</v>
      </c>
      <c r="Q13" s="24" t="e">
        <f t="shared" si="1"/>
        <v>#N/A</v>
      </c>
      <c r="R13" s="24">
        <f>IF(($K13=""),0,IF(($G13=""),VLOOKUP(BY13,$AP$5:$AQ$495,2,FALSE),IF(($G13="*"),VLOOKUP(BY13,$AD$5:$AE$493,2,FALSE),0)))*J13</f>
        <v>506.23600000000005</v>
      </c>
      <c r="S13" s="25" t="e">
        <f t="shared" si="2"/>
        <v>#N/A</v>
      </c>
      <c r="T13" s="22">
        <f>IF(($K13=""),0,IF(($G13=""),VLOOKUP(BZ13,$AP$5:$AQ$495,2,FALSE),IF(($G13="*"),VLOOKUP(BZ13,$AD$5:$AE$493,2,FALSE),0)))*J13</f>
        <v>494.26600000000002</v>
      </c>
      <c r="U13" s="85">
        <v>1.7</v>
      </c>
      <c r="V13" s="85">
        <v>1338.2</v>
      </c>
      <c r="W13" s="85"/>
      <c r="X13" s="85">
        <v>3.1</v>
      </c>
      <c r="Y13" s="85">
        <v>1338.2</v>
      </c>
      <c r="Z13" s="82"/>
      <c r="AA13" s="85">
        <v>1.2</v>
      </c>
      <c r="AB13" s="85">
        <v>1338.2</v>
      </c>
      <c r="AC13" s="82"/>
      <c r="AD13" s="85">
        <v>2.7</v>
      </c>
      <c r="AE13" s="85">
        <v>1338.2</v>
      </c>
      <c r="AF13" s="82"/>
      <c r="AG13" s="85">
        <v>1.6</v>
      </c>
      <c r="AH13" s="85">
        <v>1338.2</v>
      </c>
      <c r="AI13" s="82"/>
      <c r="AJ13" s="85">
        <v>3</v>
      </c>
      <c r="AK13" s="85">
        <v>1338.2</v>
      </c>
      <c r="AL13" s="82">
        <f t="shared" si="3"/>
        <v>3.3</v>
      </c>
      <c r="AM13" s="85">
        <v>3.3</v>
      </c>
      <c r="AN13" s="85">
        <v>1338.2</v>
      </c>
      <c r="AO13" s="82"/>
      <c r="AP13" s="85">
        <v>2.6</v>
      </c>
      <c r="AQ13" s="85">
        <v>1338.2</v>
      </c>
      <c r="AR13" s="82"/>
      <c r="AS13" s="85">
        <v>3</v>
      </c>
      <c r="AT13" s="85">
        <v>462.4</v>
      </c>
      <c r="AU13" s="82"/>
      <c r="AV13" s="85">
        <v>3</v>
      </c>
      <c r="AW13" s="85">
        <v>158.14080000000001</v>
      </c>
      <c r="AX13" s="82"/>
      <c r="AY13" s="85">
        <v>3</v>
      </c>
      <c r="AZ13" s="85">
        <v>148.89279999999999</v>
      </c>
      <c r="BA13" s="82"/>
      <c r="BB13" s="85">
        <v>3</v>
      </c>
      <c r="BC13" s="85">
        <v>155.3664</v>
      </c>
      <c r="BD13" s="82"/>
      <c r="BE13" s="85">
        <v>3</v>
      </c>
      <c r="BF13" s="85">
        <v>413.4</v>
      </c>
      <c r="BG13" s="82"/>
      <c r="BH13" s="84">
        <v>1.9</v>
      </c>
      <c r="BI13" s="84">
        <v>413.4</v>
      </c>
      <c r="BJ13" s="82"/>
      <c r="BK13" s="84">
        <v>1.7</v>
      </c>
      <c r="BL13" s="84">
        <v>413.4</v>
      </c>
      <c r="BM13" s="82"/>
      <c r="BN13" s="84">
        <v>3.5</v>
      </c>
      <c r="BO13" s="82">
        <v>1338.2</v>
      </c>
      <c r="BP13" s="82"/>
      <c r="BQ13" s="84">
        <v>3.4</v>
      </c>
      <c r="BR13" s="82">
        <v>1338.2</v>
      </c>
      <c r="BS13" s="82"/>
      <c r="BT13" s="84">
        <v>3.3</v>
      </c>
      <c r="BU13" s="82">
        <v>1338.2</v>
      </c>
      <c r="BV13" s="82"/>
      <c r="BW13" s="84">
        <v>3.2</v>
      </c>
      <c r="BX13" s="82">
        <v>1338.2</v>
      </c>
      <c r="BY13" s="20">
        <v>4</v>
      </c>
      <c r="BZ13" s="21">
        <v>5.5</v>
      </c>
      <c r="CD13" s="192">
        <f t="shared" ca="1" si="4"/>
        <v>45862</v>
      </c>
      <c r="CE13" s="81">
        <v>10</v>
      </c>
      <c r="CF13" s="81" t="str">
        <f>Envio_email!C18</f>
        <v>TB-09806-10</v>
      </c>
      <c r="CG13" s="81" t="str">
        <f>Envio_email!D18</f>
        <v xml:space="preserve">V3          </v>
      </c>
      <c r="CH13" s="81" t="str">
        <f>Envio_email!E18</f>
        <v xml:space="preserve">    </v>
      </c>
      <c r="CI13" s="193" t="e">
        <f t="shared" si="5"/>
        <v>#N/A</v>
      </c>
    </row>
    <row r="14" spans="2:89" x14ac:dyDescent="0.25">
      <c r="B14" s="180">
        <v>11</v>
      </c>
      <c r="C14" s="182"/>
      <c r="D14" s="182" t="s">
        <v>43</v>
      </c>
      <c r="E14" s="182"/>
      <c r="G14" s="18" t="str">
        <v/>
      </c>
      <c r="H14" s="110" t="s">
        <v>57</v>
      </c>
      <c r="I14" s="16" t="str">
        <f>_xlfn.XLOOKUP(H14,STATUS!I12:I31,STATUS!C12:C31, "Não encontrado", 0)</f>
        <v>&lt;zerado&gt;</v>
      </c>
      <c r="J14" s="148" cm="1">
        <f t="array" ref="J14">Densidade</f>
        <v>0</v>
      </c>
      <c r="K14" s="17">
        <v>21.3</v>
      </c>
      <c r="L14" s="111">
        <v>6.4</v>
      </c>
      <c r="M14" s="105">
        <f t="shared" si="6"/>
        <v>14.9</v>
      </c>
      <c r="N14" s="105">
        <f>IF(($K14=""),0,IF(($G14=""),VLOOKUP($K14,$AS$5:$AT$495,2,FALSE),IF(($G14="*"),VLOOKUP($K14,$AS$5:$AT$495,2,FALSE),0)))</f>
        <v>39.4</v>
      </c>
      <c r="O14" s="104">
        <f t="shared" si="0"/>
        <v>0</v>
      </c>
      <c r="P14" s="109"/>
      <c r="Q14" s="24">
        <f t="shared" si="1"/>
        <v>0</v>
      </c>
      <c r="R14" s="24">
        <f>IF(($K14=""),0,IF(($G14=""),VLOOKUP(BY14,$AS$5:$AT$495,2,FALSE),IF(($G14="*"),VLOOKUP(BY14,$AS$5:$AT$495,2,FALSE),0)))*J14</f>
        <v>0</v>
      </c>
      <c r="S14" s="25">
        <f>T14-O14</f>
        <v>0</v>
      </c>
      <c r="T14" s="22">
        <f>IF(($K14=""),0,IF(($G14=""),VLOOKUP(BZ14,$AS$5:$AT$495,2,FALSE),IF(($G14="*"),VLOOKUP(BZ14,$AS$5:$AT$495,2,FALSE),0)))*J14</f>
        <v>0</v>
      </c>
      <c r="U14" s="85">
        <v>1.75</v>
      </c>
      <c r="V14" s="85">
        <v>1338.2</v>
      </c>
      <c r="W14" s="85"/>
      <c r="X14" s="85">
        <v>3.15</v>
      </c>
      <c r="Y14" s="85">
        <v>1338.2</v>
      </c>
      <c r="Z14" s="82"/>
      <c r="AA14" s="85">
        <v>1.25</v>
      </c>
      <c r="AB14" s="85">
        <v>1338.2</v>
      </c>
      <c r="AC14" s="82"/>
      <c r="AD14" s="85">
        <v>2.75</v>
      </c>
      <c r="AE14" s="85">
        <v>1338.2</v>
      </c>
      <c r="AF14" s="82"/>
      <c r="AG14" s="85">
        <v>1.65</v>
      </c>
      <c r="AH14" s="85">
        <v>1338.2</v>
      </c>
      <c r="AI14" s="82"/>
      <c r="AJ14" s="85">
        <v>3.05</v>
      </c>
      <c r="AK14" s="85">
        <v>1338.2</v>
      </c>
      <c r="AL14" s="82">
        <f t="shared" si="3"/>
        <v>3.35</v>
      </c>
      <c r="AM14" s="85">
        <v>3.35</v>
      </c>
      <c r="AN14" s="85">
        <v>1338.2</v>
      </c>
      <c r="AO14" s="82"/>
      <c r="AP14" s="85">
        <v>2.65</v>
      </c>
      <c r="AQ14" s="85">
        <v>1338.2</v>
      </c>
      <c r="AR14" s="82"/>
      <c r="AS14" s="85">
        <v>3.05</v>
      </c>
      <c r="AT14" s="85">
        <v>462.4</v>
      </c>
      <c r="AU14" s="82"/>
      <c r="AV14" s="85">
        <v>3.05</v>
      </c>
      <c r="AW14" s="85">
        <v>158.14080000000001</v>
      </c>
      <c r="AX14" s="82"/>
      <c r="AY14" s="85">
        <v>3.05</v>
      </c>
      <c r="AZ14" s="85">
        <v>148.89279999999999</v>
      </c>
      <c r="BA14" s="82"/>
      <c r="BB14" s="85">
        <v>3.05</v>
      </c>
      <c r="BC14" s="85">
        <v>155.3664</v>
      </c>
      <c r="BD14" s="82"/>
      <c r="BE14" s="85">
        <v>3.05</v>
      </c>
      <c r="BF14" s="85">
        <v>413.3</v>
      </c>
      <c r="BG14" s="82"/>
      <c r="BH14" s="84">
        <v>1.95</v>
      </c>
      <c r="BI14" s="84">
        <v>413.3</v>
      </c>
      <c r="BJ14" s="82"/>
      <c r="BK14" s="84">
        <v>1.75</v>
      </c>
      <c r="BL14" s="84">
        <v>413.3</v>
      </c>
      <c r="BM14" s="82"/>
      <c r="BN14" s="84">
        <v>3.55</v>
      </c>
      <c r="BO14" s="82">
        <v>1338.2</v>
      </c>
      <c r="BP14" s="82"/>
      <c r="BQ14" s="84">
        <v>3.45</v>
      </c>
      <c r="BR14" s="82">
        <v>1338.2</v>
      </c>
      <c r="BS14" s="82"/>
      <c r="BT14" s="84">
        <v>3.35</v>
      </c>
      <c r="BU14" s="82">
        <v>1338.2</v>
      </c>
      <c r="BV14" s="82"/>
      <c r="BW14" s="84">
        <v>3.25</v>
      </c>
      <c r="BX14" s="82">
        <v>1338.2</v>
      </c>
      <c r="BY14" s="20">
        <v>6</v>
      </c>
      <c r="BZ14" s="21">
        <v>7.5</v>
      </c>
      <c r="CD14" s="192">
        <f t="shared" ca="1" si="4"/>
        <v>45862</v>
      </c>
      <c r="CE14" s="81">
        <v>11</v>
      </c>
      <c r="CF14" s="81" t="str">
        <f>Envio_email!C19</f>
        <v>TB-09807-11</v>
      </c>
      <c r="CG14" s="81" t="str">
        <f>Envio_email!D19</f>
        <v>&lt;zerado&gt;</v>
      </c>
      <c r="CH14" s="81" t="str">
        <f>Envio_email!E19</f>
        <v>ado&gt;</v>
      </c>
      <c r="CI14" s="193">
        <f t="shared" si="5"/>
        <v>0</v>
      </c>
    </row>
    <row r="15" spans="2:89" x14ac:dyDescent="0.25">
      <c r="B15" s="183">
        <v>12</v>
      </c>
      <c r="C15" s="179"/>
      <c r="D15" s="179" t="s">
        <v>43</v>
      </c>
      <c r="E15" s="179"/>
      <c r="G15" s="18" t="str">
        <v/>
      </c>
      <c r="H15" s="110" t="s">
        <v>58</v>
      </c>
      <c r="I15" s="16" t="str">
        <f>_xlfn.XLOOKUP(H15,STATUS!I13:I32,STATUS!C13:C32, "Não encontrado", 0)</f>
        <v>&lt;zerado&gt;</v>
      </c>
      <c r="J15" s="148" cm="1">
        <f t="array" ref="J15">Densidade</f>
        <v>0</v>
      </c>
      <c r="K15" s="17">
        <v>25</v>
      </c>
      <c r="L15" s="111">
        <v>1.3</v>
      </c>
      <c r="M15" s="105">
        <f t="shared" si="6"/>
        <v>23.7</v>
      </c>
      <c r="N15" s="105">
        <f>IF(($K15=""),0,IF(($G15=""),VLOOKUP($K15,$BK$5:$BL$495,2,FALSE),IF(($G15="*"),VLOOKUP($K15,$BK$5:$BL$495,2,FALSE),0)))</f>
        <v>0</v>
      </c>
      <c r="O15" s="104">
        <f t="shared" si="0"/>
        <v>0</v>
      </c>
      <c r="P15" s="87" t="s">
        <v>45</v>
      </c>
      <c r="Q15" s="24">
        <f t="shared" si="1"/>
        <v>0</v>
      </c>
      <c r="R15" s="24">
        <f>IF(($K15=""),0,IF(($G15=""),VLOOKUP(BY15,$BK$5:$BL$495,2,FALSE),IF(($G15="*"),VLOOKUP(BY15,$BK$5:$BL$495,2,FALSE),0)))*J15</f>
        <v>0</v>
      </c>
      <c r="S15" s="25">
        <f t="shared" si="2"/>
        <v>0</v>
      </c>
      <c r="T15" s="22">
        <f>IF(($K15=""),0,IF(($G15=""),VLOOKUP(BZ15,$BK$5:$BL$495,2,FALSE),IF(($G15="*"),VLOOKUP(BZ15,$BK$5:$BL$495,2,FALSE),0)))*J15</f>
        <v>0</v>
      </c>
      <c r="U15" s="85">
        <v>1.8</v>
      </c>
      <c r="V15" s="85">
        <v>1338.2</v>
      </c>
      <c r="W15" s="85"/>
      <c r="X15" s="85">
        <v>3.2</v>
      </c>
      <c r="Y15" s="85">
        <v>1338.2</v>
      </c>
      <c r="Z15" s="82"/>
      <c r="AA15" s="85">
        <v>1.3</v>
      </c>
      <c r="AB15" s="85">
        <v>1338.2</v>
      </c>
      <c r="AC15" s="82"/>
      <c r="AD15" s="85">
        <v>2.8</v>
      </c>
      <c r="AE15" s="85">
        <v>1338.2</v>
      </c>
      <c r="AF15" s="82"/>
      <c r="AG15" s="85">
        <v>1.7</v>
      </c>
      <c r="AH15" s="85">
        <v>1338.2</v>
      </c>
      <c r="AI15" s="82"/>
      <c r="AJ15" s="85">
        <v>3.1</v>
      </c>
      <c r="AK15" s="85">
        <v>1338.2</v>
      </c>
      <c r="AL15" s="82">
        <f t="shared" si="3"/>
        <v>3.4</v>
      </c>
      <c r="AM15" s="85">
        <v>3.4</v>
      </c>
      <c r="AN15" s="85">
        <v>1338.2</v>
      </c>
      <c r="AO15" s="82"/>
      <c r="AP15" s="85">
        <v>2.7</v>
      </c>
      <c r="AQ15" s="85">
        <v>1338.2</v>
      </c>
      <c r="AR15" s="82"/>
      <c r="AS15" s="85">
        <v>3.1</v>
      </c>
      <c r="AT15" s="85">
        <v>462.4</v>
      </c>
      <c r="AU15" s="82"/>
      <c r="AV15" s="85">
        <v>3.1</v>
      </c>
      <c r="AW15" s="85">
        <v>158.14080000000001</v>
      </c>
      <c r="AX15" s="82"/>
      <c r="AY15" s="85">
        <v>3.1</v>
      </c>
      <c r="AZ15" s="85">
        <v>148.89279999999999</v>
      </c>
      <c r="BA15" s="82"/>
      <c r="BB15" s="85">
        <v>3.1</v>
      </c>
      <c r="BC15" s="85">
        <v>155.3664</v>
      </c>
      <c r="BD15" s="82"/>
      <c r="BE15" s="85">
        <v>3.1</v>
      </c>
      <c r="BF15" s="85">
        <v>413.3</v>
      </c>
      <c r="BG15" s="82"/>
      <c r="BH15" s="84">
        <v>2</v>
      </c>
      <c r="BI15" s="84">
        <v>413.3</v>
      </c>
      <c r="BJ15" s="82"/>
      <c r="BK15" s="84">
        <v>1.8</v>
      </c>
      <c r="BL15" s="84">
        <v>413.3</v>
      </c>
      <c r="BM15" s="82"/>
      <c r="BN15" s="84">
        <v>3.6</v>
      </c>
      <c r="BO15" s="82">
        <v>1338.2</v>
      </c>
      <c r="BP15" s="82"/>
      <c r="BQ15" s="84">
        <v>3.5</v>
      </c>
      <c r="BR15" s="82">
        <v>1338.2</v>
      </c>
      <c r="BS15" s="82"/>
      <c r="BT15" s="84">
        <v>3.4</v>
      </c>
      <c r="BU15" s="82">
        <v>1338.2</v>
      </c>
      <c r="BV15" s="82"/>
      <c r="BW15" s="84">
        <v>3.3</v>
      </c>
      <c r="BX15" s="82">
        <v>1338.2</v>
      </c>
      <c r="BY15" s="20">
        <v>3.6</v>
      </c>
      <c r="BZ15" s="21">
        <v>5.0999999999999996</v>
      </c>
      <c r="CD15" s="192">
        <f t="shared" ca="1" si="4"/>
        <v>45862</v>
      </c>
      <c r="CE15" s="81">
        <v>12</v>
      </c>
      <c r="CF15" s="81" t="str">
        <f>Envio_email!C20</f>
        <v>TB-09807-12</v>
      </c>
      <c r="CG15" s="81" t="str">
        <f>Envio_email!D20</f>
        <v>&lt;zerado&gt;</v>
      </c>
      <c r="CH15" s="81" t="str">
        <f>Envio_email!E20</f>
        <v>ado&gt;</v>
      </c>
      <c r="CI15" s="193">
        <f t="shared" si="5"/>
        <v>0</v>
      </c>
    </row>
    <row r="16" spans="2:89" x14ac:dyDescent="0.25">
      <c r="B16" s="180">
        <v>13</v>
      </c>
      <c r="C16" s="182"/>
      <c r="D16" s="182" t="s">
        <v>43</v>
      </c>
      <c r="E16" s="182"/>
      <c r="G16" s="18" t="str">
        <v/>
      </c>
      <c r="H16" s="110" t="s">
        <v>59</v>
      </c>
      <c r="I16" s="16" t="str">
        <f>_xlfn.XLOOKUP(H16,STATUS!I14:I33,STATUS!C14:C33, "Não encontrado", 0)</f>
        <v>&lt;zerado&gt;</v>
      </c>
      <c r="J16" s="148" cm="1">
        <f t="array" ref="J16">Densidade</f>
        <v>0</v>
      </c>
      <c r="K16" s="17">
        <v>25</v>
      </c>
      <c r="L16" s="111">
        <v>6.4</v>
      </c>
      <c r="M16" s="105">
        <f t="shared" si="6"/>
        <v>18.600000000000001</v>
      </c>
      <c r="N16" s="105">
        <f>IF(($K16=""),0,IF(($G16=""),VLOOKUP($K16,$AV$5:$AW$495,2,FALSE),IF(($G16="*"),VLOOKUP($K16,$AV$5:$AW$495,2,FALSE),0)))</f>
        <v>0.82079999999999997</v>
      </c>
      <c r="O16" s="104">
        <f t="shared" si="0"/>
        <v>0</v>
      </c>
      <c r="P16" s="109"/>
      <c r="Q16" s="24">
        <f t="shared" si="1"/>
        <v>0</v>
      </c>
      <c r="R16" s="24">
        <f>IF(($K16=""),0,IF(($G16=""),VLOOKUP(BY16,$AV$5:$AW$495,2,FALSE),IF(($G16="*"),VLOOKUP(BY16,$AV$5:$AW$495,2,FALSE),0)))*J16</f>
        <v>0</v>
      </c>
      <c r="S16" s="25">
        <f t="shared" si="2"/>
        <v>0</v>
      </c>
      <c r="T16" s="22">
        <f>IF(($K16=""),0,IF(($G16=""),VLOOKUP(BZ16,$AV$5:$AW$495,2,FALSE),IF(($G16="*"),VLOOKUP(BZ16,$AV$5:$AW$495,2,FALSE),0)))*J16</f>
        <v>0</v>
      </c>
      <c r="U16" s="85">
        <v>1.85</v>
      </c>
      <c r="V16" s="85">
        <v>1338.1</v>
      </c>
      <c r="W16" s="85"/>
      <c r="X16" s="85">
        <v>3.25</v>
      </c>
      <c r="Y16" s="85">
        <v>1338.1</v>
      </c>
      <c r="Z16" s="82"/>
      <c r="AA16" s="85">
        <v>1.35</v>
      </c>
      <c r="AB16" s="85">
        <v>1338.1</v>
      </c>
      <c r="AC16" s="82"/>
      <c r="AD16" s="85">
        <v>2.85</v>
      </c>
      <c r="AE16" s="85">
        <v>1338.1</v>
      </c>
      <c r="AF16" s="82"/>
      <c r="AG16" s="85">
        <v>1.75</v>
      </c>
      <c r="AH16" s="85">
        <v>1338.1</v>
      </c>
      <c r="AI16" s="82"/>
      <c r="AJ16" s="85">
        <v>3.15</v>
      </c>
      <c r="AK16" s="85">
        <v>1338.1</v>
      </c>
      <c r="AL16" s="82">
        <f t="shared" si="3"/>
        <v>3.45</v>
      </c>
      <c r="AM16" s="85">
        <v>3.45</v>
      </c>
      <c r="AN16" s="85">
        <v>1338.1</v>
      </c>
      <c r="AO16" s="82"/>
      <c r="AP16" s="85">
        <v>2.75</v>
      </c>
      <c r="AQ16" s="85">
        <v>1338.1</v>
      </c>
      <c r="AR16" s="82"/>
      <c r="AS16" s="85">
        <v>3.15</v>
      </c>
      <c r="AT16" s="85">
        <v>462.4</v>
      </c>
      <c r="AU16" s="82"/>
      <c r="AV16" s="85">
        <v>3.15</v>
      </c>
      <c r="AW16" s="85">
        <v>158.14080000000001</v>
      </c>
      <c r="AX16" s="82"/>
      <c r="AY16" s="85">
        <v>3.15</v>
      </c>
      <c r="AZ16" s="85">
        <v>148.89279999999999</v>
      </c>
      <c r="BA16" s="82"/>
      <c r="BB16" s="85">
        <v>3.15</v>
      </c>
      <c r="BC16" s="85">
        <v>155.3664</v>
      </c>
      <c r="BD16" s="82"/>
      <c r="BE16" s="85">
        <v>3.15</v>
      </c>
      <c r="BF16" s="85">
        <v>413.3</v>
      </c>
      <c r="BG16" s="82"/>
      <c r="BH16" s="84">
        <v>2.0499999999999998</v>
      </c>
      <c r="BI16" s="84">
        <v>413.3</v>
      </c>
      <c r="BJ16" s="82"/>
      <c r="BK16" s="84">
        <v>1.85</v>
      </c>
      <c r="BL16" s="84">
        <v>413.3</v>
      </c>
      <c r="BM16" s="82"/>
      <c r="BN16" s="84">
        <v>3.65</v>
      </c>
      <c r="BO16" s="82">
        <v>1338.1</v>
      </c>
      <c r="BP16" s="82"/>
      <c r="BQ16" s="84">
        <v>3.55</v>
      </c>
      <c r="BR16" s="82">
        <v>1338.1</v>
      </c>
      <c r="BS16" s="82"/>
      <c r="BT16" s="84">
        <v>3.45</v>
      </c>
      <c r="BU16" s="82">
        <v>1338.1</v>
      </c>
      <c r="BV16" s="82"/>
      <c r="BW16" s="84">
        <v>3.35</v>
      </c>
      <c r="BX16" s="82">
        <v>1338.1</v>
      </c>
      <c r="BY16" s="20">
        <v>7</v>
      </c>
      <c r="BZ16" s="21">
        <v>7.5</v>
      </c>
      <c r="CD16" s="192">
        <f t="shared" ca="1" si="4"/>
        <v>45862</v>
      </c>
      <c r="CE16" s="81">
        <v>13</v>
      </c>
      <c r="CF16" s="81" t="str">
        <f>Envio_email!C21</f>
        <v>TB-09807-13</v>
      </c>
      <c r="CG16" s="81" t="str">
        <f>Envio_email!D21</f>
        <v>&lt;zerado&gt;</v>
      </c>
      <c r="CH16" s="81" t="str">
        <f>Envio_email!E21</f>
        <v>ado&gt;</v>
      </c>
      <c r="CI16" s="193">
        <f t="shared" si="5"/>
        <v>0</v>
      </c>
    </row>
    <row r="17" spans="2:87" x14ac:dyDescent="0.25">
      <c r="B17" s="183">
        <v>14</v>
      </c>
      <c r="C17" s="179" t="s">
        <v>43</v>
      </c>
      <c r="D17" s="179"/>
      <c r="E17" s="179" t="s">
        <v>43</v>
      </c>
      <c r="G17" s="18" t="str">
        <v/>
      </c>
      <c r="H17" s="110" t="s">
        <v>60</v>
      </c>
      <c r="I17" s="16" t="str">
        <f>_xlfn.XLOOKUP(H17,STATUS!I15:I34,STATUS!C15:C34, "Não encontrado", 0)</f>
        <v xml:space="preserve">R300        </v>
      </c>
      <c r="J17" s="148" cm="1">
        <f t="array" ref="J17">Densidade</f>
        <v>0.45</v>
      </c>
      <c r="K17" s="17">
        <v>20.2</v>
      </c>
      <c r="L17" s="111">
        <v>6.4</v>
      </c>
      <c r="M17" s="105">
        <f t="shared" si="6"/>
        <v>13.799999999999999</v>
      </c>
      <c r="N17" s="105">
        <f>IF(($K17=""),0,IF(($G17=""),VLOOKUP($K17,$AS$5:$AT$495,2,FALSE),IF(($G17="*"),VLOOKUP($K17,$AS$5:$AT$495,2,FALSE),0)))</f>
        <v>70.3</v>
      </c>
      <c r="O17" s="104">
        <f t="shared" si="0"/>
        <v>31.635000000000002</v>
      </c>
      <c r="P17" s="87" t="s">
        <v>45</v>
      </c>
      <c r="Q17" s="24">
        <f t="shared" si="1"/>
        <v>175.005</v>
      </c>
      <c r="R17" s="24">
        <f>IF(($K17=""),0,IF(($G17=""),VLOOKUP(BY17,$AS$5:$AT$495,2,FALSE),IF(($G17="*"),VLOOKUP(BY17,$AS$5:$AT$495,2,FALSE),0)))*J17</f>
        <v>206.64</v>
      </c>
      <c r="S17" s="25">
        <f t="shared" si="2"/>
        <v>163.71000000000004</v>
      </c>
      <c r="T17" s="22">
        <f>IF(($K17=""),0,IF(($G17=""),VLOOKUP(BZ17,$AS$5:$AT$495,2,FALSE),IF(($G17="*"),VLOOKUP(BZ17,$AS$5:$AT$495,2,FALSE),0)))*J17</f>
        <v>195.34500000000003</v>
      </c>
      <c r="U17" s="85">
        <v>1.9</v>
      </c>
      <c r="V17" s="85">
        <v>1338</v>
      </c>
      <c r="W17" s="85"/>
      <c r="X17" s="85">
        <v>3.3</v>
      </c>
      <c r="Y17" s="85">
        <v>1338</v>
      </c>
      <c r="Z17" s="82"/>
      <c r="AA17" s="85">
        <v>1.4</v>
      </c>
      <c r="AB17" s="85">
        <v>1338</v>
      </c>
      <c r="AC17" s="82"/>
      <c r="AD17" s="85">
        <v>2.9</v>
      </c>
      <c r="AE17" s="85">
        <v>1338</v>
      </c>
      <c r="AF17" s="82"/>
      <c r="AG17" s="85">
        <v>1.8</v>
      </c>
      <c r="AH17" s="85">
        <v>1338.1</v>
      </c>
      <c r="AI17" s="82"/>
      <c r="AJ17" s="85">
        <v>3.2</v>
      </c>
      <c r="AK17" s="85">
        <v>1338.1</v>
      </c>
      <c r="AL17" s="82">
        <f t="shared" si="3"/>
        <v>3.5</v>
      </c>
      <c r="AM17" s="85">
        <v>3.5</v>
      </c>
      <c r="AN17" s="85">
        <v>1338.1</v>
      </c>
      <c r="AO17" s="82"/>
      <c r="AP17" s="85">
        <v>2.8</v>
      </c>
      <c r="AQ17" s="85">
        <v>1338.1</v>
      </c>
      <c r="AR17" s="82"/>
      <c r="AS17" s="85">
        <v>3.2</v>
      </c>
      <c r="AT17" s="85">
        <v>462.4</v>
      </c>
      <c r="AU17" s="82"/>
      <c r="AV17" s="85">
        <v>3.2</v>
      </c>
      <c r="AW17" s="85">
        <v>158.14080000000001</v>
      </c>
      <c r="AX17" s="82"/>
      <c r="AY17" s="85">
        <v>3.2</v>
      </c>
      <c r="AZ17" s="85">
        <v>148.89279999999999</v>
      </c>
      <c r="BA17" s="82"/>
      <c r="BB17" s="85">
        <v>3.2</v>
      </c>
      <c r="BC17" s="85">
        <v>155.3664</v>
      </c>
      <c r="BD17" s="82"/>
      <c r="BE17" s="85">
        <v>3.2</v>
      </c>
      <c r="BF17" s="85">
        <v>413.2</v>
      </c>
      <c r="BG17" s="82"/>
      <c r="BH17" s="84">
        <v>2.1</v>
      </c>
      <c r="BI17" s="84">
        <v>413.2</v>
      </c>
      <c r="BJ17" s="82"/>
      <c r="BK17" s="84">
        <v>1.9</v>
      </c>
      <c r="BL17" s="84">
        <v>413.2</v>
      </c>
      <c r="BM17" s="82"/>
      <c r="BN17" s="84">
        <v>3.7</v>
      </c>
      <c r="BO17" s="82">
        <v>1338</v>
      </c>
      <c r="BP17" s="82"/>
      <c r="BQ17" s="84">
        <v>3.6</v>
      </c>
      <c r="BR17" s="82">
        <v>1338</v>
      </c>
      <c r="BS17" s="82"/>
      <c r="BT17" s="84">
        <v>3.5</v>
      </c>
      <c r="BU17" s="82">
        <v>1338</v>
      </c>
      <c r="BV17" s="82"/>
      <c r="BW17" s="84">
        <v>3.4</v>
      </c>
      <c r="BX17" s="82">
        <v>1338</v>
      </c>
      <c r="BY17" s="20">
        <v>6</v>
      </c>
      <c r="BZ17" s="21">
        <v>7.5</v>
      </c>
      <c r="CD17" s="192">
        <f t="shared" ca="1" si="4"/>
        <v>45862</v>
      </c>
      <c r="CE17" s="81">
        <v>14</v>
      </c>
      <c r="CF17" s="81" t="str">
        <f>Envio_email!C22</f>
        <v>TB-09808-14</v>
      </c>
      <c r="CG17" s="81" t="str">
        <f>Envio_email!D22</f>
        <v xml:space="preserve">R300        </v>
      </c>
      <c r="CH17" s="81" t="str">
        <f>Envio_email!E22</f>
        <v xml:space="preserve">    </v>
      </c>
      <c r="CI17" s="193">
        <f t="shared" si="5"/>
        <v>31.635000000000002</v>
      </c>
    </row>
    <row r="18" spans="2:87" x14ac:dyDescent="0.25">
      <c r="B18" s="180">
        <v>15</v>
      </c>
      <c r="C18" s="182" t="s">
        <v>43</v>
      </c>
      <c r="D18" s="182"/>
      <c r="E18" s="182" t="s">
        <v>43</v>
      </c>
      <c r="G18" s="18" t="str">
        <v/>
      </c>
      <c r="H18" s="110" t="s">
        <v>61</v>
      </c>
      <c r="I18" s="16" t="str">
        <f>_xlfn.XLOOKUP(H18,STATUS!I16:I35,STATUS!C16:C35, "Não encontrado", 0)</f>
        <v>V3 / N330</v>
      </c>
      <c r="J18" s="148" cm="1">
        <f t="array" ref="J18">Densidade</f>
        <v>0.38</v>
      </c>
      <c r="K18" s="17">
        <v>20.100000000000001</v>
      </c>
      <c r="L18" s="111">
        <v>1.3</v>
      </c>
      <c r="M18" s="105">
        <f t="shared" si="6"/>
        <v>18.8</v>
      </c>
      <c r="N18" s="105">
        <f>IF(($K18=""),0,IF(($G18=""),VLOOKUP($K18,$BK$5:$BL$495,2,FALSE),IF(($G18="*"),VLOOKUP($K18,$BK$5:$BL$495,2,FALSE),0)))</f>
        <v>51.7</v>
      </c>
      <c r="O18" s="104">
        <f t="shared" si="0"/>
        <v>19.646000000000001</v>
      </c>
      <c r="P18" s="87" t="s">
        <v>45</v>
      </c>
      <c r="Q18" s="24">
        <f t="shared" si="1"/>
        <v>132.81</v>
      </c>
      <c r="R18" s="24">
        <f>IF(($K18=""),0,IF(($G18=""),VLOOKUP(BY18,$BK$5:$BL$495,2,FALSE),IF(($G18="*"),VLOOKUP(BY18,$BK$5:$BL$495,2,FALSE),0)))*J18</f>
        <v>152.45599999999999</v>
      </c>
      <c r="S18" s="25">
        <f t="shared" si="2"/>
        <v>121.02999999999999</v>
      </c>
      <c r="T18" s="22">
        <f>IF(($K18=""),0,IF(($G18=""),VLOOKUP(BZ18,$BK$5:$BL$495,2,FALSE),IF(($G18="*"),VLOOKUP(BZ18,$BK$5:$BL$495,2,FALSE),0)))*J18</f>
        <v>140.67599999999999</v>
      </c>
      <c r="U18" s="85">
        <v>1.95</v>
      </c>
      <c r="V18" s="85">
        <v>1337.9</v>
      </c>
      <c r="W18" s="85"/>
      <c r="X18" s="85">
        <v>3.35</v>
      </c>
      <c r="Y18" s="85">
        <v>1337.9</v>
      </c>
      <c r="Z18" s="82"/>
      <c r="AA18" s="85">
        <v>1.45</v>
      </c>
      <c r="AB18" s="85">
        <v>1337.9</v>
      </c>
      <c r="AC18" s="82"/>
      <c r="AD18" s="85">
        <v>2.95</v>
      </c>
      <c r="AE18" s="85">
        <v>1337.9</v>
      </c>
      <c r="AF18" s="82"/>
      <c r="AG18" s="85">
        <v>1.85</v>
      </c>
      <c r="AH18" s="85">
        <v>1338</v>
      </c>
      <c r="AI18" s="82"/>
      <c r="AJ18" s="85">
        <v>3.25</v>
      </c>
      <c r="AK18" s="85">
        <v>1338</v>
      </c>
      <c r="AL18" s="82">
        <f t="shared" si="3"/>
        <v>3.55</v>
      </c>
      <c r="AM18" s="85">
        <v>3.55</v>
      </c>
      <c r="AN18" s="85">
        <v>1338</v>
      </c>
      <c r="AO18" s="82"/>
      <c r="AP18" s="85">
        <v>2.85</v>
      </c>
      <c r="AQ18" s="85">
        <v>1338</v>
      </c>
      <c r="AR18" s="82"/>
      <c r="AS18" s="85">
        <v>3.25</v>
      </c>
      <c r="AT18" s="85">
        <v>462.4</v>
      </c>
      <c r="AU18" s="82"/>
      <c r="AV18" s="85">
        <v>3.25</v>
      </c>
      <c r="AW18" s="85">
        <v>158.14080000000001</v>
      </c>
      <c r="AX18" s="82"/>
      <c r="AY18" s="85">
        <v>3.25</v>
      </c>
      <c r="AZ18" s="85">
        <v>148.89279999999999</v>
      </c>
      <c r="BA18" s="82"/>
      <c r="BB18" s="85">
        <v>3.25</v>
      </c>
      <c r="BC18" s="85">
        <v>155.3664</v>
      </c>
      <c r="BD18" s="82"/>
      <c r="BE18" s="85">
        <v>3.25</v>
      </c>
      <c r="BF18" s="85">
        <v>413.1</v>
      </c>
      <c r="BG18" s="82"/>
      <c r="BH18" s="84">
        <v>2.15</v>
      </c>
      <c r="BI18" s="84">
        <v>413.1</v>
      </c>
      <c r="BJ18" s="82"/>
      <c r="BK18" s="84">
        <v>1.95</v>
      </c>
      <c r="BL18" s="84">
        <v>413.1</v>
      </c>
      <c r="BM18" s="82"/>
      <c r="BN18" s="84">
        <v>3.75</v>
      </c>
      <c r="BO18" s="82">
        <v>1337.9</v>
      </c>
      <c r="BP18" s="82"/>
      <c r="BQ18" s="84">
        <v>3.65</v>
      </c>
      <c r="BR18" s="82">
        <v>1337.9</v>
      </c>
      <c r="BS18" s="82"/>
      <c r="BT18" s="84">
        <v>3.55</v>
      </c>
      <c r="BU18" s="82">
        <v>1337.9</v>
      </c>
      <c r="BV18" s="82"/>
      <c r="BW18" s="84">
        <v>3.45</v>
      </c>
      <c r="BX18" s="82">
        <v>1337.9</v>
      </c>
      <c r="BY18" s="20">
        <v>3.6</v>
      </c>
      <c r="BZ18" s="21">
        <v>5.0999999999999996</v>
      </c>
      <c r="CD18" s="192">
        <f t="shared" ca="1" si="4"/>
        <v>45862</v>
      </c>
      <c r="CE18" s="81">
        <v>15</v>
      </c>
      <c r="CF18" s="81" t="str">
        <f>Envio_email!C23</f>
        <v>TB-09808-15</v>
      </c>
      <c r="CG18" s="81" t="str">
        <f>Envio_email!D23</f>
        <v>V3</v>
      </c>
      <c r="CH18" s="81" t="str">
        <f>Envio_email!E23</f>
        <v>N330</v>
      </c>
      <c r="CI18" s="193">
        <f t="shared" si="5"/>
        <v>19.646000000000001</v>
      </c>
    </row>
    <row r="19" spans="2:87" x14ac:dyDescent="0.25">
      <c r="B19" s="183">
        <v>16</v>
      </c>
      <c r="C19" s="179" t="s">
        <v>43</v>
      </c>
      <c r="D19" s="179"/>
      <c r="E19" s="179" t="s">
        <v>43</v>
      </c>
      <c r="G19" s="18" t="str">
        <v/>
      </c>
      <c r="H19" s="110" t="s">
        <v>62</v>
      </c>
      <c r="I19" s="16" t="str">
        <f>_xlfn.XLOOKUP(H19,STATUS!I17:I36,STATUS!C17:C36, "Não encontrado", 0)</f>
        <v xml:space="preserve">V7H         </v>
      </c>
      <c r="J19" s="148" cm="1">
        <f t="array" ref="J19">Densidade</f>
        <v>0.32700000000000001</v>
      </c>
      <c r="K19" s="17">
        <v>25</v>
      </c>
      <c r="L19" s="111">
        <v>6.4</v>
      </c>
      <c r="M19" s="105">
        <f t="shared" si="6"/>
        <v>18.600000000000001</v>
      </c>
      <c r="N19" s="105">
        <f>IF(($K19=""),0,IF(($G19=""),VLOOKUP($K19,$AS$5:$AT$495,2,FALSE),IF(($G19="*"),VLOOKUP($K19,$AS$5:$AT$495,2,FALSE),0)))</f>
        <v>2.4</v>
      </c>
      <c r="O19" s="104">
        <f t="shared" si="0"/>
        <v>0.78400000000000003</v>
      </c>
      <c r="P19" s="109"/>
      <c r="Q19" s="24">
        <f t="shared" si="1"/>
        <v>149.37440000000001</v>
      </c>
      <c r="R19" s="24">
        <f>IF(($K19=""),0,IF(($G19=""),VLOOKUP(BY19,$AS$5:$AT$495,2,FALSE),IF(($G19="*"),VLOOKUP(BY19,$AS$5:$AT$495,2,FALSE),0)))*J19</f>
        <v>150.1584</v>
      </c>
      <c r="S19" s="25">
        <f t="shared" si="2"/>
        <v>141.16670000000002</v>
      </c>
      <c r="T19" s="22">
        <f>IF(($K19=""),0,IF(($G19=""),VLOOKUP(BZ19,$AS$5:$AT$495,2,FALSE),IF(($G19="*"),VLOOKUP(BZ19,$AS$5:$AT$495,2,FALSE),0)))*J19</f>
        <v>141.95070000000001</v>
      </c>
      <c r="U19" s="85">
        <v>2</v>
      </c>
      <c r="V19" s="85">
        <v>1337.7</v>
      </c>
      <c r="W19" s="85"/>
      <c r="X19" s="85">
        <v>3.4</v>
      </c>
      <c r="Y19" s="85">
        <v>1337.7</v>
      </c>
      <c r="Z19" s="82"/>
      <c r="AA19" s="85">
        <v>1.5</v>
      </c>
      <c r="AB19" s="85">
        <v>1337.7</v>
      </c>
      <c r="AC19" s="82"/>
      <c r="AD19" s="85">
        <v>3</v>
      </c>
      <c r="AE19" s="85">
        <v>1337.7</v>
      </c>
      <c r="AF19" s="82"/>
      <c r="AG19" s="85">
        <v>1.9</v>
      </c>
      <c r="AH19" s="85">
        <v>1337.9</v>
      </c>
      <c r="AI19" s="82"/>
      <c r="AJ19" s="85">
        <v>3.3</v>
      </c>
      <c r="AK19" s="85">
        <v>1337.9</v>
      </c>
      <c r="AL19" s="82">
        <f t="shared" si="3"/>
        <v>3.6</v>
      </c>
      <c r="AM19" s="85">
        <v>3.6</v>
      </c>
      <c r="AN19" s="85">
        <v>1337.9</v>
      </c>
      <c r="AO19" s="82"/>
      <c r="AP19" s="85">
        <v>2.9</v>
      </c>
      <c r="AQ19" s="85">
        <v>1337.9</v>
      </c>
      <c r="AR19" s="82"/>
      <c r="AS19" s="85">
        <v>3.3</v>
      </c>
      <c r="AT19" s="85">
        <v>462.4</v>
      </c>
      <c r="AU19" s="82"/>
      <c r="AV19" s="85">
        <v>3.3</v>
      </c>
      <c r="AW19" s="85">
        <v>158.14080000000001</v>
      </c>
      <c r="AX19" s="82"/>
      <c r="AY19" s="85">
        <v>3.3</v>
      </c>
      <c r="AZ19" s="85">
        <v>148.89279999999999</v>
      </c>
      <c r="BA19" s="82"/>
      <c r="BB19" s="85">
        <v>3.3</v>
      </c>
      <c r="BC19" s="85">
        <v>155.3664</v>
      </c>
      <c r="BD19" s="82"/>
      <c r="BE19" s="85">
        <v>3.3</v>
      </c>
      <c r="BF19" s="85">
        <v>413.1</v>
      </c>
      <c r="BG19" s="82"/>
      <c r="BH19" s="84">
        <v>2.2000000000000002</v>
      </c>
      <c r="BI19" s="84">
        <v>413.1</v>
      </c>
      <c r="BJ19" s="82"/>
      <c r="BK19" s="84">
        <v>2</v>
      </c>
      <c r="BL19" s="84">
        <v>413.1</v>
      </c>
      <c r="BM19" s="82"/>
      <c r="BN19" s="84">
        <v>3.8</v>
      </c>
      <c r="BO19" s="82">
        <v>1337.7</v>
      </c>
      <c r="BP19" s="82"/>
      <c r="BQ19" s="84">
        <v>3.7</v>
      </c>
      <c r="BR19" s="82">
        <v>1337.7</v>
      </c>
      <c r="BS19" s="82"/>
      <c r="BT19" s="84">
        <v>3.6</v>
      </c>
      <c r="BU19" s="82">
        <v>1337.7</v>
      </c>
      <c r="BV19" s="82"/>
      <c r="BW19" s="84">
        <v>3.5</v>
      </c>
      <c r="BX19" s="82">
        <v>1337.7</v>
      </c>
      <c r="BY19" s="20">
        <v>6</v>
      </c>
      <c r="BZ19" s="21">
        <v>7.5</v>
      </c>
      <c r="CD19" s="192">
        <f t="shared" ca="1" si="4"/>
        <v>45862</v>
      </c>
      <c r="CE19" s="81">
        <v>16</v>
      </c>
      <c r="CF19" s="81" t="str">
        <f>Envio_email!C24</f>
        <v>TB-09808-16</v>
      </c>
      <c r="CG19" s="81" t="str">
        <f>Envio_email!D24</f>
        <v xml:space="preserve">V7H         </v>
      </c>
      <c r="CH19" s="81" t="str">
        <f>Envio_email!E24</f>
        <v xml:space="preserve">    </v>
      </c>
      <c r="CI19" s="193">
        <f t="shared" si="5"/>
        <v>0.78400000000000003</v>
      </c>
    </row>
    <row r="20" spans="2:87" x14ac:dyDescent="0.25">
      <c r="B20" s="180">
        <v>17</v>
      </c>
      <c r="C20" s="182" t="s">
        <v>63</v>
      </c>
      <c r="D20" s="182"/>
      <c r="E20" s="182" t="s">
        <v>43</v>
      </c>
      <c r="G20" s="18" t="str">
        <v/>
      </c>
      <c r="H20" s="110" t="s">
        <v>64</v>
      </c>
      <c r="I20" s="16" t="str">
        <f>_xlfn.XLOOKUP(H20,STATUS!I18:I37,STATUS!C18:C37, "Não encontrado", 0)</f>
        <v>&lt;zerado&gt;</v>
      </c>
      <c r="J20" s="148" cm="1">
        <f t="array" ref="J20">Densidade</f>
        <v>0</v>
      </c>
      <c r="K20" s="17">
        <v>25</v>
      </c>
      <c r="L20" s="111">
        <v>6.4</v>
      </c>
      <c r="M20" s="105">
        <f t="shared" si="6"/>
        <v>18.600000000000001</v>
      </c>
      <c r="N20" s="105">
        <f>IF(($K20=""),0,IF(($G20=""),VLOOKUP($K20,$AY$5:$AZ$495,2,FALSE),IF(($G20="*"),VLOOKUP($K20,$AY$5:$AZ$495,2,FALSE),0)))</f>
        <v>0.77280000000000004</v>
      </c>
      <c r="O20" s="171">
        <f t="shared" si="0"/>
        <v>0</v>
      </c>
      <c r="P20" s="87" t="s">
        <v>45</v>
      </c>
      <c r="Q20" s="24">
        <f t="shared" si="1"/>
        <v>0</v>
      </c>
      <c r="R20" s="24">
        <f>IF(($K20=""),0,IF(($G20=""),VLOOKUP(BY20,$AY$5:$AZ$495,2,FALSE),IF(($G20="*"),VLOOKUP(BY20,$AY$5:$AZ$495,2,FALSE),0)))*J20</f>
        <v>0</v>
      </c>
      <c r="S20" s="25">
        <f t="shared" si="2"/>
        <v>0</v>
      </c>
      <c r="T20" s="22">
        <f>IF(($K20=""),0,IF(($G20=""),VLOOKUP(BZ20,$AY$5:$AZ$495,2,FALSE),IF(($G20="*"),VLOOKUP(BZ20,$AY$5:$AZ$495,2,FALSE),0)))*J20</f>
        <v>0</v>
      </c>
      <c r="U20" s="85">
        <v>2.0499999999999998</v>
      </c>
      <c r="V20" s="85">
        <v>1337.5</v>
      </c>
      <c r="W20" s="85"/>
      <c r="X20" s="85">
        <v>3.45</v>
      </c>
      <c r="Y20" s="85">
        <v>1337.5</v>
      </c>
      <c r="Z20" s="82"/>
      <c r="AA20" s="85">
        <v>1.55</v>
      </c>
      <c r="AB20" s="85">
        <v>1337.5</v>
      </c>
      <c r="AC20" s="82"/>
      <c r="AD20" s="85">
        <v>3.05</v>
      </c>
      <c r="AE20" s="85">
        <v>1337.5</v>
      </c>
      <c r="AF20" s="82"/>
      <c r="AG20" s="85">
        <v>1.95</v>
      </c>
      <c r="AH20" s="85">
        <v>1337.9</v>
      </c>
      <c r="AI20" s="82"/>
      <c r="AJ20" s="85">
        <v>3.35</v>
      </c>
      <c r="AK20" s="85">
        <v>1337.9</v>
      </c>
      <c r="AL20" s="82">
        <f t="shared" si="3"/>
        <v>3.65</v>
      </c>
      <c r="AM20" s="85">
        <v>3.65</v>
      </c>
      <c r="AN20" s="85">
        <v>1337.9</v>
      </c>
      <c r="AO20" s="82"/>
      <c r="AP20" s="85">
        <v>2.95</v>
      </c>
      <c r="AQ20" s="85">
        <v>1337.9</v>
      </c>
      <c r="AR20" s="82"/>
      <c r="AS20" s="85">
        <v>3.35</v>
      </c>
      <c r="AT20" s="85">
        <v>462.4</v>
      </c>
      <c r="AU20" s="82"/>
      <c r="AV20" s="85">
        <v>3.35</v>
      </c>
      <c r="AW20" s="85">
        <v>158.14080000000001</v>
      </c>
      <c r="AX20" s="82"/>
      <c r="AY20" s="85">
        <v>3.35</v>
      </c>
      <c r="AZ20" s="85">
        <v>148.89279999999999</v>
      </c>
      <c r="BA20" s="82"/>
      <c r="BB20" s="85">
        <v>3.35</v>
      </c>
      <c r="BC20" s="85">
        <v>155.3664</v>
      </c>
      <c r="BD20" s="82"/>
      <c r="BE20" s="85">
        <v>3.35</v>
      </c>
      <c r="BF20" s="85">
        <v>413</v>
      </c>
      <c r="BG20" s="82"/>
      <c r="BH20" s="84">
        <v>2.25</v>
      </c>
      <c r="BI20" s="84">
        <v>413</v>
      </c>
      <c r="BJ20" s="82"/>
      <c r="BK20" s="84">
        <v>2.0499999999999998</v>
      </c>
      <c r="BL20" s="84">
        <v>413</v>
      </c>
      <c r="BM20" s="82"/>
      <c r="BN20" s="84">
        <v>3.85</v>
      </c>
      <c r="BO20" s="82">
        <v>1337.5</v>
      </c>
      <c r="BP20" s="82"/>
      <c r="BQ20" s="84">
        <v>3.75</v>
      </c>
      <c r="BR20" s="82">
        <v>1337.5</v>
      </c>
      <c r="BS20" s="82"/>
      <c r="BT20" s="84">
        <v>3.65</v>
      </c>
      <c r="BU20" s="82">
        <v>1337.5</v>
      </c>
      <c r="BV20" s="82"/>
      <c r="BW20" s="84">
        <v>3.55</v>
      </c>
      <c r="BX20" s="82">
        <v>1337.5</v>
      </c>
      <c r="BY20" s="20">
        <v>6</v>
      </c>
      <c r="BZ20" s="21">
        <v>7.5</v>
      </c>
      <c r="CD20" s="192">
        <f t="shared" ca="1" si="4"/>
        <v>45862</v>
      </c>
      <c r="CE20" s="81">
        <v>17</v>
      </c>
      <c r="CF20" s="81" t="str">
        <f>Envio_email!C25</f>
        <v>TB-09807-17</v>
      </c>
      <c r="CG20" s="81" t="str">
        <f>Envio_email!D25</f>
        <v>&lt;zerado&gt;</v>
      </c>
      <c r="CH20" s="81" t="str">
        <f>Envio_email!E25</f>
        <v>ado&gt;</v>
      </c>
      <c r="CI20" s="193">
        <f t="shared" si="5"/>
        <v>0</v>
      </c>
    </row>
    <row r="21" spans="2:87" x14ac:dyDescent="0.25">
      <c r="B21" s="183">
        <v>18</v>
      </c>
      <c r="C21" s="179"/>
      <c r="D21" s="184" t="s">
        <v>43</v>
      </c>
      <c r="E21" s="179"/>
      <c r="G21" s="18" t="str">
        <v/>
      </c>
      <c r="H21" s="110" t="s">
        <v>65</v>
      </c>
      <c r="I21" s="16" t="str">
        <f>_xlfn.XLOOKUP(H21,STATUS!I19:I38,STATUS!C19:C38, "Não encontrado", 0)</f>
        <v>R300 / N326</v>
      </c>
      <c r="J21" s="148" cm="1">
        <f t="array" ref="J21">Densidade</f>
        <v>0.45</v>
      </c>
      <c r="K21" s="17">
        <v>20.3</v>
      </c>
      <c r="L21" s="111">
        <v>6.4</v>
      </c>
      <c r="M21" s="105">
        <f t="shared" si="6"/>
        <v>13.9</v>
      </c>
      <c r="N21" s="105">
        <f>IF(($K21=""),0,IF(($G21=""),VLOOKUP($K21,$BB$5:$BC$495,2,FALSE),IF(($G21="*"),VLOOKUP($K21,$BB$5:$BC$495,2,FALSE),0)))</f>
        <v>22.6464</v>
      </c>
      <c r="O21" s="104">
        <f t="shared" si="0"/>
        <v>10.19</v>
      </c>
      <c r="P21" s="87" t="s">
        <v>45</v>
      </c>
      <c r="Q21" s="24">
        <f t="shared" si="1"/>
        <v>57.214960000000005</v>
      </c>
      <c r="R21" s="24">
        <f>IF(($K21=""),0,IF(($G21=""),VLOOKUP(BY21,$BB$5:$BC$495,2,FALSE),IF(($G21="*"),VLOOKUP(BY21,$BB$5:$BC$495,2,FALSE),0)))*J21</f>
        <v>67.404960000000003</v>
      </c>
      <c r="S21" s="25">
        <f t="shared" si="2"/>
        <v>51.121600000000001</v>
      </c>
      <c r="T21" s="22">
        <f>IF(($K21=""),0,IF(($G21=""),VLOOKUP(BZ21,$BB$5:$BC$495,2,FALSE),IF(($G21="*"),VLOOKUP(BZ21,$BB$5:$BC$495,2,FALSE),0)))*J21</f>
        <v>61.311599999999999</v>
      </c>
      <c r="U21" s="85">
        <v>2.1</v>
      </c>
      <c r="V21" s="85">
        <v>1337.3</v>
      </c>
      <c r="W21" s="85"/>
      <c r="X21" s="85">
        <v>3.5</v>
      </c>
      <c r="Y21" s="85">
        <v>1337.3</v>
      </c>
      <c r="Z21" s="82"/>
      <c r="AA21" s="85">
        <v>1.6</v>
      </c>
      <c r="AB21" s="85">
        <v>1337.3</v>
      </c>
      <c r="AC21" s="82"/>
      <c r="AD21" s="85">
        <v>3.1</v>
      </c>
      <c r="AE21" s="85">
        <v>1337.3</v>
      </c>
      <c r="AF21" s="82"/>
      <c r="AG21" s="85">
        <v>2</v>
      </c>
      <c r="AH21" s="85">
        <v>1337.8</v>
      </c>
      <c r="AI21" s="82"/>
      <c r="AJ21" s="85">
        <v>3.4</v>
      </c>
      <c r="AK21" s="85">
        <v>1337.8</v>
      </c>
      <c r="AL21" s="82">
        <f t="shared" si="3"/>
        <v>3.7</v>
      </c>
      <c r="AM21" s="85">
        <v>3.7</v>
      </c>
      <c r="AN21" s="85">
        <v>1337.8</v>
      </c>
      <c r="AO21" s="82"/>
      <c r="AP21" s="85">
        <v>3</v>
      </c>
      <c r="AQ21" s="85">
        <v>1337.8</v>
      </c>
      <c r="AR21" s="82"/>
      <c r="AS21" s="85">
        <v>3.4</v>
      </c>
      <c r="AT21" s="85">
        <v>462.4</v>
      </c>
      <c r="AU21" s="82"/>
      <c r="AV21" s="85">
        <v>3.4</v>
      </c>
      <c r="AW21" s="85">
        <v>158.14080000000001</v>
      </c>
      <c r="AX21" s="82"/>
      <c r="AY21" s="85">
        <v>3.4</v>
      </c>
      <c r="AZ21" s="85">
        <v>148.89279999999999</v>
      </c>
      <c r="BA21" s="82"/>
      <c r="BB21" s="85">
        <v>3.4</v>
      </c>
      <c r="BC21" s="85">
        <v>155.3664</v>
      </c>
      <c r="BD21" s="82"/>
      <c r="BE21" s="85">
        <v>3.4</v>
      </c>
      <c r="BF21" s="85">
        <v>412.9</v>
      </c>
      <c r="BG21" s="82"/>
      <c r="BH21" s="84">
        <v>2.2999999999999998</v>
      </c>
      <c r="BI21" s="84">
        <v>412.9</v>
      </c>
      <c r="BJ21" s="82"/>
      <c r="BK21" s="84">
        <v>2.1</v>
      </c>
      <c r="BL21" s="84">
        <v>412.9</v>
      </c>
      <c r="BM21" s="10"/>
      <c r="BN21" s="84">
        <v>3.9</v>
      </c>
      <c r="BO21" s="82">
        <v>1337.3</v>
      </c>
      <c r="BP21" s="82"/>
      <c r="BQ21" s="84">
        <v>3.8</v>
      </c>
      <c r="BR21" s="82">
        <v>1337.3</v>
      </c>
      <c r="BS21" s="82"/>
      <c r="BT21" s="84">
        <v>3.7</v>
      </c>
      <c r="BU21" s="82">
        <v>1337.3</v>
      </c>
      <c r="BV21" s="82"/>
      <c r="BW21" s="84">
        <v>3.6</v>
      </c>
      <c r="BX21" s="82">
        <v>1337.3</v>
      </c>
      <c r="BY21" s="20">
        <v>7</v>
      </c>
      <c r="BZ21" s="21">
        <v>8.5</v>
      </c>
      <c r="CD21" s="192">
        <f t="shared" ca="1" si="4"/>
        <v>45862</v>
      </c>
      <c r="CE21" s="81">
        <v>18</v>
      </c>
      <c r="CF21" s="81" t="str">
        <f>Envio_email!C26</f>
        <v>TB-09807-18</v>
      </c>
      <c r="CG21" s="81" t="str">
        <f>Envio_email!D26</f>
        <v>R300</v>
      </c>
      <c r="CH21" s="81" t="str">
        <f>Envio_email!E26</f>
        <v>N326</v>
      </c>
      <c r="CI21" s="193">
        <f t="shared" si="5"/>
        <v>10.19</v>
      </c>
    </row>
    <row r="22" spans="2:87" x14ac:dyDescent="0.25">
      <c r="B22" s="180">
        <v>19</v>
      </c>
      <c r="C22" s="182"/>
      <c r="D22" s="182"/>
      <c r="E22" s="181" t="s">
        <v>43</v>
      </c>
      <c r="G22" s="18" t="str">
        <v/>
      </c>
      <c r="H22" s="110" t="s">
        <v>66</v>
      </c>
      <c r="I22" s="16" t="str">
        <f>_xlfn.XLOOKUP(H22,STATUS!I20:I39,STATUS!C20:C39, "Não encontrado", 0)</f>
        <v>V7H / N234</v>
      </c>
      <c r="J22" s="148" cm="1">
        <f t="array" ref="J22">Densidade</f>
        <v>0.32700000000000001</v>
      </c>
      <c r="K22" s="17">
        <v>11.8</v>
      </c>
      <c r="L22" s="107">
        <v>5.6</v>
      </c>
      <c r="M22" s="106">
        <f t="shared" si="6"/>
        <v>6.2000000000000011</v>
      </c>
      <c r="N22" s="105">
        <f>IF(($K22=""),0,IF(($G22=""),VLOOKUP($K22,$BQ$5:$BR$495,2,FALSE),IF(($G22="*"),VLOOKUP($K22,$BN$5:$BO$495,2,FALSE),0)))</f>
        <v>776.8</v>
      </c>
      <c r="O22" s="104">
        <f t="shared" si="0"/>
        <v>254.01300000000001</v>
      </c>
      <c r="P22" s="109"/>
      <c r="Q22" s="24">
        <f t="shared" si="1"/>
        <v>136.13069999999996</v>
      </c>
      <c r="R22" s="24">
        <f>IF(($K22=""),0,IF(($G22=""),VLOOKUP(BY22,$BQ$5:$BR$495,2,FALSE),IF(($G22="*"),VLOOKUP(BY22,$BN$5:$BO$495,2,FALSE),0)))*J22</f>
        <v>390.14369999999997</v>
      </c>
      <c r="S22" s="25">
        <f t="shared" si="2"/>
        <v>97.610100000000017</v>
      </c>
      <c r="T22" s="22">
        <f>IF(($K22=""),0,IF(($G22=""),VLOOKUP(BZ22,$BQ$5:$BR$495,2,FALSE),IF(($G22="*"),VLOOKUP(BZ22,$BN$5:$BO$495,2,FALSE),0)))*J22</f>
        <v>351.62310000000002</v>
      </c>
      <c r="U22" s="85">
        <v>2.15</v>
      </c>
      <c r="V22" s="85">
        <v>1337</v>
      </c>
      <c r="W22" s="85"/>
      <c r="X22" s="85">
        <v>3.55</v>
      </c>
      <c r="Y22" s="85">
        <v>1337</v>
      </c>
      <c r="Z22" s="82"/>
      <c r="AA22" s="85">
        <v>1.65</v>
      </c>
      <c r="AB22" s="85">
        <v>1337</v>
      </c>
      <c r="AC22" s="82"/>
      <c r="AD22" s="85">
        <v>3.15</v>
      </c>
      <c r="AE22" s="85">
        <v>1337</v>
      </c>
      <c r="AF22" s="82"/>
      <c r="AG22" s="85">
        <v>2.0499999999999998</v>
      </c>
      <c r="AH22" s="85">
        <v>1337.7</v>
      </c>
      <c r="AI22" s="82"/>
      <c r="AJ22" s="85">
        <v>3.45</v>
      </c>
      <c r="AK22" s="85">
        <v>1337.7</v>
      </c>
      <c r="AL22" s="82">
        <f t="shared" si="3"/>
        <v>3.75</v>
      </c>
      <c r="AM22" s="85">
        <v>3.75</v>
      </c>
      <c r="AN22" s="85">
        <v>1337.7</v>
      </c>
      <c r="AO22" s="82"/>
      <c r="AP22" s="85">
        <v>3.05</v>
      </c>
      <c r="AQ22" s="85">
        <v>1337.7</v>
      </c>
      <c r="AR22" s="82"/>
      <c r="AS22" s="85">
        <v>3.45</v>
      </c>
      <c r="AT22" s="85">
        <v>462.4</v>
      </c>
      <c r="AU22" s="82"/>
      <c r="AV22" s="85">
        <v>3.45</v>
      </c>
      <c r="AW22" s="85">
        <v>158.14080000000001</v>
      </c>
      <c r="AX22" s="82"/>
      <c r="AY22" s="85">
        <v>3.45</v>
      </c>
      <c r="AZ22" s="85">
        <v>148.89279999999999</v>
      </c>
      <c r="BA22" s="82"/>
      <c r="BB22" s="85">
        <v>3.45</v>
      </c>
      <c r="BC22" s="85">
        <v>155.3664</v>
      </c>
      <c r="BD22" s="82"/>
      <c r="BE22" s="85">
        <v>3.45</v>
      </c>
      <c r="BF22" s="85">
        <v>412.8</v>
      </c>
      <c r="BG22" s="82"/>
      <c r="BH22" s="84">
        <v>2.35</v>
      </c>
      <c r="BI22" s="84">
        <v>412.8</v>
      </c>
      <c r="BJ22" s="82"/>
      <c r="BK22" s="84">
        <v>2.15</v>
      </c>
      <c r="BL22" s="84">
        <v>412.8</v>
      </c>
      <c r="BM22" s="11"/>
      <c r="BN22" s="84">
        <v>3.95</v>
      </c>
      <c r="BO22" s="82">
        <v>1337</v>
      </c>
      <c r="BP22" s="82"/>
      <c r="BQ22" s="84">
        <v>3.85</v>
      </c>
      <c r="BR22" s="82">
        <v>1337</v>
      </c>
      <c r="BS22" s="82"/>
      <c r="BT22" s="84">
        <v>3.75</v>
      </c>
      <c r="BU22" s="82">
        <v>1337</v>
      </c>
      <c r="BV22" s="82"/>
      <c r="BW22" s="84">
        <v>3.65</v>
      </c>
      <c r="BX22" s="82">
        <v>1337</v>
      </c>
      <c r="BY22" s="20">
        <v>6.5</v>
      </c>
      <c r="BZ22" s="21">
        <v>8</v>
      </c>
      <c r="CD22" s="192">
        <f t="shared" ca="1" si="4"/>
        <v>45862</v>
      </c>
      <c r="CE22" s="81">
        <v>19</v>
      </c>
      <c r="CF22" s="81" t="str">
        <f>Envio_email!C27</f>
        <v>TB-09809-19</v>
      </c>
      <c r="CG22" s="81" t="str">
        <f>Envio_email!D27</f>
        <v>V7H</v>
      </c>
      <c r="CH22" s="81" t="str">
        <f>Envio_email!E27</f>
        <v>N234</v>
      </c>
      <c r="CI22" s="193">
        <f t="shared" si="5"/>
        <v>254.01300000000001</v>
      </c>
    </row>
    <row r="23" spans="2:87" ht="15.75" thickBot="1" x14ac:dyDescent="0.3">
      <c r="B23" s="183">
        <v>20</v>
      </c>
      <c r="C23" s="179"/>
      <c r="D23" s="179"/>
      <c r="E23" s="184" t="s">
        <v>43</v>
      </c>
      <c r="G23" s="18" t="str">
        <v/>
      </c>
      <c r="H23" s="108" t="s">
        <v>67</v>
      </c>
      <c r="I23" s="16" t="str">
        <f>_xlfn.XLOOKUP(H23,STATUS!I21:I40,STATUS!C21:C40, "Não encontrado", 0)</f>
        <v xml:space="preserve">VM          </v>
      </c>
      <c r="J23" s="148" cm="1">
        <f t="array" ref="J23">Densidade</f>
        <v>0.34300000000000003</v>
      </c>
      <c r="K23" s="17">
        <v>11.3</v>
      </c>
      <c r="L23" s="107">
        <v>2.8</v>
      </c>
      <c r="M23" s="106">
        <f t="shared" si="6"/>
        <v>8.5</v>
      </c>
      <c r="N23" s="105">
        <f>IF(($K23=""),0,IF(($G23=""),VLOOKUP($K23,$BW$5:$BX$495,2,FALSE),IF(($G23="*"),VLOOKUP($K23,$BT$5:$BU$495,2,FALSE),0)))</f>
        <v>800.4</v>
      </c>
      <c r="O23" s="104">
        <f t="shared" si="0"/>
        <v>274.53699999999998</v>
      </c>
      <c r="P23" s="87" t="s">
        <v>45</v>
      </c>
      <c r="Q23" s="24">
        <f t="shared" si="1"/>
        <v>150.85160000000008</v>
      </c>
      <c r="R23" s="24">
        <f>IF(($K23=""),0,IF(($G23=""),VLOOKUP(BY23,$BW$5:$BX$495,2,FALSE),IF(($G23="*"),VLOOKUP(BY23,$BT$5:$BU$495,2,FALSE),0)))*J23</f>
        <v>425.38860000000005</v>
      </c>
      <c r="S23" s="25">
        <f t="shared" si="2"/>
        <v>129.3112000000001</v>
      </c>
      <c r="T23" s="22">
        <f>IF(($K23=""),0,IF(($G23=""),VLOOKUP(BZ23,$BW$5:$BX$495,2,FALSE),IF(($G23="*"),VLOOKUP(BZ23,$BT$5:$BU$495,2,FALSE),0)))*J23</f>
        <v>403.84820000000008</v>
      </c>
      <c r="U23" s="85">
        <v>2.2000000000000002</v>
      </c>
      <c r="V23" s="85">
        <v>1336.6</v>
      </c>
      <c r="W23" s="85"/>
      <c r="X23" s="85">
        <v>3.6</v>
      </c>
      <c r="Y23" s="85">
        <v>1336.6</v>
      </c>
      <c r="Z23" s="82"/>
      <c r="AA23" s="85">
        <v>1.7</v>
      </c>
      <c r="AB23" s="85">
        <v>1336.6</v>
      </c>
      <c r="AC23" s="82"/>
      <c r="AD23" s="85">
        <v>3.2</v>
      </c>
      <c r="AE23" s="85">
        <v>1336.6</v>
      </c>
      <c r="AF23" s="82"/>
      <c r="AG23" s="85">
        <v>2.1</v>
      </c>
      <c r="AH23" s="85">
        <v>1337.5</v>
      </c>
      <c r="AI23" s="82"/>
      <c r="AJ23" s="85">
        <v>3.5</v>
      </c>
      <c r="AK23" s="85">
        <v>1337.5</v>
      </c>
      <c r="AL23" s="82">
        <f t="shared" si="3"/>
        <v>3.8</v>
      </c>
      <c r="AM23" s="85">
        <v>3.8</v>
      </c>
      <c r="AN23" s="85">
        <v>1337.5</v>
      </c>
      <c r="AO23" s="82"/>
      <c r="AP23" s="85">
        <v>3.1</v>
      </c>
      <c r="AQ23" s="85">
        <v>1337.5</v>
      </c>
      <c r="AR23" s="82"/>
      <c r="AS23" s="85">
        <v>3.5</v>
      </c>
      <c r="AT23" s="85">
        <v>462.4</v>
      </c>
      <c r="AU23" s="82"/>
      <c r="AV23" s="85">
        <v>3.5</v>
      </c>
      <c r="AW23" s="85">
        <v>158.14080000000001</v>
      </c>
      <c r="AX23" s="82"/>
      <c r="AY23" s="85">
        <v>3.5</v>
      </c>
      <c r="AZ23" s="85">
        <v>148.89279999999999</v>
      </c>
      <c r="BA23" s="82"/>
      <c r="BB23" s="85">
        <v>3.5</v>
      </c>
      <c r="BC23" s="85">
        <v>155.3664</v>
      </c>
      <c r="BD23" s="82"/>
      <c r="BE23" s="85">
        <v>3.5</v>
      </c>
      <c r="BF23" s="85">
        <v>412.7</v>
      </c>
      <c r="BG23" s="82"/>
      <c r="BH23" s="84">
        <v>2.4</v>
      </c>
      <c r="BI23" s="84">
        <v>412.7</v>
      </c>
      <c r="BJ23" s="82"/>
      <c r="BK23" s="84">
        <v>2.2000000000000002</v>
      </c>
      <c r="BL23" s="84">
        <v>412.7</v>
      </c>
      <c r="BM23" s="82"/>
      <c r="BN23" s="84">
        <v>4</v>
      </c>
      <c r="BO23" s="82">
        <v>1336.6</v>
      </c>
      <c r="BP23" s="82"/>
      <c r="BQ23" s="84">
        <v>3.9</v>
      </c>
      <c r="BR23" s="82">
        <v>1336.6</v>
      </c>
      <c r="BS23" s="82"/>
      <c r="BT23" s="84">
        <v>3.8</v>
      </c>
      <c r="BU23" s="82">
        <v>1336.6</v>
      </c>
      <c r="BV23" s="82"/>
      <c r="BW23" s="84">
        <v>3.7</v>
      </c>
      <c r="BX23" s="82">
        <v>1336.6</v>
      </c>
      <c r="BY23" s="20">
        <v>5.7</v>
      </c>
      <c r="BZ23" s="21">
        <v>6.5</v>
      </c>
      <c r="CD23" s="192">
        <f t="shared" ca="1" si="4"/>
        <v>45862</v>
      </c>
      <c r="CE23" s="81">
        <v>20</v>
      </c>
      <c r="CF23" s="81" t="str">
        <f>Envio_email!C28</f>
        <v>TB-09810-20</v>
      </c>
      <c r="CG23" s="81" t="str">
        <f>Envio_email!D28</f>
        <v xml:space="preserve">VM          </v>
      </c>
      <c r="CH23" s="81" t="str">
        <f>Envio_email!E28</f>
        <v xml:space="preserve">    </v>
      </c>
      <c r="CI23" s="193">
        <f t="shared" si="5"/>
        <v>274.53699999999998</v>
      </c>
    </row>
    <row r="24" spans="2:87" ht="16.5" thickBot="1" x14ac:dyDescent="0.3">
      <c r="G24" s="99"/>
      <c r="H24" s="98" t="s">
        <v>68</v>
      </c>
      <c r="I24" s="241"/>
      <c r="J24" s="87" t="s">
        <v>69</v>
      </c>
      <c r="K24" s="103"/>
      <c r="L24" s="103"/>
      <c r="M24" s="102"/>
      <c r="N24" s="102"/>
      <c r="O24" s="208" t="e">
        <f>SUM(O4:O23)</f>
        <v>#N/A</v>
      </c>
      <c r="P24" s="87" t="s">
        <v>70</v>
      </c>
      <c r="Q24" s="101"/>
      <c r="R24" s="100">
        <f>SUM(R4:R23)</f>
        <v>4418.6388599999991</v>
      </c>
      <c r="S24" s="25"/>
      <c r="T24" s="100">
        <f>SUM(T4:T23)</f>
        <v>4103.16</v>
      </c>
      <c r="U24" s="85">
        <v>2.25</v>
      </c>
      <c r="V24" s="85">
        <v>1336.2</v>
      </c>
      <c r="W24" s="85"/>
      <c r="X24" s="85">
        <v>3.65</v>
      </c>
      <c r="Y24" s="85">
        <v>1336.2</v>
      </c>
      <c r="Z24" s="82"/>
      <c r="AA24" s="85">
        <v>1.75</v>
      </c>
      <c r="AB24" s="85">
        <v>1336.2</v>
      </c>
      <c r="AC24" s="82"/>
      <c r="AD24" s="85">
        <v>3.25</v>
      </c>
      <c r="AE24" s="85">
        <v>1336.2</v>
      </c>
      <c r="AF24" s="82"/>
      <c r="AG24" s="85">
        <v>2.15</v>
      </c>
      <c r="AH24" s="85">
        <v>1337.4</v>
      </c>
      <c r="AI24" s="82"/>
      <c r="AJ24" s="85">
        <v>3.55</v>
      </c>
      <c r="AK24" s="85">
        <v>1337.4</v>
      </c>
      <c r="AL24" s="82">
        <f t="shared" si="3"/>
        <v>3.85</v>
      </c>
      <c r="AM24" s="85">
        <v>3.85</v>
      </c>
      <c r="AN24" s="85">
        <v>1337.4</v>
      </c>
      <c r="AO24" s="82"/>
      <c r="AP24" s="85">
        <v>3.15</v>
      </c>
      <c r="AQ24" s="85">
        <v>1337.4</v>
      </c>
      <c r="AR24" s="82"/>
      <c r="AS24" s="85">
        <v>3.55</v>
      </c>
      <c r="AT24" s="85">
        <v>462.4</v>
      </c>
      <c r="AU24" s="82"/>
      <c r="AV24" s="85">
        <v>3.55</v>
      </c>
      <c r="AW24" s="85">
        <v>158.14080000000001</v>
      </c>
      <c r="AX24" s="82"/>
      <c r="AY24" s="85">
        <v>3.55</v>
      </c>
      <c r="AZ24" s="85">
        <v>148.89279999999999</v>
      </c>
      <c r="BA24" s="82"/>
      <c r="BB24" s="85">
        <v>3.55</v>
      </c>
      <c r="BC24" s="85">
        <v>155.3664</v>
      </c>
      <c r="BD24" s="82"/>
      <c r="BE24" s="85">
        <v>3.55</v>
      </c>
      <c r="BF24" s="85">
        <v>412.6</v>
      </c>
      <c r="BG24" s="82"/>
      <c r="BH24" s="84">
        <v>2.4500000000000002</v>
      </c>
      <c r="BI24" s="84">
        <v>412.6</v>
      </c>
      <c r="BJ24" s="82"/>
      <c r="BK24" s="84">
        <v>2.25</v>
      </c>
      <c r="BL24" s="84">
        <v>412.6</v>
      </c>
      <c r="BM24" s="82"/>
      <c r="BN24" s="84">
        <v>4.05</v>
      </c>
      <c r="BO24" s="82">
        <v>1336.2</v>
      </c>
      <c r="BP24" s="82"/>
      <c r="BQ24" s="84">
        <v>3.95</v>
      </c>
      <c r="BR24" s="82">
        <v>1336.2</v>
      </c>
      <c r="BS24" s="82"/>
      <c r="BT24" s="84">
        <v>3.85</v>
      </c>
      <c r="BU24" s="82">
        <v>1336.2</v>
      </c>
      <c r="BV24" s="82"/>
      <c r="BW24" s="84">
        <v>3.75</v>
      </c>
      <c r="BX24" s="82">
        <v>1336.2</v>
      </c>
      <c r="BY24" s="84"/>
      <c r="BZ24" s="82"/>
    </row>
    <row r="25" spans="2:87" ht="15.75" thickBot="1" x14ac:dyDescent="0.3">
      <c r="G25" s="99"/>
      <c r="H25" s="98" t="s">
        <v>71</v>
      </c>
      <c r="I25" s="242" t="s">
        <v>72</v>
      </c>
      <c r="J25" s="97"/>
      <c r="K25" s="97"/>
      <c r="L25" s="97"/>
      <c r="M25" s="97"/>
      <c r="N25" s="97"/>
      <c r="O25" s="86" t="s">
        <v>73</v>
      </c>
      <c r="P25" s="96"/>
      <c r="Q25" s="83"/>
      <c r="R25" s="83"/>
      <c r="S25" s="83"/>
      <c r="T25" s="82"/>
      <c r="U25" s="85">
        <v>2.2999999999999998</v>
      </c>
      <c r="V25" s="85">
        <v>1335.7</v>
      </c>
      <c r="W25" s="85"/>
      <c r="X25" s="85">
        <v>3.7</v>
      </c>
      <c r="Y25" s="85">
        <v>1335.7</v>
      </c>
      <c r="Z25" s="82"/>
      <c r="AA25" s="85">
        <v>1.8</v>
      </c>
      <c r="AB25" s="85">
        <v>1335.7</v>
      </c>
      <c r="AC25" s="82"/>
      <c r="AD25" s="85">
        <v>3.3</v>
      </c>
      <c r="AE25" s="85">
        <v>1335.7</v>
      </c>
      <c r="AF25" s="82"/>
      <c r="AG25" s="85">
        <v>2.2000000000000002</v>
      </c>
      <c r="AH25" s="85">
        <v>1337.2</v>
      </c>
      <c r="AI25" s="82"/>
      <c r="AJ25" s="85">
        <v>3.6</v>
      </c>
      <c r="AK25" s="85">
        <v>1337.2</v>
      </c>
      <c r="AL25" s="82">
        <f t="shared" si="3"/>
        <v>3.9</v>
      </c>
      <c r="AM25" s="85">
        <v>3.9</v>
      </c>
      <c r="AN25" s="85">
        <v>1337.2</v>
      </c>
      <c r="AO25" s="82"/>
      <c r="AP25" s="85">
        <v>3.2</v>
      </c>
      <c r="AQ25" s="85">
        <v>1337.2</v>
      </c>
      <c r="AR25" s="82"/>
      <c r="AS25" s="85">
        <v>3.6</v>
      </c>
      <c r="AT25" s="85">
        <v>462.4</v>
      </c>
      <c r="AU25" s="82"/>
      <c r="AV25" s="85">
        <v>3.6</v>
      </c>
      <c r="AW25" s="85">
        <v>158.14080000000001</v>
      </c>
      <c r="AX25" s="82"/>
      <c r="AY25" s="85">
        <v>3.6</v>
      </c>
      <c r="AZ25" s="85">
        <v>148.89279999999999</v>
      </c>
      <c r="BA25" s="82"/>
      <c r="BB25" s="85">
        <v>3.6</v>
      </c>
      <c r="BC25" s="85">
        <v>155.3664</v>
      </c>
      <c r="BD25" s="82"/>
      <c r="BE25" s="85">
        <v>3.6</v>
      </c>
      <c r="BF25" s="85">
        <v>412.4</v>
      </c>
      <c r="BG25" s="82"/>
      <c r="BH25" s="84">
        <v>2.5</v>
      </c>
      <c r="BI25" s="84">
        <v>412.4</v>
      </c>
      <c r="BJ25" s="82"/>
      <c r="BK25" s="84">
        <v>2.2999999999999998</v>
      </c>
      <c r="BL25" s="84">
        <v>412.4</v>
      </c>
      <c r="BM25" s="82"/>
      <c r="BN25" s="84">
        <v>4.0999999999999996</v>
      </c>
      <c r="BO25" s="82">
        <v>1335.7</v>
      </c>
      <c r="BP25" s="82"/>
      <c r="BQ25" s="84">
        <v>4</v>
      </c>
      <c r="BR25" s="82">
        <v>1335.7</v>
      </c>
      <c r="BS25" s="82"/>
      <c r="BT25" s="84">
        <v>3.9</v>
      </c>
      <c r="BU25" s="82">
        <v>1335.7</v>
      </c>
      <c r="BV25" s="82"/>
      <c r="BW25" s="84">
        <v>3.8</v>
      </c>
      <c r="BX25" s="82">
        <v>1335.7</v>
      </c>
      <c r="BY25" s="84"/>
      <c r="BZ25" s="82"/>
    </row>
    <row r="26" spans="2:87" x14ac:dyDescent="0.25">
      <c r="G26" s="82"/>
      <c r="H26" s="95" t="s">
        <v>74</v>
      </c>
      <c r="I26" s="243"/>
      <c r="J26" s="95"/>
      <c r="K26" s="95"/>
      <c r="L26" s="95"/>
      <c r="M26" s="95"/>
      <c r="N26" s="95"/>
      <c r="O26" s="94"/>
      <c r="P26" s="83"/>
      <c r="Q26" s="83"/>
      <c r="R26" s="83"/>
      <c r="S26" s="83"/>
      <c r="T26" s="82"/>
      <c r="U26" s="85">
        <v>2.35</v>
      </c>
      <c r="V26" s="85">
        <v>1335.2</v>
      </c>
      <c r="W26" s="85"/>
      <c r="X26" s="85">
        <v>3.75</v>
      </c>
      <c r="Y26" s="85">
        <v>1335.2</v>
      </c>
      <c r="Z26" s="82"/>
      <c r="AA26" s="85">
        <v>1.85</v>
      </c>
      <c r="AB26" s="85">
        <v>1335.2</v>
      </c>
      <c r="AC26" s="82"/>
      <c r="AD26" s="85">
        <v>3.35</v>
      </c>
      <c r="AE26" s="85">
        <v>1335.2</v>
      </c>
      <c r="AF26" s="82"/>
      <c r="AG26" s="85">
        <v>2.25</v>
      </c>
      <c r="AH26" s="85">
        <v>1337.1</v>
      </c>
      <c r="AI26" s="82"/>
      <c r="AJ26" s="85">
        <v>3.65</v>
      </c>
      <c r="AK26" s="85">
        <v>1337.1</v>
      </c>
      <c r="AL26" s="82">
        <f t="shared" si="3"/>
        <v>3.95</v>
      </c>
      <c r="AM26" s="85">
        <v>3.95</v>
      </c>
      <c r="AN26" s="85">
        <v>1337.1</v>
      </c>
      <c r="AO26" s="82"/>
      <c r="AP26" s="85">
        <v>3.25</v>
      </c>
      <c r="AQ26" s="85">
        <v>1337.1</v>
      </c>
      <c r="AR26" s="82"/>
      <c r="AS26" s="85">
        <v>3.65</v>
      </c>
      <c r="AT26" s="85">
        <v>462.4</v>
      </c>
      <c r="AU26" s="82"/>
      <c r="AV26" s="85">
        <v>3.65</v>
      </c>
      <c r="AW26" s="85">
        <v>158.14080000000001</v>
      </c>
      <c r="AX26" s="82"/>
      <c r="AY26" s="85">
        <v>3.65</v>
      </c>
      <c r="AZ26" s="85">
        <v>148.89279999999999</v>
      </c>
      <c r="BA26" s="82"/>
      <c r="BB26" s="85">
        <v>3.65</v>
      </c>
      <c r="BC26" s="85">
        <v>155.3664</v>
      </c>
      <c r="BD26" s="82"/>
      <c r="BE26" s="85">
        <v>3.65</v>
      </c>
      <c r="BF26" s="85">
        <v>412.3</v>
      </c>
      <c r="BG26" s="82"/>
      <c r="BH26" s="84">
        <v>2.5499999999999998</v>
      </c>
      <c r="BI26" s="84">
        <v>412.3</v>
      </c>
      <c r="BJ26" s="82"/>
      <c r="BK26" s="84">
        <v>2.35</v>
      </c>
      <c r="BL26" s="84">
        <v>412.3</v>
      </c>
      <c r="BM26" s="82"/>
      <c r="BN26" s="84">
        <v>4.1500000000000004</v>
      </c>
      <c r="BO26" s="82">
        <v>1335.2</v>
      </c>
      <c r="BP26" s="82"/>
      <c r="BQ26" s="84">
        <v>4.05</v>
      </c>
      <c r="BR26" s="82">
        <v>1335.2</v>
      </c>
      <c r="BS26" s="82"/>
      <c r="BT26" s="84">
        <v>3.95</v>
      </c>
      <c r="BU26" s="82">
        <v>1335.2</v>
      </c>
      <c r="BV26" s="82"/>
      <c r="BW26" s="84">
        <v>3.85</v>
      </c>
      <c r="BX26" s="82">
        <v>1335.2</v>
      </c>
      <c r="BY26" s="84"/>
      <c r="BZ26" s="82"/>
    </row>
    <row r="27" spans="2:87" ht="15.75" thickBot="1" x14ac:dyDescent="0.3">
      <c r="G27" s="82"/>
      <c r="H27" s="12" t="s">
        <v>75</v>
      </c>
      <c r="I27" s="244"/>
      <c r="J27" s="173" t="s">
        <v>76</v>
      </c>
      <c r="K27" s="172"/>
      <c r="L27" s="82"/>
      <c r="M27" s="82"/>
      <c r="N27" s="174" t="s">
        <v>77</v>
      </c>
      <c r="O27" s="207"/>
      <c r="P27" s="83"/>
      <c r="Q27" s="83"/>
      <c r="R27" s="83"/>
      <c r="S27" s="83"/>
      <c r="T27" s="82"/>
      <c r="U27" s="85">
        <v>2.4</v>
      </c>
      <c r="V27" s="85">
        <v>1334.6</v>
      </c>
      <c r="W27" s="85"/>
      <c r="X27" s="85">
        <v>3.8</v>
      </c>
      <c r="Y27" s="85">
        <v>1334.6</v>
      </c>
      <c r="Z27" s="82"/>
      <c r="AA27" s="85">
        <v>1.9</v>
      </c>
      <c r="AB27" s="85">
        <v>1334.6</v>
      </c>
      <c r="AC27" s="82"/>
      <c r="AD27" s="85">
        <v>3.4</v>
      </c>
      <c r="AE27" s="85">
        <v>1334.6</v>
      </c>
      <c r="AF27" s="82"/>
      <c r="AG27" s="85">
        <v>2.2999999999999998</v>
      </c>
      <c r="AH27" s="85">
        <v>1336.9</v>
      </c>
      <c r="AI27" s="82"/>
      <c r="AJ27" s="85">
        <v>3.7</v>
      </c>
      <c r="AK27" s="85">
        <v>1336.9</v>
      </c>
      <c r="AL27" s="82">
        <f t="shared" si="3"/>
        <v>4</v>
      </c>
      <c r="AM27" s="85">
        <v>4</v>
      </c>
      <c r="AN27" s="85">
        <v>1336.9</v>
      </c>
      <c r="AO27" s="82"/>
      <c r="AP27" s="85">
        <v>3.3</v>
      </c>
      <c r="AQ27" s="85">
        <v>1336.9</v>
      </c>
      <c r="AR27" s="82"/>
      <c r="AS27" s="85">
        <v>3.7</v>
      </c>
      <c r="AT27" s="85">
        <v>462.4</v>
      </c>
      <c r="AU27" s="82"/>
      <c r="AV27" s="85">
        <v>3.7</v>
      </c>
      <c r="AW27" s="85">
        <v>158.14080000000001</v>
      </c>
      <c r="AX27" s="82"/>
      <c r="AY27" s="85">
        <v>3.7</v>
      </c>
      <c r="AZ27" s="85">
        <v>148.89279999999999</v>
      </c>
      <c r="BA27" s="82"/>
      <c r="BB27" s="85">
        <v>3.7</v>
      </c>
      <c r="BC27" s="85">
        <v>155.3664</v>
      </c>
      <c r="BD27" s="82"/>
      <c r="BE27" s="85">
        <v>3.7</v>
      </c>
      <c r="BF27" s="85">
        <v>412.1</v>
      </c>
      <c r="BG27" s="82"/>
      <c r="BH27" s="84">
        <v>2.6</v>
      </c>
      <c r="BI27" s="84">
        <v>412.1</v>
      </c>
      <c r="BJ27" s="82"/>
      <c r="BK27" s="84">
        <v>2.4</v>
      </c>
      <c r="BL27" s="84">
        <v>412.1</v>
      </c>
      <c r="BM27" s="82"/>
      <c r="BN27" s="84">
        <v>4.2</v>
      </c>
      <c r="BO27" s="82">
        <v>1334.6</v>
      </c>
      <c r="BP27" s="82"/>
      <c r="BQ27" s="84">
        <v>4.0999999999999996</v>
      </c>
      <c r="BR27" s="82">
        <v>1334.6</v>
      </c>
      <c r="BS27" s="82"/>
      <c r="BT27" s="84">
        <v>4</v>
      </c>
      <c r="BU27" s="82">
        <v>1334.6</v>
      </c>
      <c r="BV27" s="82"/>
      <c r="BW27" s="84">
        <v>3.9</v>
      </c>
      <c r="BX27" s="82">
        <v>1334.6</v>
      </c>
      <c r="BY27" s="82"/>
      <c r="BZ27" s="82"/>
    </row>
    <row r="28" spans="2:87" ht="3" customHeight="1" x14ac:dyDescent="0.25">
      <c r="G28" s="82"/>
      <c r="H28" s="82"/>
      <c r="I28" s="244"/>
      <c r="J28" s="82"/>
      <c r="K28" s="82"/>
      <c r="L28" s="82"/>
      <c r="M28" s="82"/>
      <c r="N28" s="82"/>
      <c r="O28" s="82"/>
      <c r="P28" s="83"/>
      <c r="Q28" s="83"/>
      <c r="R28" s="83"/>
      <c r="S28" s="83"/>
      <c r="T28" s="82"/>
      <c r="U28" s="85">
        <v>2.4500000000000002</v>
      </c>
      <c r="V28" s="85">
        <v>1333.9</v>
      </c>
      <c r="W28" s="85"/>
      <c r="X28" s="85">
        <v>3.85</v>
      </c>
      <c r="Y28" s="85">
        <v>1333.9</v>
      </c>
      <c r="Z28" s="82"/>
      <c r="AA28" s="85">
        <v>1.95</v>
      </c>
      <c r="AB28" s="85">
        <v>1333.9</v>
      </c>
      <c r="AC28" s="82"/>
      <c r="AD28" s="85">
        <v>3.45</v>
      </c>
      <c r="AE28" s="85">
        <v>1333.9</v>
      </c>
      <c r="AF28" s="82"/>
      <c r="AG28" s="85">
        <v>2.35</v>
      </c>
      <c r="AH28" s="85">
        <v>1336.7</v>
      </c>
      <c r="AI28" s="82"/>
      <c r="AJ28" s="85">
        <v>3.75</v>
      </c>
      <c r="AK28" s="85">
        <v>1336.7</v>
      </c>
      <c r="AL28" s="82">
        <f t="shared" si="3"/>
        <v>4.05</v>
      </c>
      <c r="AM28" s="85">
        <v>4.05</v>
      </c>
      <c r="AN28" s="85">
        <v>1336.7</v>
      </c>
      <c r="AO28" s="82"/>
      <c r="AP28" s="85">
        <v>3.35</v>
      </c>
      <c r="AQ28" s="85">
        <v>1336.7</v>
      </c>
      <c r="AR28" s="82"/>
      <c r="AS28" s="85">
        <v>3.75</v>
      </c>
      <c r="AT28" s="85">
        <v>462.4</v>
      </c>
      <c r="AU28" s="82"/>
      <c r="AV28" s="85">
        <v>3.75</v>
      </c>
      <c r="AW28" s="85">
        <v>158.14080000000001</v>
      </c>
      <c r="AX28" s="82"/>
      <c r="AY28" s="85">
        <v>3.75</v>
      </c>
      <c r="AZ28" s="85">
        <v>148.89279999999999</v>
      </c>
      <c r="BA28" s="82"/>
      <c r="BB28" s="85">
        <v>3.75</v>
      </c>
      <c r="BC28" s="85">
        <v>155.3664</v>
      </c>
      <c r="BD28" s="82"/>
      <c r="BE28" s="85">
        <v>3.75</v>
      </c>
      <c r="BF28" s="85">
        <v>411.9</v>
      </c>
      <c r="BG28" s="82"/>
      <c r="BH28" s="84">
        <v>2.65</v>
      </c>
      <c r="BI28" s="84">
        <v>411.9</v>
      </c>
      <c r="BJ28" s="82"/>
      <c r="BK28" s="84">
        <v>2.4500000000000002</v>
      </c>
      <c r="BL28" s="84">
        <v>411.9</v>
      </c>
      <c r="BM28" s="82"/>
      <c r="BN28" s="84">
        <v>4.25</v>
      </c>
      <c r="BO28" s="82">
        <v>1333.9</v>
      </c>
      <c r="BP28" s="82"/>
      <c r="BQ28" s="84">
        <v>4.1500000000000004</v>
      </c>
      <c r="BR28" s="82">
        <v>1333.9</v>
      </c>
      <c r="BS28" s="82"/>
      <c r="BT28" s="84">
        <v>4.05</v>
      </c>
      <c r="BU28" s="82">
        <v>1333.9</v>
      </c>
      <c r="BV28" s="82"/>
      <c r="BW28" s="84">
        <v>3.95</v>
      </c>
      <c r="BX28" s="82">
        <v>1333.9</v>
      </c>
      <c r="BY28" s="82"/>
      <c r="BZ28" s="82"/>
    </row>
    <row r="29" spans="2:87" x14ac:dyDescent="0.25">
      <c r="G29" s="82"/>
      <c r="H29" s="147" t="s">
        <v>78</v>
      </c>
      <c r="I29" s="245">
        <v>2.7777777777777779E-3</v>
      </c>
      <c r="J29" s="269"/>
      <c r="K29" s="270"/>
      <c r="L29" s="270"/>
      <c r="M29" s="270"/>
      <c r="N29" s="270"/>
      <c r="O29" s="271"/>
      <c r="P29" s="83"/>
      <c r="Q29" s="83"/>
      <c r="R29" s="83"/>
      <c r="S29" s="83"/>
      <c r="T29" s="82"/>
      <c r="U29" s="85">
        <v>2.5</v>
      </c>
      <c r="V29" s="85">
        <v>1333.1</v>
      </c>
      <c r="W29" s="85"/>
      <c r="X29" s="85">
        <v>3.9</v>
      </c>
      <c r="Y29" s="85">
        <v>1333.1</v>
      </c>
      <c r="Z29" s="82"/>
      <c r="AA29" s="85">
        <v>2</v>
      </c>
      <c r="AB29" s="85">
        <v>1333.1</v>
      </c>
      <c r="AC29" s="82"/>
      <c r="AD29" s="85">
        <v>3.5</v>
      </c>
      <c r="AE29" s="85">
        <v>1333.1</v>
      </c>
      <c r="AF29" s="82"/>
      <c r="AG29" s="85">
        <v>2.4</v>
      </c>
      <c r="AH29" s="85">
        <v>1336.5</v>
      </c>
      <c r="AI29" s="82"/>
      <c r="AJ29" s="85">
        <v>3.8</v>
      </c>
      <c r="AK29" s="85">
        <v>1336.5</v>
      </c>
      <c r="AL29" s="82">
        <f t="shared" si="3"/>
        <v>4.0999999999999996</v>
      </c>
      <c r="AM29" s="85">
        <v>4.0999999999999996</v>
      </c>
      <c r="AN29" s="85">
        <v>1336.5</v>
      </c>
      <c r="AO29" s="82"/>
      <c r="AP29" s="85">
        <v>3.4</v>
      </c>
      <c r="AQ29" s="85">
        <v>1336.5</v>
      </c>
      <c r="AR29" s="82"/>
      <c r="AS29" s="85">
        <v>3.8</v>
      </c>
      <c r="AT29" s="85">
        <v>462.4</v>
      </c>
      <c r="AU29" s="82"/>
      <c r="AV29" s="85">
        <v>3.8</v>
      </c>
      <c r="AW29" s="85">
        <v>158.14080000000001</v>
      </c>
      <c r="AX29" s="82"/>
      <c r="AY29" s="85">
        <v>3.8</v>
      </c>
      <c r="AZ29" s="85">
        <v>148.89279999999999</v>
      </c>
      <c r="BA29" s="82"/>
      <c r="BB29" s="85">
        <v>3.8</v>
      </c>
      <c r="BC29" s="85">
        <v>155.3664</v>
      </c>
      <c r="BD29" s="82"/>
      <c r="BE29" s="85">
        <v>3.8</v>
      </c>
      <c r="BF29" s="85">
        <v>411.7</v>
      </c>
      <c r="BG29" s="82"/>
      <c r="BH29" s="84">
        <v>2.7</v>
      </c>
      <c r="BI29" s="84">
        <v>411.7</v>
      </c>
      <c r="BJ29" s="82"/>
      <c r="BK29" s="84">
        <v>2.5</v>
      </c>
      <c r="BL29" s="84">
        <v>411.7</v>
      </c>
      <c r="BM29" s="82"/>
      <c r="BN29" s="84">
        <v>4.3</v>
      </c>
      <c r="BO29" s="82">
        <v>1333.1</v>
      </c>
      <c r="BP29" s="82"/>
      <c r="BQ29" s="84">
        <v>4.2</v>
      </c>
      <c r="BR29" s="82">
        <v>1333.1</v>
      </c>
      <c r="BS29" s="82"/>
      <c r="BT29" s="84">
        <v>4.0999999999999996</v>
      </c>
      <c r="BU29" s="82">
        <v>1333.1</v>
      </c>
      <c r="BV29" s="82"/>
      <c r="BW29" s="84">
        <v>4</v>
      </c>
      <c r="BX29" s="82">
        <v>1333.1</v>
      </c>
      <c r="BY29" s="82"/>
      <c r="BZ29" s="82"/>
    </row>
    <row r="30" spans="2:87" x14ac:dyDescent="0.25">
      <c r="G30" s="82"/>
      <c r="H30" s="147"/>
      <c r="I30" s="246"/>
      <c r="J30" s="272"/>
      <c r="K30" s="273"/>
      <c r="L30" s="273"/>
      <c r="M30" s="273"/>
      <c r="N30" s="273"/>
      <c r="O30" s="274"/>
      <c r="P30" s="83"/>
      <c r="Q30" s="83"/>
      <c r="R30" s="83"/>
      <c r="S30" s="83"/>
      <c r="T30" s="82"/>
      <c r="U30" s="85"/>
      <c r="V30" s="85"/>
      <c r="W30" s="85"/>
      <c r="X30" s="85"/>
      <c r="Y30" s="85"/>
      <c r="Z30" s="82"/>
      <c r="AA30" s="85"/>
      <c r="AB30" s="85"/>
      <c r="AC30" s="82"/>
      <c r="AD30" s="85"/>
      <c r="AE30" s="85"/>
      <c r="AF30" s="82"/>
      <c r="AG30" s="85"/>
      <c r="AH30" s="85"/>
      <c r="AI30" s="82"/>
      <c r="AJ30" s="85"/>
      <c r="AK30" s="85"/>
      <c r="AL30" s="82"/>
      <c r="AM30" s="85"/>
      <c r="AN30" s="85"/>
      <c r="AO30" s="82"/>
      <c r="AP30" s="85"/>
      <c r="AQ30" s="85"/>
      <c r="AR30" s="82"/>
      <c r="AS30" s="85"/>
      <c r="AT30" s="85"/>
      <c r="AU30" s="82"/>
      <c r="AV30" s="85"/>
      <c r="AW30" s="85"/>
      <c r="AX30" s="82"/>
      <c r="AY30" s="85"/>
      <c r="AZ30" s="85"/>
      <c r="BA30" s="82"/>
      <c r="BB30" s="85"/>
      <c r="BC30" s="85"/>
      <c r="BD30" s="82"/>
      <c r="BE30" s="85"/>
      <c r="BF30" s="85"/>
      <c r="BG30" s="82"/>
      <c r="BH30" s="84"/>
      <c r="BI30" s="84"/>
      <c r="BJ30" s="82"/>
      <c r="BK30" s="84"/>
      <c r="BL30" s="84"/>
      <c r="BM30" s="82"/>
      <c r="BN30" s="84"/>
      <c r="BO30" s="82"/>
      <c r="BP30" s="82"/>
      <c r="BQ30" s="84"/>
      <c r="BR30" s="82"/>
      <c r="BS30" s="82"/>
      <c r="BT30" s="84"/>
      <c r="BU30" s="82"/>
      <c r="BV30" s="82"/>
      <c r="BW30" s="84"/>
      <c r="BX30" s="82"/>
      <c r="BY30" s="82"/>
      <c r="BZ30" s="82"/>
    </row>
    <row r="31" spans="2:87" x14ac:dyDescent="0.25">
      <c r="G31" s="82"/>
      <c r="H31" s="185" t="str">
        <f>HYPERLINK("http://maua-ntp01/eventmanagementsystem/SiloChange.aspx","Silos Eventos")</f>
        <v>Silos Eventos</v>
      </c>
      <c r="I31" s="246"/>
      <c r="J31" s="191"/>
      <c r="K31" s="191"/>
      <c r="L31" s="191"/>
      <c r="M31" s="191"/>
      <c r="N31" s="191"/>
      <c r="O31" s="191"/>
      <c r="P31" s="83"/>
      <c r="Q31" s="83"/>
      <c r="R31" s="83"/>
      <c r="S31" s="83"/>
      <c r="T31" s="82"/>
      <c r="U31" s="85"/>
      <c r="V31" s="85"/>
      <c r="W31" s="85"/>
      <c r="X31" s="85"/>
      <c r="Y31" s="85"/>
      <c r="Z31" s="82"/>
      <c r="AA31" s="85"/>
      <c r="AB31" s="85"/>
      <c r="AC31" s="82"/>
      <c r="AD31" s="85"/>
      <c r="AE31" s="85"/>
      <c r="AF31" s="82"/>
      <c r="AG31" s="85"/>
      <c r="AH31" s="85"/>
      <c r="AI31" s="82"/>
      <c r="AJ31" s="85"/>
      <c r="AK31" s="85"/>
      <c r="AL31" s="82"/>
      <c r="AM31" s="85"/>
      <c r="AN31" s="85"/>
      <c r="AO31" s="82"/>
      <c r="AP31" s="85"/>
      <c r="AQ31" s="85"/>
      <c r="AR31" s="82"/>
      <c r="AS31" s="85"/>
      <c r="AT31" s="85"/>
      <c r="AU31" s="82"/>
      <c r="AV31" s="85"/>
      <c r="AW31" s="85"/>
      <c r="AX31" s="82"/>
      <c r="AY31" s="85"/>
      <c r="AZ31" s="85"/>
      <c r="BA31" s="82"/>
      <c r="BB31" s="85"/>
      <c r="BC31" s="85"/>
      <c r="BD31" s="82"/>
      <c r="BE31" s="85"/>
      <c r="BF31" s="85"/>
      <c r="BG31" s="82"/>
      <c r="BH31" s="84"/>
      <c r="BI31" s="84"/>
      <c r="BJ31" s="82"/>
      <c r="BK31" s="84"/>
      <c r="BL31" s="84"/>
      <c r="BM31" s="82"/>
      <c r="BN31" s="84"/>
      <c r="BO31" s="82"/>
      <c r="BP31" s="82"/>
      <c r="BQ31" s="84"/>
      <c r="BR31" s="82"/>
      <c r="BS31" s="82"/>
      <c r="BT31" s="84"/>
      <c r="BU31" s="82"/>
      <c r="BV31" s="82"/>
      <c r="BW31" s="84"/>
      <c r="BX31" s="82"/>
      <c r="BY31" s="82"/>
      <c r="BZ31" s="82"/>
    </row>
    <row r="32" spans="2:87" x14ac:dyDescent="0.25">
      <c r="G32" s="82"/>
      <c r="H32" s="13" t="s">
        <v>79</v>
      </c>
      <c r="I32" s="244"/>
      <c r="J32" s="175"/>
      <c r="K32" s="175"/>
      <c r="L32" s="175"/>
      <c r="M32" s="175"/>
      <c r="N32" s="175"/>
      <c r="O32" s="175"/>
      <c r="P32" s="83"/>
      <c r="Q32" s="83"/>
      <c r="R32" s="83"/>
      <c r="S32" s="83"/>
      <c r="T32" s="82"/>
      <c r="U32" s="85">
        <v>2.5499999999999998</v>
      </c>
      <c r="V32" s="85">
        <v>1332.3</v>
      </c>
      <c r="W32" s="85"/>
      <c r="X32" s="85">
        <v>3.95</v>
      </c>
      <c r="Y32" s="85">
        <v>1332.3</v>
      </c>
      <c r="Z32" s="82"/>
      <c r="AA32" s="85">
        <v>2.0499999999999998</v>
      </c>
      <c r="AB32" s="85">
        <v>1332.3</v>
      </c>
      <c r="AC32" s="82"/>
      <c r="AD32" s="85">
        <v>3.55</v>
      </c>
      <c r="AE32" s="85">
        <v>1332.3</v>
      </c>
      <c r="AF32" s="82"/>
      <c r="AG32" s="85">
        <v>2.4500000000000002</v>
      </c>
      <c r="AH32" s="85">
        <v>1336.3</v>
      </c>
      <c r="AI32" s="82"/>
      <c r="AJ32" s="85">
        <v>3.85</v>
      </c>
      <c r="AK32" s="85">
        <v>1336.3</v>
      </c>
      <c r="AL32" s="82">
        <f t="shared" si="3"/>
        <v>4.1500000000000004</v>
      </c>
      <c r="AM32" s="85">
        <v>4.1500000000000004</v>
      </c>
      <c r="AN32" s="85">
        <v>1336.3</v>
      </c>
      <c r="AO32" s="82"/>
      <c r="AP32" s="85">
        <v>3.45</v>
      </c>
      <c r="AQ32" s="85">
        <v>1336.3</v>
      </c>
      <c r="AR32" s="82"/>
      <c r="AS32" s="85">
        <v>3.85</v>
      </c>
      <c r="AT32" s="85">
        <v>462.4</v>
      </c>
      <c r="AU32" s="82"/>
      <c r="AV32" s="85">
        <v>3.85</v>
      </c>
      <c r="AW32" s="85">
        <v>158.14080000000001</v>
      </c>
      <c r="AX32" s="82"/>
      <c r="AY32" s="85">
        <v>3.85</v>
      </c>
      <c r="AZ32" s="85">
        <v>148.89279999999999</v>
      </c>
      <c r="BA32" s="82"/>
      <c r="BB32" s="85">
        <v>3.85</v>
      </c>
      <c r="BC32" s="85">
        <v>155.3664</v>
      </c>
      <c r="BD32" s="82"/>
      <c r="BE32" s="85">
        <v>3.85</v>
      </c>
      <c r="BF32" s="85">
        <v>411.4</v>
      </c>
      <c r="BG32" s="82"/>
      <c r="BH32" s="84">
        <v>2.75</v>
      </c>
      <c r="BI32" s="84">
        <v>411.4</v>
      </c>
      <c r="BJ32" s="82"/>
      <c r="BK32" s="84">
        <v>2.5499999999999998</v>
      </c>
      <c r="BL32" s="84">
        <v>411.4</v>
      </c>
      <c r="BM32" s="82"/>
      <c r="BN32" s="84">
        <v>4.3499999999999996</v>
      </c>
      <c r="BO32" s="82">
        <v>1332.3</v>
      </c>
      <c r="BP32" s="82"/>
      <c r="BQ32" s="84">
        <v>4.25</v>
      </c>
      <c r="BR32" s="82">
        <v>1332.3</v>
      </c>
      <c r="BS32" s="82"/>
      <c r="BT32" s="84">
        <v>4.1500000000000004</v>
      </c>
      <c r="BU32" s="82">
        <v>1332.3</v>
      </c>
      <c r="BV32" s="82"/>
      <c r="BW32" s="84">
        <v>4.05</v>
      </c>
      <c r="BX32" s="82">
        <v>1332.3</v>
      </c>
      <c r="BY32" s="82"/>
      <c r="BZ32" s="82"/>
    </row>
    <row r="33" spans="7:78" x14ac:dyDescent="0.25">
      <c r="G33" s="82"/>
      <c r="H33" s="92"/>
      <c r="I33" s="247"/>
      <c r="J33" s="93"/>
      <c r="K33" s="82"/>
      <c r="L33" s="82"/>
      <c r="M33" s="82"/>
      <c r="O33" s="82"/>
      <c r="P33" s="83"/>
      <c r="Q33" s="83"/>
      <c r="R33" s="83"/>
      <c r="S33" s="83"/>
      <c r="T33" s="82"/>
      <c r="U33" s="85">
        <v>2.6</v>
      </c>
      <c r="V33" s="85">
        <v>1331.4</v>
      </c>
      <c r="W33" s="85"/>
      <c r="X33" s="85">
        <v>4</v>
      </c>
      <c r="Y33" s="85">
        <v>1331.4</v>
      </c>
      <c r="Z33" s="82"/>
      <c r="AA33" s="85">
        <v>2.1</v>
      </c>
      <c r="AB33" s="85">
        <v>1331.4</v>
      </c>
      <c r="AC33" s="82"/>
      <c r="AD33" s="85">
        <v>3.6</v>
      </c>
      <c r="AE33" s="85">
        <v>1331.4</v>
      </c>
      <c r="AF33" s="82"/>
      <c r="AG33" s="85">
        <v>2.5</v>
      </c>
      <c r="AH33" s="85">
        <v>1336</v>
      </c>
      <c r="AI33" s="82"/>
      <c r="AJ33" s="85">
        <v>3.9</v>
      </c>
      <c r="AK33" s="85">
        <v>1336</v>
      </c>
      <c r="AL33" s="82">
        <f t="shared" si="3"/>
        <v>4.2</v>
      </c>
      <c r="AM33" s="85">
        <v>4.2</v>
      </c>
      <c r="AN33" s="85">
        <v>1336</v>
      </c>
      <c r="AO33" s="82"/>
      <c r="AP33" s="85">
        <v>3.5</v>
      </c>
      <c r="AQ33" s="85">
        <v>1336</v>
      </c>
      <c r="AR33" s="82"/>
      <c r="AS33" s="85">
        <v>3.9</v>
      </c>
      <c r="AT33" s="85">
        <v>462.4</v>
      </c>
      <c r="AU33" s="82"/>
      <c r="AV33" s="85">
        <v>3.9</v>
      </c>
      <c r="AW33" s="85">
        <v>158.14080000000001</v>
      </c>
      <c r="AX33" s="82"/>
      <c r="AY33" s="85">
        <v>3.9</v>
      </c>
      <c r="AZ33" s="85">
        <v>148.89279999999999</v>
      </c>
      <c r="BA33" s="82"/>
      <c r="BB33" s="85">
        <v>3.9</v>
      </c>
      <c r="BC33" s="85">
        <v>155.3664</v>
      </c>
      <c r="BD33" s="82"/>
      <c r="BE33" s="85">
        <v>3.9</v>
      </c>
      <c r="BF33" s="85">
        <v>411.2</v>
      </c>
      <c r="BG33" s="82"/>
      <c r="BH33" s="84">
        <v>2.8</v>
      </c>
      <c r="BI33" s="84">
        <v>411.2</v>
      </c>
      <c r="BJ33" s="82"/>
      <c r="BK33" s="84">
        <v>2.6</v>
      </c>
      <c r="BL33" s="84">
        <v>411.2</v>
      </c>
      <c r="BM33" s="82"/>
      <c r="BN33" s="84">
        <v>4.4000000000000004</v>
      </c>
      <c r="BO33" s="82">
        <v>1331.4</v>
      </c>
      <c r="BP33" s="82"/>
      <c r="BQ33" s="84">
        <v>4.3</v>
      </c>
      <c r="BR33" s="82">
        <v>1331.4</v>
      </c>
      <c r="BS33" s="82"/>
      <c r="BT33" s="84">
        <v>4.2</v>
      </c>
      <c r="BU33" s="82">
        <v>1331.4</v>
      </c>
      <c r="BV33" s="82"/>
      <c r="BW33" s="84">
        <v>4.0999999999999996</v>
      </c>
      <c r="BX33" s="82">
        <v>1331.4</v>
      </c>
      <c r="BY33" s="82"/>
      <c r="BZ33" s="82"/>
    </row>
    <row r="34" spans="7:78" x14ac:dyDescent="0.25">
      <c r="G34" s="82"/>
      <c r="H34" s="92"/>
      <c r="I34" s="247"/>
      <c r="J34" s="82"/>
      <c r="K34" s="82"/>
      <c r="L34" s="82"/>
      <c r="M34" s="82"/>
      <c r="N34" s="82"/>
      <c r="O34" s="82"/>
      <c r="P34" s="83"/>
      <c r="Q34" s="83"/>
      <c r="R34" s="83"/>
      <c r="S34" s="83"/>
      <c r="T34" s="82"/>
      <c r="U34" s="85"/>
      <c r="V34" s="85"/>
      <c r="W34" s="85"/>
      <c r="X34" s="85"/>
      <c r="Y34" s="85"/>
      <c r="Z34" s="82"/>
      <c r="AA34" s="85"/>
      <c r="AB34" s="85"/>
      <c r="AC34" s="82"/>
      <c r="AD34" s="85"/>
      <c r="AE34" s="85"/>
      <c r="AF34" s="82"/>
      <c r="AG34" s="85"/>
      <c r="AH34" s="85"/>
      <c r="AI34" s="82"/>
      <c r="AJ34" s="85"/>
      <c r="AK34" s="85"/>
      <c r="AL34" s="82"/>
      <c r="AM34" s="85"/>
      <c r="AN34" s="85"/>
      <c r="AO34" s="82"/>
      <c r="AP34" s="85"/>
      <c r="AQ34" s="85"/>
      <c r="AR34" s="82"/>
      <c r="AS34" s="85"/>
      <c r="AT34" s="85"/>
      <c r="AU34" s="82"/>
      <c r="AV34" s="85"/>
      <c r="AW34" s="85"/>
      <c r="AX34" s="82"/>
      <c r="AY34" s="85"/>
      <c r="AZ34" s="85"/>
      <c r="BA34" s="82"/>
      <c r="BB34" s="85"/>
      <c r="BC34" s="85"/>
      <c r="BD34" s="82"/>
      <c r="BE34" s="85"/>
      <c r="BF34" s="85"/>
      <c r="BG34" s="82"/>
      <c r="BH34" s="84"/>
      <c r="BI34" s="84"/>
      <c r="BJ34" s="82"/>
      <c r="BK34" s="84"/>
      <c r="BL34" s="84"/>
      <c r="BM34" s="82"/>
      <c r="BN34" s="84"/>
      <c r="BO34" s="82"/>
      <c r="BP34" s="82"/>
      <c r="BQ34" s="84"/>
      <c r="BR34" s="82"/>
      <c r="BS34" s="82"/>
      <c r="BT34" s="84"/>
      <c r="BU34" s="82"/>
      <c r="BV34" s="82"/>
      <c r="BW34" s="84"/>
      <c r="BX34" s="82"/>
      <c r="BY34" s="82"/>
      <c r="BZ34" s="82"/>
    </row>
    <row r="35" spans="7:78" x14ac:dyDescent="0.25">
      <c r="G35" s="91"/>
      <c r="H35" s="14" t="s">
        <v>80</v>
      </c>
      <c r="I35" s="248">
        <v>450</v>
      </c>
      <c r="J35" s="90"/>
      <c r="K35" s="205"/>
      <c r="L35" s="82"/>
      <c r="M35" s="82"/>
      <c r="N35" s="82"/>
      <c r="O35" s="82"/>
      <c r="P35" s="83"/>
      <c r="Q35" s="83"/>
      <c r="R35" s="83"/>
      <c r="S35" s="83"/>
      <c r="T35" s="82"/>
      <c r="U35" s="85">
        <v>2.65</v>
      </c>
      <c r="V35" s="85">
        <v>1330.3</v>
      </c>
      <c r="W35" s="85"/>
      <c r="X35" s="85">
        <v>4.05</v>
      </c>
      <c r="Y35" s="85">
        <v>1330.3</v>
      </c>
      <c r="Z35" s="82"/>
      <c r="AA35" s="85">
        <v>2.15</v>
      </c>
      <c r="AB35" s="85">
        <v>1330.3</v>
      </c>
      <c r="AC35" s="82"/>
      <c r="AD35" s="85">
        <v>3.65</v>
      </c>
      <c r="AE35" s="85">
        <v>1330.3</v>
      </c>
      <c r="AF35" s="82"/>
      <c r="AG35" s="85">
        <v>2.5499999999999998</v>
      </c>
      <c r="AH35" s="85">
        <v>1335.7</v>
      </c>
      <c r="AI35" s="82"/>
      <c r="AJ35" s="85">
        <v>3.95</v>
      </c>
      <c r="AK35" s="85">
        <v>1335.7</v>
      </c>
      <c r="AL35" s="82">
        <f t="shared" ref="AL35:AL98" si="7">ROUND(AM35,2)</f>
        <v>4.25</v>
      </c>
      <c r="AM35" s="85">
        <v>4.25</v>
      </c>
      <c r="AN35" s="85">
        <v>1335.7</v>
      </c>
      <c r="AO35" s="82"/>
      <c r="AP35" s="85">
        <v>3.55</v>
      </c>
      <c r="AQ35" s="85">
        <v>1335.7</v>
      </c>
      <c r="AR35" s="82"/>
      <c r="AS35" s="85">
        <v>3.95</v>
      </c>
      <c r="AT35" s="85">
        <v>462.4</v>
      </c>
      <c r="AU35" s="82"/>
      <c r="AV35" s="85">
        <v>3.95</v>
      </c>
      <c r="AW35" s="85">
        <v>158.14080000000001</v>
      </c>
      <c r="AX35" s="82"/>
      <c r="AY35" s="85">
        <v>3.95</v>
      </c>
      <c r="AZ35" s="85">
        <v>148.89279999999999</v>
      </c>
      <c r="BA35" s="82"/>
      <c r="BB35" s="85">
        <v>3.95</v>
      </c>
      <c r="BC35" s="85">
        <v>155.3664</v>
      </c>
      <c r="BD35" s="82"/>
      <c r="BE35" s="85">
        <v>3.95</v>
      </c>
      <c r="BF35" s="85">
        <v>410.9</v>
      </c>
      <c r="BG35" s="82"/>
      <c r="BH35" s="84">
        <v>2.85</v>
      </c>
      <c r="BI35" s="84">
        <v>410.9</v>
      </c>
      <c r="BJ35" s="82"/>
      <c r="BK35" s="84">
        <v>2.65</v>
      </c>
      <c r="BL35" s="84">
        <v>410.9</v>
      </c>
      <c r="BM35" s="82"/>
      <c r="BN35" s="84">
        <v>4.45</v>
      </c>
      <c r="BO35" s="82">
        <v>1330.3</v>
      </c>
      <c r="BP35" s="82"/>
      <c r="BQ35" s="84">
        <v>4.3499999999999996</v>
      </c>
      <c r="BR35" s="82">
        <v>1330.3</v>
      </c>
      <c r="BS35" s="82"/>
      <c r="BT35" s="84">
        <v>4.25</v>
      </c>
      <c r="BU35" s="82">
        <v>1330.3</v>
      </c>
      <c r="BV35" s="82"/>
      <c r="BW35" s="84">
        <v>4.1500000000000004</v>
      </c>
      <c r="BX35" s="82">
        <v>1330.3</v>
      </c>
      <c r="BY35" s="82"/>
      <c r="BZ35" s="82"/>
    </row>
    <row r="36" spans="7:78" x14ac:dyDescent="0.25">
      <c r="G36" s="91"/>
      <c r="H36" s="14" t="s">
        <v>81</v>
      </c>
      <c r="I36" s="248">
        <v>340</v>
      </c>
      <c r="J36" s="87" t="s">
        <v>69</v>
      </c>
      <c r="K36" s="206" t="s">
        <v>70</v>
      </c>
      <c r="L36" s="82"/>
      <c r="M36" s="82"/>
      <c r="N36" s="82"/>
      <c r="O36" s="82"/>
      <c r="P36" s="83"/>
      <c r="Q36" s="83"/>
      <c r="R36" s="83"/>
      <c r="S36" s="83"/>
      <c r="T36" s="82"/>
      <c r="U36" s="85">
        <v>2.7</v>
      </c>
      <c r="V36" s="85">
        <v>1329.2</v>
      </c>
      <c r="W36" s="85"/>
      <c r="X36" s="85">
        <v>4.0999999999999996</v>
      </c>
      <c r="Y36" s="85">
        <v>1329.2</v>
      </c>
      <c r="Z36" s="82"/>
      <c r="AA36" s="85">
        <v>2.2000000000000002</v>
      </c>
      <c r="AB36" s="85">
        <v>1329.2</v>
      </c>
      <c r="AC36" s="82"/>
      <c r="AD36" s="85">
        <v>3.7</v>
      </c>
      <c r="AE36" s="85">
        <v>1329.2</v>
      </c>
      <c r="AF36" s="82"/>
      <c r="AG36" s="85">
        <v>2.6</v>
      </c>
      <c r="AH36" s="85">
        <v>1335.4</v>
      </c>
      <c r="AI36" s="82"/>
      <c r="AJ36" s="85">
        <v>4</v>
      </c>
      <c r="AK36" s="85">
        <v>1335.4</v>
      </c>
      <c r="AL36" s="82">
        <f t="shared" si="7"/>
        <v>4.3</v>
      </c>
      <c r="AM36" s="85">
        <v>4.3</v>
      </c>
      <c r="AN36" s="85">
        <v>1335.4</v>
      </c>
      <c r="AO36" s="82"/>
      <c r="AP36" s="85">
        <v>3.6</v>
      </c>
      <c r="AQ36" s="85">
        <v>1335.4</v>
      </c>
      <c r="AR36" s="82"/>
      <c r="AS36" s="85">
        <v>4</v>
      </c>
      <c r="AT36" s="85">
        <v>462.4</v>
      </c>
      <c r="AU36" s="82"/>
      <c r="AV36" s="85">
        <v>4</v>
      </c>
      <c r="AW36" s="85">
        <v>158.14080000000001</v>
      </c>
      <c r="AX36" s="82"/>
      <c r="AY36" s="85">
        <v>4</v>
      </c>
      <c r="AZ36" s="85">
        <v>148.89279999999999</v>
      </c>
      <c r="BA36" s="82"/>
      <c r="BB36" s="85">
        <v>4</v>
      </c>
      <c r="BC36" s="85">
        <v>155.3664</v>
      </c>
      <c r="BD36" s="82"/>
      <c r="BE36" s="85">
        <v>4</v>
      </c>
      <c r="BF36" s="85">
        <v>410.7</v>
      </c>
      <c r="BG36" s="82"/>
      <c r="BH36" s="84">
        <v>2.9</v>
      </c>
      <c r="BI36" s="84">
        <v>410.7</v>
      </c>
      <c r="BJ36" s="82"/>
      <c r="BK36" s="84">
        <v>2.7</v>
      </c>
      <c r="BL36" s="84">
        <v>410.7</v>
      </c>
      <c r="BM36" s="82"/>
      <c r="BN36" s="84">
        <v>4.5</v>
      </c>
      <c r="BO36" s="82">
        <v>1329.2</v>
      </c>
      <c r="BP36" s="82"/>
      <c r="BQ36" s="84">
        <v>4.4000000000000004</v>
      </c>
      <c r="BR36" s="82">
        <v>1329.2</v>
      </c>
      <c r="BS36" s="82"/>
      <c r="BT36" s="84">
        <v>4.3</v>
      </c>
      <c r="BU36" s="82">
        <v>1329.2</v>
      </c>
      <c r="BV36" s="82"/>
      <c r="BW36" s="84">
        <v>4.2</v>
      </c>
      <c r="BX36" s="82">
        <v>1329.2</v>
      </c>
      <c r="BY36" s="82"/>
      <c r="BZ36" s="82"/>
    </row>
    <row r="37" spans="7:78" x14ac:dyDescent="0.25">
      <c r="G37" s="91"/>
      <c r="H37" s="14" t="s">
        <v>82</v>
      </c>
      <c r="I37" s="248">
        <v>450</v>
      </c>
      <c r="J37" s="87" t="s">
        <v>69</v>
      </c>
      <c r="K37" s="206" t="s">
        <v>70</v>
      </c>
      <c r="L37" s="82"/>
      <c r="M37" s="82"/>
      <c r="N37" s="82"/>
      <c r="O37" s="82"/>
      <c r="P37" s="83"/>
      <c r="Q37" s="83"/>
      <c r="R37" s="83"/>
      <c r="S37" s="83"/>
      <c r="T37" s="82"/>
      <c r="U37" s="85">
        <v>2.75</v>
      </c>
      <c r="V37" s="85">
        <v>1328</v>
      </c>
      <c r="W37" s="85"/>
      <c r="X37" s="85">
        <v>4.1500000000000004</v>
      </c>
      <c r="Y37" s="85">
        <v>1328</v>
      </c>
      <c r="Z37" s="82"/>
      <c r="AA37" s="85">
        <v>2.25</v>
      </c>
      <c r="AB37" s="85">
        <v>1328</v>
      </c>
      <c r="AC37" s="82"/>
      <c r="AD37" s="85">
        <v>3.75</v>
      </c>
      <c r="AE37" s="85">
        <v>1328</v>
      </c>
      <c r="AF37" s="82"/>
      <c r="AG37" s="85">
        <v>2.65</v>
      </c>
      <c r="AH37" s="85">
        <v>1335.1</v>
      </c>
      <c r="AI37" s="82"/>
      <c r="AJ37" s="85">
        <v>4.05</v>
      </c>
      <c r="AK37" s="85">
        <v>1335.1</v>
      </c>
      <c r="AL37" s="82">
        <f t="shared" si="7"/>
        <v>4.3499999999999996</v>
      </c>
      <c r="AM37" s="85">
        <v>4.3499999999999996</v>
      </c>
      <c r="AN37" s="85">
        <v>1335.1</v>
      </c>
      <c r="AO37" s="82"/>
      <c r="AP37" s="85">
        <v>3.65</v>
      </c>
      <c r="AQ37" s="85">
        <v>1335.1</v>
      </c>
      <c r="AR37" s="82"/>
      <c r="AS37" s="85">
        <v>4.05</v>
      </c>
      <c r="AT37" s="85">
        <v>462.4</v>
      </c>
      <c r="AU37" s="82"/>
      <c r="AV37" s="85">
        <v>4.05</v>
      </c>
      <c r="AW37" s="85">
        <v>158.14080000000001</v>
      </c>
      <c r="AX37" s="82"/>
      <c r="AY37" s="85">
        <v>4.05</v>
      </c>
      <c r="AZ37" s="85">
        <v>148.89279999999999</v>
      </c>
      <c r="BA37" s="82"/>
      <c r="BB37" s="85">
        <v>4.05</v>
      </c>
      <c r="BC37" s="85">
        <v>155.3664</v>
      </c>
      <c r="BD37" s="82"/>
      <c r="BE37" s="85">
        <v>4.05</v>
      </c>
      <c r="BF37" s="85">
        <v>410.3</v>
      </c>
      <c r="BG37" s="82"/>
      <c r="BH37" s="84">
        <v>2.95</v>
      </c>
      <c r="BI37" s="84">
        <v>410.3</v>
      </c>
      <c r="BJ37" s="82"/>
      <c r="BK37" s="84">
        <v>2.75</v>
      </c>
      <c r="BL37" s="84">
        <v>410.3</v>
      </c>
      <c r="BM37" s="82"/>
      <c r="BN37" s="84">
        <v>4.55</v>
      </c>
      <c r="BO37" s="82">
        <v>1328</v>
      </c>
      <c r="BP37" s="82"/>
      <c r="BQ37" s="84">
        <v>4.45</v>
      </c>
      <c r="BR37" s="82">
        <v>1328</v>
      </c>
      <c r="BS37" s="82"/>
      <c r="BT37" s="84">
        <v>4.3499999999999996</v>
      </c>
      <c r="BU37" s="82">
        <v>1328</v>
      </c>
      <c r="BV37" s="82"/>
      <c r="BW37" s="84">
        <v>4.25</v>
      </c>
      <c r="BX37" s="82">
        <v>1328</v>
      </c>
      <c r="BY37" s="82"/>
      <c r="BZ37" s="82"/>
    </row>
    <row r="38" spans="7:78" x14ac:dyDescent="0.25">
      <c r="G38" s="91"/>
      <c r="H38" s="14" t="s">
        <v>83</v>
      </c>
      <c r="I38" s="248">
        <v>358</v>
      </c>
      <c r="J38" s="87" t="s">
        <v>69</v>
      </c>
      <c r="K38" s="206" t="s">
        <v>70</v>
      </c>
      <c r="L38" s="82"/>
      <c r="M38" s="82"/>
      <c r="N38" s="82"/>
      <c r="O38" s="82"/>
      <c r="P38" s="83"/>
      <c r="Q38" s="83"/>
      <c r="R38" s="83"/>
      <c r="S38" s="83"/>
      <c r="T38" s="82"/>
      <c r="U38" s="85">
        <v>2.8</v>
      </c>
      <c r="V38" s="85">
        <v>1326.6</v>
      </c>
      <c r="W38" s="85"/>
      <c r="X38" s="85">
        <v>4.2</v>
      </c>
      <c r="Y38" s="85">
        <v>1326.6</v>
      </c>
      <c r="Z38" s="82"/>
      <c r="AA38" s="85">
        <v>2.2999999999999998</v>
      </c>
      <c r="AB38" s="85">
        <v>1326.6</v>
      </c>
      <c r="AC38" s="82"/>
      <c r="AD38" s="85">
        <v>3.8</v>
      </c>
      <c r="AE38" s="85">
        <v>1326.6</v>
      </c>
      <c r="AF38" s="82"/>
      <c r="AG38" s="85">
        <v>2.7</v>
      </c>
      <c r="AH38" s="85">
        <v>1334.8</v>
      </c>
      <c r="AI38" s="82"/>
      <c r="AJ38" s="85">
        <v>4.0999999999999996</v>
      </c>
      <c r="AK38" s="85">
        <v>1334.8</v>
      </c>
      <c r="AL38" s="82">
        <f t="shared" si="7"/>
        <v>4.4000000000000004</v>
      </c>
      <c r="AM38" s="85">
        <v>4.4000000000000004</v>
      </c>
      <c r="AN38" s="85">
        <v>1334.8</v>
      </c>
      <c r="AO38" s="82"/>
      <c r="AP38" s="85">
        <v>3.7</v>
      </c>
      <c r="AQ38" s="85">
        <v>1334.8</v>
      </c>
      <c r="AR38" s="82"/>
      <c r="AS38" s="85">
        <v>4.0999999999999996</v>
      </c>
      <c r="AT38" s="85">
        <v>462.4</v>
      </c>
      <c r="AU38" s="82"/>
      <c r="AV38" s="85">
        <v>4.0999999999999996</v>
      </c>
      <c r="AW38" s="85">
        <v>158.14080000000001</v>
      </c>
      <c r="AX38" s="82"/>
      <c r="AY38" s="85">
        <v>4.0999999999999996</v>
      </c>
      <c r="AZ38" s="85">
        <v>148.89279999999999</v>
      </c>
      <c r="BA38" s="82"/>
      <c r="BB38" s="85">
        <v>4.0999999999999996</v>
      </c>
      <c r="BC38" s="85">
        <v>155.3664</v>
      </c>
      <c r="BD38" s="82"/>
      <c r="BE38" s="85">
        <v>4.0999999999999996</v>
      </c>
      <c r="BF38" s="85">
        <v>410</v>
      </c>
      <c r="BG38" s="82"/>
      <c r="BH38" s="84">
        <v>3</v>
      </c>
      <c r="BI38" s="84">
        <v>410</v>
      </c>
      <c r="BJ38" s="82"/>
      <c r="BK38" s="84">
        <v>2.8</v>
      </c>
      <c r="BL38" s="84">
        <v>410</v>
      </c>
      <c r="BM38" s="82"/>
      <c r="BN38" s="84">
        <v>4.5999999999999996</v>
      </c>
      <c r="BO38" s="82">
        <v>1326.6</v>
      </c>
      <c r="BP38" s="82"/>
      <c r="BQ38" s="84">
        <v>4.5</v>
      </c>
      <c r="BR38" s="82">
        <v>1326.6</v>
      </c>
      <c r="BS38" s="82"/>
      <c r="BT38" s="84">
        <v>4.4000000000000004</v>
      </c>
      <c r="BU38" s="82">
        <v>1326.6</v>
      </c>
      <c r="BV38" s="82"/>
      <c r="BW38" s="84">
        <v>4.3</v>
      </c>
      <c r="BX38" s="82">
        <v>1326.6</v>
      </c>
      <c r="BY38" s="82"/>
      <c r="BZ38" s="82"/>
    </row>
    <row r="39" spans="7:78" x14ac:dyDescent="0.25">
      <c r="G39" s="91"/>
      <c r="H39" s="14" t="s">
        <v>84</v>
      </c>
      <c r="I39" s="248">
        <v>515</v>
      </c>
      <c r="J39" s="87" t="s">
        <v>69</v>
      </c>
      <c r="K39" s="206" t="s">
        <v>70</v>
      </c>
      <c r="L39" s="82"/>
      <c r="M39" s="82"/>
      <c r="N39" s="82"/>
      <c r="O39" s="82"/>
      <c r="P39" s="83"/>
      <c r="Q39" s="83"/>
      <c r="R39" s="83"/>
      <c r="S39" s="83"/>
      <c r="T39" s="82"/>
      <c r="U39" s="85">
        <v>2.85</v>
      </c>
      <c r="V39" s="85">
        <v>1325.2</v>
      </c>
      <c r="W39" s="85"/>
      <c r="X39" s="85">
        <v>4.25</v>
      </c>
      <c r="Y39" s="85">
        <v>1325.2</v>
      </c>
      <c r="Z39" s="82"/>
      <c r="AA39" s="85">
        <v>2.35</v>
      </c>
      <c r="AB39" s="85">
        <v>1325.2</v>
      </c>
      <c r="AC39" s="82"/>
      <c r="AD39" s="85">
        <v>3.85</v>
      </c>
      <c r="AE39" s="85">
        <v>1325.2</v>
      </c>
      <c r="AF39" s="82"/>
      <c r="AG39" s="85">
        <v>2.75</v>
      </c>
      <c r="AH39" s="85">
        <v>1334.4</v>
      </c>
      <c r="AI39" s="82"/>
      <c r="AJ39" s="85">
        <v>4.1500000000000004</v>
      </c>
      <c r="AK39" s="85">
        <v>1334.4</v>
      </c>
      <c r="AL39" s="85">
        <f t="shared" si="7"/>
        <v>4.45</v>
      </c>
      <c r="AM39" s="85">
        <v>4.45</v>
      </c>
      <c r="AN39" s="85">
        <v>1334.4</v>
      </c>
      <c r="AO39" s="82"/>
      <c r="AP39" s="85">
        <v>3.75</v>
      </c>
      <c r="AQ39" s="85">
        <v>1334.4</v>
      </c>
      <c r="AR39" s="82"/>
      <c r="AS39" s="85">
        <v>4.1500000000000004</v>
      </c>
      <c r="AT39" s="85">
        <v>462.4</v>
      </c>
      <c r="AU39" s="82"/>
      <c r="AV39" s="85">
        <v>4.1500000000000004</v>
      </c>
      <c r="AW39" s="85">
        <v>158.14080000000001</v>
      </c>
      <c r="AX39" s="82"/>
      <c r="AY39" s="85">
        <v>4.1500000000000004</v>
      </c>
      <c r="AZ39" s="85">
        <v>148.89279999999999</v>
      </c>
      <c r="BA39" s="82"/>
      <c r="BB39" s="85">
        <v>4.1500000000000004</v>
      </c>
      <c r="BC39" s="85">
        <v>155.3664</v>
      </c>
      <c r="BD39" s="82"/>
      <c r="BE39" s="85">
        <v>4.1500000000000004</v>
      </c>
      <c r="BF39" s="85">
        <v>409.7</v>
      </c>
      <c r="BG39" s="82"/>
      <c r="BH39" s="84">
        <v>3.05</v>
      </c>
      <c r="BI39" s="84">
        <v>409.7</v>
      </c>
      <c r="BJ39" s="82"/>
      <c r="BK39" s="84">
        <v>2.85</v>
      </c>
      <c r="BL39" s="84">
        <v>409.7</v>
      </c>
      <c r="BM39" s="82"/>
      <c r="BN39" s="84">
        <v>4.6500000000000004</v>
      </c>
      <c r="BO39" s="82">
        <v>1325.2</v>
      </c>
      <c r="BP39" s="82"/>
      <c r="BQ39" s="84">
        <v>4.55</v>
      </c>
      <c r="BR39" s="82">
        <v>1325.2</v>
      </c>
      <c r="BS39" s="82"/>
      <c r="BT39" s="84">
        <v>4.45</v>
      </c>
      <c r="BU39" s="82">
        <v>1325.2</v>
      </c>
      <c r="BV39" s="82"/>
      <c r="BW39" s="84">
        <v>4.3499999999999996</v>
      </c>
      <c r="BX39" s="82">
        <v>1325.2</v>
      </c>
      <c r="BY39" s="82"/>
      <c r="BZ39" s="82"/>
    </row>
    <row r="40" spans="7:78" x14ac:dyDescent="0.25">
      <c r="G40" s="91"/>
      <c r="H40" s="14" t="s">
        <v>85</v>
      </c>
      <c r="I40" s="248">
        <v>389</v>
      </c>
      <c r="J40" s="90"/>
      <c r="K40" s="206"/>
      <c r="L40" s="82"/>
      <c r="M40" s="82"/>
      <c r="N40" s="82"/>
      <c r="O40" s="82"/>
      <c r="P40" s="83"/>
      <c r="Q40" s="83"/>
      <c r="R40" s="83"/>
      <c r="S40" s="83"/>
      <c r="T40" s="82"/>
      <c r="U40" s="85">
        <v>2.9</v>
      </c>
      <c r="V40" s="85">
        <v>1323.6</v>
      </c>
      <c r="W40" s="85"/>
      <c r="X40" s="85">
        <v>4.3</v>
      </c>
      <c r="Y40" s="85">
        <v>1323.6</v>
      </c>
      <c r="Z40" s="82"/>
      <c r="AA40" s="85">
        <v>2.4</v>
      </c>
      <c r="AB40" s="85">
        <v>1323.6</v>
      </c>
      <c r="AC40" s="82"/>
      <c r="AD40" s="85">
        <v>3.9</v>
      </c>
      <c r="AE40" s="85">
        <v>1323.6</v>
      </c>
      <c r="AF40" s="82"/>
      <c r="AG40" s="85">
        <v>2.8</v>
      </c>
      <c r="AH40" s="85">
        <v>1334</v>
      </c>
      <c r="AI40" s="82"/>
      <c r="AJ40" s="85">
        <v>4.2</v>
      </c>
      <c r="AK40" s="85">
        <v>1334</v>
      </c>
      <c r="AL40" s="82">
        <f t="shared" si="7"/>
        <v>4.5</v>
      </c>
      <c r="AM40" s="85">
        <v>4.5</v>
      </c>
      <c r="AN40" s="85">
        <v>1334</v>
      </c>
      <c r="AO40" s="82"/>
      <c r="AP40" s="85">
        <v>3.8</v>
      </c>
      <c r="AQ40" s="85">
        <v>1334</v>
      </c>
      <c r="AR40" s="82"/>
      <c r="AS40" s="85">
        <v>4.2</v>
      </c>
      <c r="AT40" s="85">
        <v>462.4</v>
      </c>
      <c r="AU40" s="82"/>
      <c r="AV40" s="85">
        <v>4.2</v>
      </c>
      <c r="AW40" s="85">
        <v>158.14080000000001</v>
      </c>
      <c r="AX40" s="82"/>
      <c r="AY40" s="85">
        <v>4.2</v>
      </c>
      <c r="AZ40" s="85">
        <v>148.89279999999999</v>
      </c>
      <c r="BA40" s="82"/>
      <c r="BB40" s="85">
        <v>4.2</v>
      </c>
      <c r="BC40" s="85">
        <v>155.3664</v>
      </c>
      <c r="BD40" s="82"/>
      <c r="BE40" s="85">
        <v>4.2</v>
      </c>
      <c r="BF40" s="85">
        <v>409.3</v>
      </c>
      <c r="BG40" s="82"/>
      <c r="BH40" s="84">
        <v>3.1</v>
      </c>
      <c r="BI40" s="84">
        <v>409.3</v>
      </c>
      <c r="BJ40" s="82"/>
      <c r="BK40" s="84">
        <v>2.9</v>
      </c>
      <c r="BL40" s="84">
        <v>409.3</v>
      </c>
      <c r="BM40" s="82"/>
      <c r="BN40" s="84">
        <v>4.7</v>
      </c>
      <c r="BO40" s="82">
        <v>1323.6</v>
      </c>
      <c r="BP40" s="82"/>
      <c r="BQ40" s="84">
        <v>4.5999999999999996</v>
      </c>
      <c r="BR40" s="82">
        <v>1323.6</v>
      </c>
      <c r="BS40" s="82"/>
      <c r="BT40" s="84">
        <v>4.5</v>
      </c>
      <c r="BU40" s="82">
        <v>1323.6</v>
      </c>
      <c r="BV40" s="82"/>
      <c r="BW40" s="84">
        <v>4.4000000000000004</v>
      </c>
      <c r="BX40" s="82">
        <v>1323.6</v>
      </c>
      <c r="BY40" s="82"/>
      <c r="BZ40" s="82"/>
    </row>
    <row r="41" spans="7:78" x14ac:dyDescent="0.25">
      <c r="G41" s="91"/>
      <c r="H41" s="14" t="s">
        <v>86</v>
      </c>
      <c r="I41" s="248">
        <v>375</v>
      </c>
      <c r="J41" s="87" t="s">
        <v>69</v>
      </c>
      <c r="K41" s="206" t="s">
        <v>70</v>
      </c>
      <c r="L41" s="82"/>
      <c r="M41" s="82"/>
      <c r="N41" s="82"/>
      <c r="O41" s="82"/>
      <c r="P41" s="83"/>
      <c r="Q41" s="83"/>
      <c r="R41" s="83"/>
      <c r="S41" s="83"/>
      <c r="T41" s="82"/>
      <c r="U41" s="85">
        <v>2.95</v>
      </c>
      <c r="V41" s="85">
        <v>1321.9</v>
      </c>
      <c r="W41" s="85"/>
      <c r="X41" s="85">
        <v>4.3499999999999996</v>
      </c>
      <c r="Y41" s="85">
        <v>1321.9</v>
      </c>
      <c r="Z41" s="82"/>
      <c r="AA41" s="85">
        <v>2.4500000000000002</v>
      </c>
      <c r="AB41" s="85">
        <v>1321.9</v>
      </c>
      <c r="AC41" s="82"/>
      <c r="AD41" s="85">
        <v>3.95</v>
      </c>
      <c r="AE41" s="85">
        <v>1321.9</v>
      </c>
      <c r="AF41" s="82"/>
      <c r="AG41" s="85">
        <v>2.85</v>
      </c>
      <c r="AH41" s="85">
        <v>1333.6</v>
      </c>
      <c r="AI41" s="82"/>
      <c r="AJ41" s="85">
        <v>4.25</v>
      </c>
      <c r="AK41" s="85">
        <v>1333.6</v>
      </c>
      <c r="AL41" s="82">
        <f t="shared" si="7"/>
        <v>4.55</v>
      </c>
      <c r="AM41" s="85">
        <v>4.55</v>
      </c>
      <c r="AN41" s="85">
        <v>1333.6</v>
      </c>
      <c r="AO41" s="82"/>
      <c r="AP41" s="85">
        <v>3.85</v>
      </c>
      <c r="AQ41" s="85">
        <v>1333.6</v>
      </c>
      <c r="AR41" s="82"/>
      <c r="AS41" s="85">
        <v>4.25</v>
      </c>
      <c r="AT41" s="85">
        <v>462.4</v>
      </c>
      <c r="AU41" s="82"/>
      <c r="AV41" s="85">
        <v>4.25</v>
      </c>
      <c r="AW41" s="85">
        <v>158.14080000000001</v>
      </c>
      <c r="AX41" s="82"/>
      <c r="AY41" s="85">
        <v>4.25</v>
      </c>
      <c r="AZ41" s="85">
        <v>148.89279999999999</v>
      </c>
      <c r="BA41" s="82"/>
      <c r="BB41" s="85">
        <v>4.25</v>
      </c>
      <c r="BC41" s="85">
        <v>155.3664</v>
      </c>
      <c r="BD41" s="82"/>
      <c r="BE41" s="85">
        <v>4.25</v>
      </c>
      <c r="BF41" s="85">
        <v>408.9</v>
      </c>
      <c r="BG41" s="82"/>
      <c r="BH41" s="84">
        <v>3.15</v>
      </c>
      <c r="BI41" s="84">
        <v>408.9</v>
      </c>
      <c r="BJ41" s="82"/>
      <c r="BK41" s="84">
        <v>2.95</v>
      </c>
      <c r="BL41" s="84">
        <v>408.9</v>
      </c>
      <c r="BM41" s="82"/>
      <c r="BN41" s="84">
        <v>4.75</v>
      </c>
      <c r="BO41" s="82">
        <v>1321.9</v>
      </c>
      <c r="BP41" s="82"/>
      <c r="BQ41" s="84">
        <v>4.6500000000000004</v>
      </c>
      <c r="BR41" s="82">
        <v>1321.9</v>
      </c>
      <c r="BS41" s="82"/>
      <c r="BT41" s="84">
        <v>4.55</v>
      </c>
      <c r="BU41" s="82">
        <v>1321.9</v>
      </c>
      <c r="BV41" s="82"/>
      <c r="BW41" s="84">
        <v>4.45</v>
      </c>
      <c r="BX41" s="82">
        <v>1321.9</v>
      </c>
      <c r="BY41" s="82"/>
      <c r="BZ41" s="82"/>
    </row>
    <row r="42" spans="7:78" x14ac:dyDescent="0.25">
      <c r="G42" s="91"/>
      <c r="H42" s="14" t="s">
        <v>87</v>
      </c>
      <c r="I42" s="248">
        <v>436</v>
      </c>
      <c r="J42" s="87" t="s">
        <v>69</v>
      </c>
      <c r="K42" s="206" t="s">
        <v>70</v>
      </c>
      <c r="L42" s="82"/>
      <c r="M42" s="82"/>
      <c r="N42" s="82"/>
      <c r="O42" s="82"/>
      <c r="P42" s="83"/>
      <c r="Q42" s="83"/>
      <c r="R42" s="83"/>
      <c r="S42" s="83"/>
      <c r="T42" s="82"/>
      <c r="U42" s="85">
        <v>3</v>
      </c>
      <c r="V42" s="85">
        <v>1320.1</v>
      </c>
      <c r="W42" s="85"/>
      <c r="X42" s="85">
        <v>4.4000000000000004</v>
      </c>
      <c r="Y42" s="85">
        <v>1320.1</v>
      </c>
      <c r="Z42" s="82"/>
      <c r="AA42" s="85">
        <v>2.5</v>
      </c>
      <c r="AB42" s="85">
        <v>1320.1</v>
      </c>
      <c r="AC42" s="82"/>
      <c r="AD42" s="85">
        <v>4</v>
      </c>
      <c r="AE42" s="85">
        <v>1320.1</v>
      </c>
      <c r="AF42" s="82"/>
      <c r="AG42" s="85">
        <v>2.9</v>
      </c>
      <c r="AH42" s="85">
        <v>1333.2</v>
      </c>
      <c r="AI42" s="82"/>
      <c r="AJ42" s="85">
        <v>4.3</v>
      </c>
      <c r="AK42" s="85">
        <v>1333.2</v>
      </c>
      <c r="AL42" s="82">
        <f t="shared" si="7"/>
        <v>4.5999999999999996</v>
      </c>
      <c r="AM42" s="85">
        <v>4.5999999999999996</v>
      </c>
      <c r="AN42" s="85">
        <v>1333.2</v>
      </c>
      <c r="AO42" s="82"/>
      <c r="AP42" s="85">
        <v>3.9</v>
      </c>
      <c r="AQ42" s="85">
        <v>1333.2</v>
      </c>
      <c r="AR42" s="82"/>
      <c r="AS42" s="85">
        <v>4.3</v>
      </c>
      <c r="AT42" s="85">
        <v>462.3</v>
      </c>
      <c r="AU42" s="82"/>
      <c r="AV42" s="85">
        <v>4.3</v>
      </c>
      <c r="AW42" s="85">
        <v>158.10659999999999</v>
      </c>
      <c r="AX42" s="82"/>
      <c r="AY42" s="85">
        <v>4.3</v>
      </c>
      <c r="AZ42" s="85">
        <v>148.86060000000001</v>
      </c>
      <c r="BA42" s="82"/>
      <c r="BB42" s="85">
        <v>4.3</v>
      </c>
      <c r="BC42" s="85">
        <v>155.33279999999999</v>
      </c>
      <c r="BD42" s="82"/>
      <c r="BE42" s="85">
        <v>4.3</v>
      </c>
      <c r="BF42" s="85">
        <v>408.5</v>
      </c>
      <c r="BG42" s="82"/>
      <c r="BH42" s="84">
        <v>3.2</v>
      </c>
      <c r="BI42" s="84">
        <v>408.5</v>
      </c>
      <c r="BJ42" s="82"/>
      <c r="BK42" s="84">
        <v>3</v>
      </c>
      <c r="BL42" s="84">
        <v>408.5</v>
      </c>
      <c r="BM42" s="82"/>
      <c r="BN42" s="84">
        <v>4.8</v>
      </c>
      <c r="BO42" s="82">
        <v>1320.1</v>
      </c>
      <c r="BP42" s="82"/>
      <c r="BQ42" s="84">
        <v>4.7</v>
      </c>
      <c r="BR42" s="82">
        <v>1320.1</v>
      </c>
      <c r="BS42" s="82"/>
      <c r="BT42" s="84">
        <v>4.5999999999999996</v>
      </c>
      <c r="BU42" s="82">
        <v>1320.1</v>
      </c>
      <c r="BV42" s="82"/>
      <c r="BW42" s="84">
        <v>4.5</v>
      </c>
      <c r="BX42" s="82">
        <v>1320.1</v>
      </c>
      <c r="BY42" s="82"/>
      <c r="BZ42" s="82"/>
    </row>
    <row r="43" spans="7:78" x14ac:dyDescent="0.25">
      <c r="G43" s="91"/>
      <c r="H43" s="14" t="s">
        <v>88</v>
      </c>
      <c r="I43" s="248">
        <v>340</v>
      </c>
      <c r="J43" s="90"/>
      <c r="K43" s="206"/>
      <c r="L43" s="82"/>
      <c r="M43" s="82"/>
      <c r="N43" s="82"/>
      <c r="O43" s="82"/>
      <c r="P43" s="83"/>
      <c r="Q43" s="83"/>
      <c r="R43" s="83"/>
      <c r="S43" s="83"/>
      <c r="T43" s="82"/>
      <c r="U43" s="85">
        <v>3.05</v>
      </c>
      <c r="V43" s="85">
        <v>1318.2</v>
      </c>
      <c r="W43" s="85"/>
      <c r="X43" s="85">
        <v>4.45</v>
      </c>
      <c r="Y43" s="85">
        <v>1318.2</v>
      </c>
      <c r="Z43" s="82"/>
      <c r="AA43" s="85">
        <v>2.5499999999999998</v>
      </c>
      <c r="AB43" s="85">
        <v>1318.2</v>
      </c>
      <c r="AC43" s="82"/>
      <c r="AD43" s="85">
        <v>4.05</v>
      </c>
      <c r="AE43" s="85">
        <v>1318.2</v>
      </c>
      <c r="AF43" s="82"/>
      <c r="AG43" s="85">
        <v>2.95</v>
      </c>
      <c r="AH43" s="85">
        <v>1332.7</v>
      </c>
      <c r="AI43" s="82"/>
      <c r="AJ43" s="85">
        <v>4.3499999999999996</v>
      </c>
      <c r="AK43" s="85">
        <v>1332.7</v>
      </c>
      <c r="AL43" s="82">
        <f t="shared" si="7"/>
        <v>4.6500000000000004</v>
      </c>
      <c r="AM43" s="85">
        <v>4.6500000000000004</v>
      </c>
      <c r="AN43" s="85">
        <v>1332.7</v>
      </c>
      <c r="AO43" s="82"/>
      <c r="AP43" s="85">
        <v>3.95</v>
      </c>
      <c r="AQ43" s="85">
        <v>1332.7</v>
      </c>
      <c r="AR43" s="82"/>
      <c r="AS43" s="85">
        <v>4.3499999999999996</v>
      </c>
      <c r="AT43" s="85">
        <v>462.3</v>
      </c>
      <c r="AU43" s="82"/>
      <c r="AV43" s="85">
        <v>4.3499999999999996</v>
      </c>
      <c r="AW43" s="85">
        <v>158.10659999999999</v>
      </c>
      <c r="AX43" s="82"/>
      <c r="AY43" s="85">
        <v>4.3499999999999996</v>
      </c>
      <c r="AZ43" s="85">
        <v>148.86060000000001</v>
      </c>
      <c r="BA43" s="82"/>
      <c r="BB43" s="85">
        <v>4.3499999999999996</v>
      </c>
      <c r="BC43" s="85">
        <v>155.33279999999999</v>
      </c>
      <c r="BD43" s="82"/>
      <c r="BE43" s="85">
        <v>4.3499999999999996</v>
      </c>
      <c r="BF43" s="85">
        <v>408</v>
      </c>
      <c r="BG43" s="82"/>
      <c r="BH43" s="84">
        <v>3.25</v>
      </c>
      <c r="BI43" s="84">
        <v>408</v>
      </c>
      <c r="BJ43" s="82"/>
      <c r="BK43" s="84">
        <v>3.05</v>
      </c>
      <c r="BL43" s="84">
        <v>408</v>
      </c>
      <c r="BM43" s="82"/>
      <c r="BN43" s="84">
        <v>4.8499999999999996</v>
      </c>
      <c r="BO43" s="82">
        <v>1318.2</v>
      </c>
      <c r="BP43" s="82"/>
      <c r="BQ43" s="84">
        <v>4.75</v>
      </c>
      <c r="BR43" s="82">
        <v>1318.2</v>
      </c>
      <c r="BS43" s="82"/>
      <c r="BT43" s="84">
        <v>4.6500000000000004</v>
      </c>
      <c r="BU43" s="82">
        <v>1318.2</v>
      </c>
      <c r="BV43" s="82"/>
      <c r="BW43" s="84">
        <v>4.55</v>
      </c>
      <c r="BX43" s="82">
        <v>1318.2</v>
      </c>
      <c r="BY43" s="82"/>
      <c r="BZ43" s="82"/>
    </row>
    <row r="44" spans="7:78" x14ac:dyDescent="0.25">
      <c r="G44" s="91"/>
      <c r="H44" s="14" t="s">
        <v>89</v>
      </c>
      <c r="I44" s="248">
        <v>380</v>
      </c>
      <c r="J44" s="87" t="s">
        <v>69</v>
      </c>
      <c r="K44" s="206"/>
      <c r="L44" s="82"/>
      <c r="M44" s="82"/>
      <c r="N44" s="82"/>
      <c r="O44" s="82"/>
      <c r="P44" s="83"/>
      <c r="Q44" s="83"/>
      <c r="R44" s="83"/>
      <c r="S44" s="83"/>
      <c r="T44" s="82"/>
      <c r="U44" s="85">
        <v>3.1</v>
      </c>
      <c r="V44" s="85">
        <v>1316.1</v>
      </c>
      <c r="W44" s="85"/>
      <c r="X44" s="85">
        <v>4.5</v>
      </c>
      <c r="Y44" s="85">
        <v>1316.1</v>
      </c>
      <c r="Z44" s="82"/>
      <c r="AA44" s="85">
        <v>2.6</v>
      </c>
      <c r="AB44" s="85">
        <v>1316.1</v>
      </c>
      <c r="AC44" s="82"/>
      <c r="AD44" s="85">
        <v>4.0999999999999996</v>
      </c>
      <c r="AE44" s="85">
        <v>1316.1</v>
      </c>
      <c r="AF44" s="82"/>
      <c r="AG44" s="85">
        <v>3</v>
      </c>
      <c r="AH44" s="85">
        <v>1332.2</v>
      </c>
      <c r="AI44" s="82"/>
      <c r="AJ44" s="85">
        <v>4.4000000000000004</v>
      </c>
      <c r="AK44" s="85">
        <v>1332.2</v>
      </c>
      <c r="AL44" s="82">
        <f t="shared" si="7"/>
        <v>4.7</v>
      </c>
      <c r="AM44" s="85">
        <v>4.7</v>
      </c>
      <c r="AN44" s="85">
        <v>1332.2</v>
      </c>
      <c r="AO44" s="82"/>
      <c r="AP44" s="85">
        <v>4</v>
      </c>
      <c r="AQ44" s="85">
        <v>1332.2</v>
      </c>
      <c r="AR44" s="82"/>
      <c r="AS44" s="85">
        <v>4.4000000000000004</v>
      </c>
      <c r="AT44" s="85">
        <v>463.3</v>
      </c>
      <c r="AU44" s="82"/>
      <c r="AV44" s="85">
        <v>4.4000000000000004</v>
      </c>
      <c r="AW44" s="85">
        <v>158.4486</v>
      </c>
      <c r="AX44" s="82"/>
      <c r="AY44" s="85">
        <v>4.4000000000000004</v>
      </c>
      <c r="AZ44" s="85">
        <v>149.18260000000001</v>
      </c>
      <c r="BA44" s="82"/>
      <c r="BB44" s="85">
        <v>4.4000000000000004</v>
      </c>
      <c r="BC44" s="85">
        <v>155.6688</v>
      </c>
      <c r="BD44" s="82"/>
      <c r="BE44" s="85">
        <v>4.4000000000000004</v>
      </c>
      <c r="BF44" s="85">
        <v>407.5</v>
      </c>
      <c r="BG44" s="82"/>
      <c r="BH44" s="84">
        <v>3.3</v>
      </c>
      <c r="BI44" s="84">
        <v>407.5</v>
      </c>
      <c r="BJ44" s="82"/>
      <c r="BK44" s="84">
        <v>3.1</v>
      </c>
      <c r="BL44" s="84">
        <v>407.5</v>
      </c>
      <c r="BM44" s="82"/>
      <c r="BN44" s="84">
        <v>4.9000000000000004</v>
      </c>
      <c r="BO44" s="82">
        <v>1316.1</v>
      </c>
      <c r="BP44" s="82"/>
      <c r="BQ44" s="84">
        <v>4.8</v>
      </c>
      <c r="BR44" s="82">
        <v>1316.1</v>
      </c>
      <c r="BS44" s="82"/>
      <c r="BT44" s="84">
        <v>4.7</v>
      </c>
      <c r="BU44" s="82">
        <v>1316.1</v>
      </c>
      <c r="BV44" s="82"/>
      <c r="BW44" s="84">
        <v>4.5999999999999996</v>
      </c>
      <c r="BX44" s="82">
        <v>1316.1</v>
      </c>
      <c r="BY44" s="82"/>
      <c r="BZ44" s="82"/>
    </row>
    <row r="45" spans="7:78" x14ac:dyDescent="0.25">
      <c r="G45" s="91"/>
      <c r="H45" s="14" t="s">
        <v>90</v>
      </c>
      <c r="I45" s="248">
        <v>337</v>
      </c>
      <c r="J45" s="87" t="s">
        <v>69</v>
      </c>
      <c r="K45" s="206" t="s">
        <v>70</v>
      </c>
      <c r="L45" s="82"/>
      <c r="M45" s="82"/>
      <c r="N45" s="82"/>
      <c r="O45" s="82"/>
      <c r="P45" s="83"/>
      <c r="Q45" s="83"/>
      <c r="R45" s="83"/>
      <c r="S45" s="83"/>
      <c r="T45" s="82"/>
      <c r="U45" s="85">
        <v>3.15</v>
      </c>
      <c r="V45" s="85">
        <v>1313.9</v>
      </c>
      <c r="W45" s="85"/>
      <c r="X45" s="85">
        <v>4.55</v>
      </c>
      <c r="Y45" s="85">
        <v>1313.9</v>
      </c>
      <c r="Z45" s="82"/>
      <c r="AA45" s="85">
        <v>2.65</v>
      </c>
      <c r="AB45" s="85">
        <v>1313.9</v>
      </c>
      <c r="AC45" s="82"/>
      <c r="AD45" s="85">
        <v>4.1500000000000004</v>
      </c>
      <c r="AE45" s="85">
        <v>1313.9</v>
      </c>
      <c r="AF45" s="82"/>
      <c r="AG45" s="85">
        <v>3.05</v>
      </c>
      <c r="AH45" s="85">
        <v>1331.7</v>
      </c>
      <c r="AI45" s="82"/>
      <c r="AJ45" s="85">
        <v>4.45</v>
      </c>
      <c r="AK45" s="85">
        <v>1331.7</v>
      </c>
      <c r="AL45" s="82">
        <f t="shared" si="7"/>
        <v>4.75</v>
      </c>
      <c r="AM45" s="85">
        <v>4.75</v>
      </c>
      <c r="AN45" s="85">
        <v>1331.7</v>
      </c>
      <c r="AO45" s="82"/>
      <c r="AP45" s="85">
        <v>4.05</v>
      </c>
      <c r="AQ45" s="85">
        <v>1331.7</v>
      </c>
      <c r="AR45" s="82"/>
      <c r="AS45" s="85">
        <v>4.45</v>
      </c>
      <c r="AT45" s="85">
        <v>462.3</v>
      </c>
      <c r="AU45" s="82"/>
      <c r="AV45" s="85">
        <v>4.45</v>
      </c>
      <c r="AW45" s="85">
        <v>158.10659999999999</v>
      </c>
      <c r="AX45" s="82"/>
      <c r="AY45" s="85">
        <v>4.45</v>
      </c>
      <c r="AZ45" s="85">
        <v>148.86060000000001</v>
      </c>
      <c r="BA45" s="82"/>
      <c r="BB45" s="85">
        <v>4.45</v>
      </c>
      <c r="BC45" s="85">
        <v>155.33279999999999</v>
      </c>
      <c r="BD45" s="82"/>
      <c r="BE45" s="85">
        <v>4.45</v>
      </c>
      <c r="BF45" s="85">
        <v>407</v>
      </c>
      <c r="BG45" s="82"/>
      <c r="BH45" s="84">
        <v>3.35</v>
      </c>
      <c r="BI45" s="84">
        <v>407</v>
      </c>
      <c r="BJ45" s="82"/>
      <c r="BK45" s="84">
        <v>3.15</v>
      </c>
      <c r="BL45" s="84">
        <v>407</v>
      </c>
      <c r="BM45" s="82"/>
      <c r="BN45" s="84">
        <v>4.95</v>
      </c>
      <c r="BO45" s="82">
        <v>1313.9</v>
      </c>
      <c r="BP45" s="82"/>
      <c r="BQ45" s="84">
        <v>4.8499999999999996</v>
      </c>
      <c r="BR45" s="82">
        <v>1313.9</v>
      </c>
      <c r="BS45" s="82"/>
      <c r="BT45" s="84">
        <v>4.75</v>
      </c>
      <c r="BU45" s="82">
        <v>1313.9</v>
      </c>
      <c r="BV45" s="82"/>
      <c r="BW45" s="84">
        <v>4.6500000000000004</v>
      </c>
      <c r="BX45" s="82">
        <v>1313.9</v>
      </c>
      <c r="BY45" s="82"/>
      <c r="BZ45" s="82"/>
    </row>
    <row r="46" spans="7:78" x14ac:dyDescent="0.25">
      <c r="G46" s="91"/>
      <c r="H46" s="14" t="s">
        <v>91</v>
      </c>
      <c r="I46" s="248">
        <v>347</v>
      </c>
      <c r="J46" s="87" t="s">
        <v>69</v>
      </c>
      <c r="K46" s="206"/>
      <c r="L46" s="82"/>
      <c r="M46" s="82"/>
      <c r="N46" s="82"/>
      <c r="O46" s="82"/>
      <c r="P46" s="83"/>
      <c r="Q46" s="83"/>
      <c r="R46" s="83"/>
      <c r="S46" s="83"/>
      <c r="T46" s="82"/>
      <c r="U46" s="85">
        <v>3.2</v>
      </c>
      <c r="V46" s="85">
        <v>1311.6</v>
      </c>
      <c r="W46" s="85"/>
      <c r="X46" s="85">
        <v>4.5999999999999996</v>
      </c>
      <c r="Y46" s="85">
        <v>1311.6</v>
      </c>
      <c r="Z46" s="82"/>
      <c r="AA46" s="85">
        <v>2.7</v>
      </c>
      <c r="AB46" s="85">
        <v>1311.6</v>
      </c>
      <c r="AC46" s="82"/>
      <c r="AD46" s="85">
        <v>4.2</v>
      </c>
      <c r="AE46" s="85">
        <v>1311.6</v>
      </c>
      <c r="AF46" s="82"/>
      <c r="AG46" s="85">
        <v>3.1</v>
      </c>
      <c r="AH46" s="85">
        <v>1331.1</v>
      </c>
      <c r="AI46" s="82"/>
      <c r="AJ46" s="85">
        <v>4.5</v>
      </c>
      <c r="AK46" s="85">
        <v>1331.1</v>
      </c>
      <c r="AL46" s="82">
        <f t="shared" si="7"/>
        <v>4.8</v>
      </c>
      <c r="AM46" s="85">
        <v>4.8</v>
      </c>
      <c r="AN46" s="85">
        <v>1331.1</v>
      </c>
      <c r="AO46" s="82"/>
      <c r="AP46" s="85">
        <v>4.0999999999999996</v>
      </c>
      <c r="AQ46" s="85">
        <v>1331.1</v>
      </c>
      <c r="AR46" s="82"/>
      <c r="AS46" s="85">
        <v>4.5</v>
      </c>
      <c r="AT46" s="85">
        <v>462.3</v>
      </c>
      <c r="AU46" s="82"/>
      <c r="AV46" s="85">
        <v>4.5</v>
      </c>
      <c r="AW46" s="85">
        <v>158.10659999999999</v>
      </c>
      <c r="AX46" s="82"/>
      <c r="AY46" s="85">
        <v>4.5</v>
      </c>
      <c r="AZ46" s="85">
        <v>148.86060000000001</v>
      </c>
      <c r="BA46" s="82"/>
      <c r="BB46" s="85">
        <v>4.5</v>
      </c>
      <c r="BC46" s="85">
        <v>155.33279999999999</v>
      </c>
      <c r="BD46" s="82"/>
      <c r="BE46" s="85">
        <v>4.5</v>
      </c>
      <c r="BF46" s="85">
        <v>406.5</v>
      </c>
      <c r="BG46" s="82"/>
      <c r="BH46" s="84">
        <v>3.4</v>
      </c>
      <c r="BI46" s="84">
        <v>406.5</v>
      </c>
      <c r="BJ46" s="82"/>
      <c r="BK46" s="84">
        <v>3.2</v>
      </c>
      <c r="BL46" s="84">
        <v>406.5</v>
      </c>
      <c r="BM46" s="82"/>
      <c r="BN46" s="84">
        <v>5</v>
      </c>
      <c r="BO46" s="82">
        <v>1311.6</v>
      </c>
      <c r="BP46" s="82"/>
      <c r="BQ46" s="84">
        <v>4.9000000000000004</v>
      </c>
      <c r="BR46" s="82">
        <v>1311.6</v>
      </c>
      <c r="BS46" s="82"/>
      <c r="BT46" s="84">
        <v>4.8</v>
      </c>
      <c r="BU46" s="82">
        <v>1311.6</v>
      </c>
      <c r="BV46" s="82"/>
      <c r="BW46" s="84">
        <v>4.7</v>
      </c>
      <c r="BX46" s="82">
        <v>1311.6</v>
      </c>
      <c r="BY46" s="82"/>
      <c r="BZ46" s="82"/>
    </row>
    <row r="47" spans="7:78" x14ac:dyDescent="0.25">
      <c r="G47" s="91"/>
      <c r="H47" s="14" t="s">
        <v>92</v>
      </c>
      <c r="I47" s="248">
        <v>327</v>
      </c>
      <c r="J47" s="90"/>
      <c r="K47" s="206"/>
      <c r="L47" s="82"/>
      <c r="M47" s="82"/>
      <c r="N47" s="82"/>
      <c r="O47" s="82"/>
      <c r="P47" s="83"/>
      <c r="Q47" s="83"/>
      <c r="R47" s="83"/>
      <c r="S47" s="83"/>
      <c r="T47" s="82"/>
      <c r="U47" s="85">
        <v>3.25</v>
      </c>
      <c r="V47" s="85">
        <v>1309.0999999999999</v>
      </c>
      <c r="W47" s="85"/>
      <c r="X47" s="85">
        <v>4.6500000000000004</v>
      </c>
      <c r="Y47" s="85">
        <v>1309.0999999999999</v>
      </c>
      <c r="Z47" s="82"/>
      <c r="AA47" s="85">
        <v>2.75</v>
      </c>
      <c r="AB47" s="85">
        <v>1309.0999999999999</v>
      </c>
      <c r="AC47" s="82"/>
      <c r="AD47" s="85">
        <v>4.25</v>
      </c>
      <c r="AE47" s="85">
        <v>1309.0999999999999</v>
      </c>
      <c r="AF47" s="82"/>
      <c r="AG47" s="85">
        <v>3.15</v>
      </c>
      <c r="AH47" s="85">
        <v>1330.5</v>
      </c>
      <c r="AI47" s="82"/>
      <c r="AJ47" s="85">
        <v>4.55</v>
      </c>
      <c r="AK47" s="85">
        <v>1330.5</v>
      </c>
      <c r="AL47" s="82">
        <f t="shared" si="7"/>
        <v>4.8499999999999996</v>
      </c>
      <c r="AM47" s="85">
        <v>4.8499999999999996</v>
      </c>
      <c r="AN47" s="85">
        <v>1330.5</v>
      </c>
      <c r="AO47" s="82"/>
      <c r="AP47" s="85">
        <v>4.1500000000000004</v>
      </c>
      <c r="AQ47" s="85">
        <v>1330.5</v>
      </c>
      <c r="AR47" s="82"/>
      <c r="AS47" s="85">
        <v>4.55</v>
      </c>
      <c r="AT47" s="85">
        <v>462.3</v>
      </c>
      <c r="AU47" s="82"/>
      <c r="AV47" s="85">
        <v>4.55</v>
      </c>
      <c r="AW47" s="85">
        <v>158.10659999999999</v>
      </c>
      <c r="AX47" s="82"/>
      <c r="AY47" s="85">
        <v>4.55</v>
      </c>
      <c r="AZ47" s="85">
        <v>148.86060000000001</v>
      </c>
      <c r="BA47" s="82"/>
      <c r="BB47" s="85">
        <v>4.55</v>
      </c>
      <c r="BC47" s="85">
        <v>155.33279999999999</v>
      </c>
      <c r="BD47" s="82"/>
      <c r="BE47" s="85">
        <v>4.55</v>
      </c>
      <c r="BF47" s="85">
        <v>405.9</v>
      </c>
      <c r="BG47" s="82"/>
      <c r="BH47" s="84">
        <v>3.45</v>
      </c>
      <c r="BI47" s="84">
        <v>405.9</v>
      </c>
      <c r="BJ47" s="82"/>
      <c r="BK47" s="84">
        <v>3.25</v>
      </c>
      <c r="BL47" s="84">
        <v>405.9</v>
      </c>
      <c r="BM47" s="82"/>
      <c r="BN47" s="84">
        <v>5.05</v>
      </c>
      <c r="BO47" s="82">
        <v>1309.0999999999999</v>
      </c>
      <c r="BP47" s="82"/>
      <c r="BQ47" s="84">
        <v>4.95</v>
      </c>
      <c r="BR47" s="82">
        <v>1309.0999999999999</v>
      </c>
      <c r="BS47" s="82"/>
      <c r="BT47" s="84">
        <v>4.8499999999999996</v>
      </c>
      <c r="BU47" s="82">
        <v>1309.0999999999999</v>
      </c>
      <c r="BV47" s="82"/>
      <c r="BW47" s="84">
        <v>4.75</v>
      </c>
      <c r="BX47" s="82">
        <v>1309.0999999999999</v>
      </c>
      <c r="BY47" s="82"/>
      <c r="BZ47" s="82"/>
    </row>
    <row r="48" spans="7:78" x14ac:dyDescent="0.25">
      <c r="G48" s="91"/>
      <c r="H48" s="14" t="s">
        <v>93</v>
      </c>
      <c r="I48" s="248">
        <v>351</v>
      </c>
      <c r="J48" s="90"/>
      <c r="K48" s="206"/>
      <c r="L48" s="82"/>
      <c r="M48" s="82"/>
      <c r="N48" s="82"/>
      <c r="O48" s="82"/>
      <c r="P48" s="83"/>
      <c r="Q48" s="83"/>
      <c r="R48" s="83"/>
      <c r="S48" s="83"/>
      <c r="T48" s="82"/>
      <c r="U48" s="85">
        <v>3.3</v>
      </c>
      <c r="V48" s="85">
        <v>1306.5</v>
      </c>
      <c r="W48" s="85"/>
      <c r="X48" s="85">
        <v>4.7</v>
      </c>
      <c r="Y48" s="85">
        <v>1306.5</v>
      </c>
      <c r="Z48" s="82"/>
      <c r="AA48" s="85">
        <v>2.8</v>
      </c>
      <c r="AB48" s="85">
        <v>1306.5</v>
      </c>
      <c r="AC48" s="82"/>
      <c r="AD48" s="85">
        <v>4.3</v>
      </c>
      <c r="AE48" s="85">
        <v>1306.5</v>
      </c>
      <c r="AF48" s="82"/>
      <c r="AG48" s="85">
        <v>3.2</v>
      </c>
      <c r="AH48" s="85">
        <v>1329.9</v>
      </c>
      <c r="AI48" s="82"/>
      <c r="AJ48" s="85">
        <v>4.5999999999999996</v>
      </c>
      <c r="AK48" s="85">
        <v>1329.9</v>
      </c>
      <c r="AL48" s="82">
        <f t="shared" si="7"/>
        <v>4.9000000000000004</v>
      </c>
      <c r="AM48" s="85">
        <v>4.9000000000000004</v>
      </c>
      <c r="AN48" s="85">
        <v>1329.9</v>
      </c>
      <c r="AO48" s="82"/>
      <c r="AP48" s="85">
        <v>4.2</v>
      </c>
      <c r="AQ48" s="85">
        <v>1329.9</v>
      </c>
      <c r="AR48" s="82"/>
      <c r="AS48" s="85">
        <v>4.5999999999999996</v>
      </c>
      <c r="AT48" s="85">
        <v>462.3</v>
      </c>
      <c r="AU48" s="82"/>
      <c r="AV48" s="85">
        <v>4.5999999999999996</v>
      </c>
      <c r="AW48" s="85">
        <v>158.10659999999999</v>
      </c>
      <c r="AX48" s="82"/>
      <c r="AY48" s="85">
        <v>4.5999999999999996</v>
      </c>
      <c r="AZ48" s="85">
        <v>148.86060000000001</v>
      </c>
      <c r="BA48" s="82"/>
      <c r="BB48" s="85">
        <v>4.5999999999999996</v>
      </c>
      <c r="BC48" s="85">
        <v>155.33279999999999</v>
      </c>
      <c r="BD48" s="82"/>
      <c r="BE48" s="85">
        <v>4.5999999999999996</v>
      </c>
      <c r="BF48" s="85">
        <v>405.4</v>
      </c>
      <c r="BG48" s="82"/>
      <c r="BH48" s="84">
        <v>3.5</v>
      </c>
      <c r="BI48" s="84">
        <v>405.4</v>
      </c>
      <c r="BJ48" s="82"/>
      <c r="BK48" s="84">
        <v>3.3</v>
      </c>
      <c r="BL48" s="84">
        <v>405.4</v>
      </c>
      <c r="BM48" s="82"/>
      <c r="BN48" s="84">
        <v>5.0999999999999996</v>
      </c>
      <c r="BO48" s="82">
        <v>1306.5</v>
      </c>
      <c r="BP48" s="82"/>
      <c r="BQ48" s="84">
        <v>5</v>
      </c>
      <c r="BR48" s="82">
        <v>1306.5</v>
      </c>
      <c r="BS48" s="82"/>
      <c r="BT48" s="84">
        <v>4.9000000000000004</v>
      </c>
      <c r="BU48" s="82">
        <v>1306.5</v>
      </c>
      <c r="BV48" s="82"/>
      <c r="BW48" s="84">
        <v>4.8</v>
      </c>
      <c r="BX48" s="82">
        <v>1306.5</v>
      </c>
      <c r="BY48" s="82"/>
      <c r="BZ48" s="82"/>
    </row>
    <row r="49" spans="6:78" x14ac:dyDescent="0.25">
      <c r="G49" s="91"/>
      <c r="H49" s="14" t="s">
        <v>94</v>
      </c>
      <c r="I49" s="248">
        <v>343</v>
      </c>
      <c r="J49" s="87" t="s">
        <v>69</v>
      </c>
      <c r="K49" s="206" t="s">
        <v>70</v>
      </c>
      <c r="L49" s="82"/>
      <c r="M49" s="82"/>
      <c r="N49" s="82"/>
      <c r="O49" s="82"/>
      <c r="P49" s="83"/>
      <c r="Q49" s="83"/>
      <c r="R49" s="83"/>
      <c r="S49" s="83"/>
      <c r="T49" s="82"/>
      <c r="U49" s="85">
        <v>3.35</v>
      </c>
      <c r="V49" s="85">
        <v>1303.7</v>
      </c>
      <c r="W49" s="85"/>
      <c r="X49" s="85">
        <v>4.75</v>
      </c>
      <c r="Y49" s="85">
        <v>1303.7</v>
      </c>
      <c r="Z49" s="82"/>
      <c r="AA49" s="85">
        <v>2.85</v>
      </c>
      <c r="AB49" s="85">
        <v>1303.7</v>
      </c>
      <c r="AC49" s="82"/>
      <c r="AD49" s="85">
        <v>4.3499999999999996</v>
      </c>
      <c r="AE49" s="85">
        <v>1303.7</v>
      </c>
      <c r="AF49" s="82"/>
      <c r="AG49" s="85">
        <v>3.25</v>
      </c>
      <c r="AH49" s="85">
        <v>1329.3</v>
      </c>
      <c r="AI49" s="82"/>
      <c r="AJ49" s="85">
        <v>4.6500000000000004</v>
      </c>
      <c r="AK49" s="85">
        <v>1329.3</v>
      </c>
      <c r="AL49" s="82">
        <f t="shared" si="7"/>
        <v>4.95</v>
      </c>
      <c r="AM49" s="85">
        <v>4.95</v>
      </c>
      <c r="AN49" s="85">
        <v>1329.3</v>
      </c>
      <c r="AO49" s="82"/>
      <c r="AP49" s="85">
        <v>4.25</v>
      </c>
      <c r="AQ49" s="85">
        <v>1329.3</v>
      </c>
      <c r="AR49" s="82"/>
      <c r="AS49" s="85">
        <v>4.6500000000000004</v>
      </c>
      <c r="AT49" s="85">
        <v>462.3</v>
      </c>
      <c r="AU49" s="82"/>
      <c r="AV49" s="85">
        <v>4.6500000000000004</v>
      </c>
      <c r="AW49" s="85">
        <v>158.10659999999999</v>
      </c>
      <c r="AX49" s="82"/>
      <c r="AY49" s="85">
        <v>4.6500000000000004</v>
      </c>
      <c r="AZ49" s="85">
        <v>148.86060000000001</v>
      </c>
      <c r="BA49" s="82"/>
      <c r="BB49" s="85">
        <v>4.6500000000000004</v>
      </c>
      <c r="BC49" s="85">
        <v>155.33279999999999</v>
      </c>
      <c r="BD49" s="82"/>
      <c r="BE49" s="85">
        <v>4.6500000000000004</v>
      </c>
      <c r="BF49" s="85">
        <v>404.7</v>
      </c>
      <c r="BG49" s="82"/>
      <c r="BH49" s="84">
        <v>3.55</v>
      </c>
      <c r="BI49" s="84">
        <v>404.7</v>
      </c>
      <c r="BJ49" s="82"/>
      <c r="BK49" s="84">
        <v>3.35</v>
      </c>
      <c r="BL49" s="84">
        <v>404.7</v>
      </c>
      <c r="BM49" s="82"/>
      <c r="BN49" s="84">
        <v>5.15</v>
      </c>
      <c r="BO49" s="82">
        <v>1303.7</v>
      </c>
      <c r="BP49" s="82"/>
      <c r="BQ49" s="84">
        <v>5.05</v>
      </c>
      <c r="BR49" s="82">
        <v>1303.7</v>
      </c>
      <c r="BS49" s="82"/>
      <c r="BT49" s="84">
        <v>4.95</v>
      </c>
      <c r="BU49" s="82">
        <v>1303.7</v>
      </c>
      <c r="BV49" s="82"/>
      <c r="BW49" s="84">
        <v>4.8499999999999996</v>
      </c>
      <c r="BX49" s="82">
        <v>1303.7</v>
      </c>
      <c r="BY49" s="82"/>
      <c r="BZ49" s="82"/>
    </row>
    <row r="50" spans="6:78" x14ac:dyDescent="0.25">
      <c r="G50" s="91"/>
      <c r="H50" s="14" t="s">
        <v>95</v>
      </c>
      <c r="I50" s="248">
        <v>312</v>
      </c>
      <c r="J50" s="90"/>
      <c r="K50" s="205"/>
      <c r="L50" s="82"/>
      <c r="M50" s="82"/>
      <c r="N50" s="82"/>
      <c r="O50" s="82"/>
      <c r="P50" s="83"/>
      <c r="Q50" s="83"/>
      <c r="R50" s="83"/>
      <c r="S50" s="83"/>
      <c r="T50" s="82"/>
      <c r="U50" s="85">
        <v>3.4</v>
      </c>
      <c r="V50" s="85">
        <v>1300.7</v>
      </c>
      <c r="W50" s="85"/>
      <c r="X50" s="85">
        <v>4.8</v>
      </c>
      <c r="Y50" s="85">
        <v>1300.7</v>
      </c>
      <c r="Z50" s="82"/>
      <c r="AA50" s="85">
        <v>2.9</v>
      </c>
      <c r="AB50" s="85">
        <v>1300.7</v>
      </c>
      <c r="AC50" s="82"/>
      <c r="AD50" s="85">
        <v>4.4000000000000004</v>
      </c>
      <c r="AE50" s="85">
        <v>1300.7</v>
      </c>
      <c r="AF50" s="82"/>
      <c r="AG50" s="85">
        <v>3.3</v>
      </c>
      <c r="AH50" s="85">
        <v>1328.6</v>
      </c>
      <c r="AI50" s="82"/>
      <c r="AJ50" s="85">
        <v>4.7</v>
      </c>
      <c r="AK50" s="85">
        <v>1328.6</v>
      </c>
      <c r="AL50" s="82">
        <f t="shared" si="7"/>
        <v>5</v>
      </c>
      <c r="AM50" s="85">
        <v>5</v>
      </c>
      <c r="AN50" s="85">
        <v>1328.6</v>
      </c>
      <c r="AO50" s="82"/>
      <c r="AP50" s="85">
        <v>4.3</v>
      </c>
      <c r="AQ50" s="85">
        <v>1328.6</v>
      </c>
      <c r="AR50" s="82"/>
      <c r="AS50" s="85">
        <v>4.7</v>
      </c>
      <c r="AT50" s="85">
        <v>462.3</v>
      </c>
      <c r="AU50" s="82"/>
      <c r="AV50" s="85">
        <v>4.7</v>
      </c>
      <c r="AW50" s="85">
        <v>158.10659999999999</v>
      </c>
      <c r="AX50" s="82"/>
      <c r="AY50" s="85">
        <v>4.7</v>
      </c>
      <c r="AZ50" s="85">
        <v>148.86060000000001</v>
      </c>
      <c r="BA50" s="82"/>
      <c r="BB50" s="85">
        <v>4.7</v>
      </c>
      <c r="BC50" s="85">
        <v>155.33279999999999</v>
      </c>
      <c r="BD50" s="82"/>
      <c r="BE50" s="85">
        <v>4.7</v>
      </c>
      <c r="BF50" s="85">
        <v>404.1</v>
      </c>
      <c r="BG50" s="82"/>
      <c r="BH50" s="84">
        <v>3.6</v>
      </c>
      <c r="BI50" s="84">
        <v>404.1</v>
      </c>
      <c r="BJ50" s="82"/>
      <c r="BK50" s="84">
        <v>3.4</v>
      </c>
      <c r="BL50" s="84">
        <v>404.1</v>
      </c>
      <c r="BM50" s="82"/>
      <c r="BN50" s="84">
        <v>5.2</v>
      </c>
      <c r="BO50" s="82">
        <v>1300.7</v>
      </c>
      <c r="BP50" s="82"/>
      <c r="BQ50" s="84">
        <v>5.0999999999999996</v>
      </c>
      <c r="BR50" s="82">
        <v>1300.7</v>
      </c>
      <c r="BS50" s="82"/>
      <c r="BT50" s="84">
        <v>5</v>
      </c>
      <c r="BU50" s="82">
        <v>1300.7</v>
      </c>
      <c r="BV50" s="82"/>
      <c r="BW50" s="84">
        <v>4.9000000000000004</v>
      </c>
      <c r="BX50" s="82">
        <v>1300.7</v>
      </c>
      <c r="BY50" s="82"/>
      <c r="BZ50" s="82"/>
    </row>
    <row r="51" spans="6:78" ht="15.75" thickBot="1" x14ac:dyDescent="0.3">
      <c r="G51" s="82"/>
      <c r="H51" s="87" t="s">
        <v>69</v>
      </c>
      <c r="I51" s="249" t="s">
        <v>96</v>
      </c>
      <c r="J51" s="89"/>
      <c r="K51" s="82"/>
      <c r="L51" s="82"/>
      <c r="M51" s="82"/>
      <c r="N51" s="82"/>
      <c r="O51" s="82"/>
      <c r="P51" s="83"/>
      <c r="Q51" s="83"/>
      <c r="R51" s="83"/>
      <c r="S51" s="83"/>
      <c r="T51" s="82"/>
      <c r="U51" s="85">
        <v>3.45</v>
      </c>
      <c r="V51" s="85">
        <v>1297.5999999999999</v>
      </c>
      <c r="W51" s="85"/>
      <c r="X51" s="85">
        <v>4.8499999999999996</v>
      </c>
      <c r="Y51" s="85">
        <v>1297.5999999999999</v>
      </c>
      <c r="Z51" s="82"/>
      <c r="AA51" s="85">
        <v>2.95</v>
      </c>
      <c r="AB51" s="85">
        <v>1297.5999999999999</v>
      </c>
      <c r="AC51" s="82"/>
      <c r="AD51" s="85">
        <v>4.45</v>
      </c>
      <c r="AE51" s="85">
        <v>1297.5999999999999</v>
      </c>
      <c r="AF51" s="82"/>
      <c r="AG51" s="85">
        <v>3.35</v>
      </c>
      <c r="AH51" s="85">
        <v>1327.9</v>
      </c>
      <c r="AI51" s="82"/>
      <c r="AJ51" s="85">
        <v>4.75</v>
      </c>
      <c r="AK51" s="85">
        <v>1327.9</v>
      </c>
      <c r="AL51" s="82">
        <f t="shared" si="7"/>
        <v>5.05</v>
      </c>
      <c r="AM51" s="85">
        <v>5.05</v>
      </c>
      <c r="AN51" s="85">
        <v>1327.9</v>
      </c>
      <c r="AO51" s="82"/>
      <c r="AP51" s="85">
        <v>4.3499999999999996</v>
      </c>
      <c r="AQ51" s="85">
        <v>1327.9</v>
      </c>
      <c r="AR51" s="82"/>
      <c r="AS51" s="85">
        <v>4.75</v>
      </c>
      <c r="AT51" s="85">
        <v>462.2</v>
      </c>
      <c r="AU51" s="82"/>
      <c r="AV51" s="85">
        <v>4.75</v>
      </c>
      <c r="AW51" s="85">
        <v>158.07239999999999</v>
      </c>
      <c r="AX51" s="82"/>
      <c r="AY51" s="85">
        <v>4.75</v>
      </c>
      <c r="AZ51" s="85">
        <v>148.82839999999999</v>
      </c>
      <c r="BA51" s="82"/>
      <c r="BB51" s="85">
        <v>4.75</v>
      </c>
      <c r="BC51" s="85">
        <v>155.29920000000001</v>
      </c>
      <c r="BD51" s="82"/>
      <c r="BE51" s="85">
        <v>4.75</v>
      </c>
      <c r="BF51" s="85">
        <v>403.4</v>
      </c>
      <c r="BG51" s="82"/>
      <c r="BH51" s="84">
        <v>3.65</v>
      </c>
      <c r="BI51" s="84">
        <v>403.4</v>
      </c>
      <c r="BJ51" s="82"/>
      <c r="BK51" s="84">
        <v>3.45</v>
      </c>
      <c r="BL51" s="84">
        <v>403.4</v>
      </c>
      <c r="BM51" s="82"/>
      <c r="BN51" s="84">
        <v>5.25</v>
      </c>
      <c r="BO51" s="82">
        <v>1297.5999999999999</v>
      </c>
      <c r="BP51" s="82"/>
      <c r="BQ51" s="84">
        <v>5.15</v>
      </c>
      <c r="BR51" s="82">
        <v>1297.5999999999999</v>
      </c>
      <c r="BS51" s="82"/>
      <c r="BT51" s="84">
        <v>5.05</v>
      </c>
      <c r="BU51" s="82">
        <v>1297.5999999999999</v>
      </c>
      <c r="BV51" s="82"/>
      <c r="BW51" s="84">
        <v>4.95</v>
      </c>
      <c r="BX51" s="82">
        <v>1297.5999999999999</v>
      </c>
      <c r="BY51" s="82"/>
      <c r="BZ51" s="82"/>
    </row>
    <row r="52" spans="6:78" x14ac:dyDescent="0.25">
      <c r="F52" s="197"/>
      <c r="G52" s="198"/>
      <c r="H52" s="198"/>
      <c r="I52" s="250"/>
      <c r="J52" s="198"/>
      <c r="K52" s="198"/>
      <c r="L52" s="198"/>
      <c r="M52" s="198"/>
      <c r="N52" s="198"/>
      <c r="O52" s="198"/>
      <c r="P52" s="199"/>
      <c r="Q52" s="83"/>
      <c r="R52" s="83"/>
      <c r="S52" s="83"/>
      <c r="T52" s="84"/>
      <c r="U52" s="85">
        <v>3.5</v>
      </c>
      <c r="V52" s="85">
        <v>1294.3</v>
      </c>
      <c r="W52" s="85"/>
      <c r="X52" s="85">
        <v>4.9000000000000004</v>
      </c>
      <c r="Y52" s="85">
        <v>1294.3</v>
      </c>
      <c r="Z52" s="82"/>
      <c r="AA52" s="85">
        <v>3</v>
      </c>
      <c r="AB52" s="85">
        <v>1294.3</v>
      </c>
      <c r="AC52" s="82"/>
      <c r="AD52" s="85">
        <v>4.5</v>
      </c>
      <c r="AE52" s="85">
        <v>1294.3</v>
      </c>
      <c r="AF52" s="82"/>
      <c r="AG52" s="85">
        <v>3.4</v>
      </c>
      <c r="AH52" s="85">
        <v>1327.1</v>
      </c>
      <c r="AI52" s="82"/>
      <c r="AJ52" s="85">
        <v>4.8</v>
      </c>
      <c r="AK52" s="85">
        <v>1327.1</v>
      </c>
      <c r="AL52" s="82">
        <f t="shared" si="7"/>
        <v>5.0999999999999996</v>
      </c>
      <c r="AM52" s="85">
        <v>5.0999999999999996</v>
      </c>
      <c r="AN52" s="85">
        <v>1327.1</v>
      </c>
      <c r="AO52" s="82"/>
      <c r="AP52" s="85">
        <v>4.4000000000000004</v>
      </c>
      <c r="AQ52" s="85">
        <v>1327.1</v>
      </c>
      <c r="AR52" s="82"/>
      <c r="AS52" s="85">
        <v>4.8</v>
      </c>
      <c r="AT52" s="85">
        <v>462.2</v>
      </c>
      <c r="AU52" s="82"/>
      <c r="AV52" s="85">
        <v>4.8</v>
      </c>
      <c r="AW52" s="85">
        <v>158.07239999999999</v>
      </c>
      <c r="AX52" s="82"/>
      <c r="AY52" s="85">
        <v>4.8</v>
      </c>
      <c r="AZ52" s="85">
        <v>148.82839999999999</v>
      </c>
      <c r="BA52" s="82"/>
      <c r="BB52" s="85">
        <v>4.8</v>
      </c>
      <c r="BC52" s="85">
        <v>155.29920000000001</v>
      </c>
      <c r="BD52" s="82"/>
      <c r="BE52" s="85">
        <v>4.8</v>
      </c>
      <c r="BF52" s="85">
        <v>402.7</v>
      </c>
      <c r="BG52" s="82"/>
      <c r="BH52" s="84">
        <v>3.7</v>
      </c>
      <c r="BI52" s="84">
        <v>402.7</v>
      </c>
      <c r="BJ52" s="150"/>
      <c r="BK52" s="84">
        <v>3.5</v>
      </c>
      <c r="BL52" s="84">
        <v>402.7</v>
      </c>
      <c r="BM52" s="82"/>
      <c r="BN52" s="84">
        <v>5.3</v>
      </c>
      <c r="BO52" s="82">
        <v>1294.3</v>
      </c>
      <c r="BP52" s="82"/>
      <c r="BQ52" s="84">
        <v>5.2</v>
      </c>
      <c r="BR52" s="82">
        <v>1294.3</v>
      </c>
      <c r="BS52" s="82"/>
      <c r="BT52" s="84">
        <v>5.0999999999999996</v>
      </c>
      <c r="BU52" s="82">
        <v>1294.3</v>
      </c>
      <c r="BV52" s="82"/>
      <c r="BW52" s="84">
        <v>5</v>
      </c>
      <c r="BX52" s="82">
        <v>1294.3</v>
      </c>
      <c r="BY52" s="82"/>
      <c r="BZ52" s="82"/>
    </row>
    <row r="53" spans="6:78" x14ac:dyDescent="0.25">
      <c r="F53" s="200"/>
      <c r="G53" s="82"/>
      <c r="H53" s="82"/>
      <c r="I53" s="244"/>
      <c r="J53" s="82"/>
      <c r="K53" s="82"/>
      <c r="L53" s="82"/>
      <c r="M53" s="82"/>
      <c r="N53" s="82"/>
      <c r="O53" s="82"/>
      <c r="P53" s="201"/>
      <c r="Q53" s="83"/>
      <c r="R53" s="83"/>
      <c r="S53" s="83"/>
      <c r="T53" s="84"/>
      <c r="U53" s="85">
        <v>3.55</v>
      </c>
      <c r="V53" s="85">
        <v>1290.9000000000001</v>
      </c>
      <c r="W53" s="85"/>
      <c r="X53" s="85">
        <v>4.95</v>
      </c>
      <c r="Y53" s="85">
        <v>1290.9000000000001</v>
      </c>
      <c r="Z53" s="82"/>
      <c r="AA53" s="85">
        <v>3.05</v>
      </c>
      <c r="AB53" s="85">
        <v>1290.9000000000001</v>
      </c>
      <c r="AC53" s="82"/>
      <c r="AD53" s="85">
        <v>4.55</v>
      </c>
      <c r="AE53" s="85">
        <v>1290.9000000000001</v>
      </c>
      <c r="AF53" s="82"/>
      <c r="AG53" s="85">
        <v>3.45</v>
      </c>
      <c r="AH53" s="85">
        <v>1326.4</v>
      </c>
      <c r="AI53" s="82"/>
      <c r="AJ53" s="85">
        <v>4.8499999999999996</v>
      </c>
      <c r="AK53" s="85">
        <v>1326.4</v>
      </c>
      <c r="AL53" s="82">
        <f t="shared" si="7"/>
        <v>5.15</v>
      </c>
      <c r="AM53" s="85">
        <v>5.15</v>
      </c>
      <c r="AN53" s="85">
        <v>1326.4</v>
      </c>
      <c r="AO53" s="82"/>
      <c r="AP53" s="85">
        <v>4.45</v>
      </c>
      <c r="AQ53" s="85">
        <v>1326.4</v>
      </c>
      <c r="AR53" s="82"/>
      <c r="AS53" s="85">
        <v>4.8499999999999996</v>
      </c>
      <c r="AT53" s="85">
        <v>462.2</v>
      </c>
      <c r="AU53" s="82"/>
      <c r="AV53" s="85">
        <v>4.8499999999999996</v>
      </c>
      <c r="AW53" s="85">
        <v>158.07239999999999</v>
      </c>
      <c r="AX53" s="82"/>
      <c r="AY53" s="85">
        <v>4.8499999999999996</v>
      </c>
      <c r="AZ53" s="85">
        <v>148.82839999999999</v>
      </c>
      <c r="BA53" s="82"/>
      <c r="BB53" s="85">
        <v>4.8499999999999996</v>
      </c>
      <c r="BC53" s="85">
        <v>155.29920000000001</v>
      </c>
      <c r="BD53" s="82"/>
      <c r="BE53" s="85">
        <v>4.8499999999999996</v>
      </c>
      <c r="BF53" s="85">
        <v>401.9</v>
      </c>
      <c r="BG53" s="82"/>
      <c r="BH53" s="84">
        <v>3.75</v>
      </c>
      <c r="BI53" s="84">
        <v>401.9</v>
      </c>
      <c r="BJ53" s="82"/>
      <c r="BK53" s="84">
        <v>3.55</v>
      </c>
      <c r="BL53" s="84">
        <v>401.9</v>
      </c>
      <c r="BM53" s="82"/>
      <c r="BN53" s="84">
        <v>5.35</v>
      </c>
      <c r="BO53" s="82">
        <v>1290.9000000000001</v>
      </c>
      <c r="BP53" s="82"/>
      <c r="BQ53" s="84">
        <v>5.25</v>
      </c>
      <c r="BR53" s="82">
        <v>1290.9000000000001</v>
      </c>
      <c r="BS53" s="82"/>
      <c r="BT53" s="84">
        <v>5.15</v>
      </c>
      <c r="BU53" s="82">
        <v>1290.9000000000001</v>
      </c>
      <c r="BV53" s="82"/>
      <c r="BW53" s="84">
        <v>5.05</v>
      </c>
      <c r="BX53" s="82">
        <v>1290.9000000000001</v>
      </c>
      <c r="BY53" s="82"/>
      <c r="BZ53" s="82"/>
    </row>
    <row r="54" spans="6:78" x14ac:dyDescent="0.25">
      <c r="F54" s="200"/>
      <c r="G54" s="82"/>
      <c r="H54" s="82"/>
      <c r="I54" s="244"/>
      <c r="J54" s="82"/>
      <c r="K54" s="82"/>
      <c r="L54" s="82"/>
      <c r="M54" s="82"/>
      <c r="N54" s="82"/>
      <c r="O54" s="82"/>
      <c r="P54" s="201"/>
      <c r="Q54" s="83"/>
      <c r="R54" s="83"/>
      <c r="S54" s="83"/>
      <c r="T54" s="84"/>
      <c r="U54" s="85">
        <v>3.6</v>
      </c>
      <c r="V54" s="85">
        <v>1287.2</v>
      </c>
      <c r="W54" s="85"/>
      <c r="X54" s="85">
        <v>5</v>
      </c>
      <c r="Y54" s="85">
        <v>1287.2</v>
      </c>
      <c r="Z54" s="82"/>
      <c r="AA54" s="85">
        <v>3.1</v>
      </c>
      <c r="AB54" s="85">
        <v>1287.2</v>
      </c>
      <c r="AC54" s="82"/>
      <c r="AD54" s="85">
        <v>4.5999999999999996</v>
      </c>
      <c r="AE54" s="85">
        <v>1287.2</v>
      </c>
      <c r="AF54" s="82"/>
      <c r="AG54" s="85">
        <v>3.5</v>
      </c>
      <c r="AH54" s="85">
        <v>1325.6</v>
      </c>
      <c r="AI54" s="82"/>
      <c r="AJ54" s="85">
        <v>4.9000000000000004</v>
      </c>
      <c r="AK54" s="85">
        <v>1325.6</v>
      </c>
      <c r="AL54" s="82">
        <f t="shared" si="7"/>
        <v>5.2</v>
      </c>
      <c r="AM54" s="85">
        <v>5.2</v>
      </c>
      <c r="AN54" s="85">
        <v>1325.6</v>
      </c>
      <c r="AO54" s="82"/>
      <c r="AP54" s="85">
        <v>4.5</v>
      </c>
      <c r="AQ54" s="85">
        <v>1325.6</v>
      </c>
      <c r="AR54" s="82"/>
      <c r="AS54" s="85">
        <v>4.9000000000000004</v>
      </c>
      <c r="AT54" s="85">
        <v>462.2</v>
      </c>
      <c r="AU54" s="82"/>
      <c r="AV54" s="85">
        <v>4.9000000000000004</v>
      </c>
      <c r="AW54" s="85">
        <v>158.07239999999999</v>
      </c>
      <c r="AX54" s="82"/>
      <c r="AY54" s="85">
        <v>4.9000000000000004</v>
      </c>
      <c r="AZ54" s="85">
        <v>148.82839999999999</v>
      </c>
      <c r="BA54" s="82"/>
      <c r="BB54" s="85">
        <v>4.9000000000000004</v>
      </c>
      <c r="BC54" s="85">
        <v>155.29920000000001</v>
      </c>
      <c r="BD54" s="82"/>
      <c r="BE54" s="85">
        <v>4.9000000000000004</v>
      </c>
      <c r="BF54" s="85">
        <v>401.2</v>
      </c>
      <c r="BG54" s="82"/>
      <c r="BH54" s="84">
        <v>3.8</v>
      </c>
      <c r="BI54" s="84">
        <v>401.2</v>
      </c>
      <c r="BJ54" s="84"/>
      <c r="BK54" s="84">
        <v>3.6</v>
      </c>
      <c r="BL54" s="84">
        <v>401.2</v>
      </c>
      <c r="BM54" s="82"/>
      <c r="BN54" s="84">
        <v>5.4</v>
      </c>
      <c r="BO54" s="82">
        <v>1287.2</v>
      </c>
      <c r="BP54" s="82"/>
      <c r="BQ54" s="84">
        <v>5.3</v>
      </c>
      <c r="BR54" s="82">
        <v>1287.2</v>
      </c>
      <c r="BS54" s="82"/>
      <c r="BT54" s="84">
        <v>5.2</v>
      </c>
      <c r="BU54" s="82">
        <v>1287.2</v>
      </c>
      <c r="BV54" s="82"/>
      <c r="BW54" s="84">
        <v>5.0999999999999996</v>
      </c>
      <c r="BX54" s="82">
        <v>1287.2</v>
      </c>
      <c r="BY54" s="82"/>
      <c r="BZ54" s="82"/>
    </row>
    <row r="55" spans="6:78" x14ac:dyDescent="0.25">
      <c r="F55" s="200"/>
      <c r="G55" s="82"/>
      <c r="H55" s="82"/>
      <c r="I55" s="244"/>
      <c r="J55" s="82"/>
      <c r="K55" s="82"/>
      <c r="L55" s="82"/>
      <c r="M55" s="82"/>
      <c r="N55" s="82"/>
      <c r="O55" s="82"/>
      <c r="P55" s="201"/>
      <c r="Q55" s="83"/>
      <c r="R55" s="83"/>
      <c r="S55" s="83"/>
      <c r="T55" s="84"/>
      <c r="U55" s="85">
        <v>3.65</v>
      </c>
      <c r="V55" s="85">
        <v>1283.4000000000001</v>
      </c>
      <c r="W55" s="85"/>
      <c r="X55" s="85">
        <v>5.05</v>
      </c>
      <c r="Y55" s="85">
        <v>1283.4000000000001</v>
      </c>
      <c r="Z55" s="82"/>
      <c r="AA55" s="85">
        <v>3.15</v>
      </c>
      <c r="AB55" s="85">
        <v>1283.4000000000001</v>
      </c>
      <c r="AC55" s="82"/>
      <c r="AD55" s="85">
        <v>4.6500000000000004</v>
      </c>
      <c r="AE55" s="85">
        <v>1283.4000000000001</v>
      </c>
      <c r="AF55" s="82"/>
      <c r="AG55" s="85">
        <v>3.55</v>
      </c>
      <c r="AH55" s="85">
        <v>1324.7</v>
      </c>
      <c r="AI55" s="82"/>
      <c r="AJ55" s="85">
        <v>4.95</v>
      </c>
      <c r="AK55" s="85">
        <v>1324.7</v>
      </c>
      <c r="AL55" s="82">
        <f t="shared" si="7"/>
        <v>5.25</v>
      </c>
      <c r="AM55" s="85">
        <v>5.25</v>
      </c>
      <c r="AN55" s="85">
        <v>1324.7</v>
      </c>
      <c r="AO55" s="82"/>
      <c r="AP55" s="85">
        <v>4.55</v>
      </c>
      <c r="AQ55" s="85">
        <v>1324.7</v>
      </c>
      <c r="AR55" s="82"/>
      <c r="AS55" s="85">
        <v>4.95</v>
      </c>
      <c r="AT55" s="85">
        <v>462.2</v>
      </c>
      <c r="AU55" s="82"/>
      <c r="AV55" s="85">
        <v>4.95</v>
      </c>
      <c r="AW55" s="85">
        <v>158.07239999999999</v>
      </c>
      <c r="AX55" s="82"/>
      <c r="AY55" s="85">
        <v>4.95</v>
      </c>
      <c r="AZ55" s="85">
        <v>148.82839999999999</v>
      </c>
      <c r="BA55" s="82"/>
      <c r="BB55" s="85">
        <v>4.95</v>
      </c>
      <c r="BC55" s="85">
        <v>155.29920000000001</v>
      </c>
      <c r="BD55" s="82"/>
      <c r="BE55" s="85">
        <v>4.95</v>
      </c>
      <c r="BF55" s="85">
        <v>400.3</v>
      </c>
      <c r="BG55" s="82"/>
      <c r="BH55" s="84">
        <v>3.85</v>
      </c>
      <c r="BI55" s="84">
        <v>400.3</v>
      </c>
      <c r="BJ55" s="84"/>
      <c r="BK55" s="84">
        <v>3.65</v>
      </c>
      <c r="BL55" s="84">
        <v>400.3</v>
      </c>
      <c r="BM55" s="82"/>
      <c r="BN55" s="84">
        <v>5.45</v>
      </c>
      <c r="BO55" s="82">
        <v>1283.4000000000001</v>
      </c>
      <c r="BP55" s="82"/>
      <c r="BQ55" s="84">
        <v>5.35</v>
      </c>
      <c r="BR55" s="82">
        <v>1283.4000000000001</v>
      </c>
      <c r="BS55" s="82"/>
      <c r="BT55" s="84">
        <v>5.25</v>
      </c>
      <c r="BU55" s="82">
        <v>1283.4000000000001</v>
      </c>
      <c r="BV55" s="82"/>
      <c r="BW55" s="84">
        <v>5.15</v>
      </c>
      <c r="BX55" s="82">
        <v>1283.4000000000001</v>
      </c>
      <c r="BY55" s="82"/>
      <c r="BZ55" s="82"/>
    </row>
    <row r="56" spans="6:78" x14ac:dyDescent="0.25">
      <c r="F56" s="200"/>
      <c r="G56" s="82"/>
      <c r="H56" s="82"/>
      <c r="I56" s="244"/>
      <c r="J56" s="82"/>
      <c r="K56" s="82"/>
      <c r="L56" s="82"/>
      <c r="M56" s="82"/>
      <c r="N56" s="82"/>
      <c r="O56" s="82"/>
      <c r="P56" s="201"/>
      <c r="Q56" s="83"/>
      <c r="R56" s="83"/>
      <c r="S56" s="83"/>
      <c r="T56" s="84"/>
      <c r="U56" s="85">
        <v>3.7</v>
      </c>
      <c r="V56" s="85">
        <v>1279.5</v>
      </c>
      <c r="W56" s="85"/>
      <c r="X56" s="85">
        <v>5.0999999999999996</v>
      </c>
      <c r="Y56" s="85">
        <v>1279.5</v>
      </c>
      <c r="Z56" s="82"/>
      <c r="AA56" s="85">
        <v>3.2</v>
      </c>
      <c r="AB56" s="85">
        <v>1279.5</v>
      </c>
      <c r="AC56" s="82"/>
      <c r="AD56" s="85">
        <v>4.7</v>
      </c>
      <c r="AE56" s="85">
        <v>1279.5</v>
      </c>
      <c r="AF56" s="82"/>
      <c r="AG56" s="85">
        <v>3.6</v>
      </c>
      <c r="AH56" s="85">
        <v>1323.8</v>
      </c>
      <c r="AI56" s="82"/>
      <c r="AJ56" s="85">
        <v>5</v>
      </c>
      <c r="AK56" s="85">
        <v>1323.8</v>
      </c>
      <c r="AL56" s="82">
        <f t="shared" si="7"/>
        <v>5.3</v>
      </c>
      <c r="AM56" s="85">
        <v>5.3</v>
      </c>
      <c r="AN56" s="85">
        <v>1323.8</v>
      </c>
      <c r="AO56" s="82"/>
      <c r="AP56" s="85">
        <v>4.5999999999999996</v>
      </c>
      <c r="AQ56" s="85">
        <v>1323.8</v>
      </c>
      <c r="AR56" s="82"/>
      <c r="AS56" s="85">
        <v>5</v>
      </c>
      <c r="AT56" s="85">
        <v>462.2</v>
      </c>
      <c r="AU56" s="82"/>
      <c r="AV56" s="85">
        <v>5</v>
      </c>
      <c r="AW56" s="85">
        <v>158.07239999999999</v>
      </c>
      <c r="AX56" s="82"/>
      <c r="AY56" s="85">
        <v>5</v>
      </c>
      <c r="AZ56" s="85">
        <v>148.82839999999999</v>
      </c>
      <c r="BA56" s="82"/>
      <c r="BB56" s="85">
        <v>5</v>
      </c>
      <c r="BC56" s="85">
        <v>155.29920000000001</v>
      </c>
      <c r="BD56" s="82"/>
      <c r="BE56" s="85">
        <v>5</v>
      </c>
      <c r="BF56" s="85">
        <v>399.5</v>
      </c>
      <c r="BG56" s="82"/>
      <c r="BH56" s="84">
        <v>3.9</v>
      </c>
      <c r="BI56" s="84">
        <v>399.5</v>
      </c>
      <c r="BJ56" s="84"/>
      <c r="BK56" s="84">
        <v>3.7</v>
      </c>
      <c r="BL56" s="84">
        <v>399.5</v>
      </c>
      <c r="BM56" s="82"/>
      <c r="BN56" s="84">
        <v>5.5</v>
      </c>
      <c r="BO56" s="82">
        <v>1279.5</v>
      </c>
      <c r="BP56" s="82"/>
      <c r="BQ56" s="84">
        <v>5.4</v>
      </c>
      <c r="BR56" s="82">
        <v>1279.5</v>
      </c>
      <c r="BS56" s="82"/>
      <c r="BT56" s="84">
        <v>5.3</v>
      </c>
      <c r="BU56" s="82">
        <v>1279.5</v>
      </c>
      <c r="BV56" s="82"/>
      <c r="BW56" s="84">
        <v>5.2</v>
      </c>
      <c r="BX56" s="82">
        <v>1279.5</v>
      </c>
      <c r="BY56" s="82"/>
      <c r="BZ56" s="82"/>
    </row>
    <row r="57" spans="6:78" x14ac:dyDescent="0.25">
      <c r="F57" s="200"/>
      <c r="G57" s="82"/>
      <c r="H57" s="82"/>
      <c r="I57" s="244"/>
      <c r="J57" s="82"/>
      <c r="K57" s="82"/>
      <c r="L57" s="82"/>
      <c r="M57" s="82"/>
      <c r="N57" s="82"/>
      <c r="O57" s="82"/>
      <c r="P57" s="201"/>
      <c r="Q57" s="83"/>
      <c r="R57" s="83"/>
      <c r="S57" s="83"/>
      <c r="T57" s="84"/>
      <c r="U57" s="85">
        <v>3.75</v>
      </c>
      <c r="V57" s="85">
        <v>1275.5999999999999</v>
      </c>
      <c r="W57" s="85"/>
      <c r="X57" s="85">
        <v>5.15</v>
      </c>
      <c r="Y57" s="85">
        <v>1275.5999999999999</v>
      </c>
      <c r="Z57" s="82"/>
      <c r="AA57" s="85">
        <v>3.25</v>
      </c>
      <c r="AB57" s="85">
        <v>1275.5999999999999</v>
      </c>
      <c r="AC57" s="82"/>
      <c r="AD57" s="85">
        <v>4.75</v>
      </c>
      <c r="AE57" s="85">
        <v>1275.5999999999999</v>
      </c>
      <c r="AF57" s="82"/>
      <c r="AG57" s="85">
        <v>3.65</v>
      </c>
      <c r="AH57" s="85">
        <v>1322.9</v>
      </c>
      <c r="AI57" s="82"/>
      <c r="AJ57" s="85">
        <v>5.05</v>
      </c>
      <c r="AK57" s="85">
        <v>1322.9</v>
      </c>
      <c r="AL57" s="82">
        <f t="shared" si="7"/>
        <v>5.35</v>
      </c>
      <c r="AM57" s="85">
        <v>5.35</v>
      </c>
      <c r="AN57" s="85">
        <v>1322.9</v>
      </c>
      <c r="AO57" s="82"/>
      <c r="AP57" s="85">
        <v>4.6500000000000004</v>
      </c>
      <c r="AQ57" s="85">
        <v>1322.9</v>
      </c>
      <c r="AR57" s="82"/>
      <c r="AS57" s="85">
        <v>5.05</v>
      </c>
      <c r="AT57" s="85">
        <v>462.2</v>
      </c>
      <c r="AU57" s="82"/>
      <c r="AV57" s="85">
        <v>5.05</v>
      </c>
      <c r="AW57" s="85">
        <v>158.07239999999999</v>
      </c>
      <c r="AX57" s="82"/>
      <c r="AY57" s="85">
        <v>5.05</v>
      </c>
      <c r="AZ57" s="85">
        <v>148.82839999999999</v>
      </c>
      <c r="BA57" s="82"/>
      <c r="BB57" s="85">
        <v>5.05</v>
      </c>
      <c r="BC57" s="85">
        <v>155.29920000000001</v>
      </c>
      <c r="BD57" s="82"/>
      <c r="BE57" s="85">
        <v>5.05</v>
      </c>
      <c r="BF57" s="85">
        <v>398.6</v>
      </c>
      <c r="BG57" s="82"/>
      <c r="BH57" s="84">
        <v>3.95</v>
      </c>
      <c r="BI57" s="84">
        <v>398.6</v>
      </c>
      <c r="BJ57" s="84"/>
      <c r="BK57" s="84">
        <v>3.75</v>
      </c>
      <c r="BL57" s="84">
        <v>398.6</v>
      </c>
      <c r="BM57" s="82"/>
      <c r="BN57" s="84">
        <v>5.55</v>
      </c>
      <c r="BO57" s="82">
        <v>1275.5999999999999</v>
      </c>
      <c r="BP57" s="82"/>
      <c r="BQ57" s="84">
        <v>5.45</v>
      </c>
      <c r="BR57" s="82">
        <v>1275.5999999999999</v>
      </c>
      <c r="BS57" s="82"/>
      <c r="BT57" s="84">
        <v>5.35</v>
      </c>
      <c r="BU57" s="82">
        <v>1275.5999999999999</v>
      </c>
      <c r="BV57" s="82"/>
      <c r="BW57" s="84">
        <v>5.25</v>
      </c>
      <c r="BX57" s="82">
        <v>1275.5999999999999</v>
      </c>
      <c r="BY57" s="82"/>
      <c r="BZ57" s="82"/>
    </row>
    <row r="58" spans="6:78" x14ac:dyDescent="0.25">
      <c r="F58" s="200"/>
      <c r="G58" s="82"/>
      <c r="H58" s="82"/>
      <c r="I58" s="244"/>
      <c r="J58" s="82"/>
      <c r="K58" s="82"/>
      <c r="L58" s="82"/>
      <c r="M58" s="82"/>
      <c r="N58" s="82"/>
      <c r="O58" s="82"/>
      <c r="P58" s="201"/>
      <c r="Q58" s="83"/>
      <c r="R58" s="83"/>
      <c r="S58" s="83"/>
      <c r="T58" s="84"/>
      <c r="U58" s="85">
        <v>3.8</v>
      </c>
      <c r="V58" s="85">
        <v>1271.5999999999999</v>
      </c>
      <c r="W58" s="85"/>
      <c r="X58" s="85">
        <v>5.2</v>
      </c>
      <c r="Y58" s="85">
        <v>1271.5999999999999</v>
      </c>
      <c r="Z58" s="82"/>
      <c r="AA58" s="85">
        <v>3.3</v>
      </c>
      <c r="AB58" s="85">
        <v>1271.5999999999999</v>
      </c>
      <c r="AC58" s="82"/>
      <c r="AD58" s="85">
        <v>4.8</v>
      </c>
      <c r="AE58" s="85">
        <v>1271.5999999999999</v>
      </c>
      <c r="AF58" s="82"/>
      <c r="AG58" s="85">
        <v>3.7</v>
      </c>
      <c r="AH58" s="85">
        <v>1321.9</v>
      </c>
      <c r="AI58" s="82"/>
      <c r="AJ58" s="85">
        <v>5.0999999999999996</v>
      </c>
      <c r="AK58" s="85">
        <v>1321.9</v>
      </c>
      <c r="AL58" s="82">
        <f t="shared" si="7"/>
        <v>5.4</v>
      </c>
      <c r="AM58" s="85">
        <v>5.4</v>
      </c>
      <c r="AN58" s="85">
        <v>1321.9</v>
      </c>
      <c r="AO58" s="82"/>
      <c r="AP58" s="85">
        <v>4.7</v>
      </c>
      <c r="AQ58" s="85">
        <v>1321.9</v>
      </c>
      <c r="AR58" s="82"/>
      <c r="AS58" s="85">
        <v>5.0999999999999996</v>
      </c>
      <c r="AT58" s="85">
        <v>462.1</v>
      </c>
      <c r="AU58" s="82"/>
      <c r="AV58" s="85">
        <v>5.0999999999999996</v>
      </c>
      <c r="AW58" s="85">
        <v>158.03819999999999</v>
      </c>
      <c r="AX58" s="82"/>
      <c r="AY58" s="85">
        <v>5.0999999999999996</v>
      </c>
      <c r="AZ58" s="85">
        <v>148.7962</v>
      </c>
      <c r="BA58" s="82"/>
      <c r="BB58" s="85">
        <v>5.0999999999999996</v>
      </c>
      <c r="BC58" s="85">
        <v>155.26560000000001</v>
      </c>
      <c r="BD58" s="82"/>
      <c r="BE58" s="85">
        <v>5.0999999999999996</v>
      </c>
      <c r="BF58" s="85">
        <v>397.7</v>
      </c>
      <c r="BG58" s="82"/>
      <c r="BH58" s="84">
        <v>4</v>
      </c>
      <c r="BI58" s="84">
        <v>397.7</v>
      </c>
      <c r="BJ58" s="84"/>
      <c r="BK58" s="84">
        <v>3.8</v>
      </c>
      <c r="BL58" s="84">
        <v>397.7</v>
      </c>
      <c r="BM58" s="82"/>
      <c r="BN58" s="84">
        <v>5.6</v>
      </c>
      <c r="BO58" s="82">
        <v>1271.5999999999999</v>
      </c>
      <c r="BP58" s="82"/>
      <c r="BQ58" s="84">
        <v>5.5</v>
      </c>
      <c r="BR58" s="82">
        <v>1271.5999999999999</v>
      </c>
      <c r="BS58" s="82"/>
      <c r="BT58" s="84">
        <v>5.4</v>
      </c>
      <c r="BU58" s="82">
        <v>1271.5999999999999</v>
      </c>
      <c r="BV58" s="82"/>
      <c r="BW58" s="84">
        <v>5.3</v>
      </c>
      <c r="BX58" s="82">
        <v>1271.5999999999999</v>
      </c>
      <c r="BY58" s="82"/>
      <c r="BZ58" s="82"/>
    </row>
    <row r="59" spans="6:78" x14ac:dyDescent="0.25">
      <c r="F59" s="200"/>
      <c r="G59" s="82"/>
      <c r="H59" s="82"/>
      <c r="I59" s="244"/>
      <c r="J59" s="82"/>
      <c r="K59" s="82"/>
      <c r="L59" s="82"/>
      <c r="M59" s="82"/>
      <c r="N59" s="82"/>
      <c r="O59" s="82"/>
      <c r="P59" s="201"/>
      <c r="Q59" s="83"/>
      <c r="R59" s="83"/>
      <c r="S59" s="83"/>
      <c r="T59" s="84"/>
      <c r="U59" s="85">
        <v>3.85</v>
      </c>
      <c r="V59" s="85">
        <v>1267.7</v>
      </c>
      <c r="W59" s="85"/>
      <c r="X59" s="85">
        <v>5.25</v>
      </c>
      <c r="Y59" s="85">
        <v>1267.7</v>
      </c>
      <c r="Z59" s="82"/>
      <c r="AA59" s="85">
        <v>3.35</v>
      </c>
      <c r="AB59" s="85">
        <v>1267.7</v>
      </c>
      <c r="AC59" s="82"/>
      <c r="AD59" s="85">
        <v>4.8499999999999996</v>
      </c>
      <c r="AE59" s="85">
        <v>1267.7</v>
      </c>
      <c r="AF59" s="82"/>
      <c r="AG59" s="85">
        <v>3.75</v>
      </c>
      <c r="AH59" s="85">
        <v>1320.9</v>
      </c>
      <c r="AI59" s="82"/>
      <c r="AJ59" s="85">
        <v>5.15</v>
      </c>
      <c r="AK59" s="85">
        <v>1320.9</v>
      </c>
      <c r="AL59" s="82">
        <f t="shared" si="7"/>
        <v>5.45</v>
      </c>
      <c r="AM59" s="85">
        <v>5.45</v>
      </c>
      <c r="AN59" s="85">
        <v>1320.9</v>
      </c>
      <c r="AO59" s="82"/>
      <c r="AP59" s="85">
        <v>4.75</v>
      </c>
      <c r="AQ59" s="85">
        <v>1320.9</v>
      </c>
      <c r="AR59" s="82"/>
      <c r="AS59" s="85">
        <v>5.15</v>
      </c>
      <c r="AT59" s="85">
        <v>462.1</v>
      </c>
      <c r="AU59" s="82"/>
      <c r="AV59" s="85">
        <v>5.15</v>
      </c>
      <c r="AW59" s="85">
        <v>158.03819999999999</v>
      </c>
      <c r="AX59" s="82"/>
      <c r="AY59" s="85">
        <v>5.15</v>
      </c>
      <c r="AZ59" s="85">
        <v>148.7962</v>
      </c>
      <c r="BA59" s="82"/>
      <c r="BB59" s="85">
        <v>5.15</v>
      </c>
      <c r="BC59" s="85">
        <v>155.26560000000001</v>
      </c>
      <c r="BD59" s="82"/>
      <c r="BE59" s="85">
        <v>5.15</v>
      </c>
      <c r="BF59" s="85">
        <v>396.7</v>
      </c>
      <c r="BG59" s="82"/>
      <c r="BH59" s="84">
        <v>4.05</v>
      </c>
      <c r="BI59" s="84">
        <v>396.7</v>
      </c>
      <c r="BJ59" s="84"/>
      <c r="BK59" s="84">
        <v>3.85</v>
      </c>
      <c r="BL59" s="84">
        <v>396.7</v>
      </c>
      <c r="BM59" s="82"/>
      <c r="BN59" s="84">
        <v>5.65</v>
      </c>
      <c r="BO59" s="82">
        <v>1267.7</v>
      </c>
      <c r="BP59" s="82"/>
      <c r="BQ59" s="84">
        <v>5.55</v>
      </c>
      <c r="BR59" s="82">
        <v>1267.7</v>
      </c>
      <c r="BS59" s="82"/>
      <c r="BT59" s="84">
        <v>5.45</v>
      </c>
      <c r="BU59" s="82">
        <v>1267.7</v>
      </c>
      <c r="BV59" s="82"/>
      <c r="BW59" s="84">
        <v>5.35</v>
      </c>
      <c r="BX59" s="82">
        <v>1267.7</v>
      </c>
      <c r="BY59" s="82"/>
      <c r="BZ59" s="82"/>
    </row>
    <row r="60" spans="6:78" x14ac:dyDescent="0.25">
      <c r="F60" s="200"/>
      <c r="G60" s="82"/>
      <c r="H60" s="82"/>
      <c r="I60" s="244"/>
      <c r="J60" s="82"/>
      <c r="K60" s="82"/>
      <c r="L60" s="82"/>
      <c r="M60" s="82"/>
      <c r="N60" s="82"/>
      <c r="O60" s="82"/>
      <c r="P60" s="201"/>
      <c r="Q60" s="83"/>
      <c r="R60" s="83"/>
      <c r="S60" s="83"/>
      <c r="T60" s="84"/>
      <c r="U60" s="85">
        <v>3.9</v>
      </c>
      <c r="V60" s="85">
        <v>1263.8</v>
      </c>
      <c r="W60" s="85"/>
      <c r="X60" s="85">
        <v>5.3</v>
      </c>
      <c r="Y60" s="85">
        <v>1263.8</v>
      </c>
      <c r="Z60" s="82"/>
      <c r="AA60" s="85">
        <v>3.4</v>
      </c>
      <c r="AB60" s="85">
        <v>1263.8</v>
      </c>
      <c r="AC60" s="82"/>
      <c r="AD60" s="85">
        <v>4.9000000000000004</v>
      </c>
      <c r="AE60" s="85">
        <v>1263.8</v>
      </c>
      <c r="AF60" s="82"/>
      <c r="AG60" s="85">
        <v>3.8</v>
      </c>
      <c r="AH60" s="85">
        <v>1319.9</v>
      </c>
      <c r="AI60" s="82"/>
      <c r="AJ60" s="85">
        <v>5.2</v>
      </c>
      <c r="AK60" s="85">
        <v>1319.9</v>
      </c>
      <c r="AL60" s="82">
        <f t="shared" si="7"/>
        <v>5.5</v>
      </c>
      <c r="AM60" s="85">
        <v>5.5</v>
      </c>
      <c r="AN60" s="85">
        <v>1319.9</v>
      </c>
      <c r="AO60" s="82"/>
      <c r="AP60" s="85">
        <v>4.8</v>
      </c>
      <c r="AQ60" s="85">
        <v>1319.9</v>
      </c>
      <c r="AR60" s="82"/>
      <c r="AS60" s="85">
        <v>5.2</v>
      </c>
      <c r="AT60" s="85">
        <v>462.1</v>
      </c>
      <c r="AU60" s="82"/>
      <c r="AV60" s="85">
        <v>5.2</v>
      </c>
      <c r="AW60" s="85">
        <v>158.03819999999999</v>
      </c>
      <c r="AX60" s="82"/>
      <c r="AY60" s="85">
        <v>5.2</v>
      </c>
      <c r="AZ60" s="85">
        <v>148.7962</v>
      </c>
      <c r="BA60" s="82"/>
      <c r="BB60" s="85">
        <v>5.2</v>
      </c>
      <c r="BC60" s="85">
        <v>155.26560000000001</v>
      </c>
      <c r="BD60" s="82"/>
      <c r="BE60" s="85">
        <v>5.2</v>
      </c>
      <c r="BF60" s="85">
        <v>395.7</v>
      </c>
      <c r="BG60" s="82"/>
      <c r="BH60" s="84">
        <v>4.0999999999999996</v>
      </c>
      <c r="BI60" s="84">
        <v>395.7</v>
      </c>
      <c r="BJ60" s="84"/>
      <c r="BK60" s="84">
        <v>3.9</v>
      </c>
      <c r="BL60" s="84">
        <v>395.7</v>
      </c>
      <c r="BM60" s="82"/>
      <c r="BN60" s="84">
        <v>5.7</v>
      </c>
      <c r="BO60" s="82">
        <v>1263.8</v>
      </c>
      <c r="BP60" s="82"/>
      <c r="BQ60" s="84">
        <v>5.6</v>
      </c>
      <c r="BR60" s="82">
        <v>1263.8</v>
      </c>
      <c r="BS60" s="82"/>
      <c r="BT60" s="84">
        <v>5.5</v>
      </c>
      <c r="BU60" s="82">
        <v>1263.8</v>
      </c>
      <c r="BV60" s="82"/>
      <c r="BW60" s="84">
        <v>5.4</v>
      </c>
      <c r="BX60" s="82">
        <v>1263.8</v>
      </c>
      <c r="BY60" s="82"/>
      <c r="BZ60" s="82"/>
    </row>
    <row r="61" spans="6:78" x14ac:dyDescent="0.25">
      <c r="F61" s="200"/>
      <c r="G61" s="82"/>
      <c r="H61" s="82"/>
      <c r="I61" s="244"/>
      <c r="J61" s="82"/>
      <c r="K61" s="82"/>
      <c r="L61" s="82"/>
      <c r="M61" s="82"/>
      <c r="N61" s="82"/>
      <c r="O61" s="82"/>
      <c r="P61" s="201"/>
      <c r="Q61" s="83"/>
      <c r="R61" s="83"/>
      <c r="S61" s="83"/>
      <c r="T61" s="84"/>
      <c r="U61" s="85">
        <v>3.95</v>
      </c>
      <c r="V61" s="85">
        <v>1259.9000000000001</v>
      </c>
      <c r="W61" s="85"/>
      <c r="X61" s="85">
        <v>5.35</v>
      </c>
      <c r="Y61" s="85">
        <v>1259.9000000000001</v>
      </c>
      <c r="Z61" s="82"/>
      <c r="AA61" s="85">
        <v>3.45</v>
      </c>
      <c r="AB61" s="85">
        <v>1259.9000000000001</v>
      </c>
      <c r="AC61" s="82"/>
      <c r="AD61" s="85">
        <v>4.95</v>
      </c>
      <c r="AE61" s="85">
        <v>1259.9000000000001</v>
      </c>
      <c r="AF61" s="82"/>
      <c r="AG61" s="85">
        <v>3.85</v>
      </c>
      <c r="AH61" s="85">
        <v>1318.8</v>
      </c>
      <c r="AI61" s="82"/>
      <c r="AJ61" s="85">
        <v>5.25</v>
      </c>
      <c r="AK61" s="85">
        <v>1318.8</v>
      </c>
      <c r="AL61" s="82">
        <f t="shared" si="7"/>
        <v>5.55</v>
      </c>
      <c r="AM61" s="85">
        <v>5.55</v>
      </c>
      <c r="AN61" s="85">
        <v>1318.8</v>
      </c>
      <c r="AO61" s="82"/>
      <c r="AP61" s="85">
        <v>4.8499999999999996</v>
      </c>
      <c r="AQ61" s="85">
        <v>1318.8</v>
      </c>
      <c r="AR61" s="82"/>
      <c r="AS61" s="85">
        <v>5.25</v>
      </c>
      <c r="AT61" s="85">
        <v>462.1</v>
      </c>
      <c r="AU61" s="82"/>
      <c r="AV61" s="85">
        <v>5.25</v>
      </c>
      <c r="AW61" s="85">
        <v>158.03819999999999</v>
      </c>
      <c r="AX61" s="82"/>
      <c r="AY61" s="85">
        <v>5.25</v>
      </c>
      <c r="AZ61" s="85">
        <v>148.7962</v>
      </c>
      <c r="BA61" s="82"/>
      <c r="BB61" s="85">
        <v>5.25</v>
      </c>
      <c r="BC61" s="85">
        <v>155.26560000000001</v>
      </c>
      <c r="BD61" s="82"/>
      <c r="BE61" s="85">
        <v>5.25</v>
      </c>
      <c r="BF61" s="85">
        <v>394.7</v>
      </c>
      <c r="BG61" s="82"/>
      <c r="BH61" s="84">
        <v>4.1500000000000004</v>
      </c>
      <c r="BI61" s="84">
        <v>394.7</v>
      </c>
      <c r="BJ61" s="84"/>
      <c r="BK61" s="84">
        <v>3.95</v>
      </c>
      <c r="BL61" s="84">
        <v>394.7</v>
      </c>
      <c r="BM61" s="82"/>
      <c r="BN61" s="84">
        <v>5.75</v>
      </c>
      <c r="BO61" s="82">
        <v>1259.9000000000001</v>
      </c>
      <c r="BP61" s="82"/>
      <c r="BQ61" s="84">
        <v>5.65</v>
      </c>
      <c r="BR61" s="82">
        <v>1259.9000000000001</v>
      </c>
      <c r="BS61" s="82"/>
      <c r="BT61" s="84">
        <v>5.55</v>
      </c>
      <c r="BU61" s="82">
        <v>1259.9000000000001</v>
      </c>
      <c r="BV61" s="82"/>
      <c r="BW61" s="84">
        <v>5.45</v>
      </c>
      <c r="BX61" s="82">
        <v>1259.9000000000001</v>
      </c>
      <c r="BY61" s="82"/>
      <c r="BZ61" s="82"/>
    </row>
    <row r="62" spans="6:78" x14ac:dyDescent="0.25">
      <c r="F62" s="200"/>
      <c r="G62" s="82"/>
      <c r="H62" s="82"/>
      <c r="I62" s="244"/>
      <c r="J62" s="82"/>
      <c r="K62" s="82"/>
      <c r="L62" s="82"/>
      <c r="M62" s="82"/>
      <c r="N62" s="82"/>
      <c r="O62" s="82"/>
      <c r="P62" s="201"/>
      <c r="Q62" s="83"/>
      <c r="R62" s="83"/>
      <c r="S62" s="83"/>
      <c r="T62" s="84"/>
      <c r="U62" s="85">
        <v>4</v>
      </c>
      <c r="V62" s="85">
        <v>1255.9000000000001</v>
      </c>
      <c r="W62" s="85"/>
      <c r="X62" s="85">
        <v>5.4</v>
      </c>
      <c r="Y62" s="85">
        <v>1255.9000000000001</v>
      </c>
      <c r="Z62" s="82"/>
      <c r="AA62" s="85">
        <v>3.5</v>
      </c>
      <c r="AB62" s="85">
        <v>1255.9000000000001</v>
      </c>
      <c r="AC62" s="82"/>
      <c r="AD62" s="85">
        <v>5</v>
      </c>
      <c r="AE62" s="85">
        <v>1255.9000000000001</v>
      </c>
      <c r="AF62" s="82"/>
      <c r="AG62" s="85">
        <v>3.9</v>
      </c>
      <c r="AH62" s="85">
        <v>1317.7</v>
      </c>
      <c r="AI62" s="82"/>
      <c r="AJ62" s="85">
        <v>5.3</v>
      </c>
      <c r="AK62" s="85">
        <v>1317.7</v>
      </c>
      <c r="AL62" s="82">
        <f t="shared" si="7"/>
        <v>5.6</v>
      </c>
      <c r="AM62" s="85">
        <v>5.6</v>
      </c>
      <c r="AN62" s="85">
        <v>1317.7</v>
      </c>
      <c r="AO62" s="82"/>
      <c r="AP62" s="85">
        <v>4.9000000000000004</v>
      </c>
      <c r="AQ62" s="85">
        <v>1317.7</v>
      </c>
      <c r="AR62" s="82"/>
      <c r="AS62" s="85">
        <v>5.3</v>
      </c>
      <c r="AT62" s="85">
        <v>462</v>
      </c>
      <c r="AU62" s="82"/>
      <c r="AV62" s="85">
        <v>5.3</v>
      </c>
      <c r="AW62" s="85">
        <v>158.00399999999999</v>
      </c>
      <c r="AX62" s="82"/>
      <c r="AY62" s="85">
        <v>5.3</v>
      </c>
      <c r="AZ62" s="85">
        <v>148.76400000000001</v>
      </c>
      <c r="BA62" s="82"/>
      <c r="BB62" s="85">
        <v>5.3</v>
      </c>
      <c r="BC62" s="85">
        <v>155.232</v>
      </c>
      <c r="BD62" s="82"/>
      <c r="BE62" s="85">
        <v>5.3</v>
      </c>
      <c r="BF62" s="85">
        <v>393.6</v>
      </c>
      <c r="BG62" s="82"/>
      <c r="BH62" s="84">
        <v>4.2</v>
      </c>
      <c r="BI62" s="84">
        <v>393.6</v>
      </c>
      <c r="BJ62" s="84"/>
      <c r="BK62" s="84">
        <v>4</v>
      </c>
      <c r="BL62" s="84">
        <v>393.6</v>
      </c>
      <c r="BM62" s="82"/>
      <c r="BN62" s="84">
        <v>5.8</v>
      </c>
      <c r="BO62" s="82">
        <v>1255.9000000000001</v>
      </c>
      <c r="BP62" s="82"/>
      <c r="BQ62" s="84">
        <v>5.7</v>
      </c>
      <c r="BR62" s="82">
        <v>1255.9000000000001</v>
      </c>
      <c r="BS62" s="82"/>
      <c r="BT62" s="84">
        <v>5.6</v>
      </c>
      <c r="BU62" s="82">
        <v>1255.9000000000001</v>
      </c>
      <c r="BV62" s="82"/>
      <c r="BW62" s="84">
        <v>5.5</v>
      </c>
      <c r="BX62" s="82">
        <v>1255.9000000000001</v>
      </c>
      <c r="BY62" s="82"/>
      <c r="BZ62" s="82"/>
    </row>
    <row r="63" spans="6:78" x14ac:dyDescent="0.25">
      <c r="F63" s="200"/>
      <c r="G63" s="82"/>
      <c r="H63" s="82"/>
      <c r="I63" s="244"/>
      <c r="J63" s="82"/>
      <c r="K63" s="82"/>
      <c r="L63" s="82"/>
      <c r="M63" s="82"/>
      <c r="N63" s="82"/>
      <c r="O63" s="82"/>
      <c r="P63" s="201"/>
      <c r="Q63" s="83"/>
      <c r="R63" s="83"/>
      <c r="S63" s="83"/>
      <c r="T63" s="84"/>
      <c r="U63" s="85">
        <v>4.05</v>
      </c>
      <c r="V63" s="85">
        <v>1252</v>
      </c>
      <c r="W63" s="85"/>
      <c r="X63" s="85">
        <v>5.45</v>
      </c>
      <c r="Y63" s="85">
        <v>1252</v>
      </c>
      <c r="Z63" s="82"/>
      <c r="AA63" s="85">
        <v>3.55</v>
      </c>
      <c r="AB63" s="85">
        <v>1252</v>
      </c>
      <c r="AC63" s="82"/>
      <c r="AD63" s="85">
        <v>5.05</v>
      </c>
      <c r="AE63" s="85">
        <v>1252</v>
      </c>
      <c r="AF63" s="82"/>
      <c r="AG63" s="85">
        <v>3.95</v>
      </c>
      <c r="AH63" s="85">
        <v>1316.5</v>
      </c>
      <c r="AI63" s="82"/>
      <c r="AJ63" s="85">
        <v>5.35</v>
      </c>
      <c r="AK63" s="85">
        <v>1316.5</v>
      </c>
      <c r="AL63" s="82">
        <f t="shared" si="7"/>
        <v>5.65</v>
      </c>
      <c r="AM63" s="85">
        <v>5.65</v>
      </c>
      <c r="AN63" s="85">
        <v>1316.5</v>
      </c>
      <c r="AO63" s="82"/>
      <c r="AP63" s="85">
        <v>4.95</v>
      </c>
      <c r="AQ63" s="85">
        <v>1316.5</v>
      </c>
      <c r="AR63" s="82"/>
      <c r="AS63" s="85">
        <v>5.35</v>
      </c>
      <c r="AT63" s="85">
        <v>462</v>
      </c>
      <c r="AU63" s="82"/>
      <c r="AV63" s="85">
        <v>5.35</v>
      </c>
      <c r="AW63" s="85">
        <v>158.00399999999999</v>
      </c>
      <c r="AX63" s="82"/>
      <c r="AY63" s="85">
        <v>5.35</v>
      </c>
      <c r="AZ63" s="85">
        <v>148.76400000000001</v>
      </c>
      <c r="BA63" s="82"/>
      <c r="BB63" s="85">
        <v>5.35</v>
      </c>
      <c r="BC63" s="85">
        <v>155.232</v>
      </c>
      <c r="BD63" s="82"/>
      <c r="BE63" s="85">
        <v>5.35</v>
      </c>
      <c r="BF63" s="85">
        <v>392.5</v>
      </c>
      <c r="BG63" s="82"/>
      <c r="BH63" s="84">
        <v>4.25</v>
      </c>
      <c r="BI63" s="84">
        <v>392.5</v>
      </c>
      <c r="BJ63" s="84"/>
      <c r="BK63" s="84">
        <v>4.05</v>
      </c>
      <c r="BL63" s="84">
        <v>392.5</v>
      </c>
      <c r="BM63" s="82"/>
      <c r="BN63" s="84">
        <v>5.85</v>
      </c>
      <c r="BO63" s="82">
        <v>1252</v>
      </c>
      <c r="BP63" s="82"/>
      <c r="BQ63" s="84">
        <v>5.75</v>
      </c>
      <c r="BR63" s="82">
        <v>1252</v>
      </c>
      <c r="BS63" s="82"/>
      <c r="BT63" s="84">
        <v>5.65</v>
      </c>
      <c r="BU63" s="82">
        <v>1252</v>
      </c>
      <c r="BV63" s="82"/>
      <c r="BW63" s="84">
        <v>5.55</v>
      </c>
      <c r="BX63" s="82">
        <v>1252</v>
      </c>
      <c r="BY63" s="82"/>
      <c r="BZ63" s="82"/>
    </row>
    <row r="64" spans="6:78" x14ac:dyDescent="0.25">
      <c r="F64" s="200"/>
      <c r="G64" s="82"/>
      <c r="H64" s="82"/>
      <c r="I64" s="244"/>
      <c r="J64" s="82"/>
      <c r="K64" s="82"/>
      <c r="L64" s="82"/>
      <c r="M64" s="82"/>
      <c r="N64" s="82"/>
      <c r="O64" s="82"/>
      <c r="P64" s="201"/>
      <c r="Q64" s="83"/>
      <c r="R64" s="83"/>
      <c r="S64" s="83"/>
      <c r="T64" s="82"/>
      <c r="U64" s="85">
        <v>4.0999999999999996</v>
      </c>
      <c r="V64" s="85">
        <v>1248.0999999999999</v>
      </c>
      <c r="W64" s="85"/>
      <c r="X64" s="85">
        <v>5.5</v>
      </c>
      <c r="Y64" s="85">
        <v>1248.0999999999999</v>
      </c>
      <c r="Z64" s="82"/>
      <c r="AA64" s="85">
        <v>3.6</v>
      </c>
      <c r="AB64" s="85">
        <v>1248.0999999999999</v>
      </c>
      <c r="AC64" s="82"/>
      <c r="AD64" s="85">
        <v>5.0999999999999996</v>
      </c>
      <c r="AE64" s="85">
        <v>1248.0999999999999</v>
      </c>
      <c r="AF64" s="82"/>
      <c r="AG64" s="85">
        <v>4</v>
      </c>
      <c r="AH64" s="85">
        <v>1315.3</v>
      </c>
      <c r="AI64" s="82"/>
      <c r="AJ64" s="85">
        <v>5.4</v>
      </c>
      <c r="AK64" s="85">
        <v>1315.3</v>
      </c>
      <c r="AL64" s="82">
        <f t="shared" si="7"/>
        <v>5.7</v>
      </c>
      <c r="AM64" s="85">
        <v>5.7</v>
      </c>
      <c r="AN64" s="85">
        <v>1315.3</v>
      </c>
      <c r="AO64" s="82"/>
      <c r="AP64" s="85">
        <v>5</v>
      </c>
      <c r="AQ64" s="85">
        <v>1315.3</v>
      </c>
      <c r="AR64" s="82"/>
      <c r="AS64" s="85">
        <v>5.4</v>
      </c>
      <c r="AT64" s="85">
        <v>461.9</v>
      </c>
      <c r="AU64" s="82"/>
      <c r="AV64" s="85">
        <v>5.4</v>
      </c>
      <c r="AW64" s="85">
        <v>157.96979999999999</v>
      </c>
      <c r="AX64" s="82"/>
      <c r="AY64" s="85">
        <v>5.4</v>
      </c>
      <c r="AZ64" s="85">
        <v>148.73179999999999</v>
      </c>
      <c r="BA64" s="82"/>
      <c r="BB64" s="85">
        <v>5.4</v>
      </c>
      <c r="BC64" s="85">
        <v>155.19839999999999</v>
      </c>
      <c r="BD64" s="82"/>
      <c r="BE64" s="85">
        <v>5.4</v>
      </c>
      <c r="BF64" s="85">
        <v>391.5</v>
      </c>
      <c r="BG64" s="82"/>
      <c r="BH64" s="84">
        <v>4.3</v>
      </c>
      <c r="BI64" s="84">
        <v>391.5</v>
      </c>
      <c r="BJ64" s="84"/>
      <c r="BK64" s="84">
        <v>4.0999999999999996</v>
      </c>
      <c r="BL64" s="84">
        <v>391.5</v>
      </c>
      <c r="BM64" s="82"/>
      <c r="BN64" s="84">
        <v>5.9</v>
      </c>
      <c r="BO64" s="82">
        <v>1248.0999999999999</v>
      </c>
      <c r="BP64" s="82"/>
      <c r="BQ64" s="84">
        <v>5.8</v>
      </c>
      <c r="BR64" s="82">
        <v>1248.0999999999999</v>
      </c>
      <c r="BS64" s="82"/>
      <c r="BT64" s="84">
        <v>5.7</v>
      </c>
      <c r="BU64" s="82">
        <v>1248.0999999999999</v>
      </c>
      <c r="BV64" s="82"/>
      <c r="BW64" s="84">
        <v>5.6</v>
      </c>
      <c r="BX64" s="82">
        <v>1248.0999999999999</v>
      </c>
      <c r="BY64" s="82"/>
      <c r="BZ64" s="82"/>
    </row>
    <row r="65" spans="6:78" x14ac:dyDescent="0.25">
      <c r="F65" s="200"/>
      <c r="G65" s="82"/>
      <c r="H65" s="82"/>
      <c r="I65" s="244"/>
      <c r="J65" s="82"/>
      <c r="K65" s="82"/>
      <c r="L65" s="82"/>
      <c r="M65" s="82"/>
      <c r="N65" s="82"/>
      <c r="O65" s="82"/>
      <c r="P65" s="201"/>
      <c r="Q65" s="83"/>
      <c r="R65" s="83"/>
      <c r="S65" s="83"/>
      <c r="T65" s="82"/>
      <c r="U65" s="85">
        <v>4.1500000000000004</v>
      </c>
      <c r="V65" s="85">
        <v>1244.0999999999999</v>
      </c>
      <c r="W65" s="85"/>
      <c r="X65" s="85">
        <v>5.55</v>
      </c>
      <c r="Y65" s="85">
        <v>1244.0999999999999</v>
      </c>
      <c r="Z65" s="82"/>
      <c r="AA65" s="85">
        <v>3.65</v>
      </c>
      <c r="AB65" s="85">
        <v>1244.0999999999999</v>
      </c>
      <c r="AC65" s="82"/>
      <c r="AD65" s="85">
        <v>5.15</v>
      </c>
      <c r="AE65" s="85">
        <v>1244.0999999999999</v>
      </c>
      <c r="AF65" s="82"/>
      <c r="AG65" s="85">
        <v>4.05</v>
      </c>
      <c r="AH65" s="85">
        <v>1314.1</v>
      </c>
      <c r="AI65" s="82"/>
      <c r="AJ65" s="85">
        <v>5.45</v>
      </c>
      <c r="AK65" s="85">
        <v>1314.1</v>
      </c>
      <c r="AL65" s="82">
        <f t="shared" si="7"/>
        <v>5.75</v>
      </c>
      <c r="AM65" s="85">
        <v>5.75</v>
      </c>
      <c r="AN65" s="85">
        <v>1314.1</v>
      </c>
      <c r="AO65" s="82"/>
      <c r="AP65" s="85">
        <v>5.05</v>
      </c>
      <c r="AQ65" s="85">
        <v>1314.1</v>
      </c>
      <c r="AR65" s="82"/>
      <c r="AS65" s="85">
        <v>5.45</v>
      </c>
      <c r="AT65" s="85">
        <v>461.8</v>
      </c>
      <c r="AU65" s="82"/>
      <c r="AV65" s="85">
        <v>5.45</v>
      </c>
      <c r="AW65" s="85">
        <v>157.93559999999999</v>
      </c>
      <c r="AX65" s="82"/>
      <c r="AY65" s="85">
        <v>5.45</v>
      </c>
      <c r="AZ65" s="85">
        <v>148.6996</v>
      </c>
      <c r="BA65" s="82"/>
      <c r="BB65" s="85">
        <v>5.45</v>
      </c>
      <c r="BC65" s="85">
        <v>155.16480000000001</v>
      </c>
      <c r="BD65" s="82"/>
      <c r="BE65" s="85">
        <v>5.45</v>
      </c>
      <c r="BF65" s="85">
        <v>390.4</v>
      </c>
      <c r="BG65" s="82"/>
      <c r="BH65" s="84">
        <v>4.3499999999999996</v>
      </c>
      <c r="BI65" s="84">
        <v>390.4</v>
      </c>
      <c r="BJ65" s="84"/>
      <c r="BK65" s="84">
        <v>4.1500000000000004</v>
      </c>
      <c r="BL65" s="84">
        <v>390.4</v>
      </c>
      <c r="BM65" s="82"/>
      <c r="BN65" s="84">
        <v>5.95</v>
      </c>
      <c r="BO65" s="82">
        <v>1244.0999999999999</v>
      </c>
      <c r="BP65" s="82"/>
      <c r="BQ65" s="84">
        <v>5.85</v>
      </c>
      <c r="BR65" s="82">
        <v>1244.0999999999999</v>
      </c>
      <c r="BS65" s="82"/>
      <c r="BT65" s="84">
        <v>5.75</v>
      </c>
      <c r="BU65" s="82">
        <v>1244.0999999999999</v>
      </c>
      <c r="BV65" s="82"/>
      <c r="BW65" s="84">
        <v>5.65</v>
      </c>
      <c r="BX65" s="82">
        <v>1244.0999999999999</v>
      </c>
      <c r="BY65" s="82"/>
      <c r="BZ65" s="82"/>
    </row>
    <row r="66" spans="6:78" x14ac:dyDescent="0.25">
      <c r="F66" s="200"/>
      <c r="G66" s="82"/>
      <c r="H66" s="82"/>
      <c r="I66" s="244"/>
      <c r="J66" s="82"/>
      <c r="K66" s="82"/>
      <c r="L66" s="82"/>
      <c r="M66" s="82"/>
      <c r="N66" s="82"/>
      <c r="O66" s="82"/>
      <c r="P66" s="201"/>
      <c r="Q66" s="83"/>
      <c r="R66" s="83"/>
      <c r="S66" s="83"/>
      <c r="T66" s="82"/>
      <c r="U66" s="85">
        <v>4.2</v>
      </c>
      <c r="V66" s="85">
        <v>1240.2</v>
      </c>
      <c r="W66" s="85"/>
      <c r="X66" s="85">
        <v>5.6</v>
      </c>
      <c r="Y66" s="85">
        <v>1240.2</v>
      </c>
      <c r="Z66" s="82"/>
      <c r="AA66" s="85">
        <v>3.7</v>
      </c>
      <c r="AB66" s="85">
        <v>1240.2</v>
      </c>
      <c r="AC66" s="82"/>
      <c r="AD66" s="85">
        <v>5.2</v>
      </c>
      <c r="AE66" s="85">
        <v>1240.2</v>
      </c>
      <c r="AF66" s="82"/>
      <c r="AG66" s="85">
        <v>4.0999999999999996</v>
      </c>
      <c r="AH66" s="85">
        <v>1312.8</v>
      </c>
      <c r="AI66" s="82"/>
      <c r="AJ66" s="85">
        <v>5.5</v>
      </c>
      <c r="AK66" s="85">
        <v>1312.8</v>
      </c>
      <c r="AL66" s="82">
        <f t="shared" si="7"/>
        <v>5.8</v>
      </c>
      <c r="AM66" s="85">
        <v>5.8</v>
      </c>
      <c r="AN66" s="85">
        <v>1312.8</v>
      </c>
      <c r="AO66" s="82"/>
      <c r="AP66" s="85">
        <v>5.0999999999999996</v>
      </c>
      <c r="AQ66" s="85">
        <v>1312.8</v>
      </c>
      <c r="AR66" s="82"/>
      <c r="AS66" s="85">
        <v>5.5</v>
      </c>
      <c r="AT66" s="85">
        <v>461.7</v>
      </c>
      <c r="AU66" s="82"/>
      <c r="AV66" s="85">
        <v>5.5</v>
      </c>
      <c r="AW66" s="85">
        <v>157.9014</v>
      </c>
      <c r="AX66" s="82"/>
      <c r="AY66" s="85">
        <v>5.5</v>
      </c>
      <c r="AZ66" s="85">
        <v>148.66739999999999</v>
      </c>
      <c r="BA66" s="82"/>
      <c r="BB66" s="85">
        <v>5.5</v>
      </c>
      <c r="BC66" s="85">
        <v>155.13120000000001</v>
      </c>
      <c r="BD66" s="82"/>
      <c r="BE66" s="85">
        <v>5.5</v>
      </c>
      <c r="BF66" s="85">
        <v>389.3</v>
      </c>
      <c r="BG66" s="82"/>
      <c r="BH66" s="84">
        <v>4.4000000000000004</v>
      </c>
      <c r="BI66" s="84">
        <v>389.3</v>
      </c>
      <c r="BJ66" s="84"/>
      <c r="BK66" s="84">
        <v>4.2</v>
      </c>
      <c r="BL66" s="84">
        <v>389.3</v>
      </c>
      <c r="BM66" s="82"/>
      <c r="BN66" s="84">
        <v>6</v>
      </c>
      <c r="BO66" s="82">
        <v>1240.2</v>
      </c>
      <c r="BP66" s="82"/>
      <c r="BQ66" s="84">
        <v>5.9</v>
      </c>
      <c r="BR66" s="82">
        <v>1240.2</v>
      </c>
      <c r="BS66" s="82"/>
      <c r="BT66" s="84">
        <v>5.8</v>
      </c>
      <c r="BU66" s="82">
        <v>1240.2</v>
      </c>
      <c r="BV66" s="82"/>
      <c r="BW66" s="84">
        <v>5.7</v>
      </c>
      <c r="BX66" s="82">
        <v>1240.2</v>
      </c>
      <c r="BY66" s="82"/>
      <c r="BZ66" s="82"/>
    </row>
    <row r="67" spans="6:78" x14ac:dyDescent="0.25">
      <c r="F67" s="200"/>
      <c r="G67" s="82"/>
      <c r="H67" s="82"/>
      <c r="I67" s="244"/>
      <c r="J67" s="82"/>
      <c r="K67" s="82"/>
      <c r="L67" s="82"/>
      <c r="M67" s="82"/>
      <c r="N67" s="82"/>
      <c r="O67" s="82"/>
      <c r="P67" s="201"/>
      <c r="Q67" s="83"/>
      <c r="R67" s="83"/>
      <c r="S67" s="83"/>
      <c r="T67" s="82"/>
      <c r="U67" s="85">
        <v>4.25</v>
      </c>
      <c r="V67" s="85">
        <v>1236.3</v>
      </c>
      <c r="W67" s="85"/>
      <c r="X67" s="85">
        <v>5.65</v>
      </c>
      <c r="Y67" s="85">
        <v>1236.3</v>
      </c>
      <c r="Z67" s="82"/>
      <c r="AA67" s="85">
        <v>3.75</v>
      </c>
      <c r="AB67" s="85">
        <v>1236.3</v>
      </c>
      <c r="AC67" s="82"/>
      <c r="AD67" s="85">
        <v>5.25</v>
      </c>
      <c r="AE67" s="85">
        <v>1236.3</v>
      </c>
      <c r="AF67" s="82"/>
      <c r="AG67" s="85">
        <v>4.1500000000000004</v>
      </c>
      <c r="AH67" s="85">
        <v>1311.4</v>
      </c>
      <c r="AI67" s="82"/>
      <c r="AJ67" s="85">
        <v>5.55</v>
      </c>
      <c r="AK67" s="85">
        <v>1311.4</v>
      </c>
      <c r="AL67" s="82">
        <f t="shared" si="7"/>
        <v>5.85</v>
      </c>
      <c r="AM67" s="85">
        <v>5.85</v>
      </c>
      <c r="AN67" s="85">
        <v>1311.4</v>
      </c>
      <c r="AO67" s="82"/>
      <c r="AP67" s="85">
        <v>5.15</v>
      </c>
      <c r="AQ67" s="85">
        <v>1311.4</v>
      </c>
      <c r="AR67" s="82"/>
      <c r="AS67" s="85">
        <v>5.55</v>
      </c>
      <c r="AT67" s="85">
        <v>461.6</v>
      </c>
      <c r="AU67" s="82"/>
      <c r="AV67" s="85">
        <v>5.55</v>
      </c>
      <c r="AW67" s="85">
        <v>157.8672</v>
      </c>
      <c r="AX67" s="82"/>
      <c r="AY67" s="85">
        <v>5.55</v>
      </c>
      <c r="AZ67" s="85">
        <v>148.6352</v>
      </c>
      <c r="BA67" s="82"/>
      <c r="BB67" s="85">
        <v>5.55</v>
      </c>
      <c r="BC67" s="85">
        <v>155.0976</v>
      </c>
      <c r="BD67" s="82"/>
      <c r="BE67" s="85">
        <v>5.55</v>
      </c>
      <c r="BF67" s="85">
        <v>388.3</v>
      </c>
      <c r="BG67" s="82"/>
      <c r="BH67" s="84">
        <v>4.45</v>
      </c>
      <c r="BI67" s="84">
        <v>388.3</v>
      </c>
      <c r="BJ67" s="84"/>
      <c r="BK67" s="84">
        <v>4.25</v>
      </c>
      <c r="BL67" s="84">
        <v>388.3</v>
      </c>
      <c r="BM67" s="82"/>
      <c r="BN67" s="84">
        <v>6.05</v>
      </c>
      <c r="BO67" s="82">
        <v>1236.3</v>
      </c>
      <c r="BP67" s="82"/>
      <c r="BQ67" s="84">
        <v>5.95</v>
      </c>
      <c r="BR67" s="82">
        <v>1236.3</v>
      </c>
      <c r="BS67" s="82"/>
      <c r="BT67" s="84">
        <v>5.85</v>
      </c>
      <c r="BU67" s="82">
        <v>1236.3</v>
      </c>
      <c r="BV67" s="82"/>
      <c r="BW67" s="84">
        <v>5.75</v>
      </c>
      <c r="BX67" s="82">
        <v>1236.3</v>
      </c>
      <c r="BY67" s="82"/>
      <c r="BZ67" s="82"/>
    </row>
    <row r="68" spans="6:78" x14ac:dyDescent="0.25">
      <c r="F68" s="200"/>
      <c r="G68" s="82"/>
      <c r="H68" s="82"/>
      <c r="I68" s="244"/>
      <c r="J68" s="82"/>
      <c r="K68" s="82"/>
      <c r="L68" s="82"/>
      <c r="M68" s="82"/>
      <c r="N68" s="82"/>
      <c r="O68" s="82"/>
      <c r="P68" s="201"/>
      <c r="Q68" s="83"/>
      <c r="R68" s="83"/>
      <c r="S68" s="83"/>
      <c r="T68" s="82"/>
      <c r="U68" s="85">
        <v>4.3</v>
      </c>
      <c r="V68" s="85">
        <v>1232.4000000000001</v>
      </c>
      <c r="W68" s="85"/>
      <c r="X68" s="85">
        <v>5.7</v>
      </c>
      <c r="Y68" s="85">
        <v>1232.4000000000001</v>
      </c>
      <c r="Z68" s="82"/>
      <c r="AA68" s="85">
        <v>3.8</v>
      </c>
      <c r="AB68" s="85">
        <v>1232.4000000000001</v>
      </c>
      <c r="AC68" s="82"/>
      <c r="AD68" s="85">
        <v>5.3</v>
      </c>
      <c r="AE68" s="85">
        <v>1232.4000000000001</v>
      </c>
      <c r="AF68" s="82"/>
      <c r="AG68" s="85">
        <v>4.2</v>
      </c>
      <c r="AH68" s="85">
        <v>1310</v>
      </c>
      <c r="AI68" s="82"/>
      <c r="AJ68" s="85">
        <v>5.6</v>
      </c>
      <c r="AK68" s="85">
        <v>1310</v>
      </c>
      <c r="AL68" s="82">
        <f t="shared" si="7"/>
        <v>5.9</v>
      </c>
      <c r="AM68" s="85">
        <v>5.9</v>
      </c>
      <c r="AN68" s="85">
        <v>1310</v>
      </c>
      <c r="AO68" s="82"/>
      <c r="AP68" s="85">
        <v>5.2</v>
      </c>
      <c r="AQ68" s="85">
        <v>1310</v>
      </c>
      <c r="AR68" s="82"/>
      <c r="AS68" s="85">
        <v>5.6</v>
      </c>
      <c r="AT68" s="85">
        <v>461.4</v>
      </c>
      <c r="AU68" s="82"/>
      <c r="AV68" s="85">
        <v>5.6</v>
      </c>
      <c r="AW68" s="85">
        <v>157.7988</v>
      </c>
      <c r="AX68" s="82"/>
      <c r="AY68" s="85">
        <v>5.6</v>
      </c>
      <c r="AZ68" s="85">
        <v>148.57079999999999</v>
      </c>
      <c r="BA68" s="82"/>
      <c r="BB68" s="85">
        <v>5.6</v>
      </c>
      <c r="BC68" s="85">
        <v>155.03039999999999</v>
      </c>
      <c r="BD68" s="82"/>
      <c r="BE68" s="85">
        <v>5.6</v>
      </c>
      <c r="BF68" s="85">
        <v>387.2</v>
      </c>
      <c r="BG68" s="82"/>
      <c r="BH68" s="84">
        <v>4.5</v>
      </c>
      <c r="BI68" s="84">
        <v>387.2</v>
      </c>
      <c r="BJ68" s="84"/>
      <c r="BK68" s="84">
        <v>4.3</v>
      </c>
      <c r="BL68" s="84">
        <v>387.2</v>
      </c>
      <c r="BM68" s="82"/>
      <c r="BN68" s="84">
        <v>6.1</v>
      </c>
      <c r="BO68" s="82">
        <v>1232.4000000000001</v>
      </c>
      <c r="BP68" s="82"/>
      <c r="BQ68" s="84">
        <v>6</v>
      </c>
      <c r="BR68" s="82">
        <v>1232.4000000000001</v>
      </c>
      <c r="BS68" s="82"/>
      <c r="BT68" s="84">
        <v>5.9</v>
      </c>
      <c r="BU68" s="82">
        <v>1232.4000000000001</v>
      </c>
      <c r="BV68" s="82"/>
      <c r="BW68" s="84">
        <v>5.8</v>
      </c>
      <c r="BX68" s="82">
        <v>1232.4000000000001</v>
      </c>
      <c r="BY68" s="82"/>
      <c r="BZ68" s="82"/>
    </row>
    <row r="69" spans="6:78" x14ac:dyDescent="0.25">
      <c r="F69" s="200"/>
      <c r="G69" s="82"/>
      <c r="H69" s="82"/>
      <c r="I69" s="244"/>
      <c r="J69" s="82"/>
      <c r="K69" s="82"/>
      <c r="L69" s="82"/>
      <c r="M69" s="82"/>
      <c r="N69" s="82"/>
      <c r="O69" s="82"/>
      <c r="P69" s="201"/>
      <c r="Q69" s="83"/>
      <c r="R69" s="83"/>
      <c r="S69" s="83"/>
      <c r="T69" s="82"/>
      <c r="U69" s="85">
        <v>4.3499999999999996</v>
      </c>
      <c r="V69" s="85">
        <v>1228.4000000000001</v>
      </c>
      <c r="W69" s="85"/>
      <c r="X69" s="85">
        <v>5.75</v>
      </c>
      <c r="Y69" s="85">
        <v>1228.4000000000001</v>
      </c>
      <c r="Z69" s="82"/>
      <c r="AA69" s="85">
        <v>3.85</v>
      </c>
      <c r="AB69" s="85">
        <v>1228.4000000000001</v>
      </c>
      <c r="AC69" s="82"/>
      <c r="AD69" s="85">
        <v>5.35</v>
      </c>
      <c r="AE69" s="85">
        <v>1228.4000000000001</v>
      </c>
      <c r="AF69" s="82"/>
      <c r="AG69" s="85">
        <v>4.25</v>
      </c>
      <c r="AH69" s="85">
        <v>1308.5999999999999</v>
      </c>
      <c r="AI69" s="82"/>
      <c r="AJ69" s="85">
        <v>5.65</v>
      </c>
      <c r="AK69" s="85">
        <v>1308.5999999999999</v>
      </c>
      <c r="AL69" s="82">
        <f t="shared" si="7"/>
        <v>5.95</v>
      </c>
      <c r="AM69" s="85">
        <v>5.95</v>
      </c>
      <c r="AN69" s="85">
        <v>1308.5999999999999</v>
      </c>
      <c r="AO69" s="82"/>
      <c r="AP69" s="85">
        <v>5.25</v>
      </c>
      <c r="AQ69" s="85">
        <v>1308.5999999999999</v>
      </c>
      <c r="AR69" s="82"/>
      <c r="AS69" s="85">
        <v>5.65</v>
      </c>
      <c r="AT69" s="85">
        <v>461.2</v>
      </c>
      <c r="AU69" s="82"/>
      <c r="AV69" s="85">
        <v>5.65</v>
      </c>
      <c r="AW69" s="85">
        <v>157.7304</v>
      </c>
      <c r="AX69" s="82"/>
      <c r="AY69" s="85">
        <v>5.65</v>
      </c>
      <c r="AZ69" s="85">
        <v>148.50640000000001</v>
      </c>
      <c r="BA69" s="82"/>
      <c r="BB69" s="85">
        <v>5.65</v>
      </c>
      <c r="BC69" s="85">
        <v>154.9632</v>
      </c>
      <c r="BD69" s="82"/>
      <c r="BE69" s="85">
        <v>5.65</v>
      </c>
      <c r="BF69" s="85">
        <v>386.2</v>
      </c>
      <c r="BG69" s="82"/>
      <c r="BH69" s="84">
        <v>4.55</v>
      </c>
      <c r="BI69" s="84">
        <v>386.2</v>
      </c>
      <c r="BJ69" s="84"/>
      <c r="BK69" s="84">
        <v>4.3499999999999996</v>
      </c>
      <c r="BL69" s="84">
        <v>386.2</v>
      </c>
      <c r="BM69" s="82"/>
      <c r="BN69" s="84">
        <v>6.15</v>
      </c>
      <c r="BO69" s="82">
        <v>1228.4000000000001</v>
      </c>
      <c r="BP69" s="82"/>
      <c r="BQ69" s="84">
        <v>6.05</v>
      </c>
      <c r="BR69" s="82">
        <v>1228.4000000000001</v>
      </c>
      <c r="BS69" s="82"/>
      <c r="BT69" s="84">
        <v>5.95</v>
      </c>
      <c r="BU69" s="82">
        <v>1228.4000000000001</v>
      </c>
      <c r="BV69" s="82"/>
      <c r="BW69" s="84">
        <v>5.85</v>
      </c>
      <c r="BX69" s="82">
        <v>1228.4000000000001</v>
      </c>
      <c r="BY69" s="82"/>
      <c r="BZ69" s="82"/>
    </row>
    <row r="70" spans="6:78" x14ac:dyDescent="0.25">
      <c r="F70" s="200"/>
      <c r="G70" s="82"/>
      <c r="H70" s="82"/>
      <c r="I70" s="244"/>
      <c r="J70" s="82"/>
      <c r="K70" s="82"/>
      <c r="L70" s="82"/>
      <c r="M70" s="82"/>
      <c r="N70" s="82"/>
      <c r="O70" s="82"/>
      <c r="P70" s="201"/>
      <c r="Q70" s="83"/>
      <c r="R70" s="83"/>
      <c r="S70" s="83"/>
      <c r="T70" s="82"/>
      <c r="U70" s="85">
        <v>4.4000000000000004</v>
      </c>
      <c r="V70" s="85">
        <v>1224.5</v>
      </c>
      <c r="W70" s="85"/>
      <c r="X70" s="85">
        <v>5.8</v>
      </c>
      <c r="Y70" s="85">
        <v>1224.5</v>
      </c>
      <c r="Z70" s="82"/>
      <c r="AA70" s="85">
        <v>3.9</v>
      </c>
      <c r="AB70" s="85">
        <v>1224.5</v>
      </c>
      <c r="AC70" s="82"/>
      <c r="AD70" s="85">
        <v>5.4</v>
      </c>
      <c r="AE70" s="85">
        <v>1224.5</v>
      </c>
      <c r="AF70" s="82"/>
      <c r="AG70" s="85">
        <v>4.3</v>
      </c>
      <c r="AH70" s="85">
        <v>1307.0999999999999</v>
      </c>
      <c r="AI70" s="82"/>
      <c r="AJ70" s="85">
        <v>5.7</v>
      </c>
      <c r="AK70" s="85">
        <v>1307.0999999999999</v>
      </c>
      <c r="AL70" s="82">
        <f t="shared" si="7"/>
        <v>6</v>
      </c>
      <c r="AM70" s="85">
        <v>6</v>
      </c>
      <c r="AN70" s="85">
        <v>1307.0999999999999</v>
      </c>
      <c r="AO70" s="82"/>
      <c r="AP70" s="85">
        <v>5.3</v>
      </c>
      <c r="AQ70" s="85">
        <v>1307.0999999999999</v>
      </c>
      <c r="AR70" s="82"/>
      <c r="AS70" s="85">
        <v>5.7</v>
      </c>
      <c r="AT70" s="85">
        <v>461</v>
      </c>
      <c r="AU70" s="82"/>
      <c r="AV70" s="85">
        <v>5.7</v>
      </c>
      <c r="AW70" s="85">
        <v>157.66200000000001</v>
      </c>
      <c r="AX70" s="82"/>
      <c r="AY70" s="85">
        <v>5.7</v>
      </c>
      <c r="AZ70" s="85">
        <v>148.44200000000001</v>
      </c>
      <c r="BA70" s="82"/>
      <c r="BB70" s="85">
        <v>5.7</v>
      </c>
      <c r="BC70" s="85">
        <v>154.89599999999999</v>
      </c>
      <c r="BD70" s="82"/>
      <c r="BE70" s="85">
        <v>5.7</v>
      </c>
      <c r="BF70" s="85">
        <v>385.1</v>
      </c>
      <c r="BG70" s="82"/>
      <c r="BH70" s="84">
        <v>4.5999999999999996</v>
      </c>
      <c r="BI70" s="84">
        <v>385.1</v>
      </c>
      <c r="BJ70" s="84"/>
      <c r="BK70" s="84">
        <v>4.4000000000000004</v>
      </c>
      <c r="BL70" s="84">
        <v>385.1</v>
      </c>
      <c r="BM70" s="82"/>
      <c r="BN70" s="84">
        <v>6.2</v>
      </c>
      <c r="BO70" s="82">
        <v>1224.5</v>
      </c>
      <c r="BP70" s="82"/>
      <c r="BQ70" s="84">
        <v>6.1</v>
      </c>
      <c r="BR70" s="82">
        <v>1224.5</v>
      </c>
      <c r="BS70" s="82"/>
      <c r="BT70" s="84">
        <v>6</v>
      </c>
      <c r="BU70" s="82">
        <v>1224.5</v>
      </c>
      <c r="BV70" s="82"/>
      <c r="BW70" s="84">
        <v>5.9</v>
      </c>
      <c r="BX70" s="82">
        <v>1224.5</v>
      </c>
      <c r="BY70" s="82"/>
      <c r="BZ70" s="82"/>
    </row>
    <row r="71" spans="6:78" x14ac:dyDescent="0.25">
      <c r="F71" s="200"/>
      <c r="G71" s="82"/>
      <c r="H71" s="82"/>
      <c r="I71" s="244"/>
      <c r="J71" s="82"/>
      <c r="K71" s="82"/>
      <c r="L71" s="82"/>
      <c r="M71" s="82"/>
      <c r="N71" s="82"/>
      <c r="O71" s="82"/>
      <c r="P71" s="201"/>
      <c r="Q71" s="83"/>
      <c r="R71" s="83"/>
      <c r="S71" s="83"/>
      <c r="T71" s="82"/>
      <c r="U71" s="85">
        <v>4.45</v>
      </c>
      <c r="V71" s="85">
        <v>1220.5999999999999</v>
      </c>
      <c r="W71" s="85"/>
      <c r="X71" s="85">
        <v>5.85</v>
      </c>
      <c r="Y71" s="85">
        <v>1220.5999999999999</v>
      </c>
      <c r="Z71" s="82"/>
      <c r="AA71" s="85">
        <v>3.95</v>
      </c>
      <c r="AB71" s="85">
        <v>1220.5999999999999</v>
      </c>
      <c r="AC71" s="82"/>
      <c r="AD71" s="85">
        <v>5.45</v>
      </c>
      <c r="AE71" s="85">
        <v>1220.5999999999999</v>
      </c>
      <c r="AF71" s="82"/>
      <c r="AG71" s="85">
        <v>4.3499999999999996</v>
      </c>
      <c r="AH71" s="85">
        <v>1305.5999999999999</v>
      </c>
      <c r="AI71" s="82"/>
      <c r="AJ71" s="85">
        <v>5.75</v>
      </c>
      <c r="AK71" s="85">
        <v>1305.5999999999999</v>
      </c>
      <c r="AL71" s="82">
        <f t="shared" si="7"/>
        <v>6.05</v>
      </c>
      <c r="AM71" s="85">
        <v>6.05</v>
      </c>
      <c r="AN71" s="85">
        <v>1305.5999999999999</v>
      </c>
      <c r="AO71" s="82"/>
      <c r="AP71" s="85">
        <v>5.35</v>
      </c>
      <c r="AQ71" s="85">
        <v>1305.5999999999999</v>
      </c>
      <c r="AR71" s="82"/>
      <c r="AS71" s="85">
        <v>5.75</v>
      </c>
      <c r="AT71" s="85">
        <v>460.8</v>
      </c>
      <c r="AU71" s="82"/>
      <c r="AV71" s="85">
        <v>5.75</v>
      </c>
      <c r="AW71" s="85">
        <v>157.59360000000001</v>
      </c>
      <c r="AX71" s="82"/>
      <c r="AY71" s="85">
        <v>5.75</v>
      </c>
      <c r="AZ71" s="85">
        <v>148.3776</v>
      </c>
      <c r="BA71" s="82"/>
      <c r="BB71" s="85">
        <v>5.75</v>
      </c>
      <c r="BC71" s="85">
        <v>154.8288</v>
      </c>
      <c r="BD71" s="82"/>
      <c r="BE71" s="85">
        <v>5.75</v>
      </c>
      <c r="BF71" s="85">
        <v>384</v>
      </c>
      <c r="BG71" s="82"/>
      <c r="BH71" s="84">
        <v>4.6500000000000004</v>
      </c>
      <c r="BI71" s="84">
        <v>384</v>
      </c>
      <c r="BJ71" s="84"/>
      <c r="BK71" s="84">
        <v>4.45</v>
      </c>
      <c r="BL71" s="84">
        <v>384</v>
      </c>
      <c r="BM71" s="82"/>
      <c r="BN71" s="84">
        <v>6.25</v>
      </c>
      <c r="BO71" s="82">
        <v>1220.5999999999999</v>
      </c>
      <c r="BP71" s="82"/>
      <c r="BQ71" s="84">
        <v>6.15</v>
      </c>
      <c r="BR71" s="82">
        <v>1220.5999999999999</v>
      </c>
      <c r="BS71" s="82"/>
      <c r="BT71" s="84">
        <v>6.05</v>
      </c>
      <c r="BU71" s="82">
        <v>1220.5999999999999</v>
      </c>
      <c r="BV71" s="82"/>
      <c r="BW71" s="84">
        <v>5.95</v>
      </c>
      <c r="BX71" s="82">
        <v>1220.5999999999999</v>
      </c>
      <c r="BY71" s="82"/>
      <c r="BZ71" s="82"/>
    </row>
    <row r="72" spans="6:78" x14ac:dyDescent="0.25">
      <c r="F72" s="200"/>
      <c r="G72" s="82"/>
      <c r="H72" s="82"/>
      <c r="I72" s="244"/>
      <c r="J72" s="82"/>
      <c r="K72" s="82"/>
      <c r="L72" s="82"/>
      <c r="M72" s="82"/>
      <c r="N72" s="82"/>
      <c r="O72" s="82"/>
      <c r="P72" s="201"/>
      <c r="Q72" s="83"/>
      <c r="R72" s="83"/>
      <c r="S72" s="83"/>
      <c r="T72" s="82"/>
      <c r="U72" s="85">
        <v>4.5</v>
      </c>
      <c r="V72" s="85">
        <v>1216.7</v>
      </c>
      <c r="W72" s="85"/>
      <c r="X72" s="85">
        <v>5.9</v>
      </c>
      <c r="Y72" s="85">
        <v>1216.7</v>
      </c>
      <c r="Z72" s="82"/>
      <c r="AA72" s="85">
        <v>4</v>
      </c>
      <c r="AB72" s="85">
        <v>1216.7</v>
      </c>
      <c r="AC72" s="82"/>
      <c r="AD72" s="85">
        <v>5.5</v>
      </c>
      <c r="AE72" s="85">
        <v>1216.7</v>
      </c>
      <c r="AF72" s="82"/>
      <c r="AG72" s="85">
        <v>4.4000000000000004</v>
      </c>
      <c r="AH72" s="85">
        <v>1304</v>
      </c>
      <c r="AI72" s="82"/>
      <c r="AJ72" s="85">
        <v>5.8</v>
      </c>
      <c r="AK72" s="85">
        <v>1304</v>
      </c>
      <c r="AL72" s="82">
        <f t="shared" si="7"/>
        <v>6.1</v>
      </c>
      <c r="AM72" s="85">
        <v>6.1</v>
      </c>
      <c r="AN72" s="85">
        <v>1304</v>
      </c>
      <c r="AO72" s="82"/>
      <c r="AP72" s="85">
        <v>5.4</v>
      </c>
      <c r="AQ72" s="85">
        <v>1304</v>
      </c>
      <c r="AR72" s="82"/>
      <c r="AS72" s="85">
        <v>5.8</v>
      </c>
      <c r="AT72" s="85">
        <v>460.5</v>
      </c>
      <c r="AU72" s="82"/>
      <c r="AV72" s="85">
        <v>5.8</v>
      </c>
      <c r="AW72" s="85">
        <v>157.49100000000001</v>
      </c>
      <c r="AX72" s="82"/>
      <c r="AY72" s="85">
        <v>5.8</v>
      </c>
      <c r="AZ72" s="85">
        <v>148.28100000000001</v>
      </c>
      <c r="BA72" s="82"/>
      <c r="BB72" s="85">
        <v>5.8</v>
      </c>
      <c r="BC72" s="85">
        <v>154.72800000000001</v>
      </c>
      <c r="BD72" s="82"/>
      <c r="BE72" s="85">
        <v>5.8</v>
      </c>
      <c r="BF72" s="85">
        <v>383</v>
      </c>
      <c r="BG72" s="82"/>
      <c r="BH72" s="84">
        <v>4.7</v>
      </c>
      <c r="BI72" s="84">
        <v>383</v>
      </c>
      <c r="BJ72" s="84"/>
      <c r="BK72" s="84">
        <v>4.5</v>
      </c>
      <c r="BL72" s="84">
        <v>383</v>
      </c>
      <c r="BM72" s="82"/>
      <c r="BN72" s="84">
        <v>6.3</v>
      </c>
      <c r="BO72" s="82">
        <v>1216.7</v>
      </c>
      <c r="BP72" s="82"/>
      <c r="BQ72" s="84">
        <v>6.2</v>
      </c>
      <c r="BR72" s="82">
        <v>1216.7</v>
      </c>
      <c r="BS72" s="82"/>
      <c r="BT72" s="84">
        <v>6.1</v>
      </c>
      <c r="BU72" s="82">
        <v>1216.7</v>
      </c>
      <c r="BV72" s="82"/>
      <c r="BW72" s="84">
        <v>6</v>
      </c>
      <c r="BX72" s="82">
        <v>1216.7</v>
      </c>
      <c r="BY72" s="82"/>
      <c r="BZ72" s="82"/>
    </row>
    <row r="73" spans="6:78" x14ac:dyDescent="0.25">
      <c r="F73" s="200"/>
      <c r="G73" s="82"/>
      <c r="H73" s="82"/>
      <c r="I73" s="244"/>
      <c r="J73" s="82"/>
      <c r="K73" s="82"/>
      <c r="L73" s="82"/>
      <c r="M73" s="82"/>
      <c r="N73" s="82"/>
      <c r="O73" s="82"/>
      <c r="P73" s="201"/>
      <c r="Q73" s="83"/>
      <c r="R73" s="83"/>
      <c r="S73" s="83"/>
      <c r="T73" s="82"/>
      <c r="U73" s="85">
        <v>4.55</v>
      </c>
      <c r="V73" s="85">
        <v>1212.7</v>
      </c>
      <c r="W73" s="85"/>
      <c r="X73" s="85">
        <v>5.95</v>
      </c>
      <c r="Y73" s="85">
        <v>1212.7</v>
      </c>
      <c r="Z73" s="82"/>
      <c r="AA73" s="85">
        <v>4.05</v>
      </c>
      <c r="AB73" s="85">
        <v>1212.7</v>
      </c>
      <c r="AC73" s="82"/>
      <c r="AD73" s="85">
        <v>5.55</v>
      </c>
      <c r="AE73" s="85">
        <v>1212.7</v>
      </c>
      <c r="AF73" s="82"/>
      <c r="AG73" s="85">
        <v>4.45</v>
      </c>
      <c r="AH73" s="85">
        <v>1302.3</v>
      </c>
      <c r="AI73" s="82"/>
      <c r="AJ73" s="85">
        <v>5.85</v>
      </c>
      <c r="AK73" s="85">
        <v>1302.3</v>
      </c>
      <c r="AL73" s="82">
        <f t="shared" si="7"/>
        <v>6.15</v>
      </c>
      <c r="AM73" s="85">
        <v>6.15</v>
      </c>
      <c r="AN73" s="85">
        <v>1302.3</v>
      </c>
      <c r="AO73" s="82"/>
      <c r="AP73" s="85">
        <v>5.45</v>
      </c>
      <c r="AQ73" s="85">
        <v>1302.3</v>
      </c>
      <c r="AR73" s="82"/>
      <c r="AS73" s="85">
        <v>5.85</v>
      </c>
      <c r="AT73" s="85">
        <v>460.2</v>
      </c>
      <c r="AU73" s="82"/>
      <c r="AV73" s="85">
        <v>5.85</v>
      </c>
      <c r="AW73" s="85">
        <v>157.38839999999999</v>
      </c>
      <c r="AX73" s="82"/>
      <c r="AY73" s="85">
        <v>5.85</v>
      </c>
      <c r="AZ73" s="85">
        <v>148.18440000000001</v>
      </c>
      <c r="BA73" s="82"/>
      <c r="BB73" s="85">
        <v>5.85</v>
      </c>
      <c r="BC73" s="85">
        <v>154.62719999999999</v>
      </c>
      <c r="BD73" s="82"/>
      <c r="BE73" s="85">
        <v>5.85</v>
      </c>
      <c r="BF73" s="85">
        <v>381.9</v>
      </c>
      <c r="BG73" s="82"/>
      <c r="BH73" s="84">
        <v>4.75</v>
      </c>
      <c r="BI73" s="84">
        <v>381.9</v>
      </c>
      <c r="BJ73" s="84"/>
      <c r="BK73" s="84">
        <v>4.55</v>
      </c>
      <c r="BL73" s="84">
        <v>381.9</v>
      </c>
      <c r="BM73" s="82"/>
      <c r="BN73" s="84">
        <v>6.35</v>
      </c>
      <c r="BO73" s="82">
        <v>1212.7</v>
      </c>
      <c r="BP73" s="82"/>
      <c r="BQ73" s="84">
        <v>6.25</v>
      </c>
      <c r="BR73" s="82">
        <v>1212.7</v>
      </c>
      <c r="BS73" s="82"/>
      <c r="BT73" s="84">
        <v>6.15</v>
      </c>
      <c r="BU73" s="82">
        <v>1212.7</v>
      </c>
      <c r="BV73" s="82"/>
      <c r="BW73" s="84">
        <v>6.05</v>
      </c>
      <c r="BX73" s="82">
        <v>1212.7</v>
      </c>
      <c r="BY73" s="82"/>
      <c r="BZ73" s="82"/>
    </row>
    <row r="74" spans="6:78" x14ac:dyDescent="0.25">
      <c r="F74" s="200"/>
      <c r="G74" s="82"/>
      <c r="H74" s="82"/>
      <c r="I74" s="244"/>
      <c r="J74" s="82"/>
      <c r="K74" s="82"/>
      <c r="L74" s="82"/>
      <c r="M74" s="82"/>
      <c r="N74" s="82"/>
      <c r="O74" s="82"/>
      <c r="P74" s="201"/>
      <c r="Q74" s="83"/>
      <c r="R74" s="83"/>
      <c r="S74" s="83"/>
      <c r="T74" s="82"/>
      <c r="U74" s="85">
        <v>4.5999999999999996</v>
      </c>
      <c r="V74" s="85">
        <v>1208.8</v>
      </c>
      <c r="W74" s="85"/>
      <c r="X74" s="85">
        <v>6</v>
      </c>
      <c r="Y74" s="85">
        <v>1208.8</v>
      </c>
      <c r="Z74" s="82"/>
      <c r="AA74" s="85">
        <v>4.0999999999999996</v>
      </c>
      <c r="AB74" s="85">
        <v>1208.8</v>
      </c>
      <c r="AC74" s="82"/>
      <c r="AD74" s="85">
        <v>5.6</v>
      </c>
      <c r="AE74" s="85">
        <v>1208.8</v>
      </c>
      <c r="AF74" s="82"/>
      <c r="AG74" s="85">
        <v>4.5</v>
      </c>
      <c r="AH74" s="85">
        <v>1300.7</v>
      </c>
      <c r="AI74" s="82"/>
      <c r="AJ74" s="85">
        <v>5.9</v>
      </c>
      <c r="AK74" s="85">
        <v>1300.7</v>
      </c>
      <c r="AL74" s="82">
        <f t="shared" si="7"/>
        <v>6.2</v>
      </c>
      <c r="AM74" s="85">
        <v>6.2</v>
      </c>
      <c r="AN74" s="85">
        <v>1300.7</v>
      </c>
      <c r="AO74" s="82"/>
      <c r="AP74" s="85">
        <v>5.5</v>
      </c>
      <c r="AQ74" s="85">
        <v>1300.7</v>
      </c>
      <c r="AR74" s="82"/>
      <c r="AS74" s="85">
        <v>5.9</v>
      </c>
      <c r="AT74" s="85">
        <v>459.9</v>
      </c>
      <c r="AU74" s="82"/>
      <c r="AV74" s="85">
        <v>5.9</v>
      </c>
      <c r="AW74" s="85">
        <v>157.28579999999999</v>
      </c>
      <c r="AX74" s="82"/>
      <c r="AY74" s="85">
        <v>5.9</v>
      </c>
      <c r="AZ74" s="85">
        <v>148.08779999999999</v>
      </c>
      <c r="BA74" s="82"/>
      <c r="BB74" s="85">
        <v>5.9</v>
      </c>
      <c r="BC74" s="85">
        <v>154.5264</v>
      </c>
      <c r="BD74" s="82"/>
      <c r="BE74" s="85">
        <v>5.9</v>
      </c>
      <c r="BF74" s="85">
        <v>380.9</v>
      </c>
      <c r="BG74" s="82"/>
      <c r="BH74" s="84">
        <v>4.8</v>
      </c>
      <c r="BI74" s="84">
        <v>380.9</v>
      </c>
      <c r="BJ74" s="84"/>
      <c r="BK74" s="84">
        <v>4.5999999999999996</v>
      </c>
      <c r="BL74" s="84">
        <v>380.9</v>
      </c>
      <c r="BM74" s="82"/>
      <c r="BN74" s="84">
        <v>6.4</v>
      </c>
      <c r="BO74" s="82">
        <v>1208.8</v>
      </c>
      <c r="BP74" s="82"/>
      <c r="BQ74" s="84">
        <v>6.3</v>
      </c>
      <c r="BR74" s="82">
        <v>1208.8</v>
      </c>
      <c r="BS74" s="82"/>
      <c r="BT74" s="84">
        <v>6.2</v>
      </c>
      <c r="BU74" s="82">
        <v>1208.8</v>
      </c>
      <c r="BV74" s="82"/>
      <c r="BW74" s="84">
        <v>6.1</v>
      </c>
      <c r="BX74" s="82">
        <v>1208.8</v>
      </c>
      <c r="BY74" s="82"/>
      <c r="BZ74" s="82"/>
    </row>
    <row r="75" spans="6:78" x14ac:dyDescent="0.25">
      <c r="F75" s="200"/>
      <c r="G75" s="82"/>
      <c r="H75" s="82"/>
      <c r="I75" s="244"/>
      <c r="J75" s="82"/>
      <c r="K75" s="82"/>
      <c r="L75" s="82"/>
      <c r="M75" s="82"/>
      <c r="N75" s="82"/>
      <c r="O75" s="82"/>
      <c r="P75" s="201"/>
      <c r="Q75" s="83"/>
      <c r="R75" s="83"/>
      <c r="S75" s="83"/>
      <c r="T75" s="82"/>
      <c r="U75" s="85">
        <v>4.6500000000000004</v>
      </c>
      <c r="V75" s="85">
        <v>1204.9000000000001</v>
      </c>
      <c r="W75" s="85"/>
      <c r="X75" s="85">
        <v>6.05</v>
      </c>
      <c r="Y75" s="85">
        <v>1204.9000000000001</v>
      </c>
      <c r="Z75" s="82"/>
      <c r="AA75" s="85">
        <v>4.1500000000000004</v>
      </c>
      <c r="AB75" s="85">
        <v>1204.9000000000001</v>
      </c>
      <c r="AC75" s="82"/>
      <c r="AD75" s="85">
        <v>5.65</v>
      </c>
      <c r="AE75" s="85">
        <v>1204.9000000000001</v>
      </c>
      <c r="AF75" s="82"/>
      <c r="AG75" s="85">
        <v>4.55</v>
      </c>
      <c r="AH75" s="85">
        <v>1298.9000000000001</v>
      </c>
      <c r="AI75" s="82"/>
      <c r="AJ75" s="85">
        <v>5.95</v>
      </c>
      <c r="AK75" s="85">
        <v>1298.9000000000001</v>
      </c>
      <c r="AL75" s="82">
        <f t="shared" si="7"/>
        <v>6.25</v>
      </c>
      <c r="AM75" s="85">
        <v>6.25</v>
      </c>
      <c r="AN75" s="85">
        <v>1298.9000000000001</v>
      </c>
      <c r="AO75" s="82"/>
      <c r="AP75" s="85">
        <v>5.55</v>
      </c>
      <c r="AQ75" s="85">
        <v>1298.9000000000001</v>
      </c>
      <c r="AR75" s="82"/>
      <c r="AS75" s="85">
        <v>5.95</v>
      </c>
      <c r="AT75" s="85">
        <v>459.6</v>
      </c>
      <c r="AU75" s="82"/>
      <c r="AV75" s="85">
        <v>5.95</v>
      </c>
      <c r="AW75" s="85">
        <v>157.1832</v>
      </c>
      <c r="AX75" s="82"/>
      <c r="AY75" s="85">
        <v>5.95</v>
      </c>
      <c r="AZ75" s="85">
        <v>147.99119999999999</v>
      </c>
      <c r="BA75" s="82"/>
      <c r="BB75" s="85">
        <v>5.95</v>
      </c>
      <c r="BC75" s="85">
        <v>154.4256</v>
      </c>
      <c r="BD75" s="82"/>
      <c r="BE75" s="85">
        <v>5.95</v>
      </c>
      <c r="BF75" s="85">
        <v>379.8</v>
      </c>
      <c r="BG75" s="82"/>
      <c r="BH75" s="84">
        <v>4.8499999999999996</v>
      </c>
      <c r="BI75" s="84">
        <v>379.8</v>
      </c>
      <c r="BJ75" s="84"/>
      <c r="BK75" s="84">
        <v>4.6500000000000004</v>
      </c>
      <c r="BL75" s="84">
        <v>379.8</v>
      </c>
      <c r="BM75" s="82"/>
      <c r="BN75" s="84">
        <v>6.45</v>
      </c>
      <c r="BO75" s="82">
        <v>1204.9000000000001</v>
      </c>
      <c r="BP75" s="82"/>
      <c r="BQ75" s="84">
        <v>6.35</v>
      </c>
      <c r="BR75" s="82">
        <v>1204.9000000000001</v>
      </c>
      <c r="BS75" s="82"/>
      <c r="BT75" s="84">
        <v>6.25</v>
      </c>
      <c r="BU75" s="82">
        <v>1204.9000000000001</v>
      </c>
      <c r="BV75" s="82"/>
      <c r="BW75" s="84">
        <v>6.15</v>
      </c>
      <c r="BX75" s="82">
        <v>1204.9000000000001</v>
      </c>
      <c r="BY75" s="82"/>
      <c r="BZ75" s="82"/>
    </row>
    <row r="76" spans="6:78" x14ac:dyDescent="0.25">
      <c r="F76" s="200"/>
      <c r="G76" s="82"/>
      <c r="H76" s="82"/>
      <c r="I76" s="244"/>
      <c r="J76" s="82"/>
      <c r="K76" s="82"/>
      <c r="L76" s="82"/>
      <c r="M76" s="82"/>
      <c r="N76" s="82"/>
      <c r="O76" s="82"/>
      <c r="P76" s="201"/>
      <c r="Q76" s="83"/>
      <c r="R76" s="83"/>
      <c r="S76" s="83"/>
      <c r="T76" s="82"/>
      <c r="U76" s="85">
        <v>4.7</v>
      </c>
      <c r="V76" s="85">
        <v>1201</v>
      </c>
      <c r="W76" s="85"/>
      <c r="X76" s="85">
        <v>6.1</v>
      </c>
      <c r="Y76" s="85">
        <v>1201</v>
      </c>
      <c r="Z76" s="82"/>
      <c r="AA76" s="85">
        <v>4.2</v>
      </c>
      <c r="AB76" s="85">
        <v>1201</v>
      </c>
      <c r="AC76" s="82"/>
      <c r="AD76" s="85">
        <v>5.7</v>
      </c>
      <c r="AE76" s="85">
        <v>1201</v>
      </c>
      <c r="AF76" s="82"/>
      <c r="AG76" s="85">
        <v>4.5999999999999996</v>
      </c>
      <c r="AH76" s="85">
        <v>1297.0999999999999</v>
      </c>
      <c r="AI76" s="82"/>
      <c r="AJ76" s="85">
        <v>6</v>
      </c>
      <c r="AK76" s="85">
        <v>1297.0999999999999</v>
      </c>
      <c r="AL76" s="82">
        <f t="shared" si="7"/>
        <v>6.3</v>
      </c>
      <c r="AM76" s="85">
        <v>6.3</v>
      </c>
      <c r="AN76" s="85">
        <v>1297.0999999999999</v>
      </c>
      <c r="AO76" s="82"/>
      <c r="AP76" s="85">
        <v>5.6</v>
      </c>
      <c r="AQ76" s="85">
        <v>1297.0999999999999</v>
      </c>
      <c r="AR76" s="82"/>
      <c r="AS76" s="85">
        <v>6</v>
      </c>
      <c r="AT76" s="85">
        <v>459.2</v>
      </c>
      <c r="AU76" s="82"/>
      <c r="AV76" s="85">
        <v>6</v>
      </c>
      <c r="AW76" s="85">
        <v>157.04640000000001</v>
      </c>
      <c r="AX76" s="82"/>
      <c r="AY76" s="85">
        <v>6</v>
      </c>
      <c r="AZ76" s="85">
        <v>147.86240000000001</v>
      </c>
      <c r="BA76" s="82"/>
      <c r="BB76" s="85">
        <v>6</v>
      </c>
      <c r="BC76" s="85">
        <v>154.2912</v>
      </c>
      <c r="BD76" s="82"/>
      <c r="BE76" s="85">
        <v>6</v>
      </c>
      <c r="BF76" s="85">
        <v>378.7</v>
      </c>
      <c r="BG76" s="82"/>
      <c r="BH76" s="84">
        <v>4.9000000000000004</v>
      </c>
      <c r="BI76" s="84">
        <v>378.7</v>
      </c>
      <c r="BJ76" s="84"/>
      <c r="BK76" s="84">
        <v>4.7</v>
      </c>
      <c r="BL76" s="84">
        <v>378.7</v>
      </c>
      <c r="BM76" s="82"/>
      <c r="BN76" s="84">
        <v>6.5</v>
      </c>
      <c r="BO76" s="82">
        <v>1201</v>
      </c>
      <c r="BP76" s="82"/>
      <c r="BQ76" s="84">
        <v>6.4</v>
      </c>
      <c r="BR76" s="82">
        <v>1201</v>
      </c>
      <c r="BS76" s="82"/>
      <c r="BT76" s="84">
        <v>6.3</v>
      </c>
      <c r="BU76" s="82">
        <v>1201</v>
      </c>
      <c r="BV76" s="82"/>
      <c r="BW76" s="84">
        <v>6.2</v>
      </c>
      <c r="BX76" s="82">
        <v>1201</v>
      </c>
      <c r="BY76" s="82"/>
      <c r="BZ76" s="82"/>
    </row>
    <row r="77" spans="6:78" ht="15.75" thickBot="1" x14ac:dyDescent="0.3">
      <c r="F77" s="202"/>
      <c r="G77" s="203"/>
      <c r="H77" s="203"/>
      <c r="I77" s="251"/>
      <c r="J77" s="203"/>
      <c r="K77" s="203"/>
      <c r="L77" s="203"/>
      <c r="M77" s="203"/>
      <c r="N77" s="203"/>
      <c r="O77" s="203"/>
      <c r="P77" s="204"/>
      <c r="Q77" s="83"/>
      <c r="R77" s="83"/>
      <c r="S77" s="83"/>
      <c r="T77" s="82"/>
      <c r="U77" s="85">
        <v>4.75</v>
      </c>
      <c r="V77" s="85">
        <v>1197</v>
      </c>
      <c r="W77" s="85"/>
      <c r="X77" s="85">
        <v>6.15</v>
      </c>
      <c r="Y77" s="85">
        <v>1197</v>
      </c>
      <c r="Z77" s="82"/>
      <c r="AA77" s="85">
        <v>4.25</v>
      </c>
      <c r="AB77" s="85">
        <v>1197</v>
      </c>
      <c r="AC77" s="82"/>
      <c r="AD77" s="85">
        <v>5.75</v>
      </c>
      <c r="AE77" s="85">
        <v>1197</v>
      </c>
      <c r="AF77" s="82"/>
      <c r="AG77" s="85">
        <v>4.6500000000000004</v>
      </c>
      <c r="AH77" s="85">
        <v>1295.3</v>
      </c>
      <c r="AI77" s="82"/>
      <c r="AJ77" s="85">
        <v>6.05</v>
      </c>
      <c r="AK77" s="85">
        <v>1295.3</v>
      </c>
      <c r="AL77" s="82">
        <f t="shared" si="7"/>
        <v>6.35</v>
      </c>
      <c r="AM77" s="85">
        <v>6.35</v>
      </c>
      <c r="AN77" s="85">
        <v>1295.3</v>
      </c>
      <c r="AO77" s="82"/>
      <c r="AP77" s="85">
        <v>5.65</v>
      </c>
      <c r="AQ77" s="85">
        <v>1295.3</v>
      </c>
      <c r="AR77" s="82"/>
      <c r="AS77" s="85">
        <v>6.05</v>
      </c>
      <c r="AT77" s="85">
        <v>458.8</v>
      </c>
      <c r="AU77" s="82"/>
      <c r="AV77" s="85">
        <v>6.05</v>
      </c>
      <c r="AW77" s="85">
        <v>156.90960000000001</v>
      </c>
      <c r="AX77" s="82"/>
      <c r="AY77" s="85">
        <v>6.05</v>
      </c>
      <c r="AZ77" s="85">
        <v>147.7336</v>
      </c>
      <c r="BA77" s="82"/>
      <c r="BB77" s="85">
        <v>6.05</v>
      </c>
      <c r="BC77" s="85">
        <v>154.1568</v>
      </c>
      <c r="BD77" s="82"/>
      <c r="BE77" s="85">
        <v>6.05</v>
      </c>
      <c r="BF77" s="85">
        <v>377.7</v>
      </c>
      <c r="BG77" s="82"/>
      <c r="BH77" s="84">
        <v>4.95</v>
      </c>
      <c r="BI77" s="84">
        <v>377.7</v>
      </c>
      <c r="BJ77" s="84"/>
      <c r="BK77" s="84">
        <v>4.75</v>
      </c>
      <c r="BL77" s="84">
        <v>377.7</v>
      </c>
      <c r="BM77" s="82"/>
      <c r="BN77" s="84">
        <v>6.55</v>
      </c>
      <c r="BO77" s="82">
        <v>1197</v>
      </c>
      <c r="BP77" s="82"/>
      <c r="BQ77" s="84">
        <v>6.45</v>
      </c>
      <c r="BR77" s="82">
        <v>1197</v>
      </c>
      <c r="BS77" s="82"/>
      <c r="BT77" s="84">
        <v>6.35</v>
      </c>
      <c r="BU77" s="82">
        <v>1197</v>
      </c>
      <c r="BV77" s="82"/>
      <c r="BW77" s="84">
        <v>6.25</v>
      </c>
      <c r="BX77" s="82">
        <v>1197</v>
      </c>
      <c r="BY77" s="82"/>
      <c r="BZ77" s="82"/>
    </row>
    <row r="78" spans="6:78" x14ac:dyDescent="0.25">
      <c r="G78" s="82"/>
      <c r="H78" s="82" t="s">
        <v>97</v>
      </c>
      <c r="I78" s="244"/>
      <c r="J78" s="82"/>
      <c r="K78" s="82"/>
      <c r="L78" s="82"/>
      <c r="M78" s="82"/>
      <c r="N78" s="82"/>
      <c r="O78" s="82"/>
      <c r="P78" s="83"/>
      <c r="Q78" s="83"/>
      <c r="R78" s="83"/>
      <c r="S78" s="83"/>
      <c r="T78" s="82"/>
      <c r="U78" s="85">
        <v>4.8</v>
      </c>
      <c r="V78" s="85">
        <v>1193.0999999999999</v>
      </c>
      <c r="W78" s="85"/>
      <c r="X78" s="85">
        <v>6.2</v>
      </c>
      <c r="Y78" s="85">
        <v>1193.0999999999999</v>
      </c>
      <c r="Z78" s="82"/>
      <c r="AA78" s="85">
        <v>4.3</v>
      </c>
      <c r="AB78" s="85">
        <v>1193.0999999999999</v>
      </c>
      <c r="AC78" s="82"/>
      <c r="AD78" s="85">
        <v>5.8</v>
      </c>
      <c r="AE78" s="85">
        <v>1193.0999999999999</v>
      </c>
      <c r="AF78" s="82"/>
      <c r="AG78" s="85">
        <v>4.7</v>
      </c>
      <c r="AH78" s="85">
        <v>1293.4000000000001</v>
      </c>
      <c r="AI78" s="82"/>
      <c r="AJ78" s="85">
        <v>6.1</v>
      </c>
      <c r="AK78" s="85">
        <v>1293.4000000000001</v>
      </c>
      <c r="AL78" s="82">
        <f t="shared" si="7"/>
        <v>6.4</v>
      </c>
      <c r="AM78" s="85">
        <v>6.4</v>
      </c>
      <c r="AN78" s="85">
        <v>1293.4000000000001</v>
      </c>
      <c r="AO78" s="82"/>
      <c r="AP78" s="85">
        <v>5.7</v>
      </c>
      <c r="AQ78" s="85">
        <v>1293.4000000000001</v>
      </c>
      <c r="AR78" s="82"/>
      <c r="AS78" s="85">
        <v>6.1</v>
      </c>
      <c r="AT78" s="85">
        <v>458.4</v>
      </c>
      <c r="AU78" s="82"/>
      <c r="AV78" s="85">
        <v>6.1</v>
      </c>
      <c r="AW78" s="85">
        <v>156.77279999999999</v>
      </c>
      <c r="AX78" s="82"/>
      <c r="AY78" s="85">
        <v>6.1</v>
      </c>
      <c r="AZ78" s="85">
        <v>147.60480000000001</v>
      </c>
      <c r="BA78" s="82"/>
      <c r="BB78" s="85">
        <v>6.1</v>
      </c>
      <c r="BC78" s="85">
        <v>154.0224</v>
      </c>
      <c r="BD78" s="82"/>
      <c r="BE78" s="85">
        <v>6.1</v>
      </c>
      <c r="BF78" s="85">
        <v>376.6</v>
      </c>
      <c r="BG78" s="82"/>
      <c r="BH78" s="84">
        <v>5</v>
      </c>
      <c r="BI78" s="84">
        <v>376.6</v>
      </c>
      <c r="BJ78" s="84"/>
      <c r="BK78" s="84">
        <v>4.8</v>
      </c>
      <c r="BL78" s="84">
        <v>376.6</v>
      </c>
      <c r="BM78" s="82"/>
      <c r="BN78" s="84">
        <v>6.6</v>
      </c>
      <c r="BO78" s="82">
        <v>1193.0999999999999</v>
      </c>
      <c r="BP78" s="82"/>
      <c r="BQ78" s="84">
        <v>6.5</v>
      </c>
      <c r="BR78" s="82">
        <v>1193.0999999999999</v>
      </c>
      <c r="BS78" s="82"/>
      <c r="BT78" s="84">
        <v>6.4</v>
      </c>
      <c r="BU78" s="82">
        <v>1193.0999999999999</v>
      </c>
      <c r="BV78" s="82"/>
      <c r="BW78" s="84">
        <v>6.3</v>
      </c>
      <c r="BX78" s="82">
        <v>1193.0999999999999</v>
      </c>
      <c r="BY78" s="82"/>
      <c r="BZ78" s="82"/>
    </row>
    <row r="79" spans="6:78" x14ac:dyDescent="0.25">
      <c r="G79" s="82"/>
      <c r="H79" s="88" t="s">
        <v>98</v>
      </c>
      <c r="I79" s="244"/>
      <c r="J79" s="82"/>
      <c r="K79" s="82"/>
      <c r="L79" s="82"/>
      <c r="M79" s="82"/>
      <c r="N79" s="82"/>
      <c r="O79" s="82"/>
      <c r="P79" s="83"/>
      <c r="Q79" s="83"/>
      <c r="R79" s="83"/>
      <c r="S79" s="83"/>
      <c r="T79" s="82"/>
      <c r="U79" s="85">
        <v>4.8499999999999996</v>
      </c>
      <c r="V79" s="85">
        <v>1189.2</v>
      </c>
      <c r="W79" s="85"/>
      <c r="X79" s="85">
        <v>6.25</v>
      </c>
      <c r="Y79" s="85">
        <v>1189.2</v>
      </c>
      <c r="Z79" s="82"/>
      <c r="AA79" s="85">
        <v>4.3499999999999996</v>
      </c>
      <c r="AB79" s="85">
        <v>1189.2</v>
      </c>
      <c r="AC79" s="82"/>
      <c r="AD79" s="85">
        <v>5.85</v>
      </c>
      <c r="AE79" s="85">
        <v>1189.2</v>
      </c>
      <c r="AF79" s="82"/>
      <c r="AG79" s="85">
        <v>4.75</v>
      </c>
      <c r="AH79" s="85">
        <v>1291.4000000000001</v>
      </c>
      <c r="AI79" s="82"/>
      <c r="AJ79" s="85">
        <v>6.15</v>
      </c>
      <c r="AK79" s="85">
        <v>1291.4000000000001</v>
      </c>
      <c r="AL79" s="82">
        <f t="shared" si="7"/>
        <v>6.45</v>
      </c>
      <c r="AM79" s="85">
        <v>6.45</v>
      </c>
      <c r="AN79" s="85">
        <v>1291.4000000000001</v>
      </c>
      <c r="AO79" s="82"/>
      <c r="AP79" s="85">
        <v>5.75</v>
      </c>
      <c r="AQ79" s="85">
        <v>1291.4000000000001</v>
      </c>
      <c r="AR79" s="82"/>
      <c r="AS79" s="85">
        <v>6.15</v>
      </c>
      <c r="AT79" s="85">
        <v>458</v>
      </c>
      <c r="AU79" s="82"/>
      <c r="AV79" s="85">
        <v>6.15</v>
      </c>
      <c r="AW79" s="85">
        <v>156.636</v>
      </c>
      <c r="AX79" s="82"/>
      <c r="AY79" s="85">
        <v>6.15</v>
      </c>
      <c r="AZ79" s="85">
        <v>147.476</v>
      </c>
      <c r="BA79" s="82"/>
      <c r="BB79" s="85">
        <v>6.15</v>
      </c>
      <c r="BC79" s="85">
        <v>153.88800000000001</v>
      </c>
      <c r="BD79" s="82"/>
      <c r="BE79" s="85">
        <v>6.15</v>
      </c>
      <c r="BF79" s="85">
        <v>375.5</v>
      </c>
      <c r="BG79" s="82"/>
      <c r="BH79" s="84">
        <v>5.05</v>
      </c>
      <c r="BI79" s="84">
        <v>375.5</v>
      </c>
      <c r="BJ79" s="84"/>
      <c r="BK79" s="84">
        <v>4.8499999999999996</v>
      </c>
      <c r="BL79" s="84">
        <v>375.5</v>
      </c>
      <c r="BM79" s="82"/>
      <c r="BN79" s="84">
        <v>6.65</v>
      </c>
      <c r="BO79" s="82">
        <v>1189.2</v>
      </c>
      <c r="BP79" s="82"/>
      <c r="BQ79" s="84">
        <v>6.55</v>
      </c>
      <c r="BR79" s="82">
        <v>1189.2</v>
      </c>
      <c r="BS79" s="82"/>
      <c r="BT79" s="84">
        <v>6.45</v>
      </c>
      <c r="BU79" s="82">
        <v>1189.2</v>
      </c>
      <c r="BV79" s="82"/>
      <c r="BW79" s="84">
        <v>6.35</v>
      </c>
      <c r="BX79" s="82">
        <v>1189.2</v>
      </c>
      <c r="BY79" s="82"/>
      <c r="BZ79" s="82"/>
    </row>
    <row r="80" spans="6:78" x14ac:dyDescent="0.25">
      <c r="G80" s="82"/>
      <c r="H80" s="88" t="s">
        <v>99</v>
      </c>
      <c r="I80" s="244"/>
      <c r="J80" s="82"/>
      <c r="K80" s="82"/>
      <c r="L80" s="82"/>
      <c r="M80" s="82"/>
      <c r="N80" s="82"/>
      <c r="O80" s="82"/>
      <c r="P80" s="83"/>
      <c r="Q80" s="83"/>
      <c r="R80" s="83"/>
      <c r="S80" s="83"/>
      <c r="T80" s="82"/>
      <c r="U80" s="85">
        <v>4.9000000000000004</v>
      </c>
      <c r="V80" s="85">
        <v>1185.2</v>
      </c>
      <c r="W80" s="85"/>
      <c r="X80" s="85">
        <v>6.3</v>
      </c>
      <c r="Y80" s="85">
        <v>1185.2</v>
      </c>
      <c r="Z80" s="82"/>
      <c r="AA80" s="85">
        <v>4.4000000000000004</v>
      </c>
      <c r="AB80" s="85">
        <v>1185.2</v>
      </c>
      <c r="AC80" s="82"/>
      <c r="AD80" s="85">
        <v>5.9</v>
      </c>
      <c r="AE80" s="85">
        <v>1185.2</v>
      </c>
      <c r="AF80" s="82"/>
      <c r="AG80" s="85">
        <v>4.8</v>
      </c>
      <c r="AH80" s="85">
        <v>1289.4000000000001</v>
      </c>
      <c r="AI80" s="82"/>
      <c r="AJ80" s="85">
        <v>6.2</v>
      </c>
      <c r="AK80" s="85">
        <v>1289.4000000000001</v>
      </c>
      <c r="AL80" s="82">
        <f t="shared" si="7"/>
        <v>6.5</v>
      </c>
      <c r="AM80" s="85">
        <v>6.5</v>
      </c>
      <c r="AN80" s="85">
        <v>1289.4000000000001</v>
      </c>
      <c r="AO80" s="82"/>
      <c r="AP80" s="85">
        <v>5.8</v>
      </c>
      <c r="AQ80" s="85">
        <v>1289.4000000000001</v>
      </c>
      <c r="AR80" s="82"/>
      <c r="AS80" s="85">
        <v>6.2</v>
      </c>
      <c r="AT80" s="85">
        <v>457.5</v>
      </c>
      <c r="AU80" s="82"/>
      <c r="AV80" s="85">
        <v>6.2</v>
      </c>
      <c r="AW80" s="85">
        <v>156.465</v>
      </c>
      <c r="AX80" s="82"/>
      <c r="AY80" s="85">
        <v>6.2</v>
      </c>
      <c r="AZ80" s="85">
        <v>147.315</v>
      </c>
      <c r="BA80" s="82"/>
      <c r="BB80" s="85">
        <v>6.2</v>
      </c>
      <c r="BC80" s="85">
        <v>153.72</v>
      </c>
      <c r="BD80" s="82"/>
      <c r="BE80" s="85">
        <v>6.2</v>
      </c>
      <c r="BF80" s="85">
        <v>374.5</v>
      </c>
      <c r="BG80" s="82"/>
      <c r="BH80" s="84">
        <v>5.0999999999999996</v>
      </c>
      <c r="BI80" s="84">
        <v>374.5</v>
      </c>
      <c r="BJ80" s="84"/>
      <c r="BK80" s="84">
        <v>4.9000000000000004</v>
      </c>
      <c r="BL80" s="84">
        <v>374.5</v>
      </c>
      <c r="BM80" s="82"/>
      <c r="BN80" s="84">
        <v>6.7</v>
      </c>
      <c r="BO80" s="82">
        <v>1185.2</v>
      </c>
      <c r="BP80" s="82"/>
      <c r="BQ80" s="84">
        <v>6.6</v>
      </c>
      <c r="BR80" s="82">
        <v>1185.2</v>
      </c>
      <c r="BS80" s="82"/>
      <c r="BT80" s="84">
        <v>6.5</v>
      </c>
      <c r="BU80" s="82">
        <v>1185.2</v>
      </c>
      <c r="BV80" s="82"/>
      <c r="BW80" s="84">
        <v>6.4</v>
      </c>
      <c r="BX80" s="82">
        <v>1185.2</v>
      </c>
      <c r="BY80" s="82"/>
      <c r="BZ80" s="82"/>
    </row>
    <row r="81" spans="7:78" x14ac:dyDescent="0.25">
      <c r="G81" s="82"/>
      <c r="H81" s="82" t="s">
        <v>100</v>
      </c>
      <c r="I81" s="244"/>
      <c r="J81" s="82"/>
      <c r="K81" s="82"/>
      <c r="L81" s="82"/>
      <c r="M81" s="82"/>
      <c r="N81" s="82"/>
      <c r="O81" s="82"/>
      <c r="P81" s="83"/>
      <c r="Q81" s="83"/>
      <c r="R81" s="83"/>
      <c r="S81" s="83"/>
      <c r="T81" s="82"/>
      <c r="U81" s="85">
        <v>4.95</v>
      </c>
      <c r="V81" s="85">
        <v>1181.3</v>
      </c>
      <c r="W81" s="85"/>
      <c r="X81" s="85">
        <v>6.35</v>
      </c>
      <c r="Y81" s="85">
        <v>1181.3</v>
      </c>
      <c r="Z81" s="82"/>
      <c r="AA81" s="85">
        <v>4.45</v>
      </c>
      <c r="AB81" s="85">
        <v>1181.3</v>
      </c>
      <c r="AC81" s="82"/>
      <c r="AD81" s="85">
        <v>5.95</v>
      </c>
      <c r="AE81" s="85">
        <v>1181.3</v>
      </c>
      <c r="AF81" s="82"/>
      <c r="AG81" s="85">
        <v>4.8499999999999996</v>
      </c>
      <c r="AH81" s="85">
        <v>1287.4000000000001</v>
      </c>
      <c r="AI81" s="82"/>
      <c r="AJ81" s="85">
        <v>6.25</v>
      </c>
      <c r="AK81" s="85">
        <v>1287.4000000000001</v>
      </c>
      <c r="AL81" s="82">
        <f t="shared" si="7"/>
        <v>6.55</v>
      </c>
      <c r="AM81" s="85">
        <v>6.55</v>
      </c>
      <c r="AN81" s="85">
        <v>1287.4000000000001</v>
      </c>
      <c r="AO81" s="82"/>
      <c r="AP81" s="85">
        <v>5.85</v>
      </c>
      <c r="AQ81" s="85">
        <v>1287.4000000000001</v>
      </c>
      <c r="AR81" s="82"/>
      <c r="AS81" s="85">
        <v>6.25</v>
      </c>
      <c r="AT81" s="85">
        <v>457</v>
      </c>
      <c r="AU81" s="82"/>
      <c r="AV81" s="85">
        <v>6.25</v>
      </c>
      <c r="AW81" s="85">
        <v>156.29400000000001</v>
      </c>
      <c r="AX81" s="82"/>
      <c r="AY81" s="85">
        <v>6.25</v>
      </c>
      <c r="AZ81" s="85">
        <v>147.154</v>
      </c>
      <c r="BA81" s="82"/>
      <c r="BB81" s="85">
        <v>6.25</v>
      </c>
      <c r="BC81" s="85">
        <v>153.55199999999999</v>
      </c>
      <c r="BD81" s="82"/>
      <c r="BE81" s="85">
        <v>6.25</v>
      </c>
      <c r="BF81" s="85">
        <v>373.4</v>
      </c>
      <c r="BG81" s="82"/>
      <c r="BH81" s="84">
        <v>5.15</v>
      </c>
      <c r="BI81" s="84">
        <v>373.4</v>
      </c>
      <c r="BJ81" s="84"/>
      <c r="BK81" s="84">
        <v>4.95</v>
      </c>
      <c r="BL81" s="84">
        <v>373.4</v>
      </c>
      <c r="BM81" s="82"/>
      <c r="BN81" s="84">
        <v>6.75</v>
      </c>
      <c r="BO81" s="82">
        <v>1181.3</v>
      </c>
      <c r="BP81" s="82"/>
      <c r="BQ81" s="84">
        <v>6.65</v>
      </c>
      <c r="BR81" s="82">
        <v>1181.3</v>
      </c>
      <c r="BS81" s="82"/>
      <c r="BT81" s="84">
        <v>6.55</v>
      </c>
      <c r="BU81" s="82">
        <v>1181.3</v>
      </c>
      <c r="BV81" s="82"/>
      <c r="BW81" s="84">
        <v>6.45</v>
      </c>
      <c r="BX81" s="82">
        <v>1181.3</v>
      </c>
      <c r="BY81" s="82"/>
      <c r="BZ81" s="82"/>
    </row>
    <row r="82" spans="7:78" x14ac:dyDescent="0.25">
      <c r="G82" s="82"/>
      <c r="H82" s="82" t="s">
        <v>101</v>
      </c>
      <c r="I82" s="244"/>
      <c r="J82" s="82"/>
      <c r="K82" s="82"/>
      <c r="L82" s="82"/>
      <c r="M82" s="82"/>
      <c r="N82" s="82"/>
      <c r="O82" s="82"/>
      <c r="P82" s="83"/>
      <c r="Q82" s="83"/>
      <c r="R82" s="83"/>
      <c r="S82" s="83"/>
      <c r="T82" s="82"/>
      <c r="U82" s="85">
        <v>5</v>
      </c>
      <c r="V82" s="85">
        <v>1177.4000000000001</v>
      </c>
      <c r="W82" s="85"/>
      <c r="X82" s="85">
        <v>6.4</v>
      </c>
      <c r="Y82" s="85">
        <v>1177.4000000000001</v>
      </c>
      <c r="Z82" s="82"/>
      <c r="AA82" s="85">
        <v>4.5</v>
      </c>
      <c r="AB82" s="85">
        <v>1177.4000000000001</v>
      </c>
      <c r="AC82" s="82"/>
      <c r="AD82" s="85">
        <v>6</v>
      </c>
      <c r="AE82" s="85">
        <v>1177.4000000000001</v>
      </c>
      <c r="AF82" s="82"/>
      <c r="AG82" s="85">
        <v>4.9000000000000004</v>
      </c>
      <c r="AH82" s="85">
        <v>1285.3</v>
      </c>
      <c r="AI82" s="82"/>
      <c r="AJ82" s="85">
        <v>6.3</v>
      </c>
      <c r="AK82" s="85">
        <v>1285.3</v>
      </c>
      <c r="AL82" s="82">
        <f t="shared" si="7"/>
        <v>6.6</v>
      </c>
      <c r="AM82" s="85">
        <v>6.6</v>
      </c>
      <c r="AN82" s="85">
        <v>1285.3</v>
      </c>
      <c r="AO82" s="82"/>
      <c r="AP82" s="85">
        <v>5.9</v>
      </c>
      <c r="AQ82" s="85">
        <v>1285.3</v>
      </c>
      <c r="AR82" s="82"/>
      <c r="AS82" s="85">
        <v>6.3</v>
      </c>
      <c r="AT82" s="85">
        <v>456.4</v>
      </c>
      <c r="AU82" s="82"/>
      <c r="AV82" s="85">
        <v>6.3</v>
      </c>
      <c r="AW82" s="85">
        <v>156.08879999999999</v>
      </c>
      <c r="AX82" s="82"/>
      <c r="AY82" s="85">
        <v>6.3</v>
      </c>
      <c r="AZ82" s="85">
        <v>146.96080000000001</v>
      </c>
      <c r="BA82" s="82"/>
      <c r="BB82" s="85">
        <v>6.3</v>
      </c>
      <c r="BC82" s="85">
        <v>153.35040000000001</v>
      </c>
      <c r="BD82" s="82"/>
      <c r="BE82" s="85">
        <v>6.3</v>
      </c>
      <c r="BF82" s="85">
        <v>372.4</v>
      </c>
      <c r="BG82" s="82"/>
      <c r="BH82" s="84">
        <v>5.2</v>
      </c>
      <c r="BI82" s="84">
        <v>372.4</v>
      </c>
      <c r="BJ82" s="84"/>
      <c r="BK82" s="84">
        <v>5</v>
      </c>
      <c r="BL82" s="84">
        <v>372.4</v>
      </c>
      <c r="BM82" s="82"/>
      <c r="BN82" s="84">
        <v>6.8</v>
      </c>
      <c r="BO82" s="82">
        <v>1177.4000000000001</v>
      </c>
      <c r="BP82" s="82"/>
      <c r="BQ82" s="84">
        <v>6.7</v>
      </c>
      <c r="BR82" s="82">
        <v>1177.4000000000001</v>
      </c>
      <c r="BS82" s="82"/>
      <c r="BT82" s="84">
        <v>6.6</v>
      </c>
      <c r="BU82" s="82">
        <v>1177.4000000000001</v>
      </c>
      <c r="BV82" s="82"/>
      <c r="BW82" s="84">
        <v>6.5</v>
      </c>
      <c r="BX82" s="82">
        <v>1177.4000000000001</v>
      </c>
      <c r="BY82" s="82"/>
      <c r="BZ82" s="82"/>
    </row>
    <row r="83" spans="7:78" x14ac:dyDescent="0.25">
      <c r="G83" s="82"/>
      <c r="H83" s="82" t="s">
        <v>102</v>
      </c>
      <c r="I83" s="244"/>
      <c r="J83" s="82"/>
      <c r="K83" s="82"/>
      <c r="L83" s="82"/>
      <c r="M83" s="82"/>
      <c r="N83" s="82"/>
      <c r="O83" s="82"/>
      <c r="P83" s="83"/>
      <c r="Q83" s="83"/>
      <c r="R83" s="83"/>
      <c r="S83" s="83"/>
      <c r="T83" s="82"/>
      <c r="U83" s="85">
        <v>5.05</v>
      </c>
      <c r="V83" s="85">
        <v>1173.5</v>
      </c>
      <c r="W83" s="85"/>
      <c r="X83" s="85">
        <v>6.45</v>
      </c>
      <c r="Y83" s="85">
        <v>1173.5</v>
      </c>
      <c r="Z83" s="82"/>
      <c r="AA83" s="85">
        <v>4.55</v>
      </c>
      <c r="AB83" s="85">
        <v>1173.5</v>
      </c>
      <c r="AC83" s="82"/>
      <c r="AD83" s="85">
        <v>6.05</v>
      </c>
      <c r="AE83" s="85">
        <v>1173.5</v>
      </c>
      <c r="AF83" s="82"/>
      <c r="AG83" s="85">
        <v>4.95</v>
      </c>
      <c r="AH83" s="85">
        <v>1283.0999999999999</v>
      </c>
      <c r="AI83" s="82"/>
      <c r="AJ83" s="85">
        <v>6.35</v>
      </c>
      <c r="AK83" s="85">
        <v>1283.0999999999999</v>
      </c>
      <c r="AL83" s="82">
        <f t="shared" si="7"/>
        <v>6.65</v>
      </c>
      <c r="AM83" s="85">
        <v>6.65</v>
      </c>
      <c r="AN83" s="85">
        <v>1283.0999999999999</v>
      </c>
      <c r="AO83" s="82"/>
      <c r="AP83" s="85">
        <v>5.95</v>
      </c>
      <c r="AQ83" s="85">
        <v>1283.0999999999999</v>
      </c>
      <c r="AR83" s="82"/>
      <c r="AS83" s="85">
        <v>6.35</v>
      </c>
      <c r="AT83" s="85">
        <v>455.9</v>
      </c>
      <c r="AU83" s="82"/>
      <c r="AV83" s="85">
        <v>6.35</v>
      </c>
      <c r="AW83" s="85">
        <v>155.9178</v>
      </c>
      <c r="AX83" s="82"/>
      <c r="AY83" s="85">
        <v>6.35</v>
      </c>
      <c r="AZ83" s="85">
        <v>146.7998</v>
      </c>
      <c r="BA83" s="82"/>
      <c r="BB83" s="85">
        <v>6.35</v>
      </c>
      <c r="BC83" s="85">
        <v>153.1824</v>
      </c>
      <c r="BD83" s="82"/>
      <c r="BE83" s="85">
        <v>6.35</v>
      </c>
      <c r="BF83" s="85">
        <v>371.3</v>
      </c>
      <c r="BG83" s="82"/>
      <c r="BH83" s="84">
        <v>5.25</v>
      </c>
      <c r="BI83" s="84">
        <v>371.3</v>
      </c>
      <c r="BJ83" s="84"/>
      <c r="BK83" s="84">
        <v>5.05</v>
      </c>
      <c r="BL83" s="84">
        <v>371.3</v>
      </c>
      <c r="BM83" s="82"/>
      <c r="BN83" s="84">
        <v>6.85</v>
      </c>
      <c r="BO83" s="82">
        <v>1173.5</v>
      </c>
      <c r="BP83" s="82"/>
      <c r="BQ83" s="84">
        <v>6.75</v>
      </c>
      <c r="BR83" s="82">
        <v>1173.5</v>
      </c>
      <c r="BS83" s="82"/>
      <c r="BT83" s="84">
        <v>6.65</v>
      </c>
      <c r="BU83" s="82">
        <v>1173.5</v>
      </c>
      <c r="BV83" s="82"/>
      <c r="BW83" s="84">
        <v>6.55</v>
      </c>
      <c r="BX83" s="82">
        <v>1173.5</v>
      </c>
      <c r="BY83" s="82"/>
      <c r="BZ83" s="82"/>
    </row>
    <row r="84" spans="7:78" x14ac:dyDescent="0.25">
      <c r="G84" s="82"/>
      <c r="H84" s="82" t="s">
        <v>103</v>
      </c>
      <c r="I84" s="244"/>
      <c r="J84" s="82"/>
      <c r="K84" s="82"/>
      <c r="L84" s="82"/>
      <c r="M84" s="82"/>
      <c r="N84" s="82"/>
      <c r="O84" s="82"/>
      <c r="P84" s="83"/>
      <c r="Q84" s="83"/>
      <c r="R84" s="83"/>
      <c r="S84" s="83"/>
      <c r="T84" s="82"/>
      <c r="U84" s="85">
        <v>5.0999999999999996</v>
      </c>
      <c r="V84" s="85">
        <v>1169.5</v>
      </c>
      <c r="W84" s="85"/>
      <c r="X84" s="85">
        <v>6.5</v>
      </c>
      <c r="Y84" s="85">
        <v>1169.5</v>
      </c>
      <c r="Z84" s="82"/>
      <c r="AA84" s="85">
        <v>4.5999999999999996</v>
      </c>
      <c r="AB84" s="85">
        <v>1169.5</v>
      </c>
      <c r="AC84" s="82"/>
      <c r="AD84" s="85">
        <v>6.1</v>
      </c>
      <c r="AE84" s="85">
        <v>1169.5</v>
      </c>
      <c r="AF84" s="82"/>
      <c r="AG84" s="85">
        <v>5</v>
      </c>
      <c r="AH84" s="85">
        <v>1280.8</v>
      </c>
      <c r="AI84" s="82"/>
      <c r="AJ84" s="85">
        <v>6.4</v>
      </c>
      <c r="AK84" s="85">
        <v>1280.8</v>
      </c>
      <c r="AL84" s="82">
        <f t="shared" si="7"/>
        <v>6.7</v>
      </c>
      <c r="AM84" s="85">
        <v>6.7</v>
      </c>
      <c r="AN84" s="85">
        <v>1280.8</v>
      </c>
      <c r="AO84" s="82"/>
      <c r="AP84" s="85">
        <v>6</v>
      </c>
      <c r="AQ84" s="85">
        <v>1280.8</v>
      </c>
      <c r="AR84" s="82"/>
      <c r="AS84" s="85">
        <v>6.4</v>
      </c>
      <c r="AT84" s="85">
        <v>455.3</v>
      </c>
      <c r="AU84" s="82"/>
      <c r="AV84" s="85">
        <v>6.4</v>
      </c>
      <c r="AW84" s="85">
        <v>155.71260000000001</v>
      </c>
      <c r="AX84" s="82"/>
      <c r="AY84" s="85">
        <v>6.4</v>
      </c>
      <c r="AZ84" s="85">
        <v>146.60659999999999</v>
      </c>
      <c r="BA84" s="82"/>
      <c r="BB84" s="85">
        <v>6.4</v>
      </c>
      <c r="BC84" s="85">
        <v>152.98079999999999</v>
      </c>
      <c r="BD84" s="82"/>
      <c r="BE84" s="85">
        <v>6.4</v>
      </c>
      <c r="BF84" s="85">
        <v>370.2</v>
      </c>
      <c r="BG84" s="82"/>
      <c r="BH84" s="84">
        <v>5.3</v>
      </c>
      <c r="BI84" s="84">
        <v>370.2</v>
      </c>
      <c r="BJ84" s="84"/>
      <c r="BK84" s="84">
        <v>5.0999999999999996</v>
      </c>
      <c r="BL84" s="84">
        <v>370.2</v>
      </c>
      <c r="BM84" s="82"/>
      <c r="BN84" s="84">
        <v>6.9</v>
      </c>
      <c r="BO84" s="82">
        <v>1169.5</v>
      </c>
      <c r="BP84" s="82"/>
      <c r="BQ84" s="84">
        <v>6.8</v>
      </c>
      <c r="BR84" s="82">
        <v>1169.5</v>
      </c>
      <c r="BS84" s="82"/>
      <c r="BT84" s="84">
        <v>6.7</v>
      </c>
      <c r="BU84" s="82">
        <v>1169.5</v>
      </c>
      <c r="BV84" s="82"/>
      <c r="BW84" s="84">
        <v>6.6</v>
      </c>
      <c r="BX84" s="82">
        <v>1169.5</v>
      </c>
      <c r="BY84" s="82"/>
      <c r="BZ84" s="82"/>
    </row>
    <row r="85" spans="7:78" x14ac:dyDescent="0.25">
      <c r="G85" s="82"/>
      <c r="H85" s="7" t="s">
        <v>104</v>
      </c>
      <c r="I85" s="244"/>
      <c r="J85" s="82"/>
      <c r="K85" s="82"/>
      <c r="L85" s="82"/>
      <c r="M85" s="82"/>
      <c r="N85" s="82"/>
      <c r="O85" s="82"/>
      <c r="P85" s="83"/>
      <c r="Q85" s="83"/>
      <c r="R85" s="83"/>
      <c r="S85" s="83"/>
      <c r="T85" s="82"/>
      <c r="U85" s="85">
        <v>5.15</v>
      </c>
      <c r="V85" s="85">
        <v>1165.5999999999999</v>
      </c>
      <c r="W85" s="85"/>
      <c r="X85" s="85">
        <v>6.55</v>
      </c>
      <c r="Y85" s="85">
        <v>1165.5999999999999</v>
      </c>
      <c r="Z85" s="82"/>
      <c r="AA85" s="85">
        <v>4.6500000000000004</v>
      </c>
      <c r="AB85" s="85">
        <v>1165.5999999999999</v>
      </c>
      <c r="AC85" s="82"/>
      <c r="AD85" s="85">
        <v>6.15</v>
      </c>
      <c r="AE85" s="85">
        <v>1165.5999999999999</v>
      </c>
      <c r="AF85" s="82"/>
      <c r="AG85" s="85">
        <v>5.05</v>
      </c>
      <c r="AH85" s="85">
        <v>1278.5</v>
      </c>
      <c r="AI85" s="82"/>
      <c r="AJ85" s="85">
        <v>6.45</v>
      </c>
      <c r="AK85" s="85">
        <v>1278.5</v>
      </c>
      <c r="AL85" s="82">
        <f t="shared" si="7"/>
        <v>6.75</v>
      </c>
      <c r="AM85" s="85">
        <v>6.75</v>
      </c>
      <c r="AN85" s="85">
        <v>1278.5</v>
      </c>
      <c r="AO85" s="82"/>
      <c r="AP85" s="85">
        <v>6.05</v>
      </c>
      <c r="AQ85" s="85">
        <v>1278.5</v>
      </c>
      <c r="AR85" s="82"/>
      <c r="AS85" s="85">
        <v>6.45</v>
      </c>
      <c r="AT85" s="85">
        <v>454.7</v>
      </c>
      <c r="AU85" s="82"/>
      <c r="AV85" s="85">
        <v>6.45</v>
      </c>
      <c r="AW85" s="85">
        <v>155.50739999999999</v>
      </c>
      <c r="AX85" s="82"/>
      <c r="AY85" s="85">
        <v>6.45</v>
      </c>
      <c r="AZ85" s="85">
        <v>146.4134</v>
      </c>
      <c r="BA85" s="82"/>
      <c r="BB85" s="85">
        <v>6.45</v>
      </c>
      <c r="BC85" s="85">
        <v>152.7792</v>
      </c>
      <c r="BD85" s="82"/>
      <c r="BE85" s="85">
        <v>6.45</v>
      </c>
      <c r="BF85" s="85">
        <v>369.2</v>
      </c>
      <c r="BG85" s="82"/>
      <c r="BH85" s="84">
        <v>5.35</v>
      </c>
      <c r="BI85" s="84">
        <v>369.2</v>
      </c>
      <c r="BJ85" s="84"/>
      <c r="BK85" s="84">
        <v>5.15</v>
      </c>
      <c r="BL85" s="84">
        <v>369.2</v>
      </c>
      <c r="BM85" s="82"/>
      <c r="BN85" s="84">
        <v>6.95</v>
      </c>
      <c r="BO85" s="82">
        <v>1165.5999999999999</v>
      </c>
      <c r="BP85" s="82"/>
      <c r="BQ85" s="84">
        <v>6.85</v>
      </c>
      <c r="BR85" s="82">
        <v>1165.5999999999999</v>
      </c>
      <c r="BS85" s="82"/>
      <c r="BT85" s="84">
        <v>6.75</v>
      </c>
      <c r="BU85" s="82">
        <v>1165.5999999999999</v>
      </c>
      <c r="BV85" s="82"/>
      <c r="BW85" s="84">
        <v>6.65</v>
      </c>
      <c r="BX85" s="82">
        <v>1165.5999999999999</v>
      </c>
      <c r="BY85" s="82"/>
      <c r="BZ85" s="82"/>
    </row>
    <row r="86" spans="7:78" x14ac:dyDescent="0.25">
      <c r="G86" s="82"/>
      <c r="H86" s="87" t="s">
        <v>69</v>
      </c>
      <c r="I86" s="244" t="s">
        <v>105</v>
      </c>
      <c r="J86" s="82"/>
      <c r="K86" s="82"/>
      <c r="L86" s="82"/>
      <c r="M86" s="82"/>
      <c r="N86" s="82"/>
      <c r="O86" s="82"/>
      <c r="P86" s="83"/>
      <c r="Q86" s="83"/>
      <c r="R86" s="83"/>
      <c r="S86" s="83"/>
      <c r="T86" s="82"/>
      <c r="U86" s="85">
        <v>5.2</v>
      </c>
      <c r="V86" s="85">
        <v>1161.7</v>
      </c>
      <c r="W86" s="85"/>
      <c r="X86" s="85">
        <v>6.6</v>
      </c>
      <c r="Y86" s="85">
        <v>1161.7</v>
      </c>
      <c r="Z86" s="82"/>
      <c r="AA86" s="85">
        <v>4.7</v>
      </c>
      <c r="AB86" s="85">
        <v>1161.7</v>
      </c>
      <c r="AC86" s="82"/>
      <c r="AD86" s="85">
        <v>6.2</v>
      </c>
      <c r="AE86" s="85">
        <v>1161.7</v>
      </c>
      <c r="AF86" s="82"/>
      <c r="AG86" s="85">
        <v>5.0999999999999996</v>
      </c>
      <c r="AH86" s="85">
        <v>1276.2</v>
      </c>
      <c r="AI86" s="82"/>
      <c r="AJ86" s="85">
        <v>6.5</v>
      </c>
      <c r="AK86" s="85">
        <v>1276.2</v>
      </c>
      <c r="AL86" s="82">
        <f t="shared" si="7"/>
        <v>6.8</v>
      </c>
      <c r="AM86" s="85">
        <v>6.8</v>
      </c>
      <c r="AN86" s="85">
        <v>1276.2</v>
      </c>
      <c r="AO86" s="82"/>
      <c r="AP86" s="85">
        <v>6.1</v>
      </c>
      <c r="AQ86" s="85">
        <v>1276.2</v>
      </c>
      <c r="AR86" s="82"/>
      <c r="AS86" s="85">
        <v>6.5</v>
      </c>
      <c r="AT86" s="85">
        <v>454</v>
      </c>
      <c r="AU86" s="82"/>
      <c r="AV86" s="85">
        <v>6.5</v>
      </c>
      <c r="AW86" s="85">
        <v>155.268</v>
      </c>
      <c r="AX86" s="82"/>
      <c r="AY86" s="85">
        <v>6.5</v>
      </c>
      <c r="AZ86" s="85">
        <v>146.18799999999999</v>
      </c>
      <c r="BA86" s="82"/>
      <c r="BB86" s="85">
        <v>6.5</v>
      </c>
      <c r="BC86" s="85">
        <v>152.54400000000001</v>
      </c>
      <c r="BD86" s="82"/>
      <c r="BE86" s="85">
        <v>6.5</v>
      </c>
      <c r="BF86" s="85">
        <v>368.1</v>
      </c>
      <c r="BG86" s="82"/>
      <c r="BH86" s="84">
        <v>5.4</v>
      </c>
      <c r="BI86" s="84">
        <v>368.1</v>
      </c>
      <c r="BJ86" s="84"/>
      <c r="BK86" s="84">
        <v>5.2</v>
      </c>
      <c r="BL86" s="84">
        <v>368.1</v>
      </c>
      <c r="BM86" s="82"/>
      <c r="BN86" s="84">
        <v>7</v>
      </c>
      <c r="BO86" s="82">
        <v>1161.7</v>
      </c>
      <c r="BP86" s="82"/>
      <c r="BQ86" s="84">
        <v>6.9</v>
      </c>
      <c r="BR86" s="82">
        <v>1161.7</v>
      </c>
      <c r="BS86" s="82"/>
      <c r="BT86" s="84">
        <v>6.8</v>
      </c>
      <c r="BU86" s="82">
        <v>1161.7</v>
      </c>
      <c r="BV86" s="82"/>
      <c r="BW86" s="84">
        <v>6.7</v>
      </c>
      <c r="BX86" s="82">
        <v>1161.7</v>
      </c>
      <c r="BY86" s="82"/>
      <c r="BZ86" s="82"/>
    </row>
    <row r="87" spans="7:78" x14ac:dyDescent="0.25">
      <c r="G87" s="82"/>
      <c r="H87" s="86" t="s">
        <v>73</v>
      </c>
      <c r="I87" s="244" t="s">
        <v>106</v>
      </c>
      <c r="J87" s="82"/>
      <c r="K87" s="82"/>
      <c r="L87" s="82"/>
      <c r="M87" s="82"/>
      <c r="N87" s="82"/>
      <c r="O87" s="82"/>
      <c r="P87" s="83"/>
      <c r="Q87" s="83"/>
      <c r="R87" s="83"/>
      <c r="S87" s="83"/>
      <c r="T87" s="82"/>
      <c r="U87" s="85">
        <v>5.25</v>
      </c>
      <c r="V87" s="85">
        <v>1157.8</v>
      </c>
      <c r="W87" s="85"/>
      <c r="X87" s="85">
        <v>6.65</v>
      </c>
      <c r="Y87" s="85">
        <v>1157.8</v>
      </c>
      <c r="Z87" s="82"/>
      <c r="AA87" s="85">
        <v>4.75</v>
      </c>
      <c r="AB87" s="85">
        <v>1157.8</v>
      </c>
      <c r="AC87" s="82"/>
      <c r="AD87" s="85">
        <v>6.25</v>
      </c>
      <c r="AE87" s="85">
        <v>1157.8</v>
      </c>
      <c r="AF87" s="82"/>
      <c r="AG87" s="85">
        <v>5.15</v>
      </c>
      <c r="AH87" s="85">
        <v>1273.8</v>
      </c>
      <c r="AI87" s="82"/>
      <c r="AJ87" s="85">
        <v>6.55</v>
      </c>
      <c r="AK87" s="85">
        <v>1273.8</v>
      </c>
      <c r="AL87" s="82">
        <f t="shared" si="7"/>
        <v>6.85</v>
      </c>
      <c r="AM87" s="85">
        <v>6.85</v>
      </c>
      <c r="AN87" s="85">
        <v>1273.8</v>
      </c>
      <c r="AO87" s="82"/>
      <c r="AP87" s="85">
        <v>6.15</v>
      </c>
      <c r="AQ87" s="85">
        <v>1273.8</v>
      </c>
      <c r="AR87" s="82"/>
      <c r="AS87" s="85">
        <v>6.55</v>
      </c>
      <c r="AT87" s="85">
        <v>453.4</v>
      </c>
      <c r="AU87" s="82"/>
      <c r="AV87" s="85">
        <v>6.55</v>
      </c>
      <c r="AW87" s="85">
        <v>155.06280000000001</v>
      </c>
      <c r="AX87" s="82"/>
      <c r="AY87" s="85">
        <v>6.55</v>
      </c>
      <c r="AZ87" s="85">
        <v>145.9948</v>
      </c>
      <c r="BA87" s="82"/>
      <c r="BB87" s="85">
        <v>6.55</v>
      </c>
      <c r="BC87" s="85">
        <v>152.3424</v>
      </c>
      <c r="BD87" s="82"/>
      <c r="BE87" s="85">
        <v>6.55</v>
      </c>
      <c r="BF87" s="85">
        <v>367</v>
      </c>
      <c r="BG87" s="82"/>
      <c r="BH87" s="84">
        <v>5.45</v>
      </c>
      <c r="BI87" s="84">
        <v>367</v>
      </c>
      <c r="BJ87" s="84"/>
      <c r="BK87" s="84">
        <v>5.25</v>
      </c>
      <c r="BL87" s="84">
        <v>367</v>
      </c>
      <c r="BM87" s="82"/>
      <c r="BN87" s="84">
        <v>7.05</v>
      </c>
      <c r="BO87" s="82">
        <v>1157.8</v>
      </c>
      <c r="BP87" s="82"/>
      <c r="BQ87" s="84">
        <v>6.95</v>
      </c>
      <c r="BR87" s="82">
        <v>1157.8</v>
      </c>
      <c r="BS87" s="82"/>
      <c r="BT87" s="84">
        <v>6.85</v>
      </c>
      <c r="BU87" s="82">
        <v>1157.8</v>
      </c>
      <c r="BV87" s="82"/>
      <c r="BW87" s="84">
        <v>6.75</v>
      </c>
      <c r="BX87" s="82">
        <v>1157.8</v>
      </c>
      <c r="BY87" s="82"/>
      <c r="BZ87" s="82"/>
    </row>
    <row r="88" spans="7:78" x14ac:dyDescent="0.25">
      <c r="G88" s="82"/>
      <c r="H88" s="82"/>
      <c r="I88" s="244"/>
      <c r="J88" s="82"/>
      <c r="K88" s="82"/>
      <c r="L88" s="82"/>
      <c r="M88" s="82"/>
      <c r="N88" s="82"/>
      <c r="O88" s="82"/>
      <c r="P88" s="83"/>
      <c r="Q88" s="83"/>
      <c r="R88" s="83"/>
      <c r="S88" s="83"/>
      <c r="T88" s="82"/>
      <c r="U88" s="85">
        <v>5.3</v>
      </c>
      <c r="V88" s="85">
        <v>1153.8</v>
      </c>
      <c r="W88" s="85"/>
      <c r="X88" s="85">
        <v>6.7</v>
      </c>
      <c r="Y88" s="85">
        <v>1153.8</v>
      </c>
      <c r="Z88" s="82"/>
      <c r="AA88" s="85">
        <v>4.8</v>
      </c>
      <c r="AB88" s="85">
        <v>1153.8</v>
      </c>
      <c r="AC88" s="82"/>
      <c r="AD88" s="85">
        <v>6.3</v>
      </c>
      <c r="AE88" s="85">
        <v>1153.8</v>
      </c>
      <c r="AF88" s="82"/>
      <c r="AG88" s="85">
        <v>5.2</v>
      </c>
      <c r="AH88" s="85">
        <v>1271.3</v>
      </c>
      <c r="AI88" s="82"/>
      <c r="AJ88" s="85">
        <v>6.6</v>
      </c>
      <c r="AK88" s="85">
        <v>1271.3</v>
      </c>
      <c r="AL88" s="82">
        <f t="shared" si="7"/>
        <v>6.9</v>
      </c>
      <c r="AM88" s="85">
        <v>6.9</v>
      </c>
      <c r="AN88" s="85">
        <v>1271.3</v>
      </c>
      <c r="AO88" s="82"/>
      <c r="AP88" s="85">
        <v>6.2</v>
      </c>
      <c r="AQ88" s="85">
        <v>1271.3</v>
      </c>
      <c r="AR88" s="82"/>
      <c r="AS88" s="85">
        <v>6.6</v>
      </c>
      <c r="AT88" s="85">
        <v>452.6</v>
      </c>
      <c r="AU88" s="82"/>
      <c r="AV88" s="85">
        <v>6.6</v>
      </c>
      <c r="AW88" s="85">
        <v>154.78919999999999</v>
      </c>
      <c r="AX88" s="82"/>
      <c r="AY88" s="85">
        <v>6.6</v>
      </c>
      <c r="AZ88" s="85">
        <v>145.7372</v>
      </c>
      <c r="BA88" s="82"/>
      <c r="BB88" s="85">
        <v>6.6</v>
      </c>
      <c r="BC88" s="85">
        <v>152.0736</v>
      </c>
      <c r="BD88" s="82"/>
      <c r="BE88" s="85">
        <v>6.6</v>
      </c>
      <c r="BF88" s="85">
        <v>366</v>
      </c>
      <c r="BG88" s="82"/>
      <c r="BH88" s="84">
        <v>5.5</v>
      </c>
      <c r="BI88" s="84">
        <v>366</v>
      </c>
      <c r="BJ88" s="84"/>
      <c r="BK88" s="84">
        <v>5.3</v>
      </c>
      <c r="BL88" s="84">
        <v>366</v>
      </c>
      <c r="BM88" s="82"/>
      <c r="BN88" s="84">
        <v>7.1</v>
      </c>
      <c r="BO88" s="82">
        <v>1153.8</v>
      </c>
      <c r="BP88" s="82"/>
      <c r="BQ88" s="84">
        <v>7</v>
      </c>
      <c r="BR88" s="82">
        <v>1153.8</v>
      </c>
      <c r="BS88" s="82"/>
      <c r="BT88" s="84">
        <v>6.9</v>
      </c>
      <c r="BU88" s="82">
        <v>1153.8</v>
      </c>
      <c r="BV88" s="82"/>
      <c r="BW88" s="84">
        <v>6.8</v>
      </c>
      <c r="BX88" s="82">
        <v>1153.8</v>
      </c>
      <c r="BY88" s="82"/>
      <c r="BZ88" s="82"/>
    </row>
    <row r="89" spans="7:78" x14ac:dyDescent="0.25">
      <c r="G89" s="82"/>
      <c r="H89" s="82"/>
      <c r="I89" s="244"/>
      <c r="J89" s="82"/>
      <c r="K89" s="82"/>
      <c r="L89" s="82"/>
      <c r="M89" s="82"/>
      <c r="N89" s="82"/>
      <c r="O89" s="82"/>
      <c r="P89" s="83"/>
      <c r="Q89" s="83"/>
      <c r="R89" s="83"/>
      <c r="S89" s="83"/>
      <c r="T89" s="82"/>
      <c r="U89" s="85">
        <v>5.35</v>
      </c>
      <c r="V89" s="85">
        <v>1149.9000000000001</v>
      </c>
      <c r="W89" s="85"/>
      <c r="X89" s="85">
        <v>6.75</v>
      </c>
      <c r="Y89" s="85">
        <v>1149.9000000000001</v>
      </c>
      <c r="Z89" s="82"/>
      <c r="AA89" s="85">
        <v>4.8499999999999996</v>
      </c>
      <c r="AB89" s="85">
        <v>1149.9000000000001</v>
      </c>
      <c r="AC89" s="82"/>
      <c r="AD89" s="85">
        <v>6.35</v>
      </c>
      <c r="AE89" s="85">
        <v>1149.9000000000001</v>
      </c>
      <c r="AF89" s="82"/>
      <c r="AG89" s="85">
        <v>5.25</v>
      </c>
      <c r="AH89" s="85">
        <v>1268.7</v>
      </c>
      <c r="AI89" s="82"/>
      <c r="AJ89" s="85">
        <v>6.65</v>
      </c>
      <c r="AK89" s="85">
        <v>1268.7</v>
      </c>
      <c r="AL89" s="82">
        <f t="shared" si="7"/>
        <v>6.95</v>
      </c>
      <c r="AM89" s="85">
        <v>6.95</v>
      </c>
      <c r="AN89" s="85">
        <v>1268.7</v>
      </c>
      <c r="AO89" s="82"/>
      <c r="AP89" s="85">
        <v>6.25</v>
      </c>
      <c r="AQ89" s="85">
        <v>1268.7</v>
      </c>
      <c r="AR89" s="82"/>
      <c r="AS89" s="85">
        <v>6.65</v>
      </c>
      <c r="AT89" s="85">
        <v>451.9</v>
      </c>
      <c r="AU89" s="82"/>
      <c r="AV89" s="85">
        <v>6.65</v>
      </c>
      <c r="AW89" s="85">
        <v>154.5498</v>
      </c>
      <c r="AX89" s="82"/>
      <c r="AY89" s="85">
        <v>6.65</v>
      </c>
      <c r="AZ89" s="85">
        <v>145.51179999999999</v>
      </c>
      <c r="BA89" s="82"/>
      <c r="BB89" s="85">
        <v>6.65</v>
      </c>
      <c r="BC89" s="85">
        <v>151.83840000000001</v>
      </c>
      <c r="BD89" s="82"/>
      <c r="BE89" s="85">
        <v>6.65</v>
      </c>
      <c r="BF89" s="85">
        <v>364.9</v>
      </c>
      <c r="BG89" s="82"/>
      <c r="BH89" s="84">
        <v>5.55</v>
      </c>
      <c r="BI89" s="84">
        <v>364.9</v>
      </c>
      <c r="BJ89" s="84"/>
      <c r="BK89" s="84">
        <v>5.35</v>
      </c>
      <c r="BL89" s="84">
        <v>364.9</v>
      </c>
      <c r="BM89" s="82"/>
      <c r="BN89" s="84">
        <v>7.15</v>
      </c>
      <c r="BO89" s="82">
        <v>1149.9000000000001</v>
      </c>
      <c r="BP89" s="82"/>
      <c r="BQ89" s="84">
        <v>7.05</v>
      </c>
      <c r="BR89" s="82">
        <v>1149.9000000000001</v>
      </c>
      <c r="BS89" s="82"/>
      <c r="BT89" s="84">
        <v>6.95</v>
      </c>
      <c r="BU89" s="82">
        <v>1149.9000000000001</v>
      </c>
      <c r="BV89" s="82"/>
      <c r="BW89" s="84">
        <v>6.85</v>
      </c>
      <c r="BX89" s="82">
        <v>1149.9000000000001</v>
      </c>
      <c r="BY89" s="82"/>
      <c r="BZ89" s="82"/>
    </row>
    <row r="90" spans="7:78" x14ac:dyDescent="0.25">
      <c r="G90" s="82"/>
      <c r="H90" s="82"/>
      <c r="I90" s="244"/>
      <c r="J90" s="82"/>
      <c r="K90" s="82"/>
      <c r="L90" s="82"/>
      <c r="M90" s="82"/>
      <c r="N90" s="82"/>
      <c r="O90" s="82"/>
      <c r="P90" s="83"/>
      <c r="Q90" s="83"/>
      <c r="R90" s="83"/>
      <c r="S90" s="83"/>
      <c r="T90" s="82"/>
      <c r="U90" s="85">
        <v>5.4</v>
      </c>
      <c r="V90" s="85">
        <v>1146</v>
      </c>
      <c r="W90" s="85"/>
      <c r="X90" s="85">
        <v>6.8</v>
      </c>
      <c r="Y90" s="85">
        <v>1146</v>
      </c>
      <c r="Z90" s="82"/>
      <c r="AA90" s="85">
        <v>4.9000000000000004</v>
      </c>
      <c r="AB90" s="85">
        <v>1146</v>
      </c>
      <c r="AC90" s="82"/>
      <c r="AD90" s="85">
        <v>6.4</v>
      </c>
      <c r="AE90" s="85">
        <v>1146</v>
      </c>
      <c r="AF90" s="82"/>
      <c r="AG90" s="85">
        <v>5.3</v>
      </c>
      <c r="AH90" s="85">
        <v>1266.0999999999999</v>
      </c>
      <c r="AI90" s="82"/>
      <c r="AJ90" s="85">
        <v>6.7</v>
      </c>
      <c r="AK90" s="85">
        <v>1266.0999999999999</v>
      </c>
      <c r="AL90" s="82">
        <f t="shared" si="7"/>
        <v>7</v>
      </c>
      <c r="AM90" s="85">
        <v>7</v>
      </c>
      <c r="AN90" s="85">
        <v>1266.0999999999999</v>
      </c>
      <c r="AO90" s="82"/>
      <c r="AP90" s="85">
        <v>6.3</v>
      </c>
      <c r="AQ90" s="85">
        <v>1266.0999999999999</v>
      </c>
      <c r="AR90" s="82"/>
      <c r="AS90" s="85">
        <v>6.7</v>
      </c>
      <c r="AT90" s="85">
        <v>451.1</v>
      </c>
      <c r="AU90" s="82"/>
      <c r="AV90" s="85">
        <v>6.7</v>
      </c>
      <c r="AW90" s="85">
        <v>154.27619999999999</v>
      </c>
      <c r="AX90" s="82"/>
      <c r="AY90" s="85">
        <v>6.7</v>
      </c>
      <c r="AZ90" s="85">
        <v>145.2542</v>
      </c>
      <c r="BA90" s="82"/>
      <c r="BB90" s="85">
        <v>6.7</v>
      </c>
      <c r="BC90" s="85">
        <v>151.56960000000001</v>
      </c>
      <c r="BD90" s="82"/>
      <c r="BE90" s="85">
        <v>6.7</v>
      </c>
      <c r="BF90" s="85">
        <v>363.9</v>
      </c>
      <c r="BG90" s="82"/>
      <c r="BH90" s="84">
        <v>5.6</v>
      </c>
      <c r="BI90" s="84">
        <v>363.9</v>
      </c>
      <c r="BJ90" s="84"/>
      <c r="BK90" s="84">
        <v>5.4</v>
      </c>
      <c r="BL90" s="84">
        <v>363.9</v>
      </c>
      <c r="BM90" s="82"/>
      <c r="BN90" s="84">
        <v>7.2</v>
      </c>
      <c r="BO90" s="82">
        <v>1146</v>
      </c>
      <c r="BP90" s="82"/>
      <c r="BQ90" s="84">
        <v>7.1</v>
      </c>
      <c r="BR90" s="82">
        <v>1146</v>
      </c>
      <c r="BS90" s="82"/>
      <c r="BT90" s="84">
        <v>7</v>
      </c>
      <c r="BU90" s="82">
        <v>1146</v>
      </c>
      <c r="BV90" s="82"/>
      <c r="BW90" s="84">
        <v>6.9</v>
      </c>
      <c r="BX90" s="82">
        <v>1146</v>
      </c>
      <c r="BY90" s="82"/>
      <c r="BZ90" s="82"/>
    </row>
    <row r="91" spans="7:78" x14ac:dyDescent="0.25">
      <c r="G91" s="82"/>
      <c r="H91" s="82"/>
      <c r="I91" s="244"/>
      <c r="J91" s="82"/>
      <c r="K91" s="82"/>
      <c r="L91" s="82"/>
      <c r="M91" s="82"/>
      <c r="N91" s="82"/>
      <c r="O91" s="82"/>
      <c r="P91" s="83"/>
      <c r="Q91" s="83"/>
      <c r="R91" s="83"/>
      <c r="S91" s="83"/>
      <c r="T91" s="82"/>
      <c r="U91" s="85">
        <v>5.45</v>
      </c>
      <c r="V91" s="85">
        <v>1142</v>
      </c>
      <c r="W91" s="85"/>
      <c r="X91" s="85">
        <v>6.85</v>
      </c>
      <c r="Y91" s="85">
        <v>1142</v>
      </c>
      <c r="Z91" s="82"/>
      <c r="AA91" s="85">
        <v>4.95</v>
      </c>
      <c r="AB91" s="85">
        <v>1142</v>
      </c>
      <c r="AC91" s="82"/>
      <c r="AD91" s="85">
        <v>6.45</v>
      </c>
      <c r="AE91" s="85">
        <v>1142</v>
      </c>
      <c r="AF91" s="82"/>
      <c r="AG91" s="85">
        <v>5.35</v>
      </c>
      <c r="AH91" s="85">
        <v>1263.4000000000001</v>
      </c>
      <c r="AI91" s="82"/>
      <c r="AJ91" s="85">
        <v>6.75</v>
      </c>
      <c r="AK91" s="85">
        <v>1263.4000000000001</v>
      </c>
      <c r="AL91" s="82">
        <f t="shared" si="7"/>
        <v>7.05</v>
      </c>
      <c r="AM91" s="85">
        <v>7.05</v>
      </c>
      <c r="AN91" s="85">
        <v>1263.4000000000001</v>
      </c>
      <c r="AO91" s="82"/>
      <c r="AP91" s="85">
        <v>6.35</v>
      </c>
      <c r="AQ91" s="85">
        <v>1263.4000000000001</v>
      </c>
      <c r="AR91" s="82"/>
      <c r="AS91" s="85">
        <v>6.75</v>
      </c>
      <c r="AT91" s="85">
        <v>450.3</v>
      </c>
      <c r="AU91" s="82"/>
      <c r="AV91" s="85">
        <v>6.75</v>
      </c>
      <c r="AW91" s="85">
        <v>154.0026</v>
      </c>
      <c r="AX91" s="82"/>
      <c r="AY91" s="85">
        <v>6.75</v>
      </c>
      <c r="AZ91" s="85">
        <v>144.9966</v>
      </c>
      <c r="BA91" s="82"/>
      <c r="BB91" s="85">
        <v>6.75</v>
      </c>
      <c r="BC91" s="85">
        <v>151.30080000000001</v>
      </c>
      <c r="BD91" s="82"/>
      <c r="BE91" s="85">
        <v>6.75</v>
      </c>
      <c r="BF91" s="85">
        <v>362.8</v>
      </c>
      <c r="BG91" s="82"/>
      <c r="BH91" s="84">
        <v>5.65</v>
      </c>
      <c r="BI91" s="84">
        <v>362.8</v>
      </c>
      <c r="BJ91" s="84"/>
      <c r="BK91" s="84">
        <v>5.45</v>
      </c>
      <c r="BL91" s="84">
        <v>362.8</v>
      </c>
      <c r="BM91" s="82"/>
      <c r="BN91" s="84">
        <v>7.25</v>
      </c>
      <c r="BO91" s="82">
        <v>1142</v>
      </c>
      <c r="BP91" s="82"/>
      <c r="BQ91" s="84">
        <v>7.15</v>
      </c>
      <c r="BR91" s="82">
        <v>1142</v>
      </c>
      <c r="BS91" s="82"/>
      <c r="BT91" s="84">
        <v>7.05</v>
      </c>
      <c r="BU91" s="82">
        <v>1142</v>
      </c>
      <c r="BV91" s="82"/>
      <c r="BW91" s="84">
        <v>6.95</v>
      </c>
      <c r="BX91" s="82">
        <v>1142</v>
      </c>
      <c r="BY91" s="82"/>
      <c r="BZ91" s="82"/>
    </row>
    <row r="92" spans="7:78" x14ac:dyDescent="0.25">
      <c r="G92" s="82"/>
      <c r="H92" s="82"/>
      <c r="I92" s="244"/>
      <c r="J92" s="82"/>
      <c r="K92" s="82"/>
      <c r="L92" s="82"/>
      <c r="M92" s="82"/>
      <c r="N92" s="82"/>
      <c r="O92" s="82"/>
      <c r="P92" s="83"/>
      <c r="Q92" s="83"/>
      <c r="R92" s="83"/>
      <c r="S92" s="83"/>
      <c r="T92" s="82"/>
      <c r="U92" s="85">
        <v>5.5</v>
      </c>
      <c r="V92" s="85">
        <v>1138.0999999999999</v>
      </c>
      <c r="W92" s="85"/>
      <c r="X92" s="85">
        <v>6.9</v>
      </c>
      <c r="Y92" s="85">
        <v>1138.0999999999999</v>
      </c>
      <c r="Z92" s="82"/>
      <c r="AA92" s="85">
        <v>5</v>
      </c>
      <c r="AB92" s="85">
        <v>1138.0999999999999</v>
      </c>
      <c r="AC92" s="82"/>
      <c r="AD92" s="85">
        <v>6.5</v>
      </c>
      <c r="AE92" s="85">
        <v>1138.0999999999999</v>
      </c>
      <c r="AF92" s="82"/>
      <c r="AG92" s="85">
        <v>5.4</v>
      </c>
      <c r="AH92" s="85">
        <v>1260.7</v>
      </c>
      <c r="AI92" s="82"/>
      <c r="AJ92" s="85">
        <v>6.8</v>
      </c>
      <c r="AK92" s="85">
        <v>1260.7</v>
      </c>
      <c r="AL92" s="82">
        <f t="shared" si="7"/>
        <v>7.1</v>
      </c>
      <c r="AM92" s="85">
        <v>7.1</v>
      </c>
      <c r="AN92" s="85">
        <v>1260.7</v>
      </c>
      <c r="AO92" s="82"/>
      <c r="AP92" s="85">
        <v>6.4</v>
      </c>
      <c r="AQ92" s="85">
        <v>1260.7</v>
      </c>
      <c r="AR92" s="82"/>
      <c r="AS92" s="85">
        <v>6.8</v>
      </c>
      <c r="AT92" s="85">
        <v>449.5</v>
      </c>
      <c r="AU92" s="82"/>
      <c r="AV92" s="85">
        <v>6.8</v>
      </c>
      <c r="AW92" s="85">
        <v>153.72900000000001</v>
      </c>
      <c r="AX92" s="82"/>
      <c r="AY92" s="85">
        <v>6.8</v>
      </c>
      <c r="AZ92" s="85">
        <v>144.739</v>
      </c>
      <c r="BA92" s="82"/>
      <c r="BB92" s="85">
        <v>6.8</v>
      </c>
      <c r="BC92" s="85">
        <v>151.03200000000001</v>
      </c>
      <c r="BD92" s="82"/>
      <c r="BE92" s="85">
        <v>6.8</v>
      </c>
      <c r="BF92" s="85">
        <v>361.7</v>
      </c>
      <c r="BG92" s="82"/>
      <c r="BH92" s="84">
        <v>5.7</v>
      </c>
      <c r="BI92" s="84">
        <v>361.7</v>
      </c>
      <c r="BJ92" s="84"/>
      <c r="BK92" s="84">
        <v>5.5</v>
      </c>
      <c r="BL92" s="84">
        <v>361.7</v>
      </c>
      <c r="BM92" s="82"/>
      <c r="BN92" s="84">
        <v>7.3</v>
      </c>
      <c r="BO92" s="82">
        <v>1138.0999999999999</v>
      </c>
      <c r="BP92" s="82"/>
      <c r="BQ92" s="84">
        <v>7.2</v>
      </c>
      <c r="BR92" s="82">
        <v>1138.0999999999999</v>
      </c>
      <c r="BS92" s="82"/>
      <c r="BT92" s="84">
        <v>7.1</v>
      </c>
      <c r="BU92" s="82">
        <v>1138.0999999999999</v>
      </c>
      <c r="BV92" s="82"/>
      <c r="BW92" s="84">
        <v>7</v>
      </c>
      <c r="BX92" s="82">
        <v>1138.0999999999999</v>
      </c>
      <c r="BY92" s="82"/>
      <c r="BZ92" s="82"/>
    </row>
    <row r="93" spans="7:78" x14ac:dyDescent="0.25">
      <c r="G93" s="82"/>
      <c r="H93" s="82"/>
      <c r="I93" s="244"/>
      <c r="J93" s="82"/>
      <c r="K93" s="82"/>
      <c r="L93" s="82"/>
      <c r="M93" s="82"/>
      <c r="N93" s="82"/>
      <c r="O93" s="82"/>
      <c r="P93" s="83"/>
      <c r="Q93" s="83"/>
      <c r="R93" s="83"/>
      <c r="S93" s="83"/>
      <c r="T93" s="82"/>
      <c r="U93" s="85">
        <v>5.55</v>
      </c>
      <c r="V93" s="85">
        <v>1134.2</v>
      </c>
      <c r="W93" s="85"/>
      <c r="X93" s="85">
        <v>6.95</v>
      </c>
      <c r="Y93" s="85">
        <v>1134.2</v>
      </c>
      <c r="Z93" s="82"/>
      <c r="AA93" s="85">
        <v>5.05</v>
      </c>
      <c r="AB93" s="85">
        <v>1134.2</v>
      </c>
      <c r="AC93" s="82"/>
      <c r="AD93" s="85">
        <v>6.55</v>
      </c>
      <c r="AE93" s="85">
        <v>1134.2</v>
      </c>
      <c r="AF93" s="82"/>
      <c r="AG93" s="85">
        <v>5.45</v>
      </c>
      <c r="AH93" s="85">
        <v>1257.9000000000001</v>
      </c>
      <c r="AI93" s="82"/>
      <c r="AJ93" s="85">
        <v>6.85</v>
      </c>
      <c r="AK93" s="85">
        <v>1257.9000000000001</v>
      </c>
      <c r="AL93" s="82">
        <f t="shared" si="7"/>
        <v>7.15</v>
      </c>
      <c r="AM93" s="85">
        <v>7.15</v>
      </c>
      <c r="AN93" s="85">
        <v>1257.9000000000001</v>
      </c>
      <c r="AO93" s="82"/>
      <c r="AP93" s="85">
        <v>6.45</v>
      </c>
      <c r="AQ93" s="85">
        <v>1257.9000000000001</v>
      </c>
      <c r="AR93" s="82"/>
      <c r="AS93" s="85">
        <v>6.85</v>
      </c>
      <c r="AT93" s="85">
        <v>448.6</v>
      </c>
      <c r="AU93" s="82"/>
      <c r="AV93" s="85">
        <v>6.85</v>
      </c>
      <c r="AW93" s="85">
        <v>153.4212</v>
      </c>
      <c r="AX93" s="82"/>
      <c r="AY93" s="85">
        <v>6.85</v>
      </c>
      <c r="AZ93" s="85">
        <v>144.44919999999999</v>
      </c>
      <c r="BA93" s="82"/>
      <c r="BB93" s="85">
        <v>6.85</v>
      </c>
      <c r="BC93" s="85">
        <v>150.7296</v>
      </c>
      <c r="BD93" s="82"/>
      <c r="BE93" s="85">
        <v>6.85</v>
      </c>
      <c r="BF93" s="85">
        <v>360.7</v>
      </c>
      <c r="BG93" s="82"/>
      <c r="BH93" s="84">
        <v>5.75</v>
      </c>
      <c r="BI93" s="84">
        <v>360.7</v>
      </c>
      <c r="BJ93" s="84"/>
      <c r="BK93" s="84">
        <v>5.55</v>
      </c>
      <c r="BL93" s="84">
        <v>360.7</v>
      </c>
      <c r="BM93" s="82"/>
      <c r="BN93" s="84">
        <v>7.35</v>
      </c>
      <c r="BO93" s="82">
        <v>1134.2</v>
      </c>
      <c r="BP93" s="82"/>
      <c r="BQ93" s="84">
        <v>7.25</v>
      </c>
      <c r="BR93" s="82">
        <v>1134.2</v>
      </c>
      <c r="BS93" s="82"/>
      <c r="BT93" s="84">
        <v>7.15</v>
      </c>
      <c r="BU93" s="82">
        <v>1134.2</v>
      </c>
      <c r="BV93" s="82"/>
      <c r="BW93" s="84">
        <v>7.05</v>
      </c>
      <c r="BX93" s="82">
        <v>1134.2</v>
      </c>
      <c r="BY93" s="82"/>
      <c r="BZ93" s="82"/>
    </row>
    <row r="94" spans="7:78" x14ac:dyDescent="0.25">
      <c r="G94" s="82"/>
      <c r="H94" s="82"/>
      <c r="I94" s="244"/>
      <c r="J94" s="82"/>
      <c r="K94" s="82"/>
      <c r="L94" s="82"/>
      <c r="M94" s="82"/>
      <c r="N94" s="82"/>
      <c r="O94" s="82"/>
      <c r="P94" s="83"/>
      <c r="Q94" s="83"/>
      <c r="R94" s="83"/>
      <c r="S94" s="83"/>
      <c r="T94" s="82"/>
      <c r="U94" s="85">
        <v>5.6</v>
      </c>
      <c r="V94" s="85">
        <v>1130.3</v>
      </c>
      <c r="W94" s="85"/>
      <c r="X94" s="85">
        <v>7</v>
      </c>
      <c r="Y94" s="85">
        <v>1130.3</v>
      </c>
      <c r="Z94" s="82"/>
      <c r="AA94" s="85">
        <v>5.0999999999999996</v>
      </c>
      <c r="AB94" s="85">
        <v>1130.3</v>
      </c>
      <c r="AC94" s="82"/>
      <c r="AD94" s="85">
        <v>6.6</v>
      </c>
      <c r="AE94" s="85">
        <v>1130.3</v>
      </c>
      <c r="AF94" s="82"/>
      <c r="AG94" s="85">
        <v>5.5</v>
      </c>
      <c r="AH94" s="85">
        <v>1255</v>
      </c>
      <c r="AI94" s="82"/>
      <c r="AJ94" s="85">
        <v>6.9</v>
      </c>
      <c r="AK94" s="85">
        <v>1255</v>
      </c>
      <c r="AL94" s="82">
        <f t="shared" si="7"/>
        <v>7.2</v>
      </c>
      <c r="AM94" s="85">
        <v>7.2</v>
      </c>
      <c r="AN94" s="85">
        <v>1255</v>
      </c>
      <c r="AO94" s="82"/>
      <c r="AP94" s="85">
        <v>6.5</v>
      </c>
      <c r="AQ94" s="85">
        <v>1255</v>
      </c>
      <c r="AR94" s="82"/>
      <c r="AS94" s="85">
        <v>6.9</v>
      </c>
      <c r="AT94" s="85">
        <v>447.7</v>
      </c>
      <c r="AU94" s="82"/>
      <c r="AV94" s="85">
        <v>6.9</v>
      </c>
      <c r="AW94" s="85">
        <v>153.11340000000001</v>
      </c>
      <c r="AX94" s="82"/>
      <c r="AY94" s="85">
        <v>6.9</v>
      </c>
      <c r="AZ94" s="85">
        <v>144.15940000000001</v>
      </c>
      <c r="BA94" s="82"/>
      <c r="BB94" s="85">
        <v>6.9</v>
      </c>
      <c r="BC94" s="85">
        <v>150.4272</v>
      </c>
      <c r="BD94" s="82"/>
      <c r="BE94" s="85">
        <v>6.9</v>
      </c>
      <c r="BF94" s="85">
        <v>359.6</v>
      </c>
      <c r="BG94" s="82"/>
      <c r="BH94" s="84">
        <v>5.8</v>
      </c>
      <c r="BI94" s="84">
        <v>359.6</v>
      </c>
      <c r="BJ94" s="84"/>
      <c r="BK94" s="84">
        <v>5.6</v>
      </c>
      <c r="BL94" s="84">
        <v>359.6</v>
      </c>
      <c r="BM94" s="82"/>
      <c r="BN94" s="84">
        <v>7.4</v>
      </c>
      <c r="BO94" s="82">
        <v>1130.3</v>
      </c>
      <c r="BP94" s="82"/>
      <c r="BQ94" s="84">
        <v>7.3</v>
      </c>
      <c r="BR94" s="82">
        <v>1130.3</v>
      </c>
      <c r="BS94" s="82"/>
      <c r="BT94" s="84">
        <v>7.2</v>
      </c>
      <c r="BU94" s="82">
        <v>1130.3</v>
      </c>
      <c r="BV94" s="82"/>
      <c r="BW94" s="84">
        <v>7.1</v>
      </c>
      <c r="BX94" s="82">
        <v>1130.3</v>
      </c>
      <c r="BY94" s="82"/>
      <c r="BZ94" s="82"/>
    </row>
    <row r="95" spans="7:78" x14ac:dyDescent="0.25">
      <c r="G95" s="82"/>
      <c r="H95" s="82"/>
      <c r="I95" s="244"/>
      <c r="J95" s="82"/>
      <c r="K95" s="82"/>
      <c r="L95" s="82"/>
      <c r="M95" s="82"/>
      <c r="N95" s="82"/>
      <c r="O95" s="82"/>
      <c r="P95" s="83"/>
      <c r="Q95" s="83"/>
      <c r="R95" s="83"/>
      <c r="S95" s="83"/>
      <c r="T95" s="82"/>
      <c r="U95" s="85">
        <v>5.65</v>
      </c>
      <c r="V95" s="85">
        <v>1126.3</v>
      </c>
      <c r="W95" s="85"/>
      <c r="X95" s="85">
        <v>7.05</v>
      </c>
      <c r="Y95" s="85">
        <v>1126.3</v>
      </c>
      <c r="Z95" s="82"/>
      <c r="AA95" s="85">
        <v>5.15</v>
      </c>
      <c r="AB95" s="85">
        <v>1126.3</v>
      </c>
      <c r="AC95" s="82"/>
      <c r="AD95" s="85">
        <v>6.65</v>
      </c>
      <c r="AE95" s="85">
        <v>1126.3</v>
      </c>
      <c r="AF95" s="82"/>
      <c r="AG95" s="85">
        <v>5.55</v>
      </c>
      <c r="AH95" s="85">
        <v>1252.0999999999999</v>
      </c>
      <c r="AI95" s="82"/>
      <c r="AJ95" s="85">
        <v>6.95</v>
      </c>
      <c r="AK95" s="85">
        <v>1252.0999999999999</v>
      </c>
      <c r="AL95" s="82">
        <f t="shared" si="7"/>
        <v>7.25</v>
      </c>
      <c r="AM95" s="85">
        <v>7.25</v>
      </c>
      <c r="AN95" s="85">
        <v>1252.0999999999999</v>
      </c>
      <c r="AO95" s="82"/>
      <c r="AP95" s="85">
        <v>6.55</v>
      </c>
      <c r="AQ95" s="85">
        <v>1252.0999999999999</v>
      </c>
      <c r="AR95" s="82"/>
      <c r="AS95" s="85">
        <v>6.95</v>
      </c>
      <c r="AT95" s="85">
        <v>446.8</v>
      </c>
      <c r="AU95" s="82"/>
      <c r="AV95" s="85">
        <v>6.95</v>
      </c>
      <c r="AW95" s="85">
        <v>152.8056</v>
      </c>
      <c r="AX95" s="82"/>
      <c r="AY95" s="85">
        <v>6.95</v>
      </c>
      <c r="AZ95" s="85">
        <v>143.86959999999999</v>
      </c>
      <c r="BA95" s="82"/>
      <c r="BB95" s="85">
        <v>6.95</v>
      </c>
      <c r="BC95" s="85">
        <v>150.12479999999999</v>
      </c>
      <c r="BD95" s="82"/>
      <c r="BE95" s="85">
        <v>6.95</v>
      </c>
      <c r="BF95" s="85">
        <v>358.6</v>
      </c>
      <c r="BG95" s="82"/>
      <c r="BH95" s="84">
        <v>5.85</v>
      </c>
      <c r="BI95" s="84">
        <v>358.6</v>
      </c>
      <c r="BJ95" s="84"/>
      <c r="BK95" s="84">
        <v>5.65</v>
      </c>
      <c r="BL95" s="84">
        <v>358.6</v>
      </c>
      <c r="BM95" s="82"/>
      <c r="BN95" s="84">
        <v>7.45</v>
      </c>
      <c r="BO95" s="82">
        <v>1126.3</v>
      </c>
      <c r="BP95" s="82"/>
      <c r="BQ95" s="84">
        <v>7.35</v>
      </c>
      <c r="BR95" s="82">
        <v>1126.3</v>
      </c>
      <c r="BS95" s="82"/>
      <c r="BT95" s="84">
        <v>7.25</v>
      </c>
      <c r="BU95" s="82">
        <v>1126.3</v>
      </c>
      <c r="BV95" s="82"/>
      <c r="BW95" s="84">
        <v>7.15</v>
      </c>
      <c r="BX95" s="82">
        <v>1126.3</v>
      </c>
      <c r="BY95" s="82"/>
      <c r="BZ95" s="82"/>
    </row>
    <row r="96" spans="7:78" x14ac:dyDescent="0.25">
      <c r="G96" s="82"/>
      <c r="H96" s="82"/>
      <c r="I96" s="244"/>
      <c r="J96" s="82"/>
      <c r="K96" s="82"/>
      <c r="L96" s="82"/>
      <c r="M96" s="82"/>
      <c r="N96" s="82"/>
      <c r="O96" s="82"/>
      <c r="P96" s="83"/>
      <c r="Q96" s="83"/>
      <c r="R96" s="83"/>
      <c r="S96" s="83"/>
      <c r="T96" s="82"/>
      <c r="U96" s="85">
        <v>5.7</v>
      </c>
      <c r="V96" s="85">
        <v>1122.4000000000001</v>
      </c>
      <c r="W96" s="85"/>
      <c r="X96" s="85">
        <v>7.1</v>
      </c>
      <c r="Y96" s="85">
        <v>1122.4000000000001</v>
      </c>
      <c r="Z96" s="82"/>
      <c r="AA96" s="85">
        <v>5.2</v>
      </c>
      <c r="AB96" s="85">
        <v>1122.4000000000001</v>
      </c>
      <c r="AC96" s="82"/>
      <c r="AD96" s="85">
        <v>6.7</v>
      </c>
      <c r="AE96" s="85">
        <v>1122.4000000000001</v>
      </c>
      <c r="AF96" s="82"/>
      <c r="AG96" s="85">
        <v>5.6</v>
      </c>
      <c r="AH96" s="85">
        <v>1249.0999999999999</v>
      </c>
      <c r="AI96" s="82"/>
      <c r="AJ96" s="85">
        <v>7</v>
      </c>
      <c r="AK96" s="85">
        <v>1249.0999999999999</v>
      </c>
      <c r="AL96" s="82">
        <f t="shared" si="7"/>
        <v>7.3</v>
      </c>
      <c r="AM96" s="85">
        <v>7.3</v>
      </c>
      <c r="AN96" s="85">
        <v>1249.0999999999999</v>
      </c>
      <c r="AO96" s="82"/>
      <c r="AP96" s="85">
        <v>6.6</v>
      </c>
      <c r="AQ96" s="85">
        <v>1249.0999999999999</v>
      </c>
      <c r="AR96" s="82"/>
      <c r="AS96" s="85">
        <v>7</v>
      </c>
      <c r="AT96" s="85">
        <v>445.8</v>
      </c>
      <c r="AU96" s="82"/>
      <c r="AV96" s="85">
        <v>7</v>
      </c>
      <c r="AW96" s="85">
        <v>152.46360000000001</v>
      </c>
      <c r="AX96" s="82"/>
      <c r="AY96" s="85">
        <v>7</v>
      </c>
      <c r="AZ96" s="85">
        <v>143.54759999999999</v>
      </c>
      <c r="BA96" s="82"/>
      <c r="BB96" s="85">
        <v>7</v>
      </c>
      <c r="BC96" s="85">
        <v>149.78880000000001</v>
      </c>
      <c r="BD96" s="82"/>
      <c r="BE96" s="85">
        <v>7</v>
      </c>
      <c r="BF96" s="85">
        <v>357.5</v>
      </c>
      <c r="BG96" s="82"/>
      <c r="BH96" s="84">
        <v>5.9</v>
      </c>
      <c r="BI96" s="84">
        <v>357.5</v>
      </c>
      <c r="BJ96" s="84"/>
      <c r="BK96" s="84">
        <v>5.7</v>
      </c>
      <c r="BL96" s="84">
        <v>357.5</v>
      </c>
      <c r="BM96" s="82"/>
      <c r="BN96" s="84">
        <v>7.5</v>
      </c>
      <c r="BO96" s="82">
        <v>1122.4000000000001</v>
      </c>
      <c r="BP96" s="82"/>
      <c r="BQ96" s="84">
        <v>7.4</v>
      </c>
      <c r="BR96" s="82">
        <v>1122.4000000000001</v>
      </c>
      <c r="BS96" s="82"/>
      <c r="BT96" s="84">
        <v>7.3</v>
      </c>
      <c r="BU96" s="82">
        <v>1122.4000000000001</v>
      </c>
      <c r="BV96" s="82"/>
      <c r="BW96" s="84">
        <v>7.2</v>
      </c>
      <c r="BX96" s="82">
        <v>1122.4000000000001</v>
      </c>
      <c r="BY96" s="82"/>
      <c r="BZ96" s="82"/>
    </row>
    <row r="97" spans="7:78" x14ac:dyDescent="0.25">
      <c r="G97" s="82"/>
      <c r="H97" s="82"/>
      <c r="I97" s="244"/>
      <c r="J97" s="82"/>
      <c r="K97" s="82"/>
      <c r="L97" s="82"/>
      <c r="M97" s="82"/>
      <c r="N97" s="82"/>
      <c r="O97" s="82"/>
      <c r="P97" s="83"/>
      <c r="Q97" s="83"/>
      <c r="R97" s="83"/>
      <c r="S97" s="83"/>
      <c r="T97" s="82"/>
      <c r="U97" s="85">
        <v>5.75</v>
      </c>
      <c r="V97" s="85">
        <v>1118.5</v>
      </c>
      <c r="W97" s="85"/>
      <c r="X97" s="85">
        <v>7.15</v>
      </c>
      <c r="Y97" s="85">
        <v>1118.5</v>
      </c>
      <c r="Z97" s="82"/>
      <c r="AA97" s="85">
        <v>5.25</v>
      </c>
      <c r="AB97" s="85">
        <v>1118.5</v>
      </c>
      <c r="AC97" s="82"/>
      <c r="AD97" s="85">
        <v>6.75</v>
      </c>
      <c r="AE97" s="85">
        <v>1118.5</v>
      </c>
      <c r="AF97" s="82"/>
      <c r="AG97" s="85">
        <v>5.65</v>
      </c>
      <c r="AH97" s="85">
        <v>1246</v>
      </c>
      <c r="AI97" s="82"/>
      <c r="AJ97" s="85">
        <v>7.05</v>
      </c>
      <c r="AK97" s="85">
        <v>1246</v>
      </c>
      <c r="AL97" s="82">
        <f t="shared" si="7"/>
        <v>7.35</v>
      </c>
      <c r="AM97" s="85">
        <v>7.35</v>
      </c>
      <c r="AN97" s="85">
        <v>1246</v>
      </c>
      <c r="AO97" s="82"/>
      <c r="AP97" s="85">
        <v>6.65</v>
      </c>
      <c r="AQ97" s="85">
        <v>1246</v>
      </c>
      <c r="AR97" s="82"/>
      <c r="AS97" s="85">
        <v>7.05</v>
      </c>
      <c r="AT97" s="85">
        <v>444.8</v>
      </c>
      <c r="AU97" s="82"/>
      <c r="AV97" s="85">
        <v>7.05</v>
      </c>
      <c r="AW97" s="85">
        <v>152.1216</v>
      </c>
      <c r="AX97" s="82"/>
      <c r="AY97" s="85">
        <v>7.05</v>
      </c>
      <c r="AZ97" s="85">
        <v>143.22559999999999</v>
      </c>
      <c r="BA97" s="82"/>
      <c r="BB97" s="85">
        <v>7.05</v>
      </c>
      <c r="BC97" s="85">
        <v>149.4528</v>
      </c>
      <c r="BD97" s="82"/>
      <c r="BE97" s="85">
        <v>7.05</v>
      </c>
      <c r="BF97" s="85">
        <v>356.4</v>
      </c>
      <c r="BG97" s="82"/>
      <c r="BH97" s="84">
        <v>5.95</v>
      </c>
      <c r="BI97" s="84">
        <v>356.4</v>
      </c>
      <c r="BJ97" s="84"/>
      <c r="BK97" s="84">
        <v>5.75</v>
      </c>
      <c r="BL97" s="84">
        <v>356.4</v>
      </c>
      <c r="BM97" s="82"/>
      <c r="BN97" s="84">
        <v>7.55</v>
      </c>
      <c r="BO97" s="82">
        <v>1118.5</v>
      </c>
      <c r="BP97" s="82"/>
      <c r="BQ97" s="84">
        <v>7.45</v>
      </c>
      <c r="BR97" s="82">
        <v>1118.5</v>
      </c>
      <c r="BS97" s="82"/>
      <c r="BT97" s="84">
        <v>7.35</v>
      </c>
      <c r="BU97" s="82">
        <v>1118.5</v>
      </c>
      <c r="BV97" s="82"/>
      <c r="BW97" s="84">
        <v>7.25</v>
      </c>
      <c r="BX97" s="82">
        <v>1118.5</v>
      </c>
      <c r="BY97" s="82"/>
      <c r="BZ97" s="82"/>
    </row>
    <row r="98" spans="7:78" x14ac:dyDescent="0.25">
      <c r="G98" s="82"/>
      <c r="H98" s="82"/>
      <c r="I98" s="244"/>
      <c r="J98" s="82"/>
      <c r="K98" s="82"/>
      <c r="L98" s="82"/>
      <c r="M98" s="82"/>
      <c r="N98" s="82"/>
      <c r="O98" s="82"/>
      <c r="P98" s="83"/>
      <c r="Q98" s="83"/>
      <c r="R98" s="83"/>
      <c r="S98" s="83"/>
      <c r="T98" s="82"/>
      <c r="U98" s="85">
        <v>5.8</v>
      </c>
      <c r="V98" s="85">
        <v>1114.5999999999999</v>
      </c>
      <c r="W98" s="85"/>
      <c r="X98" s="85">
        <v>7.2</v>
      </c>
      <c r="Y98" s="85">
        <v>1114.5999999999999</v>
      </c>
      <c r="Z98" s="82"/>
      <c r="AA98" s="85">
        <v>5.3</v>
      </c>
      <c r="AB98" s="85">
        <v>1114.5999999999999</v>
      </c>
      <c r="AC98" s="82"/>
      <c r="AD98" s="85">
        <v>6.8</v>
      </c>
      <c r="AE98" s="85">
        <v>1114.5999999999999</v>
      </c>
      <c r="AF98" s="82"/>
      <c r="AG98" s="85">
        <v>5.7</v>
      </c>
      <c r="AH98" s="85">
        <v>1242.9000000000001</v>
      </c>
      <c r="AI98" s="82"/>
      <c r="AJ98" s="85">
        <v>7.1</v>
      </c>
      <c r="AK98" s="85">
        <v>1242.9000000000001</v>
      </c>
      <c r="AL98" s="82">
        <f t="shared" si="7"/>
        <v>7.4</v>
      </c>
      <c r="AM98" s="85">
        <v>7.4</v>
      </c>
      <c r="AN98" s="85">
        <v>1242.9000000000001</v>
      </c>
      <c r="AO98" s="82"/>
      <c r="AP98" s="85">
        <v>6.7</v>
      </c>
      <c r="AQ98" s="85">
        <v>1242.9000000000001</v>
      </c>
      <c r="AR98" s="82"/>
      <c r="AS98" s="85">
        <v>7.1</v>
      </c>
      <c r="AT98" s="85">
        <v>443.7</v>
      </c>
      <c r="AU98" s="82"/>
      <c r="AV98" s="85">
        <v>7.1</v>
      </c>
      <c r="AW98" s="85">
        <v>151.74539999999999</v>
      </c>
      <c r="AX98" s="82"/>
      <c r="AY98" s="85">
        <v>7.1</v>
      </c>
      <c r="AZ98" s="85">
        <v>142.87139999999999</v>
      </c>
      <c r="BA98" s="82"/>
      <c r="BB98" s="85">
        <v>7.1</v>
      </c>
      <c r="BC98" s="85">
        <v>149.08320000000001</v>
      </c>
      <c r="BD98" s="82"/>
      <c r="BE98" s="85">
        <v>7.1</v>
      </c>
      <c r="BF98" s="85">
        <v>355.4</v>
      </c>
      <c r="BG98" s="82"/>
      <c r="BH98" s="84">
        <v>6</v>
      </c>
      <c r="BI98" s="84">
        <v>355.4</v>
      </c>
      <c r="BJ98" s="84"/>
      <c r="BK98" s="84">
        <v>5.8</v>
      </c>
      <c r="BL98" s="84">
        <v>355.4</v>
      </c>
      <c r="BM98" s="82"/>
      <c r="BN98" s="84">
        <v>7.6</v>
      </c>
      <c r="BO98" s="82">
        <v>1114.5999999999999</v>
      </c>
      <c r="BP98" s="82"/>
      <c r="BQ98" s="84">
        <v>7.5</v>
      </c>
      <c r="BR98" s="82">
        <v>1114.5999999999999</v>
      </c>
      <c r="BS98" s="82"/>
      <c r="BT98" s="84">
        <v>7.4</v>
      </c>
      <c r="BU98" s="82">
        <v>1114.5999999999999</v>
      </c>
      <c r="BV98" s="82"/>
      <c r="BW98" s="84">
        <v>7.3</v>
      </c>
      <c r="BX98" s="82">
        <v>1114.5999999999999</v>
      </c>
      <c r="BY98" s="82"/>
      <c r="BZ98" s="82"/>
    </row>
    <row r="99" spans="7:78" x14ac:dyDescent="0.25">
      <c r="G99" s="82"/>
      <c r="H99" s="82"/>
      <c r="I99" s="244"/>
      <c r="J99" s="82"/>
      <c r="K99" s="82"/>
      <c r="L99" s="82"/>
      <c r="M99" s="82"/>
      <c r="N99" s="82"/>
      <c r="O99" s="82"/>
      <c r="P99" s="83"/>
      <c r="Q99" s="83"/>
      <c r="R99" s="83"/>
      <c r="S99" s="83"/>
      <c r="T99" s="82"/>
      <c r="U99" s="85">
        <v>5.85</v>
      </c>
      <c r="V99" s="85">
        <v>1110.5999999999999</v>
      </c>
      <c r="W99" s="85"/>
      <c r="X99" s="85">
        <v>7.25</v>
      </c>
      <c r="Y99" s="85">
        <v>1110.5999999999999</v>
      </c>
      <c r="Z99" s="82"/>
      <c r="AA99" s="85">
        <v>5.35</v>
      </c>
      <c r="AB99" s="85">
        <v>1110.5999999999999</v>
      </c>
      <c r="AC99" s="82"/>
      <c r="AD99" s="85">
        <v>6.85</v>
      </c>
      <c r="AE99" s="85">
        <v>1110.5999999999999</v>
      </c>
      <c r="AF99" s="82"/>
      <c r="AG99" s="85">
        <v>5.75</v>
      </c>
      <c r="AH99" s="85">
        <v>1239.7</v>
      </c>
      <c r="AI99" s="82"/>
      <c r="AJ99" s="85">
        <v>7.15</v>
      </c>
      <c r="AK99" s="85">
        <v>1239.7</v>
      </c>
      <c r="AL99" s="82">
        <f t="shared" ref="AL99:AL162" si="8">ROUND(AM99,2)</f>
        <v>7.45</v>
      </c>
      <c r="AM99" s="85">
        <v>7.45</v>
      </c>
      <c r="AN99" s="85">
        <v>1239.7</v>
      </c>
      <c r="AO99" s="82"/>
      <c r="AP99" s="85">
        <v>6.75</v>
      </c>
      <c r="AQ99" s="85">
        <v>1239.7</v>
      </c>
      <c r="AR99" s="82"/>
      <c r="AS99" s="85">
        <v>7.15</v>
      </c>
      <c r="AT99" s="85">
        <v>442.7</v>
      </c>
      <c r="AU99" s="82"/>
      <c r="AV99" s="85">
        <v>7.15</v>
      </c>
      <c r="AW99" s="85">
        <v>151.4034</v>
      </c>
      <c r="AX99" s="82"/>
      <c r="AY99" s="85">
        <v>7.15</v>
      </c>
      <c r="AZ99" s="85">
        <v>142.54939999999999</v>
      </c>
      <c r="BA99" s="82"/>
      <c r="BB99" s="85">
        <v>7.15</v>
      </c>
      <c r="BC99" s="85">
        <v>148.74719999999999</v>
      </c>
      <c r="BD99" s="82"/>
      <c r="BE99" s="85">
        <v>7.15</v>
      </c>
      <c r="BF99" s="85">
        <v>354.3</v>
      </c>
      <c r="BG99" s="82"/>
      <c r="BH99" s="84">
        <v>6.05</v>
      </c>
      <c r="BI99" s="84">
        <v>354.3</v>
      </c>
      <c r="BJ99" s="84"/>
      <c r="BK99" s="84">
        <v>5.85</v>
      </c>
      <c r="BL99" s="84">
        <v>354.3</v>
      </c>
      <c r="BM99" s="82"/>
      <c r="BN99" s="84">
        <v>7.65</v>
      </c>
      <c r="BO99" s="82">
        <v>1110.5999999999999</v>
      </c>
      <c r="BP99" s="82"/>
      <c r="BQ99" s="84">
        <v>7.55</v>
      </c>
      <c r="BR99" s="82">
        <v>1110.5999999999999</v>
      </c>
      <c r="BS99" s="82"/>
      <c r="BT99" s="84">
        <v>7.45</v>
      </c>
      <c r="BU99" s="82">
        <v>1110.5999999999999</v>
      </c>
      <c r="BV99" s="82"/>
      <c r="BW99" s="84">
        <v>7.35</v>
      </c>
      <c r="BX99" s="82">
        <v>1110.5999999999999</v>
      </c>
      <c r="BY99" s="82"/>
      <c r="BZ99" s="82"/>
    </row>
    <row r="100" spans="7:78" x14ac:dyDescent="0.25">
      <c r="G100" s="82"/>
      <c r="H100" s="82"/>
      <c r="I100" s="244"/>
      <c r="J100" s="82"/>
      <c r="K100" s="82"/>
      <c r="L100" s="82"/>
      <c r="M100" s="82"/>
      <c r="N100" s="82"/>
      <c r="O100" s="82"/>
      <c r="P100" s="83"/>
      <c r="Q100" s="83"/>
      <c r="R100" s="83"/>
      <c r="S100" s="83"/>
      <c r="T100" s="82"/>
      <c r="U100" s="85">
        <v>5.9</v>
      </c>
      <c r="V100" s="85">
        <v>1106.7</v>
      </c>
      <c r="W100" s="85"/>
      <c r="X100" s="85">
        <v>7.3</v>
      </c>
      <c r="Y100" s="85">
        <v>1106.7</v>
      </c>
      <c r="Z100" s="82"/>
      <c r="AA100" s="85">
        <v>5.4</v>
      </c>
      <c r="AB100" s="85">
        <v>1106.7</v>
      </c>
      <c r="AC100" s="82"/>
      <c r="AD100" s="85">
        <v>6.9</v>
      </c>
      <c r="AE100" s="85">
        <v>1106.7</v>
      </c>
      <c r="AF100" s="82"/>
      <c r="AG100" s="85">
        <v>5.8</v>
      </c>
      <c r="AH100" s="85">
        <v>1236.4000000000001</v>
      </c>
      <c r="AI100" s="82"/>
      <c r="AJ100" s="85">
        <v>7.2</v>
      </c>
      <c r="AK100" s="85">
        <v>1236.4000000000001</v>
      </c>
      <c r="AL100" s="82">
        <f t="shared" si="8"/>
        <v>7.5</v>
      </c>
      <c r="AM100" s="85">
        <v>7.5</v>
      </c>
      <c r="AN100" s="85">
        <v>1236.4000000000001</v>
      </c>
      <c r="AO100" s="82"/>
      <c r="AP100" s="85">
        <v>6.8</v>
      </c>
      <c r="AQ100" s="85">
        <v>1236.4000000000001</v>
      </c>
      <c r="AR100" s="82"/>
      <c r="AS100" s="85">
        <v>7.2</v>
      </c>
      <c r="AT100" s="85">
        <v>441.6</v>
      </c>
      <c r="AU100" s="82"/>
      <c r="AV100" s="85">
        <v>7.2</v>
      </c>
      <c r="AW100" s="85">
        <v>151.02719999999999</v>
      </c>
      <c r="AX100" s="82"/>
      <c r="AY100" s="85">
        <v>7.2</v>
      </c>
      <c r="AZ100" s="85">
        <v>142.1952</v>
      </c>
      <c r="BA100" s="82"/>
      <c r="BB100" s="85">
        <v>7.2</v>
      </c>
      <c r="BC100" s="85">
        <v>148.3776</v>
      </c>
      <c r="BD100" s="82"/>
      <c r="BE100" s="85">
        <v>7.2</v>
      </c>
      <c r="BF100" s="85">
        <v>353.2</v>
      </c>
      <c r="BG100" s="82"/>
      <c r="BH100" s="84">
        <v>6.1</v>
      </c>
      <c r="BI100" s="84">
        <v>353.2</v>
      </c>
      <c r="BJ100" s="84"/>
      <c r="BK100" s="84">
        <v>5.9</v>
      </c>
      <c r="BL100" s="84">
        <v>353.2</v>
      </c>
      <c r="BM100" s="82"/>
      <c r="BN100" s="84">
        <v>7.7</v>
      </c>
      <c r="BO100" s="82">
        <v>1106.7</v>
      </c>
      <c r="BP100" s="82"/>
      <c r="BQ100" s="84">
        <v>7.6</v>
      </c>
      <c r="BR100" s="82">
        <v>1106.7</v>
      </c>
      <c r="BS100" s="82"/>
      <c r="BT100" s="84">
        <v>7.5</v>
      </c>
      <c r="BU100" s="82">
        <v>1106.7</v>
      </c>
      <c r="BV100" s="82"/>
      <c r="BW100" s="84">
        <v>7.4</v>
      </c>
      <c r="BX100" s="82">
        <v>1106.7</v>
      </c>
      <c r="BY100" s="82"/>
      <c r="BZ100" s="82"/>
    </row>
    <row r="101" spans="7:78" x14ac:dyDescent="0.25">
      <c r="G101" s="82"/>
      <c r="H101" s="82"/>
      <c r="I101" s="244"/>
      <c r="J101" s="82"/>
      <c r="K101" s="82"/>
      <c r="L101" s="82"/>
      <c r="M101" s="82"/>
      <c r="N101" s="82"/>
      <c r="O101" s="82"/>
      <c r="P101" s="83"/>
      <c r="Q101" s="83"/>
      <c r="R101" s="83"/>
      <c r="S101" s="83"/>
      <c r="T101" s="82"/>
      <c r="U101" s="85">
        <v>5.95</v>
      </c>
      <c r="V101" s="85">
        <v>1102.8</v>
      </c>
      <c r="W101" s="85"/>
      <c r="X101" s="85">
        <v>7.35</v>
      </c>
      <c r="Y101" s="85">
        <v>1102.8</v>
      </c>
      <c r="Z101" s="82"/>
      <c r="AA101" s="85">
        <v>5.45</v>
      </c>
      <c r="AB101" s="85">
        <v>1102.8</v>
      </c>
      <c r="AC101" s="82"/>
      <c r="AD101" s="85">
        <v>6.95</v>
      </c>
      <c r="AE101" s="85">
        <v>1102.8</v>
      </c>
      <c r="AF101" s="82"/>
      <c r="AG101" s="85">
        <v>5.85</v>
      </c>
      <c r="AH101" s="85">
        <v>1233</v>
      </c>
      <c r="AI101" s="82"/>
      <c r="AJ101" s="85">
        <v>7.25</v>
      </c>
      <c r="AK101" s="85">
        <v>1233</v>
      </c>
      <c r="AL101" s="82">
        <f t="shared" si="8"/>
        <v>7.55</v>
      </c>
      <c r="AM101" s="85">
        <v>7.55</v>
      </c>
      <c r="AN101" s="85">
        <v>1233</v>
      </c>
      <c r="AO101" s="82"/>
      <c r="AP101" s="85">
        <v>6.85</v>
      </c>
      <c r="AQ101" s="85">
        <v>1233</v>
      </c>
      <c r="AR101" s="82"/>
      <c r="AS101" s="85">
        <v>7.25</v>
      </c>
      <c r="AT101" s="85">
        <v>440.4</v>
      </c>
      <c r="AU101" s="82"/>
      <c r="AV101" s="85">
        <v>7.25</v>
      </c>
      <c r="AW101" s="85">
        <v>150.61680000000001</v>
      </c>
      <c r="AX101" s="82"/>
      <c r="AY101" s="85">
        <v>7.25</v>
      </c>
      <c r="AZ101" s="85">
        <v>141.80879999999999</v>
      </c>
      <c r="BA101" s="82"/>
      <c r="BB101" s="85">
        <v>7.25</v>
      </c>
      <c r="BC101" s="85">
        <v>147.9744</v>
      </c>
      <c r="BD101" s="82"/>
      <c r="BE101" s="85">
        <v>7.25</v>
      </c>
      <c r="BF101" s="85">
        <v>352.2</v>
      </c>
      <c r="BG101" s="82"/>
      <c r="BH101" s="84">
        <v>6.15</v>
      </c>
      <c r="BI101" s="84">
        <v>352.2</v>
      </c>
      <c r="BJ101" s="84"/>
      <c r="BK101" s="84">
        <v>5.95</v>
      </c>
      <c r="BL101" s="84">
        <v>352.2</v>
      </c>
      <c r="BM101" s="82"/>
      <c r="BN101" s="84">
        <v>7.75</v>
      </c>
      <c r="BO101" s="82">
        <v>1102.8</v>
      </c>
      <c r="BP101" s="82"/>
      <c r="BQ101" s="84">
        <v>7.65</v>
      </c>
      <c r="BR101" s="82">
        <v>1102.8</v>
      </c>
      <c r="BS101" s="82"/>
      <c r="BT101" s="84">
        <v>7.55</v>
      </c>
      <c r="BU101" s="82">
        <v>1102.8</v>
      </c>
      <c r="BV101" s="82"/>
      <c r="BW101" s="84">
        <v>7.45</v>
      </c>
      <c r="BX101" s="82">
        <v>1102.8</v>
      </c>
      <c r="BY101" s="82"/>
      <c r="BZ101" s="82"/>
    </row>
    <row r="102" spans="7:78" x14ac:dyDescent="0.25">
      <c r="G102" s="82"/>
      <c r="H102" s="82"/>
      <c r="I102" s="244"/>
      <c r="J102" s="82"/>
      <c r="K102" s="82"/>
      <c r="L102" s="82"/>
      <c r="M102" s="82"/>
      <c r="N102" s="82"/>
      <c r="O102" s="82"/>
      <c r="P102" s="83"/>
      <c r="Q102" s="83"/>
      <c r="R102" s="83"/>
      <c r="S102" s="83"/>
      <c r="T102" s="82"/>
      <c r="U102" s="85">
        <v>6</v>
      </c>
      <c r="V102" s="85">
        <v>1098.8</v>
      </c>
      <c r="W102" s="85"/>
      <c r="X102" s="85">
        <v>7.4</v>
      </c>
      <c r="Y102" s="85">
        <v>1098.8</v>
      </c>
      <c r="Z102" s="82"/>
      <c r="AA102" s="85">
        <v>5.5</v>
      </c>
      <c r="AB102" s="85">
        <v>1098.8</v>
      </c>
      <c r="AC102" s="82"/>
      <c r="AD102" s="85">
        <v>7</v>
      </c>
      <c r="AE102" s="85">
        <v>1098.8</v>
      </c>
      <c r="AF102" s="82"/>
      <c r="AG102" s="85">
        <v>5.9</v>
      </c>
      <c r="AH102" s="85">
        <v>1229.5999999999999</v>
      </c>
      <c r="AI102" s="82"/>
      <c r="AJ102" s="85">
        <v>7.3</v>
      </c>
      <c r="AK102" s="85">
        <v>1229.5999999999999</v>
      </c>
      <c r="AL102" s="82">
        <f t="shared" si="8"/>
        <v>7.6</v>
      </c>
      <c r="AM102" s="85">
        <v>7.6</v>
      </c>
      <c r="AN102" s="85">
        <v>1229.5999999999999</v>
      </c>
      <c r="AO102" s="82"/>
      <c r="AP102" s="85">
        <v>6.9</v>
      </c>
      <c r="AQ102" s="85">
        <v>1229.5999999999999</v>
      </c>
      <c r="AR102" s="82"/>
      <c r="AS102" s="85">
        <v>7.3</v>
      </c>
      <c r="AT102" s="85">
        <v>439.2</v>
      </c>
      <c r="AU102" s="82"/>
      <c r="AV102" s="85">
        <v>7.3</v>
      </c>
      <c r="AW102" s="85">
        <v>150.2064</v>
      </c>
      <c r="AX102" s="82"/>
      <c r="AY102" s="85">
        <v>7.3</v>
      </c>
      <c r="AZ102" s="85">
        <v>141.42240000000001</v>
      </c>
      <c r="BA102" s="82"/>
      <c r="BB102" s="85">
        <v>7.3</v>
      </c>
      <c r="BC102" s="85">
        <v>147.5712</v>
      </c>
      <c r="BD102" s="82"/>
      <c r="BE102" s="85">
        <v>7.3</v>
      </c>
      <c r="BF102" s="85">
        <v>351.1</v>
      </c>
      <c r="BG102" s="82"/>
      <c r="BH102" s="84">
        <v>6.2</v>
      </c>
      <c r="BI102" s="84">
        <v>351.1</v>
      </c>
      <c r="BJ102" s="84"/>
      <c r="BK102" s="84">
        <v>6</v>
      </c>
      <c r="BL102" s="84">
        <v>351.1</v>
      </c>
      <c r="BM102" s="82"/>
      <c r="BN102" s="84">
        <v>7.8</v>
      </c>
      <c r="BO102" s="82">
        <v>1098.8</v>
      </c>
      <c r="BP102" s="82"/>
      <c r="BQ102" s="84">
        <v>7.7</v>
      </c>
      <c r="BR102" s="82">
        <v>1098.8</v>
      </c>
      <c r="BS102" s="82"/>
      <c r="BT102" s="84">
        <v>7.6</v>
      </c>
      <c r="BU102" s="82">
        <v>1098.8</v>
      </c>
      <c r="BV102" s="82"/>
      <c r="BW102" s="84">
        <v>7.5</v>
      </c>
      <c r="BX102" s="82">
        <v>1098.8</v>
      </c>
      <c r="BY102" s="82"/>
      <c r="BZ102" s="82"/>
    </row>
    <row r="103" spans="7:78" x14ac:dyDescent="0.25">
      <c r="G103" s="82"/>
      <c r="H103" s="82"/>
      <c r="I103" s="244"/>
      <c r="J103" s="82"/>
      <c r="K103" s="82"/>
      <c r="L103" s="82"/>
      <c r="M103" s="82"/>
      <c r="N103" s="82"/>
      <c r="O103" s="82"/>
      <c r="P103" s="83"/>
      <c r="Q103" s="83"/>
      <c r="R103" s="83"/>
      <c r="S103" s="83"/>
      <c r="T103" s="82"/>
      <c r="U103" s="85">
        <v>6.05</v>
      </c>
      <c r="V103" s="85">
        <v>1094.9000000000001</v>
      </c>
      <c r="W103" s="85"/>
      <c r="X103" s="85">
        <v>7.45</v>
      </c>
      <c r="Y103" s="85">
        <v>1094.9000000000001</v>
      </c>
      <c r="Z103" s="82"/>
      <c r="AA103" s="85">
        <v>5.55</v>
      </c>
      <c r="AB103" s="85">
        <v>1094.9000000000001</v>
      </c>
      <c r="AC103" s="82"/>
      <c r="AD103" s="85">
        <v>7.05</v>
      </c>
      <c r="AE103" s="85">
        <v>1094.9000000000001</v>
      </c>
      <c r="AF103" s="82"/>
      <c r="AG103" s="85">
        <v>5.95</v>
      </c>
      <c r="AH103" s="85">
        <v>1226.0999999999999</v>
      </c>
      <c r="AI103" s="82"/>
      <c r="AJ103" s="85">
        <v>7.35</v>
      </c>
      <c r="AK103" s="85">
        <v>1226.0999999999999</v>
      </c>
      <c r="AL103" s="82">
        <f t="shared" si="8"/>
        <v>7.65</v>
      </c>
      <c r="AM103" s="85">
        <v>7.65</v>
      </c>
      <c r="AN103" s="85">
        <v>1226.0999999999999</v>
      </c>
      <c r="AO103" s="82"/>
      <c r="AP103" s="85">
        <v>6.95</v>
      </c>
      <c r="AQ103" s="85">
        <v>1226.0999999999999</v>
      </c>
      <c r="AR103" s="82"/>
      <c r="AS103" s="85">
        <v>7.35</v>
      </c>
      <c r="AT103" s="85">
        <v>438</v>
      </c>
      <c r="AU103" s="82"/>
      <c r="AV103" s="85">
        <v>7.35</v>
      </c>
      <c r="AW103" s="85">
        <v>149.79599999999999</v>
      </c>
      <c r="AX103" s="82"/>
      <c r="AY103" s="85">
        <v>7.35</v>
      </c>
      <c r="AZ103" s="85">
        <v>141.036</v>
      </c>
      <c r="BA103" s="82"/>
      <c r="BB103" s="85">
        <v>7.35</v>
      </c>
      <c r="BC103" s="85">
        <v>147.16800000000001</v>
      </c>
      <c r="BD103" s="82"/>
      <c r="BE103" s="85">
        <v>7.35</v>
      </c>
      <c r="BF103" s="85">
        <v>350.1</v>
      </c>
      <c r="BG103" s="82"/>
      <c r="BH103" s="84">
        <v>6.25</v>
      </c>
      <c r="BI103" s="84">
        <v>350.1</v>
      </c>
      <c r="BJ103" s="84"/>
      <c r="BK103" s="84">
        <v>6.05</v>
      </c>
      <c r="BL103" s="84">
        <v>350.1</v>
      </c>
      <c r="BM103" s="82"/>
      <c r="BN103" s="84">
        <v>7.85</v>
      </c>
      <c r="BO103" s="82">
        <v>1094.9000000000001</v>
      </c>
      <c r="BP103" s="82"/>
      <c r="BQ103" s="84">
        <v>7.75</v>
      </c>
      <c r="BR103" s="82">
        <v>1094.9000000000001</v>
      </c>
      <c r="BS103" s="82"/>
      <c r="BT103" s="84">
        <v>7.65</v>
      </c>
      <c r="BU103" s="82">
        <v>1094.9000000000001</v>
      </c>
      <c r="BV103" s="82"/>
      <c r="BW103" s="84">
        <v>7.55</v>
      </c>
      <c r="BX103" s="82">
        <v>1094.9000000000001</v>
      </c>
      <c r="BY103" s="82"/>
      <c r="BZ103" s="82"/>
    </row>
    <row r="104" spans="7:78" x14ac:dyDescent="0.25">
      <c r="G104" s="82"/>
      <c r="H104" s="82"/>
      <c r="I104" s="244"/>
      <c r="J104" s="82"/>
      <c r="K104" s="82"/>
      <c r="L104" s="82"/>
      <c r="M104" s="82"/>
      <c r="N104" s="82"/>
      <c r="O104" s="82"/>
      <c r="P104" s="83"/>
      <c r="Q104" s="83"/>
      <c r="R104" s="83"/>
      <c r="S104" s="83"/>
      <c r="T104" s="82"/>
      <c r="U104" s="85">
        <v>6.1</v>
      </c>
      <c r="V104" s="85">
        <v>1091</v>
      </c>
      <c r="W104" s="85"/>
      <c r="X104" s="85">
        <v>7.5</v>
      </c>
      <c r="Y104" s="85">
        <v>1091</v>
      </c>
      <c r="Z104" s="82"/>
      <c r="AA104" s="85">
        <v>5.6</v>
      </c>
      <c r="AB104" s="85">
        <v>1091</v>
      </c>
      <c r="AC104" s="82"/>
      <c r="AD104" s="85">
        <v>7.1</v>
      </c>
      <c r="AE104" s="85">
        <v>1091</v>
      </c>
      <c r="AF104" s="82"/>
      <c r="AG104" s="85">
        <v>6</v>
      </c>
      <c r="AH104" s="85">
        <v>1222.5</v>
      </c>
      <c r="AI104" s="82"/>
      <c r="AJ104" s="85">
        <v>7.4</v>
      </c>
      <c r="AK104" s="85">
        <v>1222.5</v>
      </c>
      <c r="AL104" s="82">
        <f t="shared" si="8"/>
        <v>7.7</v>
      </c>
      <c r="AM104" s="85">
        <v>7.7</v>
      </c>
      <c r="AN104" s="85">
        <v>1222.5</v>
      </c>
      <c r="AO104" s="82"/>
      <c r="AP104" s="85">
        <v>7</v>
      </c>
      <c r="AQ104" s="85">
        <v>1222.5</v>
      </c>
      <c r="AR104" s="82"/>
      <c r="AS104" s="85">
        <v>7.4</v>
      </c>
      <c r="AT104" s="85">
        <v>436.7</v>
      </c>
      <c r="AU104" s="82"/>
      <c r="AV104" s="85">
        <v>7.4</v>
      </c>
      <c r="AW104" s="85">
        <v>149.35140000000001</v>
      </c>
      <c r="AX104" s="82"/>
      <c r="AY104" s="85">
        <v>7.4</v>
      </c>
      <c r="AZ104" s="85">
        <v>140.6174</v>
      </c>
      <c r="BA104" s="82"/>
      <c r="BB104" s="85">
        <v>7.4</v>
      </c>
      <c r="BC104" s="85">
        <v>146.7312</v>
      </c>
      <c r="BD104" s="82"/>
      <c r="BE104" s="85">
        <v>7.4</v>
      </c>
      <c r="BF104" s="85">
        <v>349</v>
      </c>
      <c r="BG104" s="82"/>
      <c r="BH104" s="84">
        <v>6.3</v>
      </c>
      <c r="BI104" s="84">
        <v>349</v>
      </c>
      <c r="BJ104" s="84"/>
      <c r="BK104" s="84">
        <v>6.1</v>
      </c>
      <c r="BL104" s="84">
        <v>349</v>
      </c>
      <c r="BM104" s="82"/>
      <c r="BN104" s="84">
        <v>7.9</v>
      </c>
      <c r="BO104" s="82">
        <v>1091</v>
      </c>
      <c r="BP104" s="82"/>
      <c r="BQ104" s="84">
        <v>7.8</v>
      </c>
      <c r="BR104" s="82">
        <v>1091</v>
      </c>
      <c r="BS104" s="82"/>
      <c r="BT104" s="84">
        <v>7.7</v>
      </c>
      <c r="BU104" s="82">
        <v>1091</v>
      </c>
      <c r="BV104" s="82"/>
      <c r="BW104" s="84">
        <v>7.6</v>
      </c>
      <c r="BX104" s="82">
        <v>1091</v>
      </c>
      <c r="BY104" s="82"/>
      <c r="BZ104" s="82"/>
    </row>
    <row r="105" spans="7:78" x14ac:dyDescent="0.25">
      <c r="G105" s="82"/>
      <c r="H105" s="82"/>
      <c r="I105" s="244"/>
      <c r="J105" s="82"/>
      <c r="K105" s="82"/>
      <c r="L105" s="82"/>
      <c r="M105" s="82"/>
      <c r="N105" s="82"/>
      <c r="O105" s="82"/>
      <c r="P105" s="83"/>
      <c r="Q105" s="83"/>
      <c r="R105" s="83"/>
      <c r="S105" s="83"/>
      <c r="T105" s="82"/>
      <c r="U105" s="85">
        <v>6.15</v>
      </c>
      <c r="V105" s="85">
        <v>1087.0999999999999</v>
      </c>
      <c r="W105" s="85"/>
      <c r="X105" s="85">
        <v>7.55</v>
      </c>
      <c r="Y105" s="85">
        <v>1087.0999999999999</v>
      </c>
      <c r="Z105" s="82"/>
      <c r="AA105" s="85">
        <v>5.65</v>
      </c>
      <c r="AB105" s="85">
        <v>1087.0999999999999</v>
      </c>
      <c r="AC105" s="82"/>
      <c r="AD105" s="85">
        <v>7.15</v>
      </c>
      <c r="AE105" s="85">
        <v>1087.0999999999999</v>
      </c>
      <c r="AF105" s="82"/>
      <c r="AG105" s="85">
        <v>6.05</v>
      </c>
      <c r="AH105" s="85">
        <v>1218.8</v>
      </c>
      <c r="AI105" s="82"/>
      <c r="AJ105" s="85">
        <v>7.45</v>
      </c>
      <c r="AK105" s="85">
        <v>1218.8</v>
      </c>
      <c r="AL105" s="82">
        <f t="shared" si="8"/>
        <v>7.75</v>
      </c>
      <c r="AM105" s="85">
        <v>7.75</v>
      </c>
      <c r="AN105" s="85">
        <v>1218.8</v>
      </c>
      <c r="AO105" s="82"/>
      <c r="AP105" s="85">
        <v>7.05</v>
      </c>
      <c r="AQ105" s="85">
        <v>1218.8</v>
      </c>
      <c r="AR105" s="82"/>
      <c r="AS105" s="85">
        <v>7.45</v>
      </c>
      <c r="AT105" s="85">
        <v>435.4</v>
      </c>
      <c r="AU105" s="82"/>
      <c r="AV105" s="85">
        <v>7.45</v>
      </c>
      <c r="AW105" s="85">
        <v>148.9068</v>
      </c>
      <c r="AX105" s="82"/>
      <c r="AY105" s="85">
        <v>7.45</v>
      </c>
      <c r="AZ105" s="85">
        <v>140.19880000000001</v>
      </c>
      <c r="BA105" s="82"/>
      <c r="BB105" s="85">
        <v>7.45</v>
      </c>
      <c r="BC105" s="85">
        <v>146.2944</v>
      </c>
      <c r="BD105" s="82"/>
      <c r="BE105" s="85">
        <v>7.45</v>
      </c>
      <c r="BF105" s="85">
        <v>347.9</v>
      </c>
      <c r="BG105" s="82"/>
      <c r="BH105" s="84">
        <v>6.35</v>
      </c>
      <c r="BI105" s="84">
        <v>347.9</v>
      </c>
      <c r="BJ105" s="84"/>
      <c r="BK105" s="84">
        <v>6.15</v>
      </c>
      <c r="BL105" s="84">
        <v>347.9</v>
      </c>
      <c r="BM105" s="82"/>
      <c r="BN105" s="84">
        <v>7.95</v>
      </c>
      <c r="BO105" s="82">
        <v>1087.0999999999999</v>
      </c>
      <c r="BP105" s="82"/>
      <c r="BQ105" s="84">
        <v>7.85</v>
      </c>
      <c r="BR105" s="82">
        <v>1087.0999999999999</v>
      </c>
      <c r="BS105" s="82"/>
      <c r="BT105" s="84">
        <v>7.75</v>
      </c>
      <c r="BU105" s="82">
        <v>1087.0999999999999</v>
      </c>
      <c r="BV105" s="82"/>
      <c r="BW105" s="84">
        <v>7.65</v>
      </c>
      <c r="BX105" s="82">
        <v>1087.0999999999999</v>
      </c>
      <c r="BY105" s="82"/>
      <c r="BZ105" s="82"/>
    </row>
    <row r="106" spans="7:78" x14ac:dyDescent="0.25">
      <c r="G106" s="82"/>
      <c r="H106" s="82"/>
      <c r="I106" s="244"/>
      <c r="J106" s="82"/>
      <c r="K106" s="82"/>
      <c r="L106" s="82"/>
      <c r="M106" s="82"/>
      <c r="N106" s="82"/>
      <c r="O106" s="82"/>
      <c r="P106" s="83"/>
      <c r="Q106" s="83"/>
      <c r="R106" s="83"/>
      <c r="S106" s="83"/>
      <c r="T106" s="82"/>
      <c r="U106" s="85">
        <v>6.2</v>
      </c>
      <c r="V106" s="85">
        <v>1083.0999999999999</v>
      </c>
      <c r="W106" s="85"/>
      <c r="X106" s="85">
        <v>7.6</v>
      </c>
      <c r="Y106" s="85">
        <v>1083.0999999999999</v>
      </c>
      <c r="Z106" s="82"/>
      <c r="AA106" s="85">
        <v>5.7</v>
      </c>
      <c r="AB106" s="85">
        <v>1083.0999999999999</v>
      </c>
      <c r="AC106" s="82"/>
      <c r="AD106" s="85">
        <v>7.2</v>
      </c>
      <c r="AE106" s="85">
        <v>1083.0999999999999</v>
      </c>
      <c r="AF106" s="82"/>
      <c r="AG106" s="85">
        <v>6.1</v>
      </c>
      <c r="AH106" s="85">
        <v>1215.0999999999999</v>
      </c>
      <c r="AI106" s="82"/>
      <c r="AJ106" s="85">
        <v>7.5</v>
      </c>
      <c r="AK106" s="85">
        <v>1215.0999999999999</v>
      </c>
      <c r="AL106" s="82">
        <f t="shared" si="8"/>
        <v>7.8</v>
      </c>
      <c r="AM106" s="85">
        <v>7.8</v>
      </c>
      <c r="AN106" s="85">
        <v>1215.0999999999999</v>
      </c>
      <c r="AO106" s="82"/>
      <c r="AP106" s="85">
        <v>7.1</v>
      </c>
      <c r="AQ106" s="85">
        <v>1215.0999999999999</v>
      </c>
      <c r="AR106" s="82"/>
      <c r="AS106" s="85">
        <v>7.5</v>
      </c>
      <c r="AT106" s="85">
        <v>434.1</v>
      </c>
      <c r="AU106" s="82"/>
      <c r="AV106" s="85">
        <v>7.5</v>
      </c>
      <c r="AW106" s="85">
        <v>148.4622</v>
      </c>
      <c r="AX106" s="82"/>
      <c r="AY106" s="85">
        <v>7.5</v>
      </c>
      <c r="AZ106" s="85">
        <v>139.78020000000001</v>
      </c>
      <c r="BA106" s="82"/>
      <c r="BB106" s="85">
        <v>7.5</v>
      </c>
      <c r="BC106" s="85">
        <v>145.85759999999999</v>
      </c>
      <c r="BD106" s="82"/>
      <c r="BE106" s="85">
        <v>7.5</v>
      </c>
      <c r="BF106" s="85">
        <v>346.9</v>
      </c>
      <c r="BG106" s="82"/>
      <c r="BH106" s="84">
        <v>6.4</v>
      </c>
      <c r="BI106" s="84">
        <v>346.9</v>
      </c>
      <c r="BJ106" s="84"/>
      <c r="BK106" s="84">
        <v>6.2</v>
      </c>
      <c r="BL106" s="84">
        <v>346.9</v>
      </c>
      <c r="BM106" s="82"/>
      <c r="BN106" s="84">
        <v>8</v>
      </c>
      <c r="BO106" s="82">
        <v>1083.0999999999999</v>
      </c>
      <c r="BP106" s="82"/>
      <c r="BQ106" s="84">
        <v>7.9</v>
      </c>
      <c r="BR106" s="82">
        <v>1083.0999999999999</v>
      </c>
      <c r="BS106" s="82"/>
      <c r="BT106" s="84">
        <v>7.8</v>
      </c>
      <c r="BU106" s="82">
        <v>1083.0999999999999</v>
      </c>
      <c r="BV106" s="82"/>
      <c r="BW106" s="84">
        <v>7.7</v>
      </c>
      <c r="BX106" s="82">
        <v>1083.0999999999999</v>
      </c>
      <c r="BY106" s="82"/>
      <c r="BZ106" s="82"/>
    </row>
    <row r="107" spans="7:78" x14ac:dyDescent="0.25">
      <c r="G107" s="82"/>
      <c r="H107" s="82"/>
      <c r="I107" s="244"/>
      <c r="J107" s="82"/>
      <c r="K107" s="82"/>
      <c r="L107" s="82"/>
      <c r="M107" s="82"/>
      <c r="N107" s="82"/>
      <c r="O107" s="82"/>
      <c r="P107" s="83"/>
      <c r="Q107" s="83"/>
      <c r="R107" s="83"/>
      <c r="S107" s="83"/>
      <c r="T107" s="82"/>
      <c r="U107" s="85">
        <v>6.25</v>
      </c>
      <c r="V107" s="85">
        <v>1079.2</v>
      </c>
      <c r="W107" s="85"/>
      <c r="X107" s="85">
        <v>7.65</v>
      </c>
      <c r="Y107" s="85">
        <v>1079.2</v>
      </c>
      <c r="Z107" s="82"/>
      <c r="AA107" s="85">
        <v>5.75</v>
      </c>
      <c r="AB107" s="85">
        <v>1079.2</v>
      </c>
      <c r="AC107" s="82"/>
      <c r="AD107" s="85">
        <v>7.25</v>
      </c>
      <c r="AE107" s="85">
        <v>1079.2</v>
      </c>
      <c r="AF107" s="82"/>
      <c r="AG107" s="85">
        <v>6.15</v>
      </c>
      <c r="AH107" s="85">
        <v>1211.3</v>
      </c>
      <c r="AI107" s="82"/>
      <c r="AJ107" s="85">
        <v>7.55</v>
      </c>
      <c r="AK107" s="85">
        <v>1211.3</v>
      </c>
      <c r="AL107" s="82">
        <f t="shared" si="8"/>
        <v>7.85</v>
      </c>
      <c r="AM107" s="85">
        <v>7.85</v>
      </c>
      <c r="AN107" s="85">
        <v>1211.3</v>
      </c>
      <c r="AO107" s="82"/>
      <c r="AP107" s="85">
        <v>7.15</v>
      </c>
      <c r="AQ107" s="85">
        <v>1211.3</v>
      </c>
      <c r="AR107" s="82"/>
      <c r="AS107" s="85">
        <v>7.55</v>
      </c>
      <c r="AT107" s="85">
        <v>432.7</v>
      </c>
      <c r="AU107" s="82"/>
      <c r="AV107" s="85">
        <v>7.55</v>
      </c>
      <c r="AW107" s="85">
        <v>147.98339999999999</v>
      </c>
      <c r="AX107" s="82"/>
      <c r="AY107" s="85">
        <v>7.55</v>
      </c>
      <c r="AZ107" s="85">
        <v>139.32939999999999</v>
      </c>
      <c r="BA107" s="82"/>
      <c r="BB107" s="85">
        <v>7.55</v>
      </c>
      <c r="BC107" s="85">
        <v>145.38720000000001</v>
      </c>
      <c r="BD107" s="82"/>
      <c r="BE107" s="85">
        <v>7.55</v>
      </c>
      <c r="BF107" s="85">
        <v>345.8</v>
      </c>
      <c r="BG107" s="82"/>
      <c r="BH107" s="84">
        <v>6.45</v>
      </c>
      <c r="BI107" s="84">
        <v>345.8</v>
      </c>
      <c r="BJ107" s="84"/>
      <c r="BK107" s="84">
        <v>6.25</v>
      </c>
      <c r="BL107" s="84">
        <v>345.8</v>
      </c>
      <c r="BM107" s="82"/>
      <c r="BN107" s="84">
        <v>8.0500000000000007</v>
      </c>
      <c r="BO107" s="82">
        <v>1079.2</v>
      </c>
      <c r="BP107" s="82"/>
      <c r="BQ107" s="84">
        <v>7.95</v>
      </c>
      <c r="BR107" s="82">
        <v>1079.2</v>
      </c>
      <c r="BS107" s="82"/>
      <c r="BT107" s="84">
        <v>7.85</v>
      </c>
      <c r="BU107" s="82">
        <v>1079.2</v>
      </c>
      <c r="BV107" s="82"/>
      <c r="BW107" s="84">
        <v>7.75</v>
      </c>
      <c r="BX107" s="82">
        <v>1079.2</v>
      </c>
      <c r="BY107" s="82"/>
      <c r="BZ107" s="82"/>
    </row>
    <row r="108" spans="7:78" x14ac:dyDescent="0.25">
      <c r="G108" s="82"/>
      <c r="H108" s="82"/>
      <c r="I108" s="244"/>
      <c r="J108" s="82"/>
      <c r="K108" s="82"/>
      <c r="L108" s="82"/>
      <c r="M108" s="82"/>
      <c r="N108" s="82"/>
      <c r="O108" s="82"/>
      <c r="P108" s="83"/>
      <c r="Q108" s="83"/>
      <c r="R108" s="83"/>
      <c r="S108" s="83"/>
      <c r="T108" s="82"/>
      <c r="U108" s="85">
        <v>6.3</v>
      </c>
      <c r="V108" s="85">
        <v>1075.3</v>
      </c>
      <c r="W108" s="85"/>
      <c r="X108" s="85">
        <v>7.7</v>
      </c>
      <c r="Y108" s="85">
        <v>1075.3</v>
      </c>
      <c r="Z108" s="82"/>
      <c r="AA108" s="85">
        <v>5.8</v>
      </c>
      <c r="AB108" s="85">
        <v>1075.3</v>
      </c>
      <c r="AC108" s="82"/>
      <c r="AD108" s="85">
        <v>7.3</v>
      </c>
      <c r="AE108" s="85">
        <v>1075.3</v>
      </c>
      <c r="AF108" s="82"/>
      <c r="AG108" s="85">
        <v>6.2</v>
      </c>
      <c r="AH108" s="85">
        <v>1207.4000000000001</v>
      </c>
      <c r="AI108" s="82"/>
      <c r="AJ108" s="85">
        <v>7.6</v>
      </c>
      <c r="AK108" s="85">
        <v>1207.4000000000001</v>
      </c>
      <c r="AL108" s="82">
        <f t="shared" si="8"/>
        <v>7.9</v>
      </c>
      <c r="AM108" s="85">
        <v>7.9</v>
      </c>
      <c r="AN108" s="85">
        <v>1207.4000000000001</v>
      </c>
      <c r="AO108" s="82"/>
      <c r="AP108" s="85">
        <v>7.2</v>
      </c>
      <c r="AQ108" s="85">
        <v>1207.4000000000001</v>
      </c>
      <c r="AR108" s="82"/>
      <c r="AS108" s="85">
        <v>7.6</v>
      </c>
      <c r="AT108" s="85">
        <v>431.3</v>
      </c>
      <c r="AU108" s="82"/>
      <c r="AV108" s="85">
        <v>7.6</v>
      </c>
      <c r="AW108" s="85">
        <v>147.50460000000001</v>
      </c>
      <c r="AX108" s="82"/>
      <c r="AY108" s="85">
        <v>7.6</v>
      </c>
      <c r="AZ108" s="85">
        <v>138.87860000000001</v>
      </c>
      <c r="BA108" s="82"/>
      <c r="BB108" s="85">
        <v>7.6</v>
      </c>
      <c r="BC108" s="85">
        <v>144.91679999999999</v>
      </c>
      <c r="BD108" s="82"/>
      <c r="BE108" s="85">
        <v>7.6</v>
      </c>
      <c r="BF108" s="85">
        <v>344.8</v>
      </c>
      <c r="BG108" s="82"/>
      <c r="BH108" s="84">
        <v>6.5</v>
      </c>
      <c r="BI108" s="84">
        <v>344.8</v>
      </c>
      <c r="BJ108" s="84"/>
      <c r="BK108" s="84">
        <v>6.3</v>
      </c>
      <c r="BL108" s="84">
        <v>344.8</v>
      </c>
      <c r="BM108" s="82"/>
      <c r="BN108" s="84">
        <v>8.1</v>
      </c>
      <c r="BO108" s="82">
        <v>1075.3</v>
      </c>
      <c r="BP108" s="82"/>
      <c r="BQ108" s="84">
        <v>8</v>
      </c>
      <c r="BR108" s="82">
        <v>1075.3</v>
      </c>
      <c r="BS108" s="82"/>
      <c r="BT108" s="84">
        <v>7.9</v>
      </c>
      <c r="BU108" s="82">
        <v>1075.3</v>
      </c>
      <c r="BV108" s="82"/>
      <c r="BW108" s="84">
        <v>7.8</v>
      </c>
      <c r="BX108" s="82">
        <v>1075.3</v>
      </c>
      <c r="BY108" s="82"/>
      <c r="BZ108" s="82"/>
    </row>
    <row r="109" spans="7:78" x14ac:dyDescent="0.25">
      <c r="G109" s="82"/>
      <c r="H109" s="82"/>
      <c r="I109" s="244"/>
      <c r="J109" s="82"/>
      <c r="K109" s="82"/>
      <c r="L109" s="82"/>
      <c r="M109" s="82"/>
      <c r="N109" s="82"/>
      <c r="O109" s="82"/>
      <c r="P109" s="83"/>
      <c r="Q109" s="83"/>
      <c r="R109" s="83"/>
      <c r="S109" s="83"/>
      <c r="T109" s="82"/>
      <c r="U109" s="85">
        <v>6.35</v>
      </c>
      <c r="V109" s="85">
        <v>1071.4000000000001</v>
      </c>
      <c r="W109" s="85"/>
      <c r="X109" s="85">
        <v>7.75</v>
      </c>
      <c r="Y109" s="85">
        <v>1071.4000000000001</v>
      </c>
      <c r="Z109" s="82"/>
      <c r="AA109" s="85">
        <v>5.85</v>
      </c>
      <c r="AB109" s="85">
        <v>1071.4000000000001</v>
      </c>
      <c r="AC109" s="82"/>
      <c r="AD109" s="85">
        <v>7.35</v>
      </c>
      <c r="AE109" s="85">
        <v>1071.4000000000001</v>
      </c>
      <c r="AF109" s="82"/>
      <c r="AG109" s="85">
        <v>6.25</v>
      </c>
      <c r="AH109" s="85">
        <v>1203.5</v>
      </c>
      <c r="AI109" s="82"/>
      <c r="AJ109" s="85">
        <v>7.65</v>
      </c>
      <c r="AK109" s="85">
        <v>1203.5</v>
      </c>
      <c r="AL109" s="82">
        <f t="shared" si="8"/>
        <v>7.95</v>
      </c>
      <c r="AM109" s="85">
        <v>7.95</v>
      </c>
      <c r="AN109" s="85">
        <v>1203.5</v>
      </c>
      <c r="AO109" s="82"/>
      <c r="AP109" s="85">
        <v>7.25</v>
      </c>
      <c r="AQ109" s="85">
        <v>1203.5</v>
      </c>
      <c r="AR109" s="82"/>
      <c r="AS109" s="85">
        <v>7.65</v>
      </c>
      <c r="AT109" s="85">
        <v>429.9</v>
      </c>
      <c r="AU109" s="82"/>
      <c r="AV109" s="85">
        <v>7.65</v>
      </c>
      <c r="AW109" s="85">
        <v>147.0258</v>
      </c>
      <c r="AX109" s="82"/>
      <c r="AY109" s="85">
        <v>7.65</v>
      </c>
      <c r="AZ109" s="85">
        <v>138.42779999999999</v>
      </c>
      <c r="BA109" s="82"/>
      <c r="BB109" s="85">
        <v>7.65</v>
      </c>
      <c r="BC109" s="85">
        <v>144.44640000000001</v>
      </c>
      <c r="BD109" s="82"/>
      <c r="BE109" s="85">
        <v>7.65</v>
      </c>
      <c r="BF109" s="85">
        <v>343.7</v>
      </c>
      <c r="BG109" s="82"/>
      <c r="BH109" s="84">
        <v>6.55</v>
      </c>
      <c r="BI109" s="84">
        <v>343.7</v>
      </c>
      <c r="BJ109" s="84"/>
      <c r="BK109" s="84">
        <v>6.35</v>
      </c>
      <c r="BL109" s="84">
        <v>343.7</v>
      </c>
      <c r="BM109" s="82"/>
      <c r="BN109" s="84">
        <v>8.15</v>
      </c>
      <c r="BO109" s="82">
        <v>1071.4000000000001</v>
      </c>
      <c r="BP109" s="82"/>
      <c r="BQ109" s="84">
        <v>8.0500000000000007</v>
      </c>
      <c r="BR109" s="82">
        <v>1071.4000000000001</v>
      </c>
      <c r="BS109" s="82"/>
      <c r="BT109" s="84">
        <v>7.95</v>
      </c>
      <c r="BU109" s="82">
        <v>1071.4000000000001</v>
      </c>
      <c r="BV109" s="82"/>
      <c r="BW109" s="84">
        <v>7.85</v>
      </c>
      <c r="BX109" s="82">
        <v>1071.4000000000001</v>
      </c>
      <c r="BY109" s="82"/>
      <c r="BZ109" s="82"/>
    </row>
    <row r="110" spans="7:78" x14ac:dyDescent="0.25">
      <c r="G110" s="82"/>
      <c r="H110" s="82"/>
      <c r="I110" s="244"/>
      <c r="J110" s="82"/>
      <c r="K110" s="82"/>
      <c r="L110" s="82"/>
      <c r="M110" s="82"/>
      <c r="N110" s="82"/>
      <c r="O110" s="82"/>
      <c r="P110" s="83"/>
      <c r="Q110" s="83"/>
      <c r="R110" s="83"/>
      <c r="S110" s="83"/>
      <c r="T110" s="82"/>
      <c r="U110" s="85">
        <v>6.4</v>
      </c>
      <c r="V110" s="85">
        <v>1067.4000000000001</v>
      </c>
      <c r="W110" s="85"/>
      <c r="X110" s="85">
        <v>7.8</v>
      </c>
      <c r="Y110" s="85">
        <v>1067.4000000000001</v>
      </c>
      <c r="Z110" s="82"/>
      <c r="AA110" s="85">
        <v>5.9</v>
      </c>
      <c r="AB110" s="85">
        <v>1067.4000000000001</v>
      </c>
      <c r="AC110" s="82"/>
      <c r="AD110" s="85">
        <v>7.4</v>
      </c>
      <c r="AE110" s="85">
        <v>1067.4000000000001</v>
      </c>
      <c r="AF110" s="82"/>
      <c r="AG110" s="85">
        <v>6.3</v>
      </c>
      <c r="AH110" s="85">
        <v>1199.5</v>
      </c>
      <c r="AI110" s="82"/>
      <c r="AJ110" s="85">
        <v>7.7</v>
      </c>
      <c r="AK110" s="85">
        <v>1199.5</v>
      </c>
      <c r="AL110" s="82">
        <f t="shared" si="8"/>
        <v>8</v>
      </c>
      <c r="AM110" s="85">
        <v>8</v>
      </c>
      <c r="AN110" s="85">
        <v>1199.5</v>
      </c>
      <c r="AO110" s="82"/>
      <c r="AP110" s="85">
        <v>7.3</v>
      </c>
      <c r="AQ110" s="85">
        <v>1199.5</v>
      </c>
      <c r="AR110" s="82"/>
      <c r="AS110" s="85">
        <v>7.7</v>
      </c>
      <c r="AT110" s="85">
        <v>428.5</v>
      </c>
      <c r="AU110" s="82"/>
      <c r="AV110" s="85">
        <v>7.7</v>
      </c>
      <c r="AW110" s="85">
        <v>146.547</v>
      </c>
      <c r="AX110" s="82"/>
      <c r="AY110" s="85">
        <v>7.7</v>
      </c>
      <c r="AZ110" s="85">
        <v>137.977</v>
      </c>
      <c r="BA110" s="82"/>
      <c r="BB110" s="85">
        <v>7.7</v>
      </c>
      <c r="BC110" s="85">
        <v>143.976</v>
      </c>
      <c r="BD110" s="82"/>
      <c r="BE110" s="85">
        <v>7.7</v>
      </c>
      <c r="BF110" s="85">
        <v>342.6</v>
      </c>
      <c r="BG110" s="82"/>
      <c r="BH110" s="84">
        <v>6.6</v>
      </c>
      <c r="BI110" s="84">
        <v>342.6</v>
      </c>
      <c r="BJ110" s="84"/>
      <c r="BK110" s="84">
        <v>6.4</v>
      </c>
      <c r="BL110" s="84">
        <v>342.6</v>
      </c>
      <c r="BM110" s="82"/>
      <c r="BN110" s="84">
        <v>8.1999999999999993</v>
      </c>
      <c r="BO110" s="82">
        <v>1067.4000000000001</v>
      </c>
      <c r="BP110" s="82"/>
      <c r="BQ110" s="84">
        <v>8.1</v>
      </c>
      <c r="BR110" s="82">
        <v>1067.4000000000001</v>
      </c>
      <c r="BS110" s="82"/>
      <c r="BT110" s="84">
        <v>8</v>
      </c>
      <c r="BU110" s="82">
        <v>1067.4000000000001</v>
      </c>
      <c r="BV110" s="82"/>
      <c r="BW110" s="84">
        <v>7.9</v>
      </c>
      <c r="BX110" s="82">
        <v>1067.4000000000001</v>
      </c>
      <c r="BY110" s="82"/>
      <c r="BZ110" s="82"/>
    </row>
    <row r="111" spans="7:78" x14ac:dyDescent="0.25">
      <c r="G111" s="82"/>
      <c r="H111" s="82"/>
      <c r="I111" s="244"/>
      <c r="J111" s="82"/>
      <c r="K111" s="82"/>
      <c r="L111" s="82"/>
      <c r="M111" s="82"/>
      <c r="N111" s="82"/>
      <c r="O111" s="82"/>
      <c r="P111" s="83"/>
      <c r="Q111" s="83"/>
      <c r="R111" s="83"/>
      <c r="S111" s="83"/>
      <c r="T111" s="82"/>
      <c r="U111" s="85">
        <v>6.45</v>
      </c>
      <c r="V111" s="85">
        <v>1063.5</v>
      </c>
      <c r="W111" s="85"/>
      <c r="X111" s="85">
        <v>7.85</v>
      </c>
      <c r="Y111" s="85">
        <v>1063.5</v>
      </c>
      <c r="Z111" s="82"/>
      <c r="AA111" s="85">
        <v>5.95</v>
      </c>
      <c r="AB111" s="85">
        <v>1063.5</v>
      </c>
      <c r="AC111" s="82"/>
      <c r="AD111" s="85">
        <v>7.45</v>
      </c>
      <c r="AE111" s="85">
        <v>1063.5</v>
      </c>
      <c r="AF111" s="82"/>
      <c r="AG111" s="85">
        <v>6.35</v>
      </c>
      <c r="AH111" s="85">
        <v>1195.5999999999999</v>
      </c>
      <c r="AI111" s="82"/>
      <c r="AJ111" s="85">
        <v>7.75</v>
      </c>
      <c r="AK111" s="85">
        <v>1195.5999999999999</v>
      </c>
      <c r="AL111" s="82">
        <f t="shared" si="8"/>
        <v>8.0500000000000007</v>
      </c>
      <c r="AM111" s="85">
        <v>8.0500000000000007</v>
      </c>
      <c r="AN111" s="85">
        <v>1195.5999999999999</v>
      </c>
      <c r="AO111" s="82"/>
      <c r="AP111" s="85">
        <v>7.35</v>
      </c>
      <c r="AQ111" s="85">
        <v>1195.5999999999999</v>
      </c>
      <c r="AR111" s="82"/>
      <c r="AS111" s="85">
        <v>7.75</v>
      </c>
      <c r="AT111" s="85">
        <v>427</v>
      </c>
      <c r="AU111" s="82"/>
      <c r="AV111" s="85">
        <v>7.75</v>
      </c>
      <c r="AW111" s="85">
        <v>146.03399999999999</v>
      </c>
      <c r="AX111" s="82"/>
      <c r="AY111" s="85">
        <v>7.75</v>
      </c>
      <c r="AZ111" s="85">
        <v>137.494</v>
      </c>
      <c r="BA111" s="82"/>
      <c r="BB111" s="85">
        <v>7.75</v>
      </c>
      <c r="BC111" s="85">
        <v>143.47200000000001</v>
      </c>
      <c r="BD111" s="82"/>
      <c r="BE111" s="85">
        <v>7.75</v>
      </c>
      <c r="BF111" s="85">
        <v>341.6</v>
      </c>
      <c r="BG111" s="82"/>
      <c r="BH111" s="84">
        <v>6.65</v>
      </c>
      <c r="BI111" s="84">
        <v>341.6</v>
      </c>
      <c r="BJ111" s="84"/>
      <c r="BK111" s="84">
        <v>6.45</v>
      </c>
      <c r="BL111" s="84">
        <v>341.6</v>
      </c>
      <c r="BM111" s="82"/>
      <c r="BN111" s="84">
        <v>8.25</v>
      </c>
      <c r="BO111" s="82">
        <v>1063.5</v>
      </c>
      <c r="BP111" s="82"/>
      <c r="BQ111" s="84">
        <v>8.15</v>
      </c>
      <c r="BR111" s="82">
        <v>1063.5</v>
      </c>
      <c r="BS111" s="82"/>
      <c r="BT111" s="84">
        <v>8.0500000000000007</v>
      </c>
      <c r="BU111" s="82">
        <v>1063.5</v>
      </c>
      <c r="BV111" s="82"/>
      <c r="BW111" s="84">
        <v>7.95</v>
      </c>
      <c r="BX111" s="82">
        <v>1063.5</v>
      </c>
      <c r="BY111" s="82"/>
      <c r="BZ111" s="82"/>
    </row>
    <row r="112" spans="7:78" x14ac:dyDescent="0.25">
      <c r="G112" s="82"/>
      <c r="H112" s="82"/>
      <c r="I112" s="244"/>
      <c r="J112" s="82"/>
      <c r="K112" s="82"/>
      <c r="L112" s="82"/>
      <c r="M112" s="82"/>
      <c r="N112" s="82"/>
      <c r="O112" s="82"/>
      <c r="P112" s="83"/>
      <c r="Q112" s="83"/>
      <c r="R112" s="83"/>
      <c r="S112" s="83"/>
      <c r="T112" s="82"/>
      <c r="U112" s="85">
        <v>6.5</v>
      </c>
      <c r="V112" s="85">
        <v>1059.5999999999999</v>
      </c>
      <c r="W112" s="85"/>
      <c r="X112" s="85">
        <v>7.9</v>
      </c>
      <c r="Y112" s="85">
        <v>1059.5999999999999</v>
      </c>
      <c r="Z112" s="82"/>
      <c r="AA112" s="85">
        <v>6</v>
      </c>
      <c r="AB112" s="85">
        <v>1059.5999999999999</v>
      </c>
      <c r="AC112" s="82"/>
      <c r="AD112" s="85">
        <v>7.5</v>
      </c>
      <c r="AE112" s="85">
        <v>1059.5999999999999</v>
      </c>
      <c r="AF112" s="82"/>
      <c r="AG112" s="85">
        <v>6.4</v>
      </c>
      <c r="AH112" s="85">
        <v>1191.7</v>
      </c>
      <c r="AI112" s="82"/>
      <c r="AJ112" s="85">
        <v>7.8</v>
      </c>
      <c r="AK112" s="85">
        <v>1191.7</v>
      </c>
      <c r="AL112" s="82">
        <f t="shared" si="8"/>
        <v>8.1</v>
      </c>
      <c r="AM112" s="85">
        <v>8.1</v>
      </c>
      <c r="AN112" s="85">
        <v>1191.7</v>
      </c>
      <c r="AO112" s="82"/>
      <c r="AP112" s="85">
        <v>7.4</v>
      </c>
      <c r="AQ112" s="85">
        <v>1191.7</v>
      </c>
      <c r="AR112" s="82"/>
      <c r="AS112" s="85">
        <v>7.8</v>
      </c>
      <c r="AT112" s="85">
        <v>425.6</v>
      </c>
      <c r="AU112" s="82"/>
      <c r="AV112" s="85">
        <v>7.8</v>
      </c>
      <c r="AW112" s="85">
        <v>145.55520000000001</v>
      </c>
      <c r="AX112" s="82"/>
      <c r="AY112" s="85">
        <v>7.8</v>
      </c>
      <c r="AZ112" s="85">
        <v>137.04320000000001</v>
      </c>
      <c r="BA112" s="82"/>
      <c r="BB112" s="85">
        <v>7.8</v>
      </c>
      <c r="BC112" s="85">
        <v>143.0016</v>
      </c>
      <c r="BD112" s="82"/>
      <c r="BE112" s="85">
        <v>7.8</v>
      </c>
      <c r="BF112" s="85">
        <v>340.5</v>
      </c>
      <c r="BG112" s="82"/>
      <c r="BH112" s="84">
        <v>6.7</v>
      </c>
      <c r="BI112" s="84">
        <v>340.5</v>
      </c>
      <c r="BJ112" s="84"/>
      <c r="BK112" s="84">
        <v>6.5</v>
      </c>
      <c r="BL112" s="84">
        <v>340.5</v>
      </c>
      <c r="BM112" s="82"/>
      <c r="BN112" s="84">
        <v>8.3000000000000007</v>
      </c>
      <c r="BO112" s="82">
        <v>1059.5999999999999</v>
      </c>
      <c r="BP112" s="82"/>
      <c r="BQ112" s="84">
        <v>8.1999999999999993</v>
      </c>
      <c r="BR112" s="82">
        <v>1059.5999999999999</v>
      </c>
      <c r="BS112" s="82"/>
      <c r="BT112" s="84">
        <v>8.1</v>
      </c>
      <c r="BU112" s="82">
        <v>1059.5999999999999</v>
      </c>
      <c r="BV112" s="82"/>
      <c r="BW112" s="84">
        <v>8</v>
      </c>
      <c r="BX112" s="82">
        <v>1059.5999999999999</v>
      </c>
      <c r="BY112" s="82"/>
      <c r="BZ112" s="82"/>
    </row>
    <row r="113" spans="7:78" x14ac:dyDescent="0.25">
      <c r="G113" s="82"/>
      <c r="H113" s="82"/>
      <c r="I113" s="244"/>
      <c r="J113" s="82"/>
      <c r="K113" s="82"/>
      <c r="L113" s="82"/>
      <c r="M113" s="82"/>
      <c r="N113" s="82"/>
      <c r="O113" s="82"/>
      <c r="P113" s="83"/>
      <c r="Q113" s="83"/>
      <c r="R113" s="83"/>
      <c r="S113" s="83"/>
      <c r="T113" s="82"/>
      <c r="U113" s="85">
        <v>6.55</v>
      </c>
      <c r="V113" s="85">
        <v>1055.7</v>
      </c>
      <c r="W113" s="85"/>
      <c r="X113" s="85">
        <v>7.95</v>
      </c>
      <c r="Y113" s="85">
        <v>1055.7</v>
      </c>
      <c r="Z113" s="82"/>
      <c r="AA113" s="85">
        <v>6.05</v>
      </c>
      <c r="AB113" s="85">
        <v>1055.7</v>
      </c>
      <c r="AC113" s="82"/>
      <c r="AD113" s="85">
        <v>7.55</v>
      </c>
      <c r="AE113" s="85">
        <v>1055.7</v>
      </c>
      <c r="AF113" s="82"/>
      <c r="AG113" s="85">
        <v>6.45</v>
      </c>
      <c r="AH113" s="85">
        <v>1187.8</v>
      </c>
      <c r="AI113" s="82"/>
      <c r="AJ113" s="85">
        <v>7.85</v>
      </c>
      <c r="AK113" s="85">
        <v>1187.8</v>
      </c>
      <c r="AL113" s="82">
        <f t="shared" si="8"/>
        <v>8.15</v>
      </c>
      <c r="AM113" s="85">
        <v>8.15</v>
      </c>
      <c r="AN113" s="85">
        <v>1187.8</v>
      </c>
      <c r="AO113" s="82"/>
      <c r="AP113" s="85">
        <v>7.45</v>
      </c>
      <c r="AQ113" s="85">
        <v>1187.8</v>
      </c>
      <c r="AR113" s="82"/>
      <c r="AS113" s="85">
        <v>7.85</v>
      </c>
      <c r="AT113" s="85">
        <v>424.2</v>
      </c>
      <c r="AU113" s="82"/>
      <c r="AV113" s="85">
        <v>7.85</v>
      </c>
      <c r="AW113" s="85">
        <v>145.07640000000001</v>
      </c>
      <c r="AX113" s="82"/>
      <c r="AY113" s="85">
        <v>7.85</v>
      </c>
      <c r="AZ113" s="85">
        <v>136.5924</v>
      </c>
      <c r="BA113" s="82"/>
      <c r="BB113" s="85">
        <v>7.85</v>
      </c>
      <c r="BC113" s="85">
        <v>142.53120000000001</v>
      </c>
      <c r="BD113" s="82"/>
      <c r="BE113" s="85">
        <v>7.85</v>
      </c>
      <c r="BF113" s="85">
        <v>339.4</v>
      </c>
      <c r="BG113" s="82"/>
      <c r="BH113" s="84">
        <v>6.75</v>
      </c>
      <c r="BI113" s="84">
        <v>339.4</v>
      </c>
      <c r="BJ113" s="84"/>
      <c r="BK113" s="84">
        <v>6.55</v>
      </c>
      <c r="BL113" s="84">
        <v>339.4</v>
      </c>
      <c r="BM113" s="82"/>
      <c r="BN113" s="84">
        <v>8.35</v>
      </c>
      <c r="BO113" s="82">
        <v>1055.7</v>
      </c>
      <c r="BP113" s="82"/>
      <c r="BQ113" s="84">
        <v>8.25</v>
      </c>
      <c r="BR113" s="82">
        <v>1055.7</v>
      </c>
      <c r="BS113" s="82"/>
      <c r="BT113" s="84">
        <v>8.15</v>
      </c>
      <c r="BU113" s="82">
        <v>1055.7</v>
      </c>
      <c r="BV113" s="82"/>
      <c r="BW113" s="84">
        <v>8.0500000000000007</v>
      </c>
      <c r="BX113" s="82">
        <v>1055.7</v>
      </c>
      <c r="BY113" s="82"/>
      <c r="BZ113" s="82"/>
    </row>
    <row r="114" spans="7:78" x14ac:dyDescent="0.25">
      <c r="G114" s="82"/>
      <c r="H114" s="82"/>
      <c r="I114" s="244"/>
      <c r="J114" s="82"/>
      <c r="K114" s="82"/>
      <c r="L114" s="82"/>
      <c r="M114" s="82"/>
      <c r="N114" s="82"/>
      <c r="O114" s="82"/>
      <c r="P114" s="83"/>
      <c r="Q114" s="83"/>
      <c r="R114" s="83"/>
      <c r="S114" s="83"/>
      <c r="T114" s="82"/>
      <c r="U114" s="85">
        <v>6.6</v>
      </c>
      <c r="V114" s="85">
        <v>1051.7</v>
      </c>
      <c r="W114" s="85"/>
      <c r="X114" s="85">
        <v>8</v>
      </c>
      <c r="Y114" s="85">
        <v>1051.7</v>
      </c>
      <c r="Z114" s="82"/>
      <c r="AA114" s="85">
        <v>6.1</v>
      </c>
      <c r="AB114" s="85">
        <v>1051.7</v>
      </c>
      <c r="AC114" s="82"/>
      <c r="AD114" s="85">
        <v>7.6</v>
      </c>
      <c r="AE114" s="85">
        <v>1051.7</v>
      </c>
      <c r="AF114" s="82"/>
      <c r="AG114" s="85">
        <v>6.5</v>
      </c>
      <c r="AH114" s="85">
        <v>1183.8</v>
      </c>
      <c r="AI114" s="82"/>
      <c r="AJ114" s="85">
        <v>7.9</v>
      </c>
      <c r="AK114" s="85">
        <v>1183.8</v>
      </c>
      <c r="AL114" s="82">
        <f t="shared" si="8"/>
        <v>8.1999999999999993</v>
      </c>
      <c r="AM114" s="85">
        <v>8.1999999999999993</v>
      </c>
      <c r="AN114" s="85">
        <v>1183.8</v>
      </c>
      <c r="AO114" s="82"/>
      <c r="AP114" s="85">
        <v>7.5</v>
      </c>
      <c r="AQ114" s="85">
        <v>1183.8</v>
      </c>
      <c r="AR114" s="82"/>
      <c r="AS114" s="85">
        <v>7.9</v>
      </c>
      <c r="AT114" s="85">
        <v>422.7</v>
      </c>
      <c r="AU114" s="82"/>
      <c r="AV114" s="85">
        <v>7.9</v>
      </c>
      <c r="AW114" s="85">
        <v>144.5634</v>
      </c>
      <c r="AX114" s="82"/>
      <c r="AY114" s="85">
        <v>7.9</v>
      </c>
      <c r="AZ114" s="85">
        <v>136.10939999999999</v>
      </c>
      <c r="BA114" s="82"/>
      <c r="BB114" s="85">
        <v>7.9</v>
      </c>
      <c r="BC114" s="85">
        <v>142.02719999999999</v>
      </c>
      <c r="BD114" s="82"/>
      <c r="BE114" s="85">
        <v>7.9</v>
      </c>
      <c r="BF114" s="85">
        <v>338.4</v>
      </c>
      <c r="BG114" s="82"/>
      <c r="BH114" s="84">
        <v>6.8</v>
      </c>
      <c r="BI114" s="84">
        <v>338.4</v>
      </c>
      <c r="BJ114" s="84"/>
      <c r="BK114" s="84">
        <v>6.6</v>
      </c>
      <c r="BL114" s="84">
        <v>338.4</v>
      </c>
      <c r="BM114" s="82"/>
      <c r="BN114" s="84">
        <v>8.4</v>
      </c>
      <c r="BO114" s="82">
        <v>1051.7</v>
      </c>
      <c r="BP114" s="82"/>
      <c r="BQ114" s="84">
        <v>8.3000000000000007</v>
      </c>
      <c r="BR114" s="82">
        <v>1051.7</v>
      </c>
      <c r="BS114" s="82"/>
      <c r="BT114" s="84">
        <v>8.1999999999999993</v>
      </c>
      <c r="BU114" s="82">
        <v>1051.7</v>
      </c>
      <c r="BV114" s="82"/>
      <c r="BW114" s="84">
        <v>8.1</v>
      </c>
      <c r="BX114" s="82">
        <v>1051.7</v>
      </c>
      <c r="BY114" s="82"/>
      <c r="BZ114" s="82"/>
    </row>
    <row r="115" spans="7:78" x14ac:dyDescent="0.25">
      <c r="G115" s="82"/>
      <c r="H115" s="82"/>
      <c r="I115" s="244"/>
      <c r="J115" s="82"/>
      <c r="K115" s="82"/>
      <c r="L115" s="82"/>
      <c r="M115" s="82"/>
      <c r="N115" s="82"/>
      <c r="O115" s="82"/>
      <c r="P115" s="83"/>
      <c r="Q115" s="83"/>
      <c r="R115" s="83"/>
      <c r="S115" s="83"/>
      <c r="T115" s="82"/>
      <c r="U115" s="85">
        <v>6.65</v>
      </c>
      <c r="V115" s="85">
        <v>1047.8</v>
      </c>
      <c r="W115" s="85"/>
      <c r="X115" s="85">
        <v>8.0500000000000007</v>
      </c>
      <c r="Y115" s="85">
        <v>1047.8</v>
      </c>
      <c r="Z115" s="82"/>
      <c r="AA115" s="85">
        <v>6.15</v>
      </c>
      <c r="AB115" s="85">
        <v>1047.8</v>
      </c>
      <c r="AC115" s="82"/>
      <c r="AD115" s="85">
        <v>7.65</v>
      </c>
      <c r="AE115" s="85">
        <v>1047.8</v>
      </c>
      <c r="AF115" s="82"/>
      <c r="AG115" s="85">
        <v>6.55</v>
      </c>
      <c r="AH115" s="85">
        <v>1179.9000000000001</v>
      </c>
      <c r="AI115" s="82"/>
      <c r="AJ115" s="85">
        <v>7.95</v>
      </c>
      <c r="AK115" s="85">
        <v>1179.9000000000001</v>
      </c>
      <c r="AL115" s="82">
        <f t="shared" si="8"/>
        <v>8.25</v>
      </c>
      <c r="AM115" s="85">
        <v>8.25</v>
      </c>
      <c r="AN115" s="85">
        <v>1179.9000000000001</v>
      </c>
      <c r="AO115" s="82"/>
      <c r="AP115" s="85">
        <v>7.55</v>
      </c>
      <c r="AQ115" s="85">
        <v>1179.9000000000001</v>
      </c>
      <c r="AR115" s="82"/>
      <c r="AS115" s="85">
        <v>7.95</v>
      </c>
      <c r="AT115" s="85">
        <v>421.3</v>
      </c>
      <c r="AU115" s="82"/>
      <c r="AV115" s="85">
        <v>7.95</v>
      </c>
      <c r="AW115" s="85">
        <v>144.08459999999999</v>
      </c>
      <c r="AX115" s="82"/>
      <c r="AY115" s="85">
        <v>7.95</v>
      </c>
      <c r="AZ115" s="85">
        <v>135.65860000000001</v>
      </c>
      <c r="BA115" s="82"/>
      <c r="BB115" s="85">
        <v>7.95</v>
      </c>
      <c r="BC115" s="85">
        <v>141.55680000000001</v>
      </c>
      <c r="BD115" s="82"/>
      <c r="BE115" s="85">
        <v>7.95</v>
      </c>
      <c r="BF115" s="85">
        <v>337.3</v>
      </c>
      <c r="BG115" s="82"/>
      <c r="BH115" s="84">
        <v>6.85</v>
      </c>
      <c r="BI115" s="84">
        <v>337.3</v>
      </c>
      <c r="BJ115" s="84"/>
      <c r="BK115" s="84">
        <v>6.65</v>
      </c>
      <c r="BL115" s="84">
        <v>337.3</v>
      </c>
      <c r="BM115" s="82"/>
      <c r="BN115" s="84">
        <v>8.4499999999999993</v>
      </c>
      <c r="BO115" s="82">
        <v>1047.8</v>
      </c>
      <c r="BP115" s="82"/>
      <c r="BQ115" s="84">
        <v>8.35</v>
      </c>
      <c r="BR115" s="82">
        <v>1047.8</v>
      </c>
      <c r="BS115" s="82"/>
      <c r="BT115" s="84">
        <v>8.25</v>
      </c>
      <c r="BU115" s="82">
        <v>1047.8</v>
      </c>
      <c r="BV115" s="82"/>
      <c r="BW115" s="84">
        <v>8.15</v>
      </c>
      <c r="BX115" s="82">
        <v>1047.8</v>
      </c>
      <c r="BY115" s="82"/>
      <c r="BZ115" s="82"/>
    </row>
    <row r="116" spans="7:78" x14ac:dyDescent="0.25">
      <c r="G116" s="82"/>
      <c r="H116" s="82"/>
      <c r="I116" s="244"/>
      <c r="J116" s="82"/>
      <c r="K116" s="82"/>
      <c r="L116" s="82"/>
      <c r="M116" s="82"/>
      <c r="N116" s="82"/>
      <c r="O116" s="82"/>
      <c r="P116" s="83"/>
      <c r="Q116" s="83"/>
      <c r="R116" s="83"/>
      <c r="S116" s="83"/>
      <c r="T116" s="82"/>
      <c r="U116" s="85">
        <v>6.7</v>
      </c>
      <c r="V116" s="85">
        <v>1043.9000000000001</v>
      </c>
      <c r="W116" s="85"/>
      <c r="X116" s="85">
        <v>8.1</v>
      </c>
      <c r="Y116" s="85">
        <v>1043.9000000000001</v>
      </c>
      <c r="Z116" s="82"/>
      <c r="AA116" s="85">
        <v>6.2</v>
      </c>
      <c r="AB116" s="85">
        <v>1043.9000000000001</v>
      </c>
      <c r="AC116" s="82"/>
      <c r="AD116" s="85">
        <v>7.7</v>
      </c>
      <c r="AE116" s="85">
        <v>1043.9000000000001</v>
      </c>
      <c r="AF116" s="82"/>
      <c r="AG116" s="85">
        <v>6.6</v>
      </c>
      <c r="AH116" s="85">
        <v>1176</v>
      </c>
      <c r="AI116" s="82"/>
      <c r="AJ116" s="85">
        <v>8</v>
      </c>
      <c r="AK116" s="85">
        <v>1176</v>
      </c>
      <c r="AL116" s="82">
        <f t="shared" si="8"/>
        <v>8.3000000000000007</v>
      </c>
      <c r="AM116" s="85">
        <v>8.3000000000000007</v>
      </c>
      <c r="AN116" s="85">
        <v>1176</v>
      </c>
      <c r="AO116" s="82"/>
      <c r="AP116" s="85">
        <v>7.6</v>
      </c>
      <c r="AQ116" s="85">
        <v>1176</v>
      </c>
      <c r="AR116" s="82"/>
      <c r="AS116" s="85">
        <v>8</v>
      </c>
      <c r="AT116" s="85">
        <v>419.9</v>
      </c>
      <c r="AU116" s="82"/>
      <c r="AV116" s="85">
        <v>8</v>
      </c>
      <c r="AW116" s="85">
        <v>143.60579999999999</v>
      </c>
      <c r="AX116" s="82"/>
      <c r="AY116" s="85">
        <v>8</v>
      </c>
      <c r="AZ116" s="85">
        <v>135.20779999999999</v>
      </c>
      <c r="BA116" s="82"/>
      <c r="BB116" s="85">
        <v>8</v>
      </c>
      <c r="BC116" s="85">
        <v>141.0864</v>
      </c>
      <c r="BD116" s="82"/>
      <c r="BE116" s="85">
        <v>8</v>
      </c>
      <c r="BF116" s="85">
        <v>336.3</v>
      </c>
      <c r="BG116" s="82"/>
      <c r="BH116" s="84">
        <v>6.9</v>
      </c>
      <c r="BI116" s="84">
        <v>336.3</v>
      </c>
      <c r="BJ116" s="84"/>
      <c r="BK116" s="84">
        <v>6.7</v>
      </c>
      <c r="BL116" s="84">
        <v>336.3</v>
      </c>
      <c r="BM116" s="82"/>
      <c r="BN116" s="84">
        <v>8.5</v>
      </c>
      <c r="BO116" s="82">
        <v>1043.9000000000001</v>
      </c>
      <c r="BP116" s="82"/>
      <c r="BQ116" s="84">
        <v>8.4</v>
      </c>
      <c r="BR116" s="82">
        <v>1043.9000000000001</v>
      </c>
      <c r="BS116" s="82"/>
      <c r="BT116" s="84">
        <v>8.3000000000000007</v>
      </c>
      <c r="BU116" s="82">
        <v>1043.9000000000001</v>
      </c>
      <c r="BV116" s="82"/>
      <c r="BW116" s="84">
        <v>8.1999999999999993</v>
      </c>
      <c r="BX116" s="82">
        <v>1043.9000000000001</v>
      </c>
      <c r="BY116" s="82"/>
      <c r="BZ116" s="82"/>
    </row>
    <row r="117" spans="7:78" x14ac:dyDescent="0.25">
      <c r="G117" s="82"/>
      <c r="H117" s="82"/>
      <c r="I117" s="244"/>
      <c r="J117" s="82"/>
      <c r="K117" s="82"/>
      <c r="L117" s="82"/>
      <c r="M117" s="82"/>
      <c r="N117" s="82"/>
      <c r="O117" s="82"/>
      <c r="P117" s="83"/>
      <c r="Q117" s="83"/>
      <c r="R117" s="83"/>
      <c r="S117" s="83"/>
      <c r="T117" s="82"/>
      <c r="U117" s="85">
        <v>6.75</v>
      </c>
      <c r="V117" s="85">
        <v>1039.9000000000001</v>
      </c>
      <c r="W117" s="85"/>
      <c r="X117" s="85">
        <v>8.15</v>
      </c>
      <c r="Y117" s="85">
        <v>1039.9000000000001</v>
      </c>
      <c r="Z117" s="82"/>
      <c r="AA117" s="85">
        <v>6.25</v>
      </c>
      <c r="AB117" s="85">
        <v>1039.9000000000001</v>
      </c>
      <c r="AC117" s="82"/>
      <c r="AD117" s="85">
        <v>7.75</v>
      </c>
      <c r="AE117" s="85">
        <v>1039.9000000000001</v>
      </c>
      <c r="AF117" s="82"/>
      <c r="AG117" s="85">
        <v>6.65</v>
      </c>
      <c r="AH117" s="85">
        <v>1172.0999999999999</v>
      </c>
      <c r="AI117" s="85"/>
      <c r="AJ117" s="85">
        <v>8.0500000000000007</v>
      </c>
      <c r="AK117" s="85">
        <v>1172.0999999999999</v>
      </c>
      <c r="AL117" s="82">
        <f t="shared" si="8"/>
        <v>8.35</v>
      </c>
      <c r="AM117" s="85">
        <v>8.35</v>
      </c>
      <c r="AN117" s="85">
        <v>1172.0999999999999</v>
      </c>
      <c r="AO117" s="82"/>
      <c r="AP117" s="85">
        <v>7.65</v>
      </c>
      <c r="AQ117" s="85">
        <v>1172.0999999999999</v>
      </c>
      <c r="AR117" s="82"/>
      <c r="AS117" s="85">
        <v>8.0500000000000007</v>
      </c>
      <c r="AT117" s="85">
        <v>418.4</v>
      </c>
      <c r="AU117" s="82"/>
      <c r="AV117" s="85">
        <v>8.0500000000000007</v>
      </c>
      <c r="AW117" s="85">
        <v>143.09280000000001</v>
      </c>
      <c r="AX117" s="82"/>
      <c r="AY117" s="85">
        <v>8.0500000000000007</v>
      </c>
      <c r="AZ117" s="85">
        <v>134.72479999999999</v>
      </c>
      <c r="BA117" s="82"/>
      <c r="BB117" s="85">
        <v>8.0500000000000007</v>
      </c>
      <c r="BC117" s="85">
        <v>140.58240000000001</v>
      </c>
      <c r="BD117" s="82"/>
      <c r="BE117" s="85">
        <v>8.0500000000000007</v>
      </c>
      <c r="BF117" s="85">
        <v>335.2</v>
      </c>
      <c r="BG117" s="82"/>
      <c r="BH117" s="84">
        <v>6.95</v>
      </c>
      <c r="BI117" s="84">
        <v>335.2</v>
      </c>
      <c r="BJ117" s="84"/>
      <c r="BK117" s="84">
        <v>6.75</v>
      </c>
      <c r="BL117" s="84">
        <v>335.2</v>
      </c>
      <c r="BM117" s="82"/>
      <c r="BN117" s="84">
        <v>8.5500000000000007</v>
      </c>
      <c r="BO117" s="82">
        <v>1039.9000000000001</v>
      </c>
      <c r="BP117" s="82"/>
      <c r="BQ117" s="84">
        <v>8.4499999999999993</v>
      </c>
      <c r="BR117" s="82">
        <v>1039.9000000000001</v>
      </c>
      <c r="BS117" s="82"/>
      <c r="BT117" s="84">
        <v>8.35</v>
      </c>
      <c r="BU117" s="82">
        <v>1039.9000000000001</v>
      </c>
      <c r="BV117" s="82"/>
      <c r="BW117" s="84">
        <v>8.25</v>
      </c>
      <c r="BX117" s="82">
        <v>1039.9000000000001</v>
      </c>
      <c r="BY117" s="82"/>
      <c r="BZ117" s="82"/>
    </row>
    <row r="118" spans="7:78" x14ac:dyDescent="0.25">
      <c r="G118" s="82"/>
      <c r="H118" s="82"/>
      <c r="I118" s="244"/>
      <c r="J118" s="82"/>
      <c r="K118" s="82"/>
      <c r="L118" s="82"/>
      <c r="M118" s="82"/>
      <c r="N118" s="82"/>
      <c r="O118" s="82"/>
      <c r="P118" s="83"/>
      <c r="Q118" s="83"/>
      <c r="R118" s="83"/>
      <c r="S118" s="83"/>
      <c r="T118" s="82"/>
      <c r="U118" s="85">
        <v>6.8</v>
      </c>
      <c r="V118" s="85">
        <v>1036</v>
      </c>
      <c r="W118" s="85"/>
      <c r="X118" s="85">
        <v>8.1999999999999993</v>
      </c>
      <c r="Y118" s="85">
        <v>1036</v>
      </c>
      <c r="Z118" s="82"/>
      <c r="AA118" s="85">
        <v>6.3</v>
      </c>
      <c r="AB118" s="85">
        <v>1036</v>
      </c>
      <c r="AC118" s="82"/>
      <c r="AD118" s="85">
        <v>7.8</v>
      </c>
      <c r="AE118" s="85">
        <v>1036</v>
      </c>
      <c r="AF118" s="82"/>
      <c r="AG118" s="85">
        <v>6.7</v>
      </c>
      <c r="AH118" s="85">
        <v>1168.0999999999999</v>
      </c>
      <c r="AI118" s="85"/>
      <c r="AJ118" s="85">
        <v>8.1</v>
      </c>
      <c r="AK118" s="85">
        <v>1168.0999999999999</v>
      </c>
      <c r="AL118" s="82">
        <f t="shared" si="8"/>
        <v>8.4</v>
      </c>
      <c r="AM118" s="85">
        <v>8.4</v>
      </c>
      <c r="AN118" s="85">
        <v>1168.0999999999999</v>
      </c>
      <c r="AO118" s="82"/>
      <c r="AP118" s="85">
        <v>7.7</v>
      </c>
      <c r="AQ118" s="85">
        <v>1168.0999999999999</v>
      </c>
      <c r="AR118" s="82"/>
      <c r="AS118" s="85">
        <v>8.1</v>
      </c>
      <c r="AT118" s="85">
        <v>417</v>
      </c>
      <c r="AU118" s="82"/>
      <c r="AV118" s="85">
        <v>8.1</v>
      </c>
      <c r="AW118" s="85">
        <v>142.614</v>
      </c>
      <c r="AX118" s="82"/>
      <c r="AY118" s="85">
        <v>8.1</v>
      </c>
      <c r="AZ118" s="85">
        <v>134.274</v>
      </c>
      <c r="BA118" s="82"/>
      <c r="BB118" s="85">
        <v>8.1</v>
      </c>
      <c r="BC118" s="85">
        <v>140.11199999999999</v>
      </c>
      <c r="BD118" s="82"/>
      <c r="BE118" s="85">
        <v>8.1</v>
      </c>
      <c r="BF118" s="85">
        <v>334.1</v>
      </c>
      <c r="BG118" s="82"/>
      <c r="BH118" s="84">
        <v>7</v>
      </c>
      <c r="BI118" s="84">
        <v>334.1</v>
      </c>
      <c r="BJ118" s="84"/>
      <c r="BK118" s="84">
        <v>6.8</v>
      </c>
      <c r="BL118" s="84">
        <v>334.1</v>
      </c>
      <c r="BM118" s="82"/>
      <c r="BN118" s="84">
        <v>8.6</v>
      </c>
      <c r="BO118" s="82">
        <v>1036</v>
      </c>
      <c r="BP118" s="82"/>
      <c r="BQ118" s="84">
        <v>8.5</v>
      </c>
      <c r="BR118" s="82">
        <v>1036</v>
      </c>
      <c r="BS118" s="82"/>
      <c r="BT118" s="84">
        <v>8.4</v>
      </c>
      <c r="BU118" s="82">
        <v>1036</v>
      </c>
      <c r="BV118" s="82"/>
      <c r="BW118" s="84">
        <v>8.3000000000000007</v>
      </c>
      <c r="BX118" s="82">
        <v>1036</v>
      </c>
      <c r="BY118" s="82"/>
      <c r="BZ118" s="82"/>
    </row>
    <row r="119" spans="7:78" x14ac:dyDescent="0.25">
      <c r="G119" s="82"/>
      <c r="H119" s="82"/>
      <c r="I119" s="244"/>
      <c r="J119" s="82"/>
      <c r="K119" s="82"/>
      <c r="L119" s="82"/>
      <c r="M119" s="82"/>
      <c r="N119" s="82"/>
      <c r="O119" s="82"/>
      <c r="P119" s="83"/>
      <c r="Q119" s="83"/>
      <c r="R119" s="83"/>
      <c r="S119" s="83"/>
      <c r="T119" s="82"/>
      <c r="U119" s="85">
        <v>6.85</v>
      </c>
      <c r="V119" s="85">
        <v>1032.0999999999999</v>
      </c>
      <c r="W119" s="85"/>
      <c r="X119" s="85">
        <v>8.25</v>
      </c>
      <c r="Y119" s="85">
        <v>1032.0999999999999</v>
      </c>
      <c r="Z119" s="82"/>
      <c r="AA119" s="85">
        <v>6.35</v>
      </c>
      <c r="AB119" s="85">
        <v>1032.0999999999999</v>
      </c>
      <c r="AC119" s="82"/>
      <c r="AD119" s="85">
        <v>7.85</v>
      </c>
      <c r="AE119" s="85">
        <v>1032.0999999999999</v>
      </c>
      <c r="AF119" s="82"/>
      <c r="AG119" s="85">
        <v>6.75</v>
      </c>
      <c r="AH119" s="85">
        <v>1164.2</v>
      </c>
      <c r="AI119" s="82"/>
      <c r="AJ119" s="85">
        <v>8.15</v>
      </c>
      <c r="AK119" s="85">
        <v>1164.2</v>
      </c>
      <c r="AL119" s="82">
        <f t="shared" si="8"/>
        <v>8.4499999999999993</v>
      </c>
      <c r="AM119" s="85">
        <v>8.4499999999999993</v>
      </c>
      <c r="AN119" s="85">
        <v>1164.2</v>
      </c>
      <c r="AO119" s="82"/>
      <c r="AP119" s="85">
        <v>7.75</v>
      </c>
      <c r="AQ119" s="85">
        <v>1164.2</v>
      </c>
      <c r="AR119" s="82"/>
      <c r="AS119" s="85">
        <v>8.15</v>
      </c>
      <c r="AT119" s="85">
        <v>415.6</v>
      </c>
      <c r="AU119" s="82"/>
      <c r="AV119" s="85">
        <v>8.15</v>
      </c>
      <c r="AW119" s="85">
        <v>142.1352</v>
      </c>
      <c r="AX119" s="82"/>
      <c r="AY119" s="85">
        <v>8.15</v>
      </c>
      <c r="AZ119" s="85">
        <v>133.82320000000001</v>
      </c>
      <c r="BA119" s="82"/>
      <c r="BB119" s="85">
        <v>8.15</v>
      </c>
      <c r="BC119" s="85">
        <v>139.64160000000001</v>
      </c>
      <c r="BD119" s="82"/>
      <c r="BE119" s="85">
        <v>8.15</v>
      </c>
      <c r="BF119" s="85">
        <v>333.1</v>
      </c>
      <c r="BG119" s="82"/>
      <c r="BH119" s="84">
        <v>7.05</v>
      </c>
      <c r="BI119" s="84">
        <v>333.1</v>
      </c>
      <c r="BJ119" s="84"/>
      <c r="BK119" s="84">
        <v>6.85</v>
      </c>
      <c r="BL119" s="84">
        <v>333.1</v>
      </c>
      <c r="BM119" s="82"/>
      <c r="BN119" s="84">
        <v>8.65</v>
      </c>
      <c r="BO119" s="82">
        <v>1032.0999999999999</v>
      </c>
      <c r="BP119" s="82"/>
      <c r="BQ119" s="84">
        <v>8.5500000000000007</v>
      </c>
      <c r="BR119" s="82">
        <v>1032.0999999999999</v>
      </c>
      <c r="BS119" s="82"/>
      <c r="BT119" s="84">
        <v>8.4499999999999993</v>
      </c>
      <c r="BU119" s="82">
        <v>1032.0999999999999</v>
      </c>
      <c r="BV119" s="82"/>
      <c r="BW119" s="84">
        <v>8.35</v>
      </c>
      <c r="BX119" s="82">
        <v>1032.0999999999999</v>
      </c>
      <c r="BY119" s="82"/>
      <c r="BZ119" s="82"/>
    </row>
    <row r="120" spans="7:78" x14ac:dyDescent="0.25">
      <c r="G120" s="82"/>
      <c r="H120" s="82"/>
      <c r="I120" s="244"/>
      <c r="J120" s="82"/>
      <c r="K120" s="82"/>
      <c r="L120" s="82"/>
      <c r="M120" s="82"/>
      <c r="N120" s="82"/>
      <c r="O120" s="82"/>
      <c r="P120" s="83"/>
      <c r="Q120" s="83"/>
      <c r="R120" s="83"/>
      <c r="S120" s="83"/>
      <c r="T120" s="82"/>
      <c r="U120" s="85">
        <v>6.9</v>
      </c>
      <c r="V120" s="85">
        <v>1028.2</v>
      </c>
      <c r="W120" s="85"/>
      <c r="X120" s="85">
        <v>8.3000000000000007</v>
      </c>
      <c r="Y120" s="85">
        <v>1028.2</v>
      </c>
      <c r="Z120" s="82"/>
      <c r="AA120" s="85">
        <v>6.4</v>
      </c>
      <c r="AB120" s="85">
        <v>1028.2</v>
      </c>
      <c r="AC120" s="82"/>
      <c r="AD120" s="85">
        <v>7.9</v>
      </c>
      <c r="AE120" s="85">
        <v>1028.2</v>
      </c>
      <c r="AF120" s="82"/>
      <c r="AG120" s="85">
        <v>6.8</v>
      </c>
      <c r="AH120" s="85">
        <v>1160.3</v>
      </c>
      <c r="AI120" s="85"/>
      <c r="AJ120" s="85">
        <v>8.1999999999999993</v>
      </c>
      <c r="AK120" s="85">
        <v>1160.3</v>
      </c>
      <c r="AL120" s="82">
        <f t="shared" si="8"/>
        <v>8.5</v>
      </c>
      <c r="AM120" s="85">
        <v>8.5</v>
      </c>
      <c r="AN120" s="85">
        <v>1160.3</v>
      </c>
      <c r="AO120" s="82"/>
      <c r="AP120" s="85">
        <v>7.8</v>
      </c>
      <c r="AQ120" s="85">
        <v>1160.3</v>
      </c>
      <c r="AR120" s="82"/>
      <c r="AS120" s="85">
        <v>8.1999999999999993</v>
      </c>
      <c r="AT120" s="85">
        <v>414.1</v>
      </c>
      <c r="AU120" s="82"/>
      <c r="AV120" s="85">
        <v>8.1999999999999993</v>
      </c>
      <c r="AW120" s="85">
        <v>141.62219999999999</v>
      </c>
      <c r="AX120" s="82"/>
      <c r="AY120" s="85">
        <v>8.1999999999999993</v>
      </c>
      <c r="AZ120" s="85">
        <v>133.34020000000001</v>
      </c>
      <c r="BA120" s="82"/>
      <c r="BB120" s="85">
        <v>8.1999999999999993</v>
      </c>
      <c r="BC120" s="85">
        <v>139.13759999999999</v>
      </c>
      <c r="BD120" s="82"/>
      <c r="BE120" s="85">
        <v>8.1999999999999993</v>
      </c>
      <c r="BF120" s="85">
        <v>332</v>
      </c>
      <c r="BG120" s="82"/>
      <c r="BH120" s="84">
        <v>7.1</v>
      </c>
      <c r="BI120" s="84">
        <v>332</v>
      </c>
      <c r="BJ120" s="84"/>
      <c r="BK120" s="84">
        <v>6.9</v>
      </c>
      <c r="BL120" s="84">
        <v>332</v>
      </c>
      <c r="BM120" s="82"/>
      <c r="BN120" s="84">
        <v>8.6999999999999993</v>
      </c>
      <c r="BO120" s="82">
        <v>1028.2</v>
      </c>
      <c r="BP120" s="82"/>
      <c r="BQ120" s="84">
        <v>8.6</v>
      </c>
      <c r="BR120" s="82">
        <v>1028.2</v>
      </c>
      <c r="BS120" s="82"/>
      <c r="BT120" s="84">
        <v>8.5</v>
      </c>
      <c r="BU120" s="82">
        <v>1028.2</v>
      </c>
      <c r="BV120" s="82"/>
      <c r="BW120" s="84">
        <v>8.4</v>
      </c>
      <c r="BX120" s="82">
        <v>1028.2</v>
      </c>
      <c r="BY120" s="82"/>
      <c r="BZ120" s="82"/>
    </row>
    <row r="121" spans="7:78" x14ac:dyDescent="0.25">
      <c r="G121" s="82"/>
      <c r="H121" s="82"/>
      <c r="I121" s="244"/>
      <c r="J121" s="82"/>
      <c r="K121" s="82"/>
      <c r="L121" s="82"/>
      <c r="M121" s="82"/>
      <c r="N121" s="82"/>
      <c r="O121" s="82"/>
      <c r="P121" s="83"/>
      <c r="Q121" s="83"/>
      <c r="R121" s="83"/>
      <c r="S121" s="83"/>
      <c r="T121" s="82"/>
      <c r="U121" s="85">
        <v>6.95</v>
      </c>
      <c r="V121" s="85">
        <v>1024.2</v>
      </c>
      <c r="W121" s="85"/>
      <c r="X121" s="85">
        <v>8.35</v>
      </c>
      <c r="Y121" s="85">
        <v>1024.2</v>
      </c>
      <c r="Z121" s="82"/>
      <c r="AA121" s="85">
        <v>6.45</v>
      </c>
      <c r="AB121" s="85">
        <v>1024.2</v>
      </c>
      <c r="AC121" s="82"/>
      <c r="AD121" s="85">
        <v>7.95</v>
      </c>
      <c r="AE121" s="85">
        <v>1024.2</v>
      </c>
      <c r="AF121" s="82"/>
      <c r="AG121" s="85">
        <v>6.85</v>
      </c>
      <c r="AH121" s="85">
        <v>1156.3</v>
      </c>
      <c r="AI121" s="85"/>
      <c r="AJ121" s="85">
        <v>8.25</v>
      </c>
      <c r="AK121" s="85">
        <v>1156.3</v>
      </c>
      <c r="AL121" s="82">
        <f t="shared" si="8"/>
        <v>8.5500000000000007</v>
      </c>
      <c r="AM121" s="85">
        <v>8.5500000000000007</v>
      </c>
      <c r="AN121" s="85">
        <v>1156.3</v>
      </c>
      <c r="AO121" s="82"/>
      <c r="AP121" s="85">
        <v>7.85</v>
      </c>
      <c r="AQ121" s="85">
        <v>1156.3</v>
      </c>
      <c r="AR121" s="82"/>
      <c r="AS121" s="85">
        <v>8.25</v>
      </c>
      <c r="AT121" s="85">
        <v>412.7</v>
      </c>
      <c r="AU121" s="82"/>
      <c r="AV121" s="85">
        <v>8.25</v>
      </c>
      <c r="AW121" s="85">
        <v>141.14340000000001</v>
      </c>
      <c r="AX121" s="82"/>
      <c r="AY121" s="85">
        <v>8.25</v>
      </c>
      <c r="AZ121" s="85">
        <v>132.88939999999999</v>
      </c>
      <c r="BA121" s="82"/>
      <c r="BB121" s="85">
        <v>8.25</v>
      </c>
      <c r="BC121" s="85">
        <v>138.66720000000001</v>
      </c>
      <c r="BD121" s="82"/>
      <c r="BE121" s="85">
        <v>8.25</v>
      </c>
      <c r="BF121" s="85">
        <v>330.9</v>
      </c>
      <c r="BG121" s="82"/>
      <c r="BH121" s="84">
        <v>7.15</v>
      </c>
      <c r="BI121" s="84">
        <v>330.9</v>
      </c>
      <c r="BJ121" s="84"/>
      <c r="BK121" s="84">
        <v>6.95</v>
      </c>
      <c r="BL121" s="84">
        <v>330.9</v>
      </c>
      <c r="BM121" s="82"/>
      <c r="BN121" s="84">
        <v>8.75</v>
      </c>
      <c r="BO121" s="82">
        <v>1024.2</v>
      </c>
      <c r="BP121" s="82"/>
      <c r="BQ121" s="84">
        <v>8.65</v>
      </c>
      <c r="BR121" s="82">
        <v>1024.2</v>
      </c>
      <c r="BS121" s="82"/>
      <c r="BT121" s="84">
        <v>8.5500000000000007</v>
      </c>
      <c r="BU121" s="82">
        <v>1024.2</v>
      </c>
      <c r="BV121" s="82"/>
      <c r="BW121" s="84">
        <v>8.4499999999999993</v>
      </c>
      <c r="BX121" s="82">
        <v>1024.2</v>
      </c>
      <c r="BY121" s="82"/>
      <c r="BZ121" s="82"/>
    </row>
    <row r="122" spans="7:78" x14ac:dyDescent="0.25">
      <c r="G122" s="82"/>
      <c r="H122" s="82"/>
      <c r="I122" s="244"/>
      <c r="J122" s="82"/>
      <c r="K122" s="82"/>
      <c r="L122" s="82"/>
      <c r="M122" s="82"/>
      <c r="N122" s="82"/>
      <c r="O122" s="82"/>
      <c r="P122" s="83"/>
      <c r="Q122" s="83"/>
      <c r="R122" s="83"/>
      <c r="S122" s="83"/>
      <c r="T122" s="82"/>
      <c r="U122" s="85">
        <v>7</v>
      </c>
      <c r="V122" s="85">
        <v>1020.3</v>
      </c>
      <c r="W122" s="85"/>
      <c r="X122" s="85">
        <v>8.4</v>
      </c>
      <c r="Y122" s="85">
        <v>1020.3</v>
      </c>
      <c r="Z122" s="82"/>
      <c r="AA122" s="85">
        <v>6.5</v>
      </c>
      <c r="AB122" s="85">
        <v>1020.3</v>
      </c>
      <c r="AC122" s="82"/>
      <c r="AD122" s="85">
        <v>8</v>
      </c>
      <c r="AE122" s="85">
        <v>1020.3</v>
      </c>
      <c r="AF122" s="82"/>
      <c r="AG122" s="85">
        <v>6.9</v>
      </c>
      <c r="AH122" s="85">
        <v>1152.4000000000001</v>
      </c>
      <c r="AI122" s="85"/>
      <c r="AJ122" s="85">
        <v>8.3000000000000007</v>
      </c>
      <c r="AK122" s="85">
        <v>1152.4000000000001</v>
      </c>
      <c r="AL122" s="82">
        <f t="shared" si="8"/>
        <v>8.6</v>
      </c>
      <c r="AM122" s="85">
        <v>8.6</v>
      </c>
      <c r="AN122" s="85">
        <v>1152.4000000000001</v>
      </c>
      <c r="AO122" s="82"/>
      <c r="AP122" s="85">
        <v>7.9</v>
      </c>
      <c r="AQ122" s="85">
        <v>1152.4000000000001</v>
      </c>
      <c r="AR122" s="82"/>
      <c r="AS122" s="85">
        <v>8.3000000000000007</v>
      </c>
      <c r="AT122" s="85">
        <v>411.3</v>
      </c>
      <c r="AU122" s="82"/>
      <c r="AV122" s="85">
        <v>8.3000000000000007</v>
      </c>
      <c r="AW122" s="85">
        <v>140.66460000000001</v>
      </c>
      <c r="AX122" s="82"/>
      <c r="AY122" s="85">
        <v>8.3000000000000007</v>
      </c>
      <c r="AZ122" s="85">
        <v>132.43860000000001</v>
      </c>
      <c r="BA122" s="82"/>
      <c r="BB122" s="85">
        <v>8.3000000000000007</v>
      </c>
      <c r="BC122" s="85">
        <v>138.1968</v>
      </c>
      <c r="BD122" s="82"/>
      <c r="BE122" s="85">
        <v>8.3000000000000007</v>
      </c>
      <c r="BF122" s="85">
        <v>329.9</v>
      </c>
      <c r="BG122" s="82"/>
      <c r="BH122" s="84">
        <v>7.2</v>
      </c>
      <c r="BI122" s="84">
        <v>329.9</v>
      </c>
      <c r="BJ122" s="84"/>
      <c r="BK122" s="84">
        <v>7</v>
      </c>
      <c r="BL122" s="84">
        <v>329.9</v>
      </c>
      <c r="BM122" s="82"/>
      <c r="BN122" s="84">
        <v>8.8000000000000007</v>
      </c>
      <c r="BO122" s="82">
        <v>1020.3</v>
      </c>
      <c r="BP122" s="82"/>
      <c r="BQ122" s="84">
        <v>8.6999999999999993</v>
      </c>
      <c r="BR122" s="82">
        <v>1020.3</v>
      </c>
      <c r="BS122" s="82"/>
      <c r="BT122" s="84">
        <v>8.6</v>
      </c>
      <c r="BU122" s="82">
        <v>1020.3</v>
      </c>
      <c r="BV122" s="82"/>
      <c r="BW122" s="84">
        <v>8.5</v>
      </c>
      <c r="BX122" s="82">
        <v>1020.3</v>
      </c>
      <c r="BY122" s="82"/>
      <c r="BZ122" s="82"/>
    </row>
    <row r="123" spans="7:78" x14ac:dyDescent="0.25">
      <c r="G123" s="82"/>
      <c r="H123" s="82"/>
      <c r="I123" s="244"/>
      <c r="J123" s="82"/>
      <c r="K123" s="82"/>
      <c r="L123" s="82"/>
      <c r="M123" s="82"/>
      <c r="N123" s="82"/>
      <c r="O123" s="82"/>
      <c r="P123" s="83"/>
      <c r="Q123" s="83"/>
      <c r="R123" s="83"/>
      <c r="S123" s="83"/>
      <c r="T123" s="82"/>
      <c r="U123" s="85">
        <v>7.05</v>
      </c>
      <c r="V123" s="85">
        <v>1016.4</v>
      </c>
      <c r="W123" s="85"/>
      <c r="X123" s="85">
        <v>8.4499999999999993</v>
      </c>
      <c r="Y123" s="85">
        <v>1016.4</v>
      </c>
      <c r="Z123" s="82"/>
      <c r="AA123" s="85">
        <v>6.55</v>
      </c>
      <c r="AB123" s="85">
        <v>1016.4</v>
      </c>
      <c r="AC123" s="82"/>
      <c r="AD123" s="85">
        <v>8.0500000000000007</v>
      </c>
      <c r="AE123" s="85">
        <v>1016.4</v>
      </c>
      <c r="AF123" s="82"/>
      <c r="AG123" s="85">
        <v>6.95</v>
      </c>
      <c r="AH123" s="85">
        <f>1448.5-300</f>
        <v>1148.5</v>
      </c>
      <c r="AI123" s="85"/>
      <c r="AJ123" s="85">
        <v>8.35</v>
      </c>
      <c r="AK123" s="85">
        <v>1448.5</v>
      </c>
      <c r="AL123" s="82">
        <f t="shared" si="8"/>
        <v>8.65</v>
      </c>
      <c r="AM123" s="85">
        <v>8.65</v>
      </c>
      <c r="AN123" s="85">
        <v>1448.5</v>
      </c>
      <c r="AO123" s="82"/>
      <c r="AP123" s="85">
        <v>7.95</v>
      </c>
      <c r="AQ123" s="85">
        <v>1148.5</v>
      </c>
      <c r="AR123" s="82"/>
      <c r="AS123" s="85">
        <v>8.35</v>
      </c>
      <c r="AT123" s="85">
        <v>409.8</v>
      </c>
      <c r="AU123" s="82"/>
      <c r="AV123" s="85">
        <v>8.35</v>
      </c>
      <c r="AW123" s="85">
        <v>140.1516</v>
      </c>
      <c r="AX123" s="82"/>
      <c r="AY123" s="85">
        <v>8.35</v>
      </c>
      <c r="AZ123" s="85">
        <v>131.9556</v>
      </c>
      <c r="BA123" s="82"/>
      <c r="BB123" s="85">
        <v>8.35</v>
      </c>
      <c r="BC123" s="85">
        <v>137.69280000000001</v>
      </c>
      <c r="BD123" s="82"/>
      <c r="BE123" s="85">
        <v>8.35</v>
      </c>
      <c r="BF123" s="85">
        <v>328.8</v>
      </c>
      <c r="BG123" s="82"/>
      <c r="BH123" s="84">
        <v>7.25</v>
      </c>
      <c r="BI123" s="84">
        <v>328.8</v>
      </c>
      <c r="BJ123" s="84"/>
      <c r="BK123" s="84">
        <v>7.05</v>
      </c>
      <c r="BL123" s="84">
        <v>328.8</v>
      </c>
      <c r="BM123" s="82"/>
      <c r="BN123" s="84">
        <v>8.85</v>
      </c>
      <c r="BO123" s="82">
        <v>1016.4</v>
      </c>
      <c r="BP123" s="82"/>
      <c r="BQ123" s="84">
        <v>8.75</v>
      </c>
      <c r="BR123" s="82">
        <v>1016.4</v>
      </c>
      <c r="BS123" s="82"/>
      <c r="BT123" s="84">
        <v>8.65</v>
      </c>
      <c r="BU123" s="82">
        <v>1016.4</v>
      </c>
      <c r="BV123" s="82"/>
      <c r="BW123" s="84">
        <v>8.5500000000000007</v>
      </c>
      <c r="BX123" s="82">
        <v>1016.4</v>
      </c>
      <c r="BY123" s="82"/>
      <c r="BZ123" s="82"/>
    </row>
    <row r="124" spans="7:78" x14ac:dyDescent="0.25">
      <c r="G124" s="82"/>
      <c r="H124" s="82"/>
      <c r="I124" s="244"/>
      <c r="J124" s="82"/>
      <c r="K124" s="82"/>
      <c r="L124" s="82"/>
      <c r="M124" s="82"/>
      <c r="N124" s="82"/>
      <c r="O124" s="82"/>
      <c r="P124" s="83"/>
      <c r="Q124" s="83"/>
      <c r="R124" s="83"/>
      <c r="S124" s="83"/>
      <c r="T124" s="82"/>
      <c r="U124" s="85">
        <v>7.1</v>
      </c>
      <c r="V124" s="85">
        <v>1012.5</v>
      </c>
      <c r="W124" s="85"/>
      <c r="X124" s="85">
        <v>8.5</v>
      </c>
      <c r="Y124" s="85">
        <v>1012.5</v>
      </c>
      <c r="Z124" s="82"/>
      <c r="AA124" s="85">
        <v>6.6</v>
      </c>
      <c r="AB124" s="85">
        <v>1012.5</v>
      </c>
      <c r="AC124" s="82"/>
      <c r="AD124" s="85">
        <v>8.1</v>
      </c>
      <c r="AE124" s="85">
        <v>1012.5</v>
      </c>
      <c r="AF124" s="82"/>
      <c r="AG124" s="85">
        <v>7</v>
      </c>
      <c r="AH124" s="85">
        <v>1144.5999999999999</v>
      </c>
      <c r="AI124" s="85"/>
      <c r="AJ124" s="85">
        <v>8.4</v>
      </c>
      <c r="AK124" s="85">
        <v>1144.5999999999999</v>
      </c>
      <c r="AL124" s="82">
        <f t="shared" si="8"/>
        <v>8.6999999999999993</v>
      </c>
      <c r="AM124" s="85">
        <v>8.6999999999999993</v>
      </c>
      <c r="AN124" s="85">
        <v>1144.5999999999999</v>
      </c>
      <c r="AO124" s="82"/>
      <c r="AP124" s="85">
        <v>8</v>
      </c>
      <c r="AQ124" s="85">
        <v>1144.5999999999999</v>
      </c>
      <c r="AR124" s="82"/>
      <c r="AS124" s="85">
        <v>8.4</v>
      </c>
      <c r="AT124" s="85">
        <v>408.4</v>
      </c>
      <c r="AU124" s="82"/>
      <c r="AV124" s="85">
        <v>8.4</v>
      </c>
      <c r="AW124" s="85">
        <v>139.6728</v>
      </c>
      <c r="AX124" s="82"/>
      <c r="AY124" s="85">
        <v>8.4</v>
      </c>
      <c r="AZ124" s="85">
        <v>131.50479999999999</v>
      </c>
      <c r="BA124" s="82"/>
      <c r="BB124" s="85">
        <v>8.4</v>
      </c>
      <c r="BC124" s="85">
        <v>137.22239999999999</v>
      </c>
      <c r="BD124" s="82"/>
      <c r="BE124" s="85">
        <v>8.4</v>
      </c>
      <c r="BF124" s="85">
        <v>327.8</v>
      </c>
      <c r="BG124" s="82"/>
      <c r="BH124" s="84">
        <v>7.3</v>
      </c>
      <c r="BI124" s="84">
        <v>327.8</v>
      </c>
      <c r="BJ124" s="84"/>
      <c r="BK124" s="84">
        <v>7.1</v>
      </c>
      <c r="BL124" s="84">
        <v>327.8</v>
      </c>
      <c r="BM124" s="82"/>
      <c r="BN124" s="84">
        <v>8.9</v>
      </c>
      <c r="BO124" s="82">
        <v>1012.5</v>
      </c>
      <c r="BP124" s="82"/>
      <c r="BQ124" s="84">
        <v>8.8000000000000007</v>
      </c>
      <c r="BR124" s="82">
        <v>1012.5</v>
      </c>
      <c r="BS124" s="82"/>
      <c r="BT124" s="84">
        <v>8.6999999999999993</v>
      </c>
      <c r="BU124" s="82">
        <v>1012.5</v>
      </c>
      <c r="BV124" s="82"/>
      <c r="BW124" s="84">
        <v>8.6</v>
      </c>
      <c r="BX124" s="82">
        <v>1012.5</v>
      </c>
      <c r="BY124" s="82"/>
      <c r="BZ124" s="82"/>
    </row>
    <row r="125" spans="7:78" x14ac:dyDescent="0.25">
      <c r="G125" s="82"/>
      <c r="H125" s="82"/>
      <c r="I125" s="244"/>
      <c r="J125" s="82"/>
      <c r="K125" s="82"/>
      <c r="L125" s="82"/>
      <c r="M125" s="82"/>
      <c r="N125" s="82"/>
      <c r="O125" s="82"/>
      <c r="P125" s="83"/>
      <c r="Q125" s="83"/>
      <c r="R125" s="83"/>
      <c r="S125" s="83"/>
      <c r="T125" s="82"/>
      <c r="U125" s="85">
        <v>7.15</v>
      </c>
      <c r="V125" s="85">
        <v>1008.5</v>
      </c>
      <c r="W125" s="85"/>
      <c r="X125" s="85">
        <v>8.5500000000000007</v>
      </c>
      <c r="Y125" s="85">
        <v>1008.5</v>
      </c>
      <c r="Z125" s="82"/>
      <c r="AA125" s="85">
        <v>6.65</v>
      </c>
      <c r="AB125" s="85">
        <v>1008.5</v>
      </c>
      <c r="AC125" s="82"/>
      <c r="AD125" s="85">
        <v>8.15</v>
      </c>
      <c r="AE125" s="85">
        <v>1008.5</v>
      </c>
      <c r="AF125" s="82"/>
      <c r="AG125" s="85">
        <v>7.05</v>
      </c>
      <c r="AH125" s="85">
        <v>1140.5999999999999</v>
      </c>
      <c r="AI125" s="85"/>
      <c r="AJ125" s="85">
        <v>8.4499999999999993</v>
      </c>
      <c r="AK125" s="85">
        <v>1140.5999999999999</v>
      </c>
      <c r="AL125" s="82">
        <f t="shared" si="8"/>
        <v>8.75</v>
      </c>
      <c r="AM125" s="85">
        <v>8.75</v>
      </c>
      <c r="AN125" s="85">
        <v>1140.5999999999999</v>
      </c>
      <c r="AO125" s="82"/>
      <c r="AP125" s="85">
        <v>8.0500000000000007</v>
      </c>
      <c r="AQ125" s="85">
        <v>1140.5999999999999</v>
      </c>
      <c r="AR125" s="82"/>
      <c r="AS125" s="85">
        <v>8.4499999999999993</v>
      </c>
      <c r="AT125" s="85">
        <v>407</v>
      </c>
      <c r="AU125" s="82"/>
      <c r="AV125" s="85">
        <v>8.4499999999999993</v>
      </c>
      <c r="AW125" s="85">
        <v>139.19399999999999</v>
      </c>
      <c r="AX125" s="82"/>
      <c r="AY125" s="85">
        <v>8.4499999999999993</v>
      </c>
      <c r="AZ125" s="85">
        <v>131.054</v>
      </c>
      <c r="BA125" s="82"/>
      <c r="BB125" s="85">
        <v>8.4499999999999993</v>
      </c>
      <c r="BC125" s="85">
        <v>136.75200000000001</v>
      </c>
      <c r="BD125" s="82"/>
      <c r="BE125" s="85">
        <v>8.4499999999999993</v>
      </c>
      <c r="BF125" s="85">
        <v>326.7</v>
      </c>
      <c r="BG125" s="82"/>
      <c r="BH125" s="84">
        <v>7.35</v>
      </c>
      <c r="BI125" s="84">
        <v>326.7</v>
      </c>
      <c r="BJ125" s="84"/>
      <c r="BK125" s="84">
        <v>7.15</v>
      </c>
      <c r="BL125" s="84">
        <v>326.7</v>
      </c>
      <c r="BM125" s="82"/>
      <c r="BN125" s="84">
        <v>8.9499999999999993</v>
      </c>
      <c r="BO125" s="82">
        <v>1008.5</v>
      </c>
      <c r="BP125" s="82"/>
      <c r="BQ125" s="84">
        <v>8.85</v>
      </c>
      <c r="BR125" s="82">
        <v>1008.5</v>
      </c>
      <c r="BS125" s="82"/>
      <c r="BT125" s="84">
        <v>8.75</v>
      </c>
      <c r="BU125" s="82">
        <v>1008.5</v>
      </c>
      <c r="BV125" s="82"/>
      <c r="BW125" s="84">
        <v>8.65</v>
      </c>
      <c r="BX125" s="82">
        <v>1008.5</v>
      </c>
      <c r="BY125" s="82"/>
      <c r="BZ125" s="82"/>
    </row>
    <row r="126" spans="7:78" x14ac:dyDescent="0.25">
      <c r="G126" s="82"/>
      <c r="H126" s="82"/>
      <c r="I126" s="244"/>
      <c r="J126" s="82"/>
      <c r="K126" s="82"/>
      <c r="L126" s="82"/>
      <c r="M126" s="82"/>
      <c r="N126" s="82"/>
      <c r="O126" s="82"/>
      <c r="P126" s="83"/>
      <c r="Q126" s="83"/>
      <c r="R126" s="83"/>
      <c r="S126" s="83"/>
      <c r="T126" s="82"/>
      <c r="U126" s="85">
        <v>7.2</v>
      </c>
      <c r="V126" s="85">
        <v>1004.6</v>
      </c>
      <c r="W126" s="85"/>
      <c r="X126" s="85">
        <v>8.6</v>
      </c>
      <c r="Y126" s="85">
        <v>1004.6</v>
      </c>
      <c r="Z126" s="82"/>
      <c r="AA126" s="85">
        <v>6.7</v>
      </c>
      <c r="AB126" s="85">
        <v>1004.6</v>
      </c>
      <c r="AC126" s="82"/>
      <c r="AD126" s="85">
        <v>8.1999999999999993</v>
      </c>
      <c r="AE126" s="85">
        <v>1004.6</v>
      </c>
      <c r="AF126" s="82"/>
      <c r="AG126" s="85">
        <v>7.1</v>
      </c>
      <c r="AH126" s="85">
        <v>1136.7</v>
      </c>
      <c r="AI126" s="85"/>
      <c r="AJ126" s="85">
        <v>8.5</v>
      </c>
      <c r="AK126" s="85">
        <v>1136.7</v>
      </c>
      <c r="AL126" s="82">
        <f t="shared" si="8"/>
        <v>8.8000000000000007</v>
      </c>
      <c r="AM126" s="85">
        <v>8.8000000000000007</v>
      </c>
      <c r="AN126" s="85">
        <v>1136.7</v>
      </c>
      <c r="AO126" s="82"/>
      <c r="AP126" s="85">
        <v>8.1</v>
      </c>
      <c r="AQ126" s="85">
        <v>1136.7</v>
      </c>
      <c r="AR126" s="82"/>
      <c r="AS126" s="85">
        <v>8.5</v>
      </c>
      <c r="AT126" s="85">
        <v>405.5</v>
      </c>
      <c r="AU126" s="82"/>
      <c r="AV126" s="85">
        <v>8.5</v>
      </c>
      <c r="AW126" s="85">
        <v>138.68100000000001</v>
      </c>
      <c r="AX126" s="82"/>
      <c r="AY126" s="85">
        <v>8.5</v>
      </c>
      <c r="AZ126" s="85">
        <v>130.571</v>
      </c>
      <c r="BA126" s="82"/>
      <c r="BB126" s="85">
        <v>8.5</v>
      </c>
      <c r="BC126" s="85">
        <v>136.24799999999999</v>
      </c>
      <c r="BD126" s="82"/>
      <c r="BE126" s="85">
        <v>8.5</v>
      </c>
      <c r="BF126" s="85">
        <v>325.60000000000002</v>
      </c>
      <c r="BG126" s="82"/>
      <c r="BH126" s="84">
        <v>7.4</v>
      </c>
      <c r="BI126" s="84">
        <v>325.60000000000002</v>
      </c>
      <c r="BJ126" s="84"/>
      <c r="BK126" s="84">
        <v>7.2</v>
      </c>
      <c r="BL126" s="84">
        <v>325.60000000000002</v>
      </c>
      <c r="BM126" s="82"/>
      <c r="BN126" s="84">
        <v>9</v>
      </c>
      <c r="BO126" s="82">
        <v>1004.6</v>
      </c>
      <c r="BP126" s="82"/>
      <c r="BQ126" s="84">
        <v>8.9</v>
      </c>
      <c r="BR126" s="82">
        <v>1004.6</v>
      </c>
      <c r="BS126" s="82"/>
      <c r="BT126" s="84">
        <v>8.8000000000000007</v>
      </c>
      <c r="BU126" s="82">
        <v>1004.6</v>
      </c>
      <c r="BV126" s="82"/>
      <c r="BW126" s="84">
        <v>8.6999999999999993</v>
      </c>
      <c r="BX126" s="82">
        <v>1004.6</v>
      </c>
      <c r="BY126" s="82"/>
      <c r="BZ126" s="82"/>
    </row>
    <row r="127" spans="7:78" x14ac:dyDescent="0.25">
      <c r="G127" s="82"/>
      <c r="H127" s="82"/>
      <c r="I127" s="244"/>
      <c r="J127" s="82"/>
      <c r="K127" s="82"/>
      <c r="L127" s="82"/>
      <c r="M127" s="82"/>
      <c r="N127" s="82"/>
      <c r="O127" s="82"/>
      <c r="P127" s="83"/>
      <c r="Q127" s="83"/>
      <c r="R127" s="83"/>
      <c r="S127" s="83"/>
      <c r="T127" s="82"/>
      <c r="U127" s="85">
        <v>7.25</v>
      </c>
      <c r="V127" s="85">
        <v>1000.7</v>
      </c>
      <c r="W127" s="85"/>
      <c r="X127" s="85">
        <v>8.65</v>
      </c>
      <c r="Y127" s="85">
        <v>1000.7</v>
      </c>
      <c r="Z127" s="82"/>
      <c r="AA127" s="85">
        <v>6.75</v>
      </c>
      <c r="AB127" s="85">
        <v>1000.7</v>
      </c>
      <c r="AC127" s="82"/>
      <c r="AD127" s="85">
        <v>8.25</v>
      </c>
      <c r="AE127" s="85">
        <v>1000.7</v>
      </c>
      <c r="AF127" s="82"/>
      <c r="AG127" s="85">
        <v>7.15</v>
      </c>
      <c r="AH127" s="85">
        <v>1132.8</v>
      </c>
      <c r="AI127" s="85"/>
      <c r="AJ127" s="85">
        <v>8.5500000000000007</v>
      </c>
      <c r="AK127" s="85">
        <v>1132.8</v>
      </c>
      <c r="AL127" s="82">
        <f t="shared" si="8"/>
        <v>8.85</v>
      </c>
      <c r="AM127" s="85">
        <v>8.85</v>
      </c>
      <c r="AN127" s="85">
        <v>1132.8</v>
      </c>
      <c r="AO127" s="82"/>
      <c r="AP127" s="85">
        <v>8.15</v>
      </c>
      <c r="AQ127" s="85">
        <v>1132.8</v>
      </c>
      <c r="AR127" s="82"/>
      <c r="AS127" s="85">
        <v>8.5500000000000007</v>
      </c>
      <c r="AT127" s="85">
        <v>404.1</v>
      </c>
      <c r="AU127" s="82"/>
      <c r="AV127" s="85">
        <v>8.5500000000000007</v>
      </c>
      <c r="AW127" s="85">
        <v>138.2022</v>
      </c>
      <c r="AX127" s="82"/>
      <c r="AY127" s="85">
        <v>8.5500000000000007</v>
      </c>
      <c r="AZ127" s="85">
        <v>130.12020000000001</v>
      </c>
      <c r="BA127" s="82"/>
      <c r="BB127" s="85">
        <v>8.5500000000000007</v>
      </c>
      <c r="BC127" s="85">
        <v>135.77760000000001</v>
      </c>
      <c r="BD127" s="82"/>
      <c r="BE127" s="85">
        <v>8.5500000000000007</v>
      </c>
      <c r="BF127" s="85">
        <v>324.60000000000002</v>
      </c>
      <c r="BG127" s="82"/>
      <c r="BH127" s="84">
        <v>7.45</v>
      </c>
      <c r="BI127" s="84">
        <v>324.60000000000002</v>
      </c>
      <c r="BJ127" s="84"/>
      <c r="BK127" s="84">
        <v>7.25</v>
      </c>
      <c r="BL127" s="84">
        <v>324.60000000000002</v>
      </c>
      <c r="BM127" s="82"/>
      <c r="BN127" s="84">
        <v>9.0500000000000007</v>
      </c>
      <c r="BO127" s="82">
        <v>1000.7</v>
      </c>
      <c r="BP127" s="82"/>
      <c r="BQ127" s="84">
        <v>8.9499999999999993</v>
      </c>
      <c r="BR127" s="82">
        <v>1000.7</v>
      </c>
      <c r="BS127" s="82"/>
      <c r="BT127" s="84">
        <v>8.85</v>
      </c>
      <c r="BU127" s="82">
        <v>1000.7</v>
      </c>
      <c r="BV127" s="82"/>
      <c r="BW127" s="84">
        <v>8.75</v>
      </c>
      <c r="BX127" s="82">
        <v>1000.7</v>
      </c>
      <c r="BY127" s="82"/>
      <c r="BZ127" s="82"/>
    </row>
    <row r="128" spans="7:78" x14ac:dyDescent="0.25">
      <c r="G128" s="82"/>
      <c r="H128" s="82"/>
      <c r="I128" s="244"/>
      <c r="J128" s="82"/>
      <c r="K128" s="82"/>
      <c r="L128" s="82"/>
      <c r="M128" s="82"/>
      <c r="N128" s="82"/>
      <c r="O128" s="82"/>
      <c r="P128" s="83"/>
      <c r="Q128" s="83"/>
      <c r="R128" s="83"/>
      <c r="S128" s="83"/>
      <c r="T128" s="82"/>
      <c r="U128" s="85">
        <v>7.3</v>
      </c>
      <c r="V128" s="85">
        <v>996.7</v>
      </c>
      <c r="W128" s="85"/>
      <c r="X128" s="85">
        <v>8.6999999999999993</v>
      </c>
      <c r="Y128" s="85">
        <v>996.7</v>
      </c>
      <c r="Z128" s="82"/>
      <c r="AA128" s="85">
        <v>6.8</v>
      </c>
      <c r="AB128" s="85">
        <v>996.7</v>
      </c>
      <c r="AC128" s="82"/>
      <c r="AD128" s="85">
        <v>8.3000000000000007</v>
      </c>
      <c r="AE128" s="85">
        <v>996.7</v>
      </c>
      <c r="AF128" s="82"/>
      <c r="AG128" s="85">
        <v>7.2</v>
      </c>
      <c r="AH128" s="85">
        <v>1128.9000000000001</v>
      </c>
      <c r="AI128" s="82"/>
      <c r="AJ128" s="85">
        <v>8.6</v>
      </c>
      <c r="AK128" s="85">
        <v>1128.9000000000001</v>
      </c>
      <c r="AL128" s="82">
        <f t="shared" si="8"/>
        <v>8.9</v>
      </c>
      <c r="AM128" s="85">
        <v>8.9</v>
      </c>
      <c r="AN128" s="85">
        <v>1128.9000000000001</v>
      </c>
      <c r="AO128" s="82"/>
      <c r="AP128" s="85">
        <v>8.1999999999999993</v>
      </c>
      <c r="AQ128" s="85">
        <v>1128.9000000000001</v>
      </c>
      <c r="AR128" s="82"/>
      <c r="AS128" s="85">
        <v>8.6</v>
      </c>
      <c r="AT128" s="85">
        <v>402.7</v>
      </c>
      <c r="AU128" s="82"/>
      <c r="AV128" s="85">
        <v>8.6</v>
      </c>
      <c r="AW128" s="85">
        <v>137.7234</v>
      </c>
      <c r="AX128" s="82"/>
      <c r="AY128" s="85">
        <v>8.6</v>
      </c>
      <c r="AZ128" s="85">
        <v>129.6694</v>
      </c>
      <c r="BA128" s="82"/>
      <c r="BB128" s="85">
        <v>8.6</v>
      </c>
      <c r="BC128" s="85">
        <v>135.30719999999999</v>
      </c>
      <c r="BD128" s="82"/>
      <c r="BE128" s="85">
        <v>8.6</v>
      </c>
      <c r="BF128" s="85">
        <v>323.5</v>
      </c>
      <c r="BG128" s="82"/>
      <c r="BH128" s="84">
        <v>7.5</v>
      </c>
      <c r="BI128" s="84">
        <v>323.5</v>
      </c>
      <c r="BJ128" s="84"/>
      <c r="BK128" s="84">
        <v>7.3</v>
      </c>
      <c r="BL128" s="84">
        <v>323.5</v>
      </c>
      <c r="BM128" s="82"/>
      <c r="BN128" s="84">
        <v>9.1</v>
      </c>
      <c r="BO128" s="82">
        <v>996.7</v>
      </c>
      <c r="BP128" s="82"/>
      <c r="BQ128" s="84">
        <v>9</v>
      </c>
      <c r="BR128" s="82">
        <v>996.7</v>
      </c>
      <c r="BS128" s="82"/>
      <c r="BT128" s="84">
        <v>8.9</v>
      </c>
      <c r="BU128" s="82">
        <v>996.7</v>
      </c>
      <c r="BV128" s="82"/>
      <c r="BW128" s="84">
        <v>8.8000000000000007</v>
      </c>
      <c r="BX128" s="82">
        <v>996.7</v>
      </c>
      <c r="BY128" s="82"/>
      <c r="BZ128" s="82"/>
    </row>
    <row r="129" spans="7:78" x14ac:dyDescent="0.25">
      <c r="G129" s="82"/>
      <c r="H129" s="82"/>
      <c r="I129" s="244"/>
      <c r="J129" s="82"/>
      <c r="K129" s="82"/>
      <c r="L129" s="82"/>
      <c r="M129" s="82"/>
      <c r="N129" s="82"/>
      <c r="O129" s="82"/>
      <c r="P129" s="83"/>
      <c r="Q129" s="83"/>
      <c r="R129" s="83"/>
      <c r="S129" s="83"/>
      <c r="T129" s="82"/>
      <c r="U129" s="85">
        <v>7.35</v>
      </c>
      <c r="V129" s="85">
        <v>992.8</v>
      </c>
      <c r="W129" s="85"/>
      <c r="X129" s="85">
        <v>8.75</v>
      </c>
      <c r="Y129" s="85">
        <v>992.8</v>
      </c>
      <c r="Z129" s="82"/>
      <c r="AA129" s="85">
        <v>6.85</v>
      </c>
      <c r="AB129" s="85">
        <v>992.8</v>
      </c>
      <c r="AC129" s="82"/>
      <c r="AD129" s="85">
        <v>8.35</v>
      </c>
      <c r="AE129" s="85">
        <v>992.8</v>
      </c>
      <c r="AF129" s="82"/>
      <c r="AG129" s="85">
        <v>7.25</v>
      </c>
      <c r="AH129" s="85">
        <v>1124.9000000000001</v>
      </c>
      <c r="AI129" s="82"/>
      <c r="AJ129" s="85">
        <v>8.65</v>
      </c>
      <c r="AK129" s="85">
        <v>1124.9000000000001</v>
      </c>
      <c r="AL129" s="82">
        <f t="shared" si="8"/>
        <v>8.9499999999999993</v>
      </c>
      <c r="AM129" s="85">
        <v>8.9499999999999993</v>
      </c>
      <c r="AN129" s="85">
        <v>1124.9000000000001</v>
      </c>
      <c r="AO129" s="82"/>
      <c r="AP129" s="85">
        <v>8.25</v>
      </c>
      <c r="AQ129" s="85">
        <v>1124.9000000000001</v>
      </c>
      <c r="AR129" s="82"/>
      <c r="AS129" s="85">
        <v>8.65</v>
      </c>
      <c r="AT129" s="85">
        <v>401.2</v>
      </c>
      <c r="AU129" s="82"/>
      <c r="AV129" s="85">
        <v>8.65</v>
      </c>
      <c r="AW129" s="85">
        <v>137.21039999999999</v>
      </c>
      <c r="AX129" s="82"/>
      <c r="AY129" s="85">
        <v>8.65</v>
      </c>
      <c r="AZ129" s="85">
        <v>129.18639999999999</v>
      </c>
      <c r="BA129" s="82"/>
      <c r="BB129" s="85">
        <v>8.65</v>
      </c>
      <c r="BC129" s="85">
        <v>134.8032</v>
      </c>
      <c r="BD129" s="82"/>
      <c r="BE129" s="85">
        <v>8.65</v>
      </c>
      <c r="BF129" s="85">
        <v>322.5</v>
      </c>
      <c r="BG129" s="82"/>
      <c r="BH129" s="84">
        <v>7.55</v>
      </c>
      <c r="BI129" s="84">
        <v>322.5</v>
      </c>
      <c r="BJ129" s="84"/>
      <c r="BK129" s="84">
        <v>7.35</v>
      </c>
      <c r="BL129" s="84">
        <v>322.5</v>
      </c>
      <c r="BM129" s="82"/>
      <c r="BN129" s="84">
        <v>9.15</v>
      </c>
      <c r="BO129" s="82">
        <v>992.8</v>
      </c>
      <c r="BP129" s="82"/>
      <c r="BQ129" s="84">
        <v>9.0500000000000007</v>
      </c>
      <c r="BR129" s="82">
        <v>992.8</v>
      </c>
      <c r="BS129" s="82"/>
      <c r="BT129" s="84">
        <v>8.9499999999999993</v>
      </c>
      <c r="BU129" s="82">
        <v>992.8</v>
      </c>
      <c r="BV129" s="82"/>
      <c r="BW129" s="84">
        <v>8.85</v>
      </c>
      <c r="BX129" s="82">
        <v>992.8</v>
      </c>
      <c r="BY129" s="82"/>
      <c r="BZ129" s="82"/>
    </row>
    <row r="130" spans="7:78" x14ac:dyDescent="0.25">
      <c r="G130" s="82"/>
      <c r="H130" s="82"/>
      <c r="I130" s="244"/>
      <c r="J130" s="82"/>
      <c r="K130" s="82"/>
      <c r="L130" s="82"/>
      <c r="M130" s="82"/>
      <c r="N130" s="82"/>
      <c r="O130" s="82"/>
      <c r="P130" s="83"/>
      <c r="Q130" s="83"/>
      <c r="R130" s="83"/>
      <c r="S130" s="83"/>
      <c r="T130" s="82"/>
      <c r="U130" s="85">
        <v>7.4</v>
      </c>
      <c r="V130" s="85">
        <v>988.9</v>
      </c>
      <c r="W130" s="85"/>
      <c r="X130" s="85">
        <v>8.8000000000000007</v>
      </c>
      <c r="Y130" s="85">
        <v>988.9</v>
      </c>
      <c r="Z130" s="82"/>
      <c r="AA130" s="85">
        <v>6.9</v>
      </c>
      <c r="AB130" s="85">
        <v>988.9</v>
      </c>
      <c r="AC130" s="82"/>
      <c r="AD130" s="85">
        <v>8.4</v>
      </c>
      <c r="AE130" s="85">
        <v>988.9</v>
      </c>
      <c r="AF130" s="82"/>
      <c r="AG130" s="85">
        <v>7.3</v>
      </c>
      <c r="AH130" s="85">
        <v>1121</v>
      </c>
      <c r="AI130" s="82"/>
      <c r="AJ130" s="85">
        <v>8.6999999999999993</v>
      </c>
      <c r="AK130" s="85">
        <v>1121</v>
      </c>
      <c r="AL130" s="82">
        <f t="shared" si="8"/>
        <v>9</v>
      </c>
      <c r="AM130" s="85">
        <v>9</v>
      </c>
      <c r="AN130" s="85">
        <v>1121</v>
      </c>
      <c r="AO130" s="82"/>
      <c r="AP130" s="85">
        <v>8.3000000000000007</v>
      </c>
      <c r="AQ130" s="85">
        <v>1121</v>
      </c>
      <c r="AR130" s="82"/>
      <c r="AS130" s="85">
        <v>8.6999999999999993</v>
      </c>
      <c r="AT130" s="85">
        <v>399.8</v>
      </c>
      <c r="AU130" s="82"/>
      <c r="AV130" s="85">
        <v>8.6999999999999993</v>
      </c>
      <c r="AW130" s="85">
        <v>136.73159999999999</v>
      </c>
      <c r="AX130" s="82"/>
      <c r="AY130" s="85">
        <v>8.6999999999999993</v>
      </c>
      <c r="AZ130" s="85">
        <v>128.73560000000001</v>
      </c>
      <c r="BA130" s="82"/>
      <c r="BB130" s="85">
        <v>8.6999999999999993</v>
      </c>
      <c r="BC130" s="85">
        <v>134.33279999999999</v>
      </c>
      <c r="BD130" s="82"/>
      <c r="BE130" s="85">
        <v>8.6999999999999993</v>
      </c>
      <c r="BF130" s="85">
        <v>321.39999999999998</v>
      </c>
      <c r="BG130" s="82"/>
      <c r="BH130" s="84">
        <v>7.6</v>
      </c>
      <c r="BI130" s="84">
        <v>321.39999999999998</v>
      </c>
      <c r="BJ130" s="84"/>
      <c r="BK130" s="84">
        <v>7.4</v>
      </c>
      <c r="BL130" s="84">
        <v>321.39999999999998</v>
      </c>
      <c r="BM130" s="82"/>
      <c r="BN130" s="84">
        <v>9.1999999999999993</v>
      </c>
      <c r="BO130" s="82">
        <v>988.9</v>
      </c>
      <c r="BP130" s="82"/>
      <c r="BQ130" s="84">
        <v>9.1</v>
      </c>
      <c r="BR130" s="82">
        <v>988.9</v>
      </c>
      <c r="BS130" s="82"/>
      <c r="BT130" s="84">
        <v>9</v>
      </c>
      <c r="BU130" s="82">
        <v>988.9</v>
      </c>
      <c r="BV130" s="82"/>
      <c r="BW130" s="84">
        <v>8.9</v>
      </c>
      <c r="BX130" s="82">
        <v>988.9</v>
      </c>
      <c r="BY130" s="82"/>
      <c r="BZ130" s="82"/>
    </row>
    <row r="131" spans="7:78" x14ac:dyDescent="0.25">
      <c r="G131" s="82"/>
      <c r="H131" s="82"/>
      <c r="I131" s="244"/>
      <c r="J131" s="82"/>
      <c r="K131" s="82"/>
      <c r="L131" s="82"/>
      <c r="M131" s="82"/>
      <c r="N131" s="82"/>
      <c r="O131" s="82"/>
      <c r="P131" s="83"/>
      <c r="Q131" s="83"/>
      <c r="R131" s="83"/>
      <c r="S131" s="83"/>
      <c r="T131" s="82"/>
      <c r="U131" s="85">
        <v>7.45</v>
      </c>
      <c r="V131" s="85">
        <v>985</v>
      </c>
      <c r="W131" s="85"/>
      <c r="X131" s="85">
        <v>8.85</v>
      </c>
      <c r="Y131" s="85">
        <v>985</v>
      </c>
      <c r="Z131" s="82"/>
      <c r="AA131" s="85">
        <v>6.95</v>
      </c>
      <c r="AB131" s="85">
        <v>985</v>
      </c>
      <c r="AC131" s="82"/>
      <c r="AD131" s="85">
        <v>8.4499999999999993</v>
      </c>
      <c r="AE131" s="85">
        <v>985</v>
      </c>
      <c r="AF131" s="82"/>
      <c r="AG131" s="85">
        <v>7.35</v>
      </c>
      <c r="AH131" s="85">
        <v>1117.0999999999999</v>
      </c>
      <c r="AI131" s="82"/>
      <c r="AJ131" s="85">
        <v>8.75</v>
      </c>
      <c r="AK131" s="85">
        <v>1117.0999999999999</v>
      </c>
      <c r="AL131" s="82">
        <f t="shared" si="8"/>
        <v>9.0500000000000007</v>
      </c>
      <c r="AM131" s="85">
        <v>9.0500000000000007</v>
      </c>
      <c r="AN131" s="85">
        <v>1117.0999999999999</v>
      </c>
      <c r="AO131" s="82"/>
      <c r="AP131" s="85">
        <v>8.35</v>
      </c>
      <c r="AQ131" s="85">
        <v>1117.0999999999999</v>
      </c>
      <c r="AR131" s="82"/>
      <c r="AS131" s="85">
        <v>8.75</v>
      </c>
      <c r="AT131" s="85">
        <v>398.4</v>
      </c>
      <c r="AU131" s="82"/>
      <c r="AV131" s="85">
        <v>8.75</v>
      </c>
      <c r="AW131" s="85">
        <v>136.25280000000001</v>
      </c>
      <c r="AX131" s="82"/>
      <c r="AY131" s="85">
        <v>8.75</v>
      </c>
      <c r="AZ131" s="85">
        <v>128.28479999999999</v>
      </c>
      <c r="BA131" s="82"/>
      <c r="BB131" s="85">
        <v>8.75</v>
      </c>
      <c r="BC131" s="85">
        <v>133.86240000000001</v>
      </c>
      <c r="BD131" s="82"/>
      <c r="BE131" s="85">
        <v>8.75</v>
      </c>
      <c r="BF131" s="85">
        <v>320.3</v>
      </c>
      <c r="BG131" s="82"/>
      <c r="BH131" s="84">
        <v>7.65</v>
      </c>
      <c r="BI131" s="84">
        <v>320.3</v>
      </c>
      <c r="BJ131" s="84"/>
      <c r="BK131" s="84">
        <v>7.45</v>
      </c>
      <c r="BL131" s="84">
        <v>320.3</v>
      </c>
      <c r="BM131" s="82"/>
      <c r="BN131" s="84">
        <v>9.25</v>
      </c>
      <c r="BO131" s="82">
        <v>985</v>
      </c>
      <c r="BP131" s="82"/>
      <c r="BQ131" s="84">
        <v>9.15</v>
      </c>
      <c r="BR131" s="82">
        <v>985</v>
      </c>
      <c r="BS131" s="82"/>
      <c r="BT131" s="84">
        <v>9.0500000000000007</v>
      </c>
      <c r="BU131" s="82">
        <v>985</v>
      </c>
      <c r="BV131" s="82"/>
      <c r="BW131" s="84">
        <v>8.9499999999999993</v>
      </c>
      <c r="BX131" s="82">
        <v>985</v>
      </c>
      <c r="BY131" s="82"/>
      <c r="BZ131" s="82"/>
    </row>
    <row r="132" spans="7:78" x14ac:dyDescent="0.25">
      <c r="G132" s="82"/>
      <c r="H132" s="82"/>
      <c r="I132" s="244"/>
      <c r="J132" s="82"/>
      <c r="K132" s="82"/>
      <c r="L132" s="82"/>
      <c r="M132" s="82"/>
      <c r="N132" s="82"/>
      <c r="O132" s="82"/>
      <c r="P132" s="83"/>
      <c r="Q132" s="83"/>
      <c r="R132" s="83"/>
      <c r="S132" s="83"/>
      <c r="T132" s="82"/>
      <c r="U132" s="85">
        <v>7.5</v>
      </c>
      <c r="V132" s="85">
        <v>981</v>
      </c>
      <c r="W132" s="85"/>
      <c r="X132" s="85">
        <v>8.9</v>
      </c>
      <c r="Y132" s="85">
        <v>981</v>
      </c>
      <c r="Z132" s="82"/>
      <c r="AA132" s="85">
        <v>7</v>
      </c>
      <c r="AB132" s="85">
        <v>981</v>
      </c>
      <c r="AC132" s="82"/>
      <c r="AD132" s="85">
        <v>8.5</v>
      </c>
      <c r="AE132" s="85">
        <v>981</v>
      </c>
      <c r="AF132" s="82"/>
      <c r="AG132" s="85">
        <v>7.4</v>
      </c>
      <c r="AH132" s="85">
        <v>1113.0999999999999</v>
      </c>
      <c r="AI132" s="82"/>
      <c r="AJ132" s="85">
        <v>8.8000000000000007</v>
      </c>
      <c r="AK132" s="85">
        <v>1113.0999999999999</v>
      </c>
      <c r="AL132" s="82">
        <f t="shared" si="8"/>
        <v>9.1</v>
      </c>
      <c r="AM132" s="85">
        <v>9.1</v>
      </c>
      <c r="AN132" s="85">
        <v>1113.0999999999999</v>
      </c>
      <c r="AO132" s="82"/>
      <c r="AP132" s="85">
        <v>8.4</v>
      </c>
      <c r="AQ132" s="85">
        <v>1113.0999999999999</v>
      </c>
      <c r="AR132" s="82"/>
      <c r="AS132" s="85">
        <v>8.8000000000000007</v>
      </c>
      <c r="AT132" s="85">
        <v>396.9</v>
      </c>
      <c r="AU132" s="82"/>
      <c r="AV132" s="85">
        <v>8.8000000000000007</v>
      </c>
      <c r="AW132" s="85">
        <v>135.7398</v>
      </c>
      <c r="AX132" s="82"/>
      <c r="AY132" s="85">
        <v>8.8000000000000007</v>
      </c>
      <c r="AZ132" s="85">
        <v>127.8018</v>
      </c>
      <c r="BA132" s="82"/>
      <c r="BB132" s="85">
        <v>8.8000000000000007</v>
      </c>
      <c r="BC132" s="85">
        <v>133.35839999999999</v>
      </c>
      <c r="BD132" s="82"/>
      <c r="BE132" s="85">
        <v>8.8000000000000007</v>
      </c>
      <c r="BF132" s="85">
        <v>319.3</v>
      </c>
      <c r="BG132" s="82"/>
      <c r="BH132" s="84">
        <v>7.7</v>
      </c>
      <c r="BI132" s="84">
        <v>319.3</v>
      </c>
      <c r="BJ132" s="84"/>
      <c r="BK132" s="84">
        <v>7.5</v>
      </c>
      <c r="BL132" s="84">
        <v>319.3</v>
      </c>
      <c r="BM132" s="82"/>
      <c r="BN132" s="84">
        <v>9.3000000000000007</v>
      </c>
      <c r="BO132" s="82">
        <v>981</v>
      </c>
      <c r="BP132" s="82"/>
      <c r="BQ132" s="84">
        <v>9.1999999999999993</v>
      </c>
      <c r="BR132" s="82">
        <v>981</v>
      </c>
      <c r="BS132" s="82"/>
      <c r="BT132" s="84">
        <v>9.1</v>
      </c>
      <c r="BU132" s="82">
        <v>981</v>
      </c>
      <c r="BV132" s="82"/>
      <c r="BW132" s="84">
        <v>9</v>
      </c>
      <c r="BX132" s="82">
        <v>981</v>
      </c>
      <c r="BY132" s="82"/>
      <c r="BZ132" s="82"/>
    </row>
    <row r="133" spans="7:78" x14ac:dyDescent="0.25">
      <c r="G133" s="82"/>
      <c r="H133" s="82"/>
      <c r="I133" s="244"/>
      <c r="J133" s="82"/>
      <c r="K133" s="82"/>
      <c r="L133" s="82"/>
      <c r="M133" s="82"/>
      <c r="N133" s="82"/>
      <c r="O133" s="82"/>
      <c r="P133" s="83"/>
      <c r="Q133" s="83"/>
      <c r="R133" s="83"/>
      <c r="S133" s="83"/>
      <c r="T133" s="82"/>
      <c r="U133" s="85">
        <v>7.55</v>
      </c>
      <c r="V133" s="85">
        <v>977.1</v>
      </c>
      <c r="W133" s="85"/>
      <c r="X133" s="85">
        <v>8.9499999999999993</v>
      </c>
      <c r="Y133" s="85">
        <v>977.1</v>
      </c>
      <c r="Z133" s="82"/>
      <c r="AA133" s="85">
        <v>7.05</v>
      </c>
      <c r="AB133" s="85">
        <v>977.1</v>
      </c>
      <c r="AC133" s="82"/>
      <c r="AD133" s="85">
        <v>8.5500000000000007</v>
      </c>
      <c r="AE133" s="85">
        <v>977.1</v>
      </c>
      <c r="AF133" s="82"/>
      <c r="AG133" s="85">
        <v>7.45</v>
      </c>
      <c r="AH133" s="85">
        <v>1109.2</v>
      </c>
      <c r="AI133" s="82"/>
      <c r="AJ133" s="85">
        <v>8.85</v>
      </c>
      <c r="AK133" s="85">
        <v>1109.2</v>
      </c>
      <c r="AL133" s="82">
        <f t="shared" si="8"/>
        <v>9.15</v>
      </c>
      <c r="AM133" s="85">
        <v>9.15</v>
      </c>
      <c r="AN133" s="85">
        <v>1109.2</v>
      </c>
      <c r="AO133" s="82"/>
      <c r="AP133" s="85">
        <v>8.4499999999999993</v>
      </c>
      <c r="AQ133" s="85">
        <v>1109.2</v>
      </c>
      <c r="AR133" s="82"/>
      <c r="AS133" s="85">
        <v>8.85</v>
      </c>
      <c r="AT133" s="85">
        <v>395.5</v>
      </c>
      <c r="AU133" s="82"/>
      <c r="AV133" s="85">
        <v>8.85</v>
      </c>
      <c r="AW133" s="85">
        <v>135.261</v>
      </c>
      <c r="AX133" s="82"/>
      <c r="AY133" s="85">
        <v>8.85</v>
      </c>
      <c r="AZ133" s="85">
        <v>127.351</v>
      </c>
      <c r="BA133" s="82"/>
      <c r="BB133" s="85">
        <v>8.85</v>
      </c>
      <c r="BC133" s="85">
        <v>132.88800000000001</v>
      </c>
      <c r="BD133" s="82"/>
      <c r="BE133" s="85">
        <v>8.85</v>
      </c>
      <c r="BF133" s="85">
        <v>318.2</v>
      </c>
      <c r="BG133" s="82"/>
      <c r="BH133" s="84">
        <v>7.75</v>
      </c>
      <c r="BI133" s="84">
        <v>318.2</v>
      </c>
      <c r="BJ133" s="84"/>
      <c r="BK133" s="84">
        <v>7.55</v>
      </c>
      <c r="BL133" s="84">
        <v>318.2</v>
      </c>
      <c r="BM133" s="82"/>
      <c r="BN133" s="84">
        <v>9.35</v>
      </c>
      <c r="BO133" s="82">
        <v>977.1</v>
      </c>
      <c r="BP133" s="82"/>
      <c r="BQ133" s="84">
        <v>9.25</v>
      </c>
      <c r="BR133" s="82">
        <v>977.1</v>
      </c>
      <c r="BS133" s="82"/>
      <c r="BT133" s="84">
        <v>9.15</v>
      </c>
      <c r="BU133" s="82">
        <v>977.1</v>
      </c>
      <c r="BV133" s="82"/>
      <c r="BW133" s="84">
        <v>9.0500000000000007</v>
      </c>
      <c r="BX133" s="82">
        <v>977.1</v>
      </c>
      <c r="BY133" s="82"/>
      <c r="BZ133" s="82"/>
    </row>
    <row r="134" spans="7:78" x14ac:dyDescent="0.25">
      <c r="G134" s="82"/>
      <c r="H134" s="82"/>
      <c r="I134" s="244"/>
      <c r="J134" s="82"/>
      <c r="K134" s="82"/>
      <c r="L134" s="82"/>
      <c r="M134" s="82"/>
      <c r="N134" s="82"/>
      <c r="O134" s="82"/>
      <c r="P134" s="83"/>
      <c r="Q134" s="83"/>
      <c r="R134" s="83"/>
      <c r="S134" s="83"/>
      <c r="T134" s="82"/>
      <c r="U134" s="85">
        <v>7.6</v>
      </c>
      <c r="V134" s="85">
        <v>973.2</v>
      </c>
      <c r="W134" s="85"/>
      <c r="X134" s="85">
        <v>9</v>
      </c>
      <c r="Y134" s="85">
        <v>973.2</v>
      </c>
      <c r="Z134" s="82"/>
      <c r="AA134" s="85">
        <v>7.1</v>
      </c>
      <c r="AB134" s="85">
        <v>973.2</v>
      </c>
      <c r="AC134" s="82"/>
      <c r="AD134" s="85">
        <v>8.6</v>
      </c>
      <c r="AE134" s="85">
        <v>973.2</v>
      </c>
      <c r="AF134" s="82"/>
      <c r="AG134" s="85">
        <v>7.5</v>
      </c>
      <c r="AH134" s="85">
        <v>1105.3</v>
      </c>
      <c r="AI134" s="82"/>
      <c r="AJ134" s="85">
        <v>8.9</v>
      </c>
      <c r="AK134" s="85">
        <v>1105.3</v>
      </c>
      <c r="AL134" s="82">
        <f t="shared" si="8"/>
        <v>9.1999999999999993</v>
      </c>
      <c r="AM134" s="85">
        <v>9.1999999999999993</v>
      </c>
      <c r="AN134" s="85">
        <v>1105.3</v>
      </c>
      <c r="AO134" s="82"/>
      <c r="AP134" s="85">
        <v>8.5</v>
      </c>
      <c r="AQ134" s="85">
        <v>1105.3</v>
      </c>
      <c r="AR134" s="82"/>
      <c r="AS134" s="85">
        <v>8.9</v>
      </c>
      <c r="AT134" s="85">
        <v>394.1</v>
      </c>
      <c r="AU134" s="82"/>
      <c r="AV134" s="85">
        <v>8.9</v>
      </c>
      <c r="AW134" s="85">
        <v>134.78219999999999</v>
      </c>
      <c r="AX134" s="82"/>
      <c r="AY134" s="85">
        <v>8.9</v>
      </c>
      <c r="AZ134" s="85">
        <v>126.9002</v>
      </c>
      <c r="BA134" s="82"/>
      <c r="BB134" s="85">
        <v>8.9</v>
      </c>
      <c r="BC134" s="85">
        <v>132.41759999999999</v>
      </c>
      <c r="BD134" s="82"/>
      <c r="BE134" s="85">
        <v>8.9</v>
      </c>
      <c r="BF134" s="85">
        <v>317.10000000000002</v>
      </c>
      <c r="BG134" s="82"/>
      <c r="BH134" s="84">
        <v>7.8</v>
      </c>
      <c r="BI134" s="84">
        <v>317.10000000000002</v>
      </c>
      <c r="BJ134" s="84"/>
      <c r="BK134" s="84">
        <v>7.6</v>
      </c>
      <c r="BL134" s="84">
        <v>317.10000000000002</v>
      </c>
      <c r="BM134" s="82"/>
      <c r="BN134" s="84">
        <v>9.4</v>
      </c>
      <c r="BO134" s="82">
        <v>973.2</v>
      </c>
      <c r="BP134" s="82"/>
      <c r="BQ134" s="84">
        <v>9.3000000000000007</v>
      </c>
      <c r="BR134" s="82">
        <v>973.2</v>
      </c>
      <c r="BS134" s="82"/>
      <c r="BT134" s="84">
        <v>9.1999999999999993</v>
      </c>
      <c r="BU134" s="82">
        <v>973.2</v>
      </c>
      <c r="BV134" s="82"/>
      <c r="BW134" s="84">
        <v>9.1</v>
      </c>
      <c r="BX134" s="82">
        <v>973.2</v>
      </c>
      <c r="BY134" s="82"/>
      <c r="BZ134" s="82"/>
    </row>
    <row r="135" spans="7:78" x14ac:dyDescent="0.25">
      <c r="G135" s="82"/>
      <c r="H135" s="82"/>
      <c r="I135" s="244"/>
      <c r="J135" s="82"/>
      <c r="K135" s="82"/>
      <c r="L135" s="82"/>
      <c r="M135" s="82"/>
      <c r="N135" s="82"/>
      <c r="O135" s="82"/>
      <c r="P135" s="83"/>
      <c r="Q135" s="83"/>
      <c r="R135" s="83"/>
      <c r="S135" s="83"/>
      <c r="T135" s="82"/>
      <c r="U135" s="85">
        <v>7.65</v>
      </c>
      <c r="V135" s="85">
        <v>969.3</v>
      </c>
      <c r="W135" s="85"/>
      <c r="X135" s="85">
        <v>9.0500000000000007</v>
      </c>
      <c r="Y135" s="85">
        <v>969.3</v>
      </c>
      <c r="Z135" s="82"/>
      <c r="AA135" s="85">
        <v>7.15</v>
      </c>
      <c r="AB135" s="85">
        <v>969.3</v>
      </c>
      <c r="AC135" s="82"/>
      <c r="AD135" s="85">
        <v>8.65</v>
      </c>
      <c r="AE135" s="85">
        <v>969.3</v>
      </c>
      <c r="AF135" s="82"/>
      <c r="AG135" s="85">
        <v>7.55</v>
      </c>
      <c r="AH135" s="85">
        <v>1101.4000000000001</v>
      </c>
      <c r="AI135" s="82"/>
      <c r="AJ135" s="85">
        <v>8.9499999999999993</v>
      </c>
      <c r="AK135" s="85">
        <v>1101.4000000000001</v>
      </c>
      <c r="AL135" s="82">
        <f t="shared" si="8"/>
        <v>9.25</v>
      </c>
      <c r="AM135" s="85">
        <v>9.25</v>
      </c>
      <c r="AN135" s="85">
        <v>1101.4000000000001</v>
      </c>
      <c r="AO135" s="82"/>
      <c r="AP135" s="85">
        <v>8.5500000000000007</v>
      </c>
      <c r="AQ135" s="85">
        <v>1101.4000000000001</v>
      </c>
      <c r="AR135" s="82"/>
      <c r="AS135" s="85">
        <v>8.9499999999999993</v>
      </c>
      <c r="AT135" s="85">
        <v>392.6</v>
      </c>
      <c r="AU135" s="82"/>
      <c r="AV135" s="85">
        <v>8.9499999999999993</v>
      </c>
      <c r="AW135" s="85">
        <v>134.26920000000001</v>
      </c>
      <c r="AX135" s="82"/>
      <c r="AY135" s="85">
        <v>8.9499999999999993</v>
      </c>
      <c r="AZ135" s="85">
        <v>126.41719999999999</v>
      </c>
      <c r="BA135" s="82"/>
      <c r="BB135" s="85">
        <v>8.9499999999999993</v>
      </c>
      <c r="BC135" s="85">
        <v>131.9136</v>
      </c>
      <c r="BD135" s="82"/>
      <c r="BE135" s="85">
        <v>8.9499999999999993</v>
      </c>
      <c r="BF135" s="85">
        <v>316.10000000000002</v>
      </c>
      <c r="BG135" s="82"/>
      <c r="BH135" s="84">
        <v>7.85</v>
      </c>
      <c r="BI135" s="84">
        <v>316.10000000000002</v>
      </c>
      <c r="BJ135" s="84"/>
      <c r="BK135" s="84">
        <v>7.65</v>
      </c>
      <c r="BL135" s="84">
        <v>316.10000000000002</v>
      </c>
      <c r="BM135" s="82"/>
      <c r="BN135" s="84">
        <v>9.4499999999999993</v>
      </c>
      <c r="BO135" s="82">
        <v>969.3</v>
      </c>
      <c r="BP135" s="82"/>
      <c r="BQ135" s="84">
        <v>9.35</v>
      </c>
      <c r="BR135" s="82">
        <v>969.3</v>
      </c>
      <c r="BS135" s="82"/>
      <c r="BT135" s="84">
        <v>9.25</v>
      </c>
      <c r="BU135" s="82">
        <v>969.3</v>
      </c>
      <c r="BV135" s="82"/>
      <c r="BW135" s="84">
        <v>9.15</v>
      </c>
      <c r="BX135" s="82">
        <v>969.3</v>
      </c>
      <c r="BY135" s="82"/>
      <c r="BZ135" s="82"/>
    </row>
    <row r="136" spans="7:78" x14ac:dyDescent="0.25">
      <c r="G136" s="82"/>
      <c r="H136" s="82"/>
      <c r="I136" s="244"/>
      <c r="J136" s="82"/>
      <c r="K136" s="82"/>
      <c r="L136" s="82"/>
      <c r="M136" s="82"/>
      <c r="N136" s="82"/>
      <c r="O136" s="82"/>
      <c r="P136" s="83"/>
      <c r="Q136" s="83"/>
      <c r="R136" s="83"/>
      <c r="S136" s="83"/>
      <c r="T136" s="82"/>
      <c r="U136" s="85">
        <v>7.7</v>
      </c>
      <c r="V136" s="85">
        <v>965.3</v>
      </c>
      <c r="W136" s="85"/>
      <c r="X136" s="85">
        <v>9.1</v>
      </c>
      <c r="Y136" s="85">
        <v>965.3</v>
      </c>
      <c r="Z136" s="82"/>
      <c r="AA136" s="85">
        <v>7.2</v>
      </c>
      <c r="AB136" s="85">
        <v>965.3</v>
      </c>
      <c r="AC136" s="82"/>
      <c r="AD136" s="85">
        <v>8.6999999999999993</v>
      </c>
      <c r="AE136" s="85">
        <v>965.3</v>
      </c>
      <c r="AF136" s="82"/>
      <c r="AG136" s="85">
        <v>7.6</v>
      </c>
      <c r="AH136" s="85">
        <v>1097.4000000000001</v>
      </c>
      <c r="AI136" s="82"/>
      <c r="AJ136" s="85">
        <v>9</v>
      </c>
      <c r="AK136" s="85">
        <v>1097.4000000000001</v>
      </c>
      <c r="AL136" s="82">
        <f t="shared" si="8"/>
        <v>9.3000000000000007</v>
      </c>
      <c r="AM136" s="85">
        <v>9.3000000000000007</v>
      </c>
      <c r="AN136" s="85">
        <v>1097.4000000000001</v>
      </c>
      <c r="AO136" s="82"/>
      <c r="AP136" s="85">
        <v>8.6</v>
      </c>
      <c r="AQ136" s="85">
        <v>1097.4000000000001</v>
      </c>
      <c r="AR136" s="82"/>
      <c r="AS136" s="85">
        <v>9</v>
      </c>
      <c r="AT136" s="85">
        <v>391.2</v>
      </c>
      <c r="AU136" s="82"/>
      <c r="AV136" s="85">
        <v>9</v>
      </c>
      <c r="AW136" s="85">
        <v>133.79040000000001</v>
      </c>
      <c r="AX136" s="82"/>
      <c r="AY136" s="85">
        <v>9</v>
      </c>
      <c r="AZ136" s="85">
        <v>125.96639999999999</v>
      </c>
      <c r="BA136" s="82"/>
      <c r="BB136" s="85">
        <v>9</v>
      </c>
      <c r="BC136" s="85">
        <v>131.44319999999999</v>
      </c>
      <c r="BD136" s="82"/>
      <c r="BE136" s="85">
        <v>9</v>
      </c>
      <c r="BF136" s="85">
        <v>315</v>
      </c>
      <c r="BG136" s="82"/>
      <c r="BH136" s="84">
        <v>7.9</v>
      </c>
      <c r="BI136" s="84">
        <v>315</v>
      </c>
      <c r="BJ136" s="84"/>
      <c r="BK136" s="84">
        <v>7.7</v>
      </c>
      <c r="BL136" s="84">
        <v>315</v>
      </c>
      <c r="BM136" s="82"/>
      <c r="BN136" s="84">
        <v>9.5</v>
      </c>
      <c r="BO136" s="82">
        <v>965.3</v>
      </c>
      <c r="BP136" s="82"/>
      <c r="BQ136" s="84">
        <v>9.4</v>
      </c>
      <c r="BR136" s="82">
        <v>965.3</v>
      </c>
      <c r="BS136" s="82"/>
      <c r="BT136" s="84">
        <v>9.3000000000000007</v>
      </c>
      <c r="BU136" s="82">
        <v>965.3</v>
      </c>
      <c r="BV136" s="82"/>
      <c r="BW136" s="84">
        <v>9.1999999999999993</v>
      </c>
      <c r="BX136" s="82">
        <v>965.3</v>
      </c>
      <c r="BY136" s="82"/>
      <c r="BZ136" s="82"/>
    </row>
    <row r="137" spans="7:78" x14ac:dyDescent="0.25">
      <c r="G137" s="82"/>
      <c r="H137" s="82"/>
      <c r="I137" s="244"/>
      <c r="J137" s="82"/>
      <c r="K137" s="82"/>
      <c r="L137" s="82"/>
      <c r="M137" s="82"/>
      <c r="N137" s="82"/>
      <c r="O137" s="82"/>
      <c r="P137" s="83"/>
      <c r="Q137" s="83"/>
      <c r="R137" s="83"/>
      <c r="S137" s="83"/>
      <c r="T137" s="82"/>
      <c r="U137" s="85">
        <v>7.75</v>
      </c>
      <c r="V137" s="85">
        <v>961.4</v>
      </c>
      <c r="W137" s="85"/>
      <c r="X137" s="85">
        <v>9.15</v>
      </c>
      <c r="Y137" s="85">
        <v>961.4</v>
      </c>
      <c r="Z137" s="82"/>
      <c r="AA137" s="85">
        <v>7.25</v>
      </c>
      <c r="AB137" s="85">
        <v>961.4</v>
      </c>
      <c r="AC137" s="82"/>
      <c r="AD137" s="85">
        <v>8.75</v>
      </c>
      <c r="AE137" s="85">
        <v>961.4</v>
      </c>
      <c r="AF137" s="82"/>
      <c r="AG137" s="85">
        <v>7.65</v>
      </c>
      <c r="AH137" s="85">
        <v>1093.5</v>
      </c>
      <c r="AI137" s="82"/>
      <c r="AJ137" s="85">
        <v>9.0500000000000007</v>
      </c>
      <c r="AK137" s="85">
        <v>1093.5</v>
      </c>
      <c r="AL137" s="82">
        <f t="shared" si="8"/>
        <v>9.35</v>
      </c>
      <c r="AM137" s="85">
        <v>9.35</v>
      </c>
      <c r="AN137" s="85">
        <v>1093.5</v>
      </c>
      <c r="AO137" s="82"/>
      <c r="AP137" s="85">
        <v>8.65</v>
      </c>
      <c r="AQ137" s="85">
        <v>1093.5</v>
      </c>
      <c r="AR137" s="82"/>
      <c r="AS137" s="85">
        <v>9.0500000000000007</v>
      </c>
      <c r="AT137" s="85">
        <v>389.8</v>
      </c>
      <c r="AU137" s="82"/>
      <c r="AV137" s="85">
        <v>9.0500000000000007</v>
      </c>
      <c r="AW137" s="85">
        <v>133.3116</v>
      </c>
      <c r="AX137" s="82"/>
      <c r="AY137" s="85">
        <v>9.0500000000000007</v>
      </c>
      <c r="AZ137" s="85">
        <v>125.51560000000001</v>
      </c>
      <c r="BA137" s="82"/>
      <c r="BB137" s="85">
        <v>9.0500000000000007</v>
      </c>
      <c r="BC137" s="85">
        <v>130.97280000000001</v>
      </c>
      <c r="BD137" s="82"/>
      <c r="BE137" s="85">
        <v>9.0500000000000007</v>
      </c>
      <c r="BF137" s="85">
        <v>314</v>
      </c>
      <c r="BG137" s="82"/>
      <c r="BH137" s="84">
        <v>7.95</v>
      </c>
      <c r="BI137" s="84">
        <v>314</v>
      </c>
      <c r="BJ137" s="84"/>
      <c r="BK137" s="84">
        <v>7.75</v>
      </c>
      <c r="BL137" s="84">
        <v>314</v>
      </c>
      <c r="BM137" s="82"/>
      <c r="BN137" s="84">
        <v>9.5500000000000007</v>
      </c>
      <c r="BO137" s="82">
        <v>961.4</v>
      </c>
      <c r="BP137" s="82"/>
      <c r="BQ137" s="84">
        <v>9.4499999999999993</v>
      </c>
      <c r="BR137" s="82">
        <v>961.4</v>
      </c>
      <c r="BS137" s="82"/>
      <c r="BT137" s="84">
        <v>9.35</v>
      </c>
      <c r="BU137" s="82">
        <v>961.4</v>
      </c>
      <c r="BV137" s="82"/>
      <c r="BW137" s="84">
        <v>9.25</v>
      </c>
      <c r="BX137" s="82">
        <v>961.4</v>
      </c>
      <c r="BY137" s="82"/>
      <c r="BZ137" s="82"/>
    </row>
    <row r="138" spans="7:78" x14ac:dyDescent="0.25">
      <c r="G138" s="82"/>
      <c r="H138" s="82"/>
      <c r="I138" s="244"/>
      <c r="J138" s="82"/>
      <c r="K138" s="82"/>
      <c r="L138" s="82"/>
      <c r="M138" s="82"/>
      <c r="N138" s="82"/>
      <c r="O138" s="82"/>
      <c r="P138" s="83"/>
      <c r="Q138" s="83"/>
      <c r="R138" s="83"/>
      <c r="S138" s="83"/>
      <c r="T138" s="82"/>
      <c r="U138" s="85">
        <v>7.8</v>
      </c>
      <c r="V138" s="85">
        <v>957.5</v>
      </c>
      <c r="W138" s="85"/>
      <c r="X138" s="85">
        <v>9.1999999999999993</v>
      </c>
      <c r="Y138" s="85">
        <v>957.5</v>
      </c>
      <c r="Z138" s="82"/>
      <c r="AA138" s="85">
        <v>7.3</v>
      </c>
      <c r="AB138" s="85">
        <v>957.5</v>
      </c>
      <c r="AC138" s="82"/>
      <c r="AD138" s="85">
        <v>8.8000000000000007</v>
      </c>
      <c r="AE138" s="85">
        <v>957.5</v>
      </c>
      <c r="AF138" s="82"/>
      <c r="AG138" s="85">
        <v>7.7</v>
      </c>
      <c r="AH138" s="85">
        <v>1089.5999999999999</v>
      </c>
      <c r="AI138" s="82"/>
      <c r="AJ138" s="85">
        <v>9.1</v>
      </c>
      <c r="AK138" s="85">
        <v>1089.5999999999999</v>
      </c>
      <c r="AL138" s="82">
        <f t="shared" si="8"/>
        <v>9.4</v>
      </c>
      <c r="AM138" s="85">
        <v>9.4</v>
      </c>
      <c r="AN138" s="85">
        <v>1089.5999999999999</v>
      </c>
      <c r="AO138" s="82"/>
      <c r="AP138" s="85">
        <v>8.6999999999999993</v>
      </c>
      <c r="AQ138" s="85">
        <v>1089.5999999999999</v>
      </c>
      <c r="AR138" s="82"/>
      <c r="AS138" s="85">
        <v>9.1</v>
      </c>
      <c r="AT138" s="85">
        <v>388.3</v>
      </c>
      <c r="AU138" s="82"/>
      <c r="AV138" s="85">
        <v>9.1</v>
      </c>
      <c r="AW138" s="85">
        <v>132.79859999999999</v>
      </c>
      <c r="AX138" s="82"/>
      <c r="AY138" s="85">
        <v>9.1</v>
      </c>
      <c r="AZ138" s="85">
        <v>125.0326</v>
      </c>
      <c r="BA138" s="82"/>
      <c r="BB138" s="85">
        <v>9.1</v>
      </c>
      <c r="BC138" s="85">
        <v>130.46879999999999</v>
      </c>
      <c r="BD138" s="82"/>
      <c r="BE138" s="85">
        <v>9.1</v>
      </c>
      <c r="BF138" s="85">
        <v>312.89999999999998</v>
      </c>
      <c r="BG138" s="82"/>
      <c r="BH138" s="84">
        <v>8</v>
      </c>
      <c r="BI138" s="84">
        <v>312.89999999999998</v>
      </c>
      <c r="BJ138" s="84"/>
      <c r="BK138" s="84">
        <v>7.8</v>
      </c>
      <c r="BL138" s="84">
        <v>312.89999999999998</v>
      </c>
      <c r="BM138" s="82"/>
      <c r="BN138" s="84">
        <v>9.6</v>
      </c>
      <c r="BO138" s="82">
        <v>957.5</v>
      </c>
      <c r="BP138" s="82"/>
      <c r="BQ138" s="84">
        <v>9.5</v>
      </c>
      <c r="BR138" s="82">
        <v>957.5</v>
      </c>
      <c r="BS138" s="82"/>
      <c r="BT138" s="84">
        <v>9.4</v>
      </c>
      <c r="BU138" s="82">
        <v>957.5</v>
      </c>
      <c r="BV138" s="82"/>
      <c r="BW138" s="84">
        <v>9.3000000000000007</v>
      </c>
      <c r="BX138" s="82">
        <v>957.5</v>
      </c>
      <c r="BY138" s="82"/>
      <c r="BZ138" s="82"/>
    </row>
    <row r="139" spans="7:78" x14ac:dyDescent="0.25">
      <c r="G139" s="82"/>
      <c r="H139" s="82"/>
      <c r="I139" s="244"/>
      <c r="J139" s="82"/>
      <c r="K139" s="82"/>
      <c r="L139" s="82"/>
      <c r="M139" s="82"/>
      <c r="N139" s="82"/>
      <c r="O139" s="82"/>
      <c r="P139" s="83"/>
      <c r="Q139" s="83"/>
      <c r="R139" s="83"/>
      <c r="S139" s="83"/>
      <c r="T139" s="82"/>
      <c r="U139" s="85">
        <v>7.85</v>
      </c>
      <c r="V139" s="85">
        <v>953.6</v>
      </c>
      <c r="W139" s="85"/>
      <c r="X139" s="85">
        <v>9.25</v>
      </c>
      <c r="Y139" s="85">
        <v>953.6</v>
      </c>
      <c r="Z139" s="82"/>
      <c r="AA139" s="85">
        <v>7.35</v>
      </c>
      <c r="AB139" s="85">
        <v>953.6</v>
      </c>
      <c r="AC139" s="82"/>
      <c r="AD139" s="85">
        <v>8.85</v>
      </c>
      <c r="AE139" s="85">
        <v>953.6</v>
      </c>
      <c r="AF139" s="82"/>
      <c r="AG139" s="85">
        <v>7.75</v>
      </c>
      <c r="AH139" s="85">
        <v>1085.7</v>
      </c>
      <c r="AI139" s="82"/>
      <c r="AJ139" s="85">
        <v>9.15</v>
      </c>
      <c r="AK139" s="85">
        <v>1085.7</v>
      </c>
      <c r="AL139" s="82">
        <f t="shared" si="8"/>
        <v>9.4499999999999993</v>
      </c>
      <c r="AM139" s="85">
        <v>9.4499999999999993</v>
      </c>
      <c r="AN139" s="85">
        <v>1085.7</v>
      </c>
      <c r="AO139" s="82"/>
      <c r="AP139" s="85">
        <v>8.75</v>
      </c>
      <c r="AQ139" s="85">
        <v>1085.7</v>
      </c>
      <c r="AR139" s="82"/>
      <c r="AS139" s="85">
        <v>9.15</v>
      </c>
      <c r="AT139" s="85">
        <v>386.9</v>
      </c>
      <c r="AU139" s="82"/>
      <c r="AV139" s="85">
        <v>9.15</v>
      </c>
      <c r="AW139" s="85">
        <v>132.31979999999999</v>
      </c>
      <c r="AX139" s="82"/>
      <c r="AY139" s="85">
        <v>9.15</v>
      </c>
      <c r="AZ139" s="85">
        <v>124.5818</v>
      </c>
      <c r="BA139" s="82"/>
      <c r="BB139" s="85">
        <v>9.15</v>
      </c>
      <c r="BC139" s="85">
        <v>129.9984</v>
      </c>
      <c r="BD139" s="82"/>
      <c r="BE139" s="85">
        <v>9.15</v>
      </c>
      <c r="BF139" s="85">
        <v>311.8</v>
      </c>
      <c r="BG139" s="82"/>
      <c r="BH139" s="84">
        <v>8.0500000000000007</v>
      </c>
      <c r="BI139" s="84">
        <v>311.8</v>
      </c>
      <c r="BJ139" s="84"/>
      <c r="BK139" s="84">
        <v>7.85</v>
      </c>
      <c r="BL139" s="84">
        <v>311.8</v>
      </c>
      <c r="BM139" s="82"/>
      <c r="BN139" s="84">
        <v>9.65</v>
      </c>
      <c r="BO139" s="82">
        <v>953.6</v>
      </c>
      <c r="BP139" s="82"/>
      <c r="BQ139" s="84">
        <v>9.5500000000000007</v>
      </c>
      <c r="BR139" s="82">
        <v>953.6</v>
      </c>
      <c r="BS139" s="82"/>
      <c r="BT139" s="84">
        <v>9.4499999999999993</v>
      </c>
      <c r="BU139" s="82">
        <v>953.6</v>
      </c>
      <c r="BV139" s="82"/>
      <c r="BW139" s="84">
        <v>9.35</v>
      </c>
      <c r="BX139" s="82">
        <v>953.6</v>
      </c>
      <c r="BY139" s="82"/>
      <c r="BZ139" s="82"/>
    </row>
    <row r="140" spans="7:78" x14ac:dyDescent="0.25">
      <c r="G140" s="82"/>
      <c r="H140" s="82"/>
      <c r="I140" s="244"/>
      <c r="J140" s="82"/>
      <c r="K140" s="82"/>
      <c r="L140" s="82"/>
      <c r="M140" s="82"/>
      <c r="N140" s="82"/>
      <c r="O140" s="82"/>
      <c r="P140" s="83"/>
      <c r="Q140" s="83"/>
      <c r="R140" s="83"/>
      <c r="S140" s="83"/>
      <c r="T140" s="82"/>
      <c r="U140" s="85">
        <v>7.9</v>
      </c>
      <c r="V140" s="85">
        <v>949.6</v>
      </c>
      <c r="W140" s="85"/>
      <c r="X140" s="85">
        <v>9.3000000000000007</v>
      </c>
      <c r="Y140" s="85">
        <v>949.6</v>
      </c>
      <c r="Z140" s="82"/>
      <c r="AA140" s="85">
        <v>7.4</v>
      </c>
      <c r="AB140" s="85">
        <v>949.6</v>
      </c>
      <c r="AC140" s="82"/>
      <c r="AD140" s="85">
        <v>8.9</v>
      </c>
      <c r="AE140" s="85">
        <v>949.6</v>
      </c>
      <c r="AF140" s="82"/>
      <c r="AG140" s="85">
        <v>7.8</v>
      </c>
      <c r="AH140" s="85">
        <v>1081.7</v>
      </c>
      <c r="AI140" s="82"/>
      <c r="AJ140" s="85">
        <v>9.1999999999999993</v>
      </c>
      <c r="AK140" s="85">
        <v>1081.7</v>
      </c>
      <c r="AL140" s="82">
        <f t="shared" si="8"/>
        <v>9.5</v>
      </c>
      <c r="AM140" s="85">
        <v>9.5</v>
      </c>
      <c r="AN140" s="85">
        <v>1081.7</v>
      </c>
      <c r="AO140" s="82"/>
      <c r="AP140" s="85">
        <v>8.8000000000000007</v>
      </c>
      <c r="AQ140" s="85">
        <v>1081.7</v>
      </c>
      <c r="AR140" s="82"/>
      <c r="AS140" s="85">
        <v>9.1999999999999993</v>
      </c>
      <c r="AT140" s="85">
        <v>385.5</v>
      </c>
      <c r="AU140" s="82"/>
      <c r="AV140" s="85">
        <v>9.1999999999999993</v>
      </c>
      <c r="AW140" s="85">
        <v>131.84100000000001</v>
      </c>
      <c r="AX140" s="82"/>
      <c r="AY140" s="85">
        <v>9.1999999999999993</v>
      </c>
      <c r="AZ140" s="85">
        <v>124.131</v>
      </c>
      <c r="BA140" s="82"/>
      <c r="BB140" s="85">
        <v>9.1999999999999993</v>
      </c>
      <c r="BC140" s="85">
        <v>129.52799999999999</v>
      </c>
      <c r="BD140" s="82"/>
      <c r="BE140" s="85">
        <v>9.1999999999999993</v>
      </c>
      <c r="BF140" s="85">
        <v>310.8</v>
      </c>
      <c r="BG140" s="82"/>
      <c r="BH140" s="84">
        <v>8.1</v>
      </c>
      <c r="BI140" s="84">
        <v>310.8</v>
      </c>
      <c r="BJ140" s="84"/>
      <c r="BK140" s="84">
        <v>7.9</v>
      </c>
      <c r="BL140" s="84">
        <v>310.8</v>
      </c>
      <c r="BM140" s="82"/>
      <c r="BN140" s="84">
        <v>9.6999999999999993</v>
      </c>
      <c r="BO140" s="82">
        <v>949.6</v>
      </c>
      <c r="BP140" s="82"/>
      <c r="BQ140" s="84">
        <v>9.6</v>
      </c>
      <c r="BR140" s="82">
        <v>949.6</v>
      </c>
      <c r="BS140" s="82"/>
      <c r="BT140" s="84">
        <v>9.5</v>
      </c>
      <c r="BU140" s="82">
        <v>949.6</v>
      </c>
      <c r="BV140" s="82"/>
      <c r="BW140" s="84">
        <v>9.4</v>
      </c>
      <c r="BX140" s="82">
        <v>949.6</v>
      </c>
      <c r="BY140" s="82"/>
      <c r="BZ140" s="82"/>
    </row>
    <row r="141" spans="7:78" x14ac:dyDescent="0.25">
      <c r="G141" s="82"/>
      <c r="H141" s="82"/>
      <c r="I141" s="244"/>
      <c r="J141" s="82"/>
      <c r="K141" s="82"/>
      <c r="L141" s="82"/>
      <c r="M141" s="82"/>
      <c r="N141" s="82"/>
      <c r="O141" s="82"/>
      <c r="P141" s="83"/>
      <c r="Q141" s="83"/>
      <c r="R141" s="83"/>
      <c r="S141" s="83"/>
      <c r="T141" s="82"/>
      <c r="U141" s="85">
        <v>7.95</v>
      </c>
      <c r="V141" s="85">
        <v>945.7</v>
      </c>
      <c r="W141" s="85"/>
      <c r="X141" s="85">
        <v>9.35</v>
      </c>
      <c r="Y141" s="85">
        <v>945.7</v>
      </c>
      <c r="Z141" s="82"/>
      <c r="AA141" s="85">
        <v>7.45</v>
      </c>
      <c r="AB141" s="85">
        <v>945.7</v>
      </c>
      <c r="AC141" s="82"/>
      <c r="AD141" s="85">
        <v>8.9499999999999993</v>
      </c>
      <c r="AE141" s="85">
        <v>945.7</v>
      </c>
      <c r="AF141" s="82"/>
      <c r="AG141" s="85">
        <v>7.85</v>
      </c>
      <c r="AH141" s="85">
        <v>1077.8</v>
      </c>
      <c r="AI141" s="82"/>
      <c r="AJ141" s="85">
        <v>9.25</v>
      </c>
      <c r="AK141" s="85">
        <v>1077.8</v>
      </c>
      <c r="AL141" s="82">
        <f t="shared" si="8"/>
        <v>9.5500000000000007</v>
      </c>
      <c r="AM141" s="85">
        <v>9.5500000000000007</v>
      </c>
      <c r="AN141" s="85">
        <v>1077.8</v>
      </c>
      <c r="AO141" s="82"/>
      <c r="AP141" s="85">
        <v>8.85</v>
      </c>
      <c r="AQ141" s="85">
        <v>1077.8</v>
      </c>
      <c r="AR141" s="82"/>
      <c r="AS141" s="85">
        <v>9.25</v>
      </c>
      <c r="AT141" s="85">
        <v>384</v>
      </c>
      <c r="AU141" s="82"/>
      <c r="AV141" s="85">
        <v>9.25</v>
      </c>
      <c r="AW141" s="85">
        <v>131.328</v>
      </c>
      <c r="AX141" s="82"/>
      <c r="AY141" s="85">
        <v>9.25</v>
      </c>
      <c r="AZ141" s="85">
        <v>123.648</v>
      </c>
      <c r="BA141" s="82"/>
      <c r="BB141" s="85">
        <v>9.25</v>
      </c>
      <c r="BC141" s="85">
        <v>129.024</v>
      </c>
      <c r="BD141" s="82"/>
      <c r="BE141" s="85">
        <v>9.25</v>
      </c>
      <c r="BF141" s="85">
        <v>309.7</v>
      </c>
      <c r="BG141" s="82"/>
      <c r="BH141" s="84">
        <v>8.15</v>
      </c>
      <c r="BI141" s="84">
        <v>309.7</v>
      </c>
      <c r="BJ141" s="84"/>
      <c r="BK141" s="84">
        <v>7.95</v>
      </c>
      <c r="BL141" s="84">
        <v>309.7</v>
      </c>
      <c r="BM141" s="82"/>
      <c r="BN141" s="84">
        <v>9.75</v>
      </c>
      <c r="BO141" s="82">
        <v>945.7</v>
      </c>
      <c r="BP141" s="82"/>
      <c r="BQ141" s="84">
        <v>9.65</v>
      </c>
      <c r="BR141" s="82">
        <v>945.7</v>
      </c>
      <c r="BS141" s="82"/>
      <c r="BT141" s="84">
        <v>9.5500000000000007</v>
      </c>
      <c r="BU141" s="82">
        <v>945.7</v>
      </c>
      <c r="BV141" s="82"/>
      <c r="BW141" s="84">
        <v>9.4499999999999993</v>
      </c>
      <c r="BX141" s="82">
        <v>945.7</v>
      </c>
      <c r="BY141" s="82"/>
      <c r="BZ141" s="82"/>
    </row>
    <row r="142" spans="7:78" x14ac:dyDescent="0.25">
      <c r="G142" s="82"/>
      <c r="H142" s="82"/>
      <c r="I142" s="244"/>
      <c r="J142" s="82"/>
      <c r="K142" s="82"/>
      <c r="L142" s="82"/>
      <c r="M142" s="82"/>
      <c r="N142" s="82"/>
      <c r="O142" s="82"/>
      <c r="P142" s="83"/>
      <c r="Q142" s="83"/>
      <c r="R142" s="83"/>
      <c r="S142" s="83"/>
      <c r="T142" s="82"/>
      <c r="U142" s="85">
        <v>8</v>
      </c>
      <c r="V142" s="85">
        <v>941.8</v>
      </c>
      <c r="W142" s="85"/>
      <c r="X142" s="85">
        <v>9.4</v>
      </c>
      <c r="Y142" s="85">
        <v>941.8</v>
      </c>
      <c r="Z142" s="82"/>
      <c r="AA142" s="85">
        <v>7.5</v>
      </c>
      <c r="AB142" s="85">
        <v>941.8</v>
      </c>
      <c r="AC142" s="82"/>
      <c r="AD142" s="85">
        <v>9</v>
      </c>
      <c r="AE142" s="85">
        <v>941.8</v>
      </c>
      <c r="AF142" s="82"/>
      <c r="AG142" s="85">
        <v>7.9</v>
      </c>
      <c r="AH142" s="85">
        <v>1073.9000000000001</v>
      </c>
      <c r="AI142" s="82"/>
      <c r="AJ142" s="85">
        <v>9.3000000000000007</v>
      </c>
      <c r="AK142" s="85">
        <v>1073.9000000000001</v>
      </c>
      <c r="AL142" s="82">
        <f t="shared" si="8"/>
        <v>9.6</v>
      </c>
      <c r="AM142" s="85">
        <v>9.6</v>
      </c>
      <c r="AN142" s="85">
        <v>1073.9000000000001</v>
      </c>
      <c r="AO142" s="82"/>
      <c r="AP142" s="85">
        <v>8.9</v>
      </c>
      <c r="AQ142" s="85">
        <v>1073.9000000000001</v>
      </c>
      <c r="AR142" s="82"/>
      <c r="AS142" s="85">
        <v>9.3000000000000007</v>
      </c>
      <c r="AT142" s="85">
        <v>382.6</v>
      </c>
      <c r="AU142" s="82"/>
      <c r="AV142" s="85">
        <v>9.3000000000000007</v>
      </c>
      <c r="AW142" s="85">
        <v>130.8492</v>
      </c>
      <c r="AX142" s="82"/>
      <c r="AY142" s="85">
        <v>9.3000000000000007</v>
      </c>
      <c r="AZ142" s="85">
        <v>123.1972</v>
      </c>
      <c r="BA142" s="82"/>
      <c r="BB142" s="85">
        <v>9.3000000000000007</v>
      </c>
      <c r="BC142" s="85">
        <v>128.55359999999999</v>
      </c>
      <c r="BD142" s="82"/>
      <c r="BE142" s="85">
        <v>9.3000000000000007</v>
      </c>
      <c r="BF142" s="85">
        <v>308.60000000000002</v>
      </c>
      <c r="BG142" s="82"/>
      <c r="BH142" s="84">
        <v>8.1999999999999993</v>
      </c>
      <c r="BI142" s="84">
        <v>308.60000000000002</v>
      </c>
      <c r="BJ142" s="84"/>
      <c r="BK142" s="84">
        <v>8</v>
      </c>
      <c r="BL142" s="84">
        <v>308.60000000000002</v>
      </c>
      <c r="BM142" s="82"/>
      <c r="BN142" s="84">
        <v>9.8000000000000007</v>
      </c>
      <c r="BO142" s="82">
        <v>941.8</v>
      </c>
      <c r="BP142" s="82"/>
      <c r="BQ142" s="84">
        <v>9.6999999999999993</v>
      </c>
      <c r="BR142" s="82">
        <v>941.8</v>
      </c>
      <c r="BS142" s="82"/>
      <c r="BT142" s="84">
        <v>9.6</v>
      </c>
      <c r="BU142" s="82">
        <v>941.8</v>
      </c>
      <c r="BV142" s="82"/>
      <c r="BW142" s="84">
        <v>9.5</v>
      </c>
      <c r="BX142" s="82">
        <v>941.8</v>
      </c>
      <c r="BY142" s="82"/>
      <c r="BZ142" s="82"/>
    </row>
    <row r="143" spans="7:78" x14ac:dyDescent="0.25">
      <c r="G143" s="82"/>
      <c r="H143" s="82"/>
      <c r="I143" s="244"/>
      <c r="J143" s="82"/>
      <c r="K143" s="82"/>
      <c r="L143" s="82"/>
      <c r="M143" s="82"/>
      <c r="N143" s="82"/>
      <c r="O143" s="82"/>
      <c r="P143" s="83"/>
      <c r="Q143" s="83"/>
      <c r="R143" s="83"/>
      <c r="S143" s="83"/>
      <c r="T143" s="82"/>
      <c r="U143" s="85">
        <v>8.0500000000000007</v>
      </c>
      <c r="V143" s="85">
        <v>937.8</v>
      </c>
      <c r="W143" s="85"/>
      <c r="X143" s="85">
        <v>9.4499999999999993</v>
      </c>
      <c r="Y143" s="85">
        <v>937.8</v>
      </c>
      <c r="Z143" s="82"/>
      <c r="AA143" s="85">
        <v>7.55</v>
      </c>
      <c r="AB143" s="85">
        <v>937.8</v>
      </c>
      <c r="AC143" s="82"/>
      <c r="AD143" s="85">
        <v>9.0500000000000007</v>
      </c>
      <c r="AE143" s="85">
        <v>937.8</v>
      </c>
      <c r="AF143" s="82"/>
      <c r="AG143" s="85">
        <v>7.95</v>
      </c>
      <c r="AH143" s="85">
        <v>1070</v>
      </c>
      <c r="AI143" s="82"/>
      <c r="AJ143" s="85">
        <v>9.35</v>
      </c>
      <c r="AK143" s="85">
        <v>1070</v>
      </c>
      <c r="AL143" s="82">
        <f t="shared" si="8"/>
        <v>9.65</v>
      </c>
      <c r="AM143" s="85">
        <v>9.65</v>
      </c>
      <c r="AN143" s="85">
        <v>1070</v>
      </c>
      <c r="AO143" s="82"/>
      <c r="AP143" s="85">
        <v>8.9499999999999993</v>
      </c>
      <c r="AQ143" s="85">
        <v>1070</v>
      </c>
      <c r="AR143" s="82"/>
      <c r="AS143" s="85">
        <v>9.35</v>
      </c>
      <c r="AT143" s="85">
        <v>381.2</v>
      </c>
      <c r="AU143" s="82"/>
      <c r="AV143" s="85">
        <v>9.35</v>
      </c>
      <c r="AW143" s="85">
        <v>130.37039999999999</v>
      </c>
      <c r="AX143" s="82"/>
      <c r="AY143" s="85">
        <v>9.35</v>
      </c>
      <c r="AZ143" s="85">
        <v>122.74639999999999</v>
      </c>
      <c r="BA143" s="82"/>
      <c r="BB143" s="85">
        <v>9.35</v>
      </c>
      <c r="BC143" s="85">
        <v>128.08320000000001</v>
      </c>
      <c r="BD143" s="82"/>
      <c r="BE143" s="85">
        <v>9.35</v>
      </c>
      <c r="BF143" s="85">
        <v>307.60000000000002</v>
      </c>
      <c r="BG143" s="82"/>
      <c r="BH143" s="84">
        <v>8.25</v>
      </c>
      <c r="BI143" s="84">
        <v>307.60000000000002</v>
      </c>
      <c r="BJ143" s="84"/>
      <c r="BK143" s="84">
        <v>8.0500000000000007</v>
      </c>
      <c r="BL143" s="84">
        <v>307.60000000000002</v>
      </c>
      <c r="BM143" s="82"/>
      <c r="BN143" s="84">
        <v>9.85</v>
      </c>
      <c r="BO143" s="82">
        <v>937.8</v>
      </c>
      <c r="BP143" s="82"/>
      <c r="BQ143" s="84">
        <v>9.75</v>
      </c>
      <c r="BR143" s="82">
        <v>937.8</v>
      </c>
      <c r="BS143" s="82"/>
      <c r="BT143" s="84">
        <v>9.65</v>
      </c>
      <c r="BU143" s="82">
        <v>937.8</v>
      </c>
      <c r="BV143" s="82"/>
      <c r="BW143" s="84">
        <v>9.5500000000000007</v>
      </c>
      <c r="BX143" s="82">
        <v>937.8</v>
      </c>
      <c r="BY143" s="82"/>
      <c r="BZ143" s="82"/>
    </row>
    <row r="144" spans="7:78" x14ac:dyDescent="0.25">
      <c r="G144" s="82"/>
      <c r="H144" s="82"/>
      <c r="I144" s="244"/>
      <c r="J144" s="82"/>
      <c r="K144" s="82"/>
      <c r="L144" s="82"/>
      <c r="M144" s="82"/>
      <c r="N144" s="82"/>
      <c r="O144" s="82"/>
      <c r="P144" s="83"/>
      <c r="Q144" s="83"/>
      <c r="R144" s="83"/>
      <c r="S144" s="83"/>
      <c r="T144" s="82"/>
      <c r="U144" s="85">
        <v>8.1</v>
      </c>
      <c r="V144" s="85">
        <v>933.9</v>
      </c>
      <c r="W144" s="85"/>
      <c r="X144" s="85">
        <v>9.5</v>
      </c>
      <c r="Y144" s="85">
        <v>933.9</v>
      </c>
      <c r="Z144" s="82"/>
      <c r="AA144" s="85">
        <v>7.6</v>
      </c>
      <c r="AB144" s="85">
        <v>933.9</v>
      </c>
      <c r="AC144" s="82"/>
      <c r="AD144" s="85">
        <v>9.1</v>
      </c>
      <c r="AE144" s="85">
        <v>933.9</v>
      </c>
      <c r="AF144" s="82"/>
      <c r="AG144" s="85">
        <v>8</v>
      </c>
      <c r="AH144" s="85">
        <v>1066</v>
      </c>
      <c r="AI144" s="82"/>
      <c r="AJ144" s="85">
        <v>9.4</v>
      </c>
      <c r="AK144" s="85">
        <v>1066</v>
      </c>
      <c r="AL144" s="82">
        <f t="shared" si="8"/>
        <v>9.6999999999999993</v>
      </c>
      <c r="AM144" s="85">
        <v>9.6999999999999993</v>
      </c>
      <c r="AN144" s="85">
        <v>1066</v>
      </c>
      <c r="AO144" s="82"/>
      <c r="AP144" s="85">
        <v>9</v>
      </c>
      <c r="AQ144" s="85">
        <v>1066</v>
      </c>
      <c r="AR144" s="82"/>
      <c r="AS144" s="85">
        <v>9.4</v>
      </c>
      <c r="AT144" s="85">
        <v>379.7</v>
      </c>
      <c r="AU144" s="82"/>
      <c r="AV144" s="85">
        <v>9.4</v>
      </c>
      <c r="AW144" s="85">
        <v>129.85740000000001</v>
      </c>
      <c r="AX144" s="82"/>
      <c r="AY144" s="85">
        <v>9.4</v>
      </c>
      <c r="AZ144" s="85">
        <v>122.2634</v>
      </c>
      <c r="BA144" s="82"/>
      <c r="BB144" s="85">
        <v>9.4</v>
      </c>
      <c r="BC144" s="85">
        <v>127.5792</v>
      </c>
      <c r="BD144" s="82"/>
      <c r="BE144" s="85">
        <v>9.4</v>
      </c>
      <c r="BF144" s="85">
        <v>306.5</v>
      </c>
      <c r="BG144" s="82"/>
      <c r="BH144" s="84">
        <v>8.3000000000000007</v>
      </c>
      <c r="BI144" s="84">
        <v>306.5</v>
      </c>
      <c r="BJ144" s="84"/>
      <c r="BK144" s="84">
        <v>8.1</v>
      </c>
      <c r="BL144" s="84">
        <v>306.5</v>
      </c>
      <c r="BM144" s="82"/>
      <c r="BN144" s="84">
        <v>9.9</v>
      </c>
      <c r="BO144" s="82">
        <v>933.9</v>
      </c>
      <c r="BP144" s="82"/>
      <c r="BQ144" s="84">
        <v>9.8000000000000007</v>
      </c>
      <c r="BR144" s="82">
        <v>933.9</v>
      </c>
      <c r="BS144" s="82"/>
      <c r="BT144" s="84">
        <v>9.6999999999999993</v>
      </c>
      <c r="BU144" s="82">
        <v>933.9</v>
      </c>
      <c r="BV144" s="82"/>
      <c r="BW144" s="84">
        <v>9.6</v>
      </c>
      <c r="BX144" s="82">
        <v>933.9</v>
      </c>
      <c r="BY144" s="82"/>
      <c r="BZ144" s="82"/>
    </row>
    <row r="145" spans="7:78" x14ac:dyDescent="0.25">
      <c r="G145" s="82"/>
      <c r="H145" s="82"/>
      <c r="I145" s="244"/>
      <c r="J145" s="82"/>
      <c r="K145" s="82"/>
      <c r="L145" s="82"/>
      <c r="M145" s="82"/>
      <c r="N145" s="82"/>
      <c r="O145" s="82"/>
      <c r="P145" s="83"/>
      <c r="Q145" s="83"/>
      <c r="R145" s="83"/>
      <c r="S145" s="83"/>
      <c r="T145" s="82"/>
      <c r="U145" s="85">
        <v>8.15</v>
      </c>
      <c r="V145" s="85">
        <v>930</v>
      </c>
      <c r="W145" s="85"/>
      <c r="X145" s="85">
        <v>9.5500000000000007</v>
      </c>
      <c r="Y145" s="85">
        <v>930</v>
      </c>
      <c r="Z145" s="82"/>
      <c r="AA145" s="85">
        <v>7.65</v>
      </c>
      <c r="AB145" s="85">
        <v>930</v>
      </c>
      <c r="AC145" s="82"/>
      <c r="AD145" s="85">
        <v>9.15</v>
      </c>
      <c r="AE145" s="85">
        <v>930</v>
      </c>
      <c r="AF145" s="82"/>
      <c r="AG145" s="85">
        <v>8.0500000000000007</v>
      </c>
      <c r="AH145" s="85">
        <v>1062.0999999999999</v>
      </c>
      <c r="AI145" s="82"/>
      <c r="AJ145" s="85">
        <v>9.4499999999999993</v>
      </c>
      <c r="AK145" s="85">
        <v>1062.0999999999999</v>
      </c>
      <c r="AL145" s="82">
        <f t="shared" si="8"/>
        <v>9.75</v>
      </c>
      <c r="AM145" s="85">
        <v>9.75</v>
      </c>
      <c r="AN145" s="85">
        <v>1062.0999999999999</v>
      </c>
      <c r="AO145" s="82"/>
      <c r="AP145" s="85">
        <v>9.0500000000000007</v>
      </c>
      <c r="AQ145" s="85">
        <v>1062.0999999999999</v>
      </c>
      <c r="AR145" s="82"/>
      <c r="AS145" s="85">
        <v>9.4499999999999993</v>
      </c>
      <c r="AT145" s="85">
        <v>378.3</v>
      </c>
      <c r="AU145" s="82"/>
      <c r="AV145" s="85">
        <v>9.4499999999999993</v>
      </c>
      <c r="AW145" s="85">
        <v>129.37860000000001</v>
      </c>
      <c r="AX145" s="82"/>
      <c r="AY145" s="85">
        <v>9.4499999999999993</v>
      </c>
      <c r="AZ145" s="85">
        <v>121.8126</v>
      </c>
      <c r="BA145" s="82"/>
      <c r="BB145" s="85">
        <v>9.4499999999999993</v>
      </c>
      <c r="BC145" s="85">
        <v>127.1088</v>
      </c>
      <c r="BD145" s="82"/>
      <c r="BE145" s="85">
        <v>9.4499999999999993</v>
      </c>
      <c r="BF145" s="85">
        <v>305.5</v>
      </c>
      <c r="BG145" s="82"/>
      <c r="BH145" s="84">
        <v>8.35</v>
      </c>
      <c r="BI145" s="84">
        <v>305.5</v>
      </c>
      <c r="BJ145" s="84"/>
      <c r="BK145" s="84">
        <v>8.15</v>
      </c>
      <c r="BL145" s="84">
        <v>305.5</v>
      </c>
      <c r="BM145" s="82"/>
      <c r="BN145" s="84">
        <v>9.9499999999999993</v>
      </c>
      <c r="BO145" s="82">
        <v>930</v>
      </c>
      <c r="BP145" s="82"/>
      <c r="BQ145" s="84">
        <v>9.85</v>
      </c>
      <c r="BR145" s="82">
        <v>930</v>
      </c>
      <c r="BS145" s="82"/>
      <c r="BT145" s="84">
        <v>9.75</v>
      </c>
      <c r="BU145" s="82">
        <v>930</v>
      </c>
      <c r="BV145" s="82"/>
      <c r="BW145" s="84">
        <v>9.65</v>
      </c>
      <c r="BX145" s="82">
        <v>930</v>
      </c>
      <c r="BY145" s="82"/>
      <c r="BZ145" s="82"/>
    </row>
    <row r="146" spans="7:78" x14ac:dyDescent="0.25">
      <c r="G146" s="82"/>
      <c r="H146" s="82"/>
      <c r="I146" s="244"/>
      <c r="J146" s="82"/>
      <c r="K146" s="82"/>
      <c r="L146" s="82"/>
      <c r="M146" s="82"/>
      <c r="N146" s="82"/>
      <c r="O146" s="82"/>
      <c r="P146" s="83"/>
      <c r="Q146" s="83"/>
      <c r="R146" s="83"/>
      <c r="S146" s="83"/>
      <c r="T146" s="82"/>
      <c r="U146" s="85">
        <v>8.1999999999999993</v>
      </c>
      <c r="V146" s="85">
        <v>926.1</v>
      </c>
      <c r="W146" s="85"/>
      <c r="X146" s="85">
        <v>9.6</v>
      </c>
      <c r="Y146" s="85">
        <v>926.1</v>
      </c>
      <c r="Z146" s="82"/>
      <c r="AA146" s="85">
        <v>7.7</v>
      </c>
      <c r="AB146" s="85">
        <v>926.1</v>
      </c>
      <c r="AC146" s="82"/>
      <c r="AD146" s="85">
        <v>9.1999999999999993</v>
      </c>
      <c r="AE146" s="85">
        <v>926.1</v>
      </c>
      <c r="AF146" s="82"/>
      <c r="AG146" s="85">
        <v>8.1</v>
      </c>
      <c r="AH146" s="85">
        <v>1058.2</v>
      </c>
      <c r="AI146" s="82"/>
      <c r="AJ146" s="85">
        <v>9.5</v>
      </c>
      <c r="AK146" s="85">
        <v>1058.2</v>
      </c>
      <c r="AL146" s="82">
        <f t="shared" si="8"/>
        <v>9.8000000000000007</v>
      </c>
      <c r="AM146" s="85">
        <v>9.8000000000000007</v>
      </c>
      <c r="AN146" s="85">
        <v>1058.2</v>
      </c>
      <c r="AO146" s="82"/>
      <c r="AP146" s="85">
        <v>9.1</v>
      </c>
      <c r="AQ146" s="85">
        <v>1058.2</v>
      </c>
      <c r="AR146" s="82"/>
      <c r="AS146" s="85">
        <v>9.5</v>
      </c>
      <c r="AT146" s="85">
        <v>376.9</v>
      </c>
      <c r="AU146" s="82"/>
      <c r="AV146" s="85">
        <v>9.5</v>
      </c>
      <c r="AW146" s="85">
        <v>128.8998</v>
      </c>
      <c r="AX146" s="82"/>
      <c r="AY146" s="85">
        <v>9.5</v>
      </c>
      <c r="AZ146" s="85">
        <v>121.3618</v>
      </c>
      <c r="BA146" s="82"/>
      <c r="BB146" s="85">
        <v>9.5</v>
      </c>
      <c r="BC146" s="85">
        <v>126.6384</v>
      </c>
      <c r="BD146" s="82"/>
      <c r="BE146" s="85">
        <v>9.5</v>
      </c>
      <c r="BF146" s="85">
        <v>304.39999999999998</v>
      </c>
      <c r="BG146" s="82"/>
      <c r="BH146" s="84">
        <v>8.4</v>
      </c>
      <c r="BI146" s="84">
        <v>304.39999999999998</v>
      </c>
      <c r="BJ146" s="84"/>
      <c r="BK146" s="84">
        <v>8.1999999999999993</v>
      </c>
      <c r="BL146" s="84">
        <v>304.39999999999998</v>
      </c>
      <c r="BM146" s="82"/>
      <c r="BN146" s="84">
        <v>10</v>
      </c>
      <c r="BO146" s="82">
        <v>926.1</v>
      </c>
      <c r="BP146" s="82"/>
      <c r="BQ146" s="84">
        <v>9.9</v>
      </c>
      <c r="BR146" s="82">
        <v>926.1</v>
      </c>
      <c r="BS146" s="82"/>
      <c r="BT146" s="84">
        <v>9.8000000000000007</v>
      </c>
      <c r="BU146" s="82">
        <v>926.1</v>
      </c>
      <c r="BV146" s="82"/>
      <c r="BW146" s="84">
        <v>9.6999999999999993</v>
      </c>
      <c r="BX146" s="82">
        <v>926.1</v>
      </c>
      <c r="BY146" s="82"/>
      <c r="BZ146" s="82"/>
    </row>
    <row r="147" spans="7:78" x14ac:dyDescent="0.25">
      <c r="G147" s="82"/>
      <c r="H147" s="82"/>
      <c r="I147" s="244"/>
      <c r="J147" s="82"/>
      <c r="K147" s="82"/>
      <c r="L147" s="82"/>
      <c r="M147" s="82"/>
      <c r="N147" s="82"/>
      <c r="O147" s="82"/>
      <c r="P147" s="83"/>
      <c r="Q147" s="83"/>
      <c r="R147" s="83"/>
      <c r="S147" s="83"/>
      <c r="T147" s="82"/>
      <c r="U147" s="85">
        <v>8.25</v>
      </c>
      <c r="V147" s="85">
        <v>922.1</v>
      </c>
      <c r="W147" s="85"/>
      <c r="X147" s="85">
        <v>9.65</v>
      </c>
      <c r="Y147" s="85">
        <v>922.1</v>
      </c>
      <c r="Z147" s="82"/>
      <c r="AA147" s="85">
        <v>7.75</v>
      </c>
      <c r="AB147" s="85">
        <v>922.1</v>
      </c>
      <c r="AC147" s="82"/>
      <c r="AD147" s="85">
        <v>9.25</v>
      </c>
      <c r="AE147" s="85">
        <v>922.1</v>
      </c>
      <c r="AF147" s="82"/>
      <c r="AG147" s="85">
        <v>8.15</v>
      </c>
      <c r="AH147" s="85">
        <v>1054.2</v>
      </c>
      <c r="AI147" s="82"/>
      <c r="AJ147" s="85">
        <v>9.5500000000000007</v>
      </c>
      <c r="AK147" s="85">
        <v>1054.2</v>
      </c>
      <c r="AL147" s="82">
        <f t="shared" si="8"/>
        <v>9.85</v>
      </c>
      <c r="AM147" s="85">
        <v>9.85</v>
      </c>
      <c r="AN147" s="85">
        <v>1054.2</v>
      </c>
      <c r="AO147" s="82"/>
      <c r="AP147" s="85">
        <v>9.15</v>
      </c>
      <c r="AQ147" s="85">
        <v>1054.2</v>
      </c>
      <c r="AR147" s="82"/>
      <c r="AS147" s="85">
        <v>9.5500000000000007</v>
      </c>
      <c r="AT147" s="85">
        <v>375.5</v>
      </c>
      <c r="AU147" s="82"/>
      <c r="AV147" s="85">
        <v>9.5500000000000007</v>
      </c>
      <c r="AW147" s="85">
        <v>128.42099999999999</v>
      </c>
      <c r="AX147" s="82"/>
      <c r="AY147" s="85">
        <v>9.5500000000000007</v>
      </c>
      <c r="AZ147" s="85">
        <v>120.911</v>
      </c>
      <c r="BA147" s="82"/>
      <c r="BB147" s="85">
        <v>9.5500000000000007</v>
      </c>
      <c r="BC147" s="85">
        <v>126.16800000000001</v>
      </c>
      <c r="BD147" s="82"/>
      <c r="BE147" s="85">
        <v>9.5500000000000007</v>
      </c>
      <c r="BF147" s="85">
        <v>303.3</v>
      </c>
      <c r="BG147" s="82"/>
      <c r="BH147" s="84">
        <v>8.4499999999999993</v>
      </c>
      <c r="BI147" s="84">
        <v>303.3</v>
      </c>
      <c r="BJ147" s="84"/>
      <c r="BK147" s="84">
        <v>8.25</v>
      </c>
      <c r="BL147" s="84">
        <v>303.3</v>
      </c>
      <c r="BM147" s="82"/>
      <c r="BN147" s="84">
        <v>10.050000000000001</v>
      </c>
      <c r="BO147" s="82">
        <v>922.1</v>
      </c>
      <c r="BP147" s="82"/>
      <c r="BQ147" s="84">
        <v>9.9499999999999993</v>
      </c>
      <c r="BR147" s="82">
        <v>922.1</v>
      </c>
      <c r="BS147" s="82"/>
      <c r="BT147" s="84">
        <v>9.85</v>
      </c>
      <c r="BU147" s="82">
        <v>922.1</v>
      </c>
      <c r="BV147" s="82"/>
      <c r="BW147" s="84">
        <v>9.75</v>
      </c>
      <c r="BX147" s="82">
        <v>922.1</v>
      </c>
      <c r="BY147" s="82"/>
      <c r="BZ147" s="82"/>
    </row>
    <row r="148" spans="7:78" x14ac:dyDescent="0.25">
      <c r="G148" s="82"/>
      <c r="H148" s="82"/>
      <c r="I148" s="244"/>
      <c r="J148" s="82"/>
      <c r="K148" s="82"/>
      <c r="L148" s="82"/>
      <c r="M148" s="82"/>
      <c r="N148" s="82"/>
      <c r="O148" s="82"/>
      <c r="P148" s="83"/>
      <c r="Q148" s="83"/>
      <c r="R148" s="83"/>
      <c r="S148" s="83"/>
      <c r="T148" s="82"/>
      <c r="U148" s="85">
        <v>8.3000000000000007</v>
      </c>
      <c r="V148" s="85">
        <v>918.2</v>
      </c>
      <c r="W148" s="85"/>
      <c r="X148" s="85">
        <v>9.6999999999999993</v>
      </c>
      <c r="Y148" s="85">
        <v>918.2</v>
      </c>
      <c r="Z148" s="82"/>
      <c r="AA148" s="85">
        <v>7.8</v>
      </c>
      <c r="AB148" s="85">
        <v>918.2</v>
      </c>
      <c r="AC148" s="82"/>
      <c r="AD148" s="85">
        <v>9.3000000000000007</v>
      </c>
      <c r="AE148" s="85">
        <v>918.2</v>
      </c>
      <c r="AF148" s="82"/>
      <c r="AG148" s="85">
        <v>8.1999999999999993</v>
      </c>
      <c r="AH148" s="85">
        <v>1050.3</v>
      </c>
      <c r="AI148" s="82"/>
      <c r="AJ148" s="85">
        <v>9.6</v>
      </c>
      <c r="AK148" s="85">
        <v>1050.3</v>
      </c>
      <c r="AL148" s="82">
        <f t="shared" si="8"/>
        <v>9.9</v>
      </c>
      <c r="AM148" s="85">
        <v>9.9</v>
      </c>
      <c r="AN148" s="85">
        <v>1050.3</v>
      </c>
      <c r="AO148" s="82"/>
      <c r="AP148" s="85">
        <v>9.1999999999999993</v>
      </c>
      <c r="AQ148" s="85">
        <v>1050.3</v>
      </c>
      <c r="AR148" s="82"/>
      <c r="AS148" s="85">
        <v>9.6</v>
      </c>
      <c r="AT148" s="85">
        <v>374</v>
      </c>
      <c r="AU148" s="82"/>
      <c r="AV148" s="85">
        <v>9.6</v>
      </c>
      <c r="AW148" s="85">
        <v>127.908</v>
      </c>
      <c r="AX148" s="82"/>
      <c r="AY148" s="85">
        <v>9.6</v>
      </c>
      <c r="AZ148" s="85">
        <v>120.428</v>
      </c>
      <c r="BA148" s="82"/>
      <c r="BB148" s="85">
        <v>9.6</v>
      </c>
      <c r="BC148" s="85">
        <v>125.664</v>
      </c>
      <c r="BD148" s="82"/>
      <c r="BE148" s="85">
        <v>9.6</v>
      </c>
      <c r="BF148" s="85">
        <v>302.3</v>
      </c>
      <c r="BG148" s="82"/>
      <c r="BH148" s="84">
        <v>8.5</v>
      </c>
      <c r="BI148" s="84">
        <v>302.3</v>
      </c>
      <c r="BJ148" s="84"/>
      <c r="BK148" s="84">
        <v>8.3000000000000007</v>
      </c>
      <c r="BL148" s="84">
        <v>302.3</v>
      </c>
      <c r="BM148" s="82"/>
      <c r="BN148" s="84">
        <v>10.1</v>
      </c>
      <c r="BO148" s="82">
        <v>918.2</v>
      </c>
      <c r="BP148" s="82"/>
      <c r="BQ148" s="84">
        <v>10</v>
      </c>
      <c r="BR148" s="82">
        <v>918.2</v>
      </c>
      <c r="BS148" s="82"/>
      <c r="BT148" s="84">
        <v>9.9</v>
      </c>
      <c r="BU148" s="82">
        <v>918.2</v>
      </c>
      <c r="BV148" s="82"/>
      <c r="BW148" s="84">
        <v>9.8000000000000007</v>
      </c>
      <c r="BX148" s="82">
        <v>918.2</v>
      </c>
      <c r="BY148" s="82"/>
      <c r="BZ148" s="82"/>
    </row>
    <row r="149" spans="7:78" x14ac:dyDescent="0.25">
      <c r="G149" s="82"/>
      <c r="H149" s="82"/>
      <c r="I149" s="244"/>
      <c r="J149" s="82"/>
      <c r="K149" s="82"/>
      <c r="L149" s="82"/>
      <c r="M149" s="82"/>
      <c r="N149" s="82"/>
      <c r="O149" s="82"/>
      <c r="P149" s="83"/>
      <c r="Q149" s="83"/>
      <c r="R149" s="83"/>
      <c r="S149" s="83"/>
      <c r="T149" s="82"/>
      <c r="U149" s="85">
        <v>8.35</v>
      </c>
      <c r="V149" s="85">
        <v>914.3</v>
      </c>
      <c r="W149" s="85"/>
      <c r="X149" s="85">
        <v>9.75</v>
      </c>
      <c r="Y149" s="85">
        <v>914.3</v>
      </c>
      <c r="Z149" s="82"/>
      <c r="AA149" s="85">
        <v>7.85</v>
      </c>
      <c r="AB149" s="85">
        <v>914.3</v>
      </c>
      <c r="AC149" s="82"/>
      <c r="AD149" s="85">
        <v>9.35</v>
      </c>
      <c r="AE149" s="85">
        <v>914.3</v>
      </c>
      <c r="AF149" s="82"/>
      <c r="AG149" s="85">
        <v>8.25</v>
      </c>
      <c r="AH149" s="85">
        <v>1046.4000000000001</v>
      </c>
      <c r="AI149" s="82"/>
      <c r="AJ149" s="85">
        <v>9.65</v>
      </c>
      <c r="AK149" s="85">
        <v>1046.4000000000001</v>
      </c>
      <c r="AL149" s="82">
        <f t="shared" si="8"/>
        <v>9.9499999999999993</v>
      </c>
      <c r="AM149" s="85">
        <v>9.9499999999999993</v>
      </c>
      <c r="AN149" s="85">
        <v>1046.4000000000001</v>
      </c>
      <c r="AO149" s="82"/>
      <c r="AP149" s="85">
        <v>9.25</v>
      </c>
      <c r="AQ149" s="85">
        <v>1046.4000000000001</v>
      </c>
      <c r="AR149" s="82"/>
      <c r="AS149" s="85">
        <v>9.65</v>
      </c>
      <c r="AT149" s="85">
        <v>372.6</v>
      </c>
      <c r="AU149" s="82"/>
      <c r="AV149" s="85">
        <v>9.65</v>
      </c>
      <c r="AW149" s="85">
        <v>127.42919999999999</v>
      </c>
      <c r="AX149" s="82"/>
      <c r="AY149" s="85">
        <v>9.65</v>
      </c>
      <c r="AZ149" s="85">
        <v>119.9772</v>
      </c>
      <c r="BA149" s="82"/>
      <c r="BB149" s="85">
        <v>9.65</v>
      </c>
      <c r="BC149" s="85">
        <v>125.1936</v>
      </c>
      <c r="BD149" s="82"/>
      <c r="BE149" s="85">
        <v>9.65</v>
      </c>
      <c r="BF149" s="85">
        <v>301.2</v>
      </c>
      <c r="BG149" s="82"/>
      <c r="BH149" s="84">
        <v>8.5500000000000007</v>
      </c>
      <c r="BI149" s="84">
        <v>301.2</v>
      </c>
      <c r="BJ149" s="84"/>
      <c r="BK149" s="84">
        <v>8.35</v>
      </c>
      <c r="BL149" s="84">
        <v>301.2</v>
      </c>
      <c r="BM149" s="82"/>
      <c r="BN149" s="84">
        <v>10.15</v>
      </c>
      <c r="BO149" s="82">
        <v>914.3</v>
      </c>
      <c r="BP149" s="82"/>
      <c r="BQ149" s="84">
        <v>10.050000000000001</v>
      </c>
      <c r="BR149" s="82">
        <v>914.3</v>
      </c>
      <c r="BS149" s="82"/>
      <c r="BT149" s="84">
        <v>9.9499999999999993</v>
      </c>
      <c r="BU149" s="82">
        <v>914.3</v>
      </c>
      <c r="BV149" s="82"/>
      <c r="BW149" s="84">
        <v>9.85</v>
      </c>
      <c r="BX149" s="82">
        <v>914.3</v>
      </c>
      <c r="BY149" s="82"/>
      <c r="BZ149" s="82"/>
    </row>
    <row r="150" spans="7:78" x14ac:dyDescent="0.25">
      <c r="G150" s="82"/>
      <c r="H150" s="82"/>
      <c r="I150" s="244"/>
      <c r="J150" s="82"/>
      <c r="K150" s="82"/>
      <c r="L150" s="82"/>
      <c r="M150" s="82"/>
      <c r="N150" s="82"/>
      <c r="O150" s="82"/>
      <c r="P150" s="83"/>
      <c r="Q150" s="83"/>
      <c r="R150" s="83"/>
      <c r="S150" s="83"/>
      <c r="T150" s="82"/>
      <c r="U150" s="85">
        <v>8.4</v>
      </c>
      <c r="V150" s="85">
        <v>910.4</v>
      </c>
      <c r="W150" s="85"/>
      <c r="X150" s="85">
        <v>9.8000000000000007</v>
      </c>
      <c r="Y150" s="85">
        <v>910.4</v>
      </c>
      <c r="Z150" s="82"/>
      <c r="AA150" s="85">
        <v>7.9</v>
      </c>
      <c r="AB150" s="85">
        <v>910.4</v>
      </c>
      <c r="AC150" s="82"/>
      <c r="AD150" s="85">
        <v>9.4</v>
      </c>
      <c r="AE150" s="85">
        <v>910.4</v>
      </c>
      <c r="AF150" s="82"/>
      <c r="AG150" s="85">
        <v>8.3000000000000007</v>
      </c>
      <c r="AH150" s="85">
        <v>1042.5</v>
      </c>
      <c r="AI150" s="82"/>
      <c r="AJ150" s="85">
        <v>9.6999999999999993</v>
      </c>
      <c r="AK150" s="85">
        <v>1042.5</v>
      </c>
      <c r="AL150" s="82">
        <f t="shared" si="8"/>
        <v>10</v>
      </c>
      <c r="AM150" s="85">
        <v>10</v>
      </c>
      <c r="AN150" s="85">
        <v>1042.5</v>
      </c>
      <c r="AO150" s="82"/>
      <c r="AP150" s="85">
        <v>9.3000000000000007</v>
      </c>
      <c r="AQ150" s="85">
        <v>1042.5</v>
      </c>
      <c r="AR150" s="82"/>
      <c r="AS150" s="85">
        <v>9.6999999999999993</v>
      </c>
      <c r="AT150" s="85">
        <v>371.2</v>
      </c>
      <c r="AU150" s="82"/>
      <c r="AV150" s="85">
        <v>9.6999999999999993</v>
      </c>
      <c r="AW150" s="85">
        <v>126.9504</v>
      </c>
      <c r="AX150" s="82"/>
      <c r="AY150" s="85">
        <v>9.6999999999999993</v>
      </c>
      <c r="AZ150" s="85">
        <v>119.5264</v>
      </c>
      <c r="BA150" s="82"/>
      <c r="BB150" s="85">
        <v>9.6999999999999993</v>
      </c>
      <c r="BC150" s="85">
        <v>124.72320000000001</v>
      </c>
      <c r="BD150" s="82"/>
      <c r="BE150" s="85">
        <v>9.6999999999999993</v>
      </c>
      <c r="BF150" s="85">
        <v>300.2</v>
      </c>
      <c r="BG150" s="82"/>
      <c r="BH150" s="84">
        <v>8.6</v>
      </c>
      <c r="BI150" s="84">
        <v>300.2</v>
      </c>
      <c r="BJ150" s="84"/>
      <c r="BK150" s="84">
        <v>8.4</v>
      </c>
      <c r="BL150" s="84">
        <v>300.2</v>
      </c>
      <c r="BM150" s="82"/>
      <c r="BN150" s="84">
        <v>10.199999999999999</v>
      </c>
      <c r="BO150" s="82">
        <v>910.4</v>
      </c>
      <c r="BP150" s="82"/>
      <c r="BQ150" s="84">
        <v>10.1</v>
      </c>
      <c r="BR150" s="82">
        <v>910.4</v>
      </c>
      <c r="BS150" s="82"/>
      <c r="BT150" s="84">
        <v>10</v>
      </c>
      <c r="BU150" s="82">
        <v>910.4</v>
      </c>
      <c r="BV150" s="82"/>
      <c r="BW150" s="84">
        <v>9.9</v>
      </c>
      <c r="BX150" s="82">
        <v>910.4</v>
      </c>
      <c r="BY150" s="82"/>
      <c r="BZ150" s="82"/>
    </row>
    <row r="151" spans="7:78" x14ac:dyDescent="0.25">
      <c r="G151" s="82"/>
      <c r="H151" s="82"/>
      <c r="I151" s="244"/>
      <c r="J151" s="82"/>
      <c r="K151" s="82"/>
      <c r="L151" s="82"/>
      <c r="M151" s="82"/>
      <c r="N151" s="82"/>
      <c r="O151" s="82"/>
      <c r="P151" s="83"/>
      <c r="Q151" s="83"/>
      <c r="R151" s="83"/>
      <c r="S151" s="83"/>
      <c r="T151" s="82"/>
      <c r="U151" s="85">
        <v>8.4499999999999993</v>
      </c>
      <c r="V151" s="85">
        <v>906.4</v>
      </c>
      <c r="W151" s="85"/>
      <c r="X151" s="85">
        <v>9.85</v>
      </c>
      <c r="Y151" s="85">
        <v>906.4</v>
      </c>
      <c r="Z151" s="82"/>
      <c r="AA151" s="85">
        <v>7.95</v>
      </c>
      <c r="AB151" s="85">
        <v>906.4</v>
      </c>
      <c r="AC151" s="82"/>
      <c r="AD151" s="85">
        <v>9.4499999999999993</v>
      </c>
      <c r="AE151" s="85">
        <v>906.4</v>
      </c>
      <c r="AF151" s="82"/>
      <c r="AG151" s="85">
        <v>8.35</v>
      </c>
      <c r="AH151" s="85">
        <v>1038.5</v>
      </c>
      <c r="AI151" s="82"/>
      <c r="AJ151" s="85">
        <v>9.75</v>
      </c>
      <c r="AK151" s="85">
        <v>1038.5</v>
      </c>
      <c r="AL151" s="82">
        <f t="shared" si="8"/>
        <v>10.050000000000001</v>
      </c>
      <c r="AM151" s="85">
        <v>10.050000000000001</v>
      </c>
      <c r="AN151" s="85">
        <v>1038.5</v>
      </c>
      <c r="AO151" s="82"/>
      <c r="AP151" s="85">
        <v>9.35</v>
      </c>
      <c r="AQ151" s="85">
        <v>1038.5</v>
      </c>
      <c r="AR151" s="82"/>
      <c r="AS151" s="85">
        <v>9.75</v>
      </c>
      <c r="AT151" s="85">
        <v>369.7</v>
      </c>
      <c r="AU151" s="82"/>
      <c r="AV151" s="85">
        <v>9.75</v>
      </c>
      <c r="AW151" s="85">
        <v>126.4374</v>
      </c>
      <c r="AX151" s="82"/>
      <c r="AY151" s="85">
        <v>9.75</v>
      </c>
      <c r="AZ151" s="85">
        <v>119.04340000000001</v>
      </c>
      <c r="BA151" s="82"/>
      <c r="BB151" s="85">
        <v>9.75</v>
      </c>
      <c r="BC151" s="85">
        <v>124.2192</v>
      </c>
      <c r="BD151" s="82"/>
      <c r="BE151" s="85">
        <v>9.75</v>
      </c>
      <c r="BF151" s="85">
        <v>299.10000000000002</v>
      </c>
      <c r="BG151" s="82"/>
      <c r="BH151" s="84">
        <v>8.65</v>
      </c>
      <c r="BI151" s="84">
        <v>299.10000000000002</v>
      </c>
      <c r="BJ151" s="84"/>
      <c r="BK151" s="84">
        <v>8.4499999999999993</v>
      </c>
      <c r="BL151" s="84">
        <v>299.10000000000002</v>
      </c>
      <c r="BM151" s="82"/>
      <c r="BN151" s="84">
        <v>10.25</v>
      </c>
      <c r="BO151" s="82">
        <v>906.4</v>
      </c>
      <c r="BP151" s="82"/>
      <c r="BQ151" s="84">
        <v>10.15</v>
      </c>
      <c r="BR151" s="82">
        <v>906.4</v>
      </c>
      <c r="BS151" s="82"/>
      <c r="BT151" s="84">
        <v>10.050000000000001</v>
      </c>
      <c r="BU151" s="82">
        <v>906.4</v>
      </c>
      <c r="BV151" s="82"/>
      <c r="BW151" s="84">
        <v>9.9499999999999993</v>
      </c>
      <c r="BX151" s="82">
        <v>906.4</v>
      </c>
      <c r="BY151" s="82"/>
      <c r="BZ151" s="82"/>
    </row>
    <row r="152" spans="7:78" x14ac:dyDescent="0.25">
      <c r="G152" s="82"/>
      <c r="H152" s="82"/>
      <c r="I152" s="244"/>
      <c r="J152" s="82"/>
      <c r="K152" s="82"/>
      <c r="L152" s="82"/>
      <c r="M152" s="82"/>
      <c r="N152" s="82"/>
      <c r="O152" s="82"/>
      <c r="P152" s="83"/>
      <c r="Q152" s="83"/>
      <c r="R152" s="83"/>
      <c r="S152" s="83"/>
      <c r="T152" s="82"/>
      <c r="U152" s="85">
        <v>8.5</v>
      </c>
      <c r="V152" s="85">
        <v>902.5</v>
      </c>
      <c r="W152" s="85"/>
      <c r="X152" s="85">
        <v>9.9</v>
      </c>
      <c r="Y152" s="85">
        <v>902.5</v>
      </c>
      <c r="Z152" s="82"/>
      <c r="AA152" s="85">
        <v>8</v>
      </c>
      <c r="AB152" s="85">
        <v>902.5</v>
      </c>
      <c r="AC152" s="82"/>
      <c r="AD152" s="85">
        <v>9.5</v>
      </c>
      <c r="AE152" s="85">
        <v>902.5</v>
      </c>
      <c r="AF152" s="82"/>
      <c r="AG152" s="85">
        <v>8.4</v>
      </c>
      <c r="AH152" s="85">
        <v>1034.5999999999999</v>
      </c>
      <c r="AI152" s="82"/>
      <c r="AJ152" s="85">
        <v>9.8000000000000007</v>
      </c>
      <c r="AK152" s="85">
        <v>1034.5999999999999</v>
      </c>
      <c r="AL152" s="82">
        <f t="shared" si="8"/>
        <v>10.1</v>
      </c>
      <c r="AM152" s="85">
        <v>10.1</v>
      </c>
      <c r="AN152" s="85">
        <v>1034.5999999999999</v>
      </c>
      <c r="AO152" s="82"/>
      <c r="AP152" s="85">
        <v>9.4</v>
      </c>
      <c r="AQ152" s="85">
        <v>1034.5999999999999</v>
      </c>
      <c r="AR152" s="82"/>
      <c r="AS152" s="85">
        <v>9.8000000000000007</v>
      </c>
      <c r="AT152" s="85">
        <v>368.3</v>
      </c>
      <c r="AU152" s="82"/>
      <c r="AV152" s="85">
        <v>9.8000000000000007</v>
      </c>
      <c r="AW152" s="85">
        <v>125.9586</v>
      </c>
      <c r="AX152" s="82"/>
      <c r="AY152" s="85">
        <v>9.8000000000000007</v>
      </c>
      <c r="AZ152" s="85">
        <v>118.5926</v>
      </c>
      <c r="BA152" s="82"/>
      <c r="BB152" s="85">
        <v>9.8000000000000007</v>
      </c>
      <c r="BC152" s="85">
        <v>123.7488</v>
      </c>
      <c r="BD152" s="82"/>
      <c r="BE152" s="85">
        <v>9.8000000000000007</v>
      </c>
      <c r="BF152" s="85">
        <v>298</v>
      </c>
      <c r="BG152" s="82"/>
      <c r="BH152" s="84">
        <v>8.6999999999999993</v>
      </c>
      <c r="BI152" s="84">
        <v>298</v>
      </c>
      <c r="BJ152" s="84"/>
      <c r="BK152" s="84">
        <v>8.5</v>
      </c>
      <c r="BL152" s="84">
        <v>298</v>
      </c>
      <c r="BM152" s="82"/>
      <c r="BN152" s="84">
        <v>10.3</v>
      </c>
      <c r="BO152" s="82">
        <v>902.5</v>
      </c>
      <c r="BP152" s="82"/>
      <c r="BQ152" s="84">
        <v>10.199999999999999</v>
      </c>
      <c r="BR152" s="82">
        <v>902.5</v>
      </c>
      <c r="BS152" s="82"/>
      <c r="BT152" s="84">
        <v>10.1</v>
      </c>
      <c r="BU152" s="82">
        <v>902.5</v>
      </c>
      <c r="BV152" s="82"/>
      <c r="BW152" s="84">
        <v>10</v>
      </c>
      <c r="BX152" s="82">
        <v>902.5</v>
      </c>
      <c r="BY152" s="82"/>
      <c r="BZ152" s="82"/>
    </row>
    <row r="153" spans="7:78" x14ac:dyDescent="0.25">
      <c r="G153" s="82"/>
      <c r="H153" s="82"/>
      <c r="I153" s="244"/>
      <c r="J153" s="82"/>
      <c r="K153" s="82"/>
      <c r="L153" s="82"/>
      <c r="M153" s="82"/>
      <c r="N153" s="82"/>
      <c r="O153" s="82"/>
      <c r="P153" s="83"/>
      <c r="Q153" s="83"/>
      <c r="R153" s="83"/>
      <c r="S153" s="83"/>
      <c r="T153" s="82"/>
      <c r="U153" s="85">
        <v>8.5500000000000007</v>
      </c>
      <c r="V153" s="85">
        <v>898.6</v>
      </c>
      <c r="W153" s="85"/>
      <c r="X153" s="85">
        <v>9.9499999999999993</v>
      </c>
      <c r="Y153" s="85">
        <v>898.6</v>
      </c>
      <c r="Z153" s="82"/>
      <c r="AA153" s="85">
        <v>8.0500000000000007</v>
      </c>
      <c r="AB153" s="85">
        <v>898.6</v>
      </c>
      <c r="AC153" s="82"/>
      <c r="AD153" s="85">
        <v>9.5500000000000007</v>
      </c>
      <c r="AE153" s="85">
        <v>898.6</v>
      </c>
      <c r="AF153" s="82"/>
      <c r="AG153" s="85">
        <v>8.4499999999999993</v>
      </c>
      <c r="AH153" s="85">
        <v>1030.7</v>
      </c>
      <c r="AI153" s="82"/>
      <c r="AJ153" s="85">
        <v>9.85</v>
      </c>
      <c r="AK153" s="85">
        <v>1030.7</v>
      </c>
      <c r="AL153" s="82">
        <f t="shared" si="8"/>
        <v>10.15</v>
      </c>
      <c r="AM153" s="85">
        <v>10.15</v>
      </c>
      <c r="AN153" s="85">
        <v>1030.7</v>
      </c>
      <c r="AO153" s="82"/>
      <c r="AP153" s="85">
        <v>9.4499999999999993</v>
      </c>
      <c r="AQ153" s="85">
        <v>1030.7</v>
      </c>
      <c r="AR153" s="82"/>
      <c r="AS153" s="85">
        <v>9.85</v>
      </c>
      <c r="AT153" s="85">
        <v>366.9</v>
      </c>
      <c r="AU153" s="82"/>
      <c r="AV153" s="85">
        <v>9.85</v>
      </c>
      <c r="AW153" s="85">
        <v>125.4798</v>
      </c>
      <c r="AX153" s="82"/>
      <c r="AY153" s="85">
        <v>9.85</v>
      </c>
      <c r="AZ153" s="85">
        <v>118.1418</v>
      </c>
      <c r="BA153" s="82"/>
      <c r="BB153" s="85">
        <v>9.85</v>
      </c>
      <c r="BC153" s="85">
        <v>123.2784</v>
      </c>
      <c r="BD153" s="82"/>
      <c r="BE153" s="85">
        <v>9.85</v>
      </c>
      <c r="BF153" s="85">
        <v>297</v>
      </c>
      <c r="BG153" s="82"/>
      <c r="BH153" s="84">
        <v>8.75</v>
      </c>
      <c r="BI153" s="84">
        <v>297</v>
      </c>
      <c r="BJ153" s="84"/>
      <c r="BK153" s="84">
        <v>8.5500000000000007</v>
      </c>
      <c r="BL153" s="84">
        <v>297</v>
      </c>
      <c r="BM153" s="82"/>
      <c r="BN153" s="84">
        <v>10.35</v>
      </c>
      <c r="BO153" s="82">
        <v>898.6</v>
      </c>
      <c r="BP153" s="82"/>
      <c r="BQ153" s="84">
        <v>10.25</v>
      </c>
      <c r="BR153" s="82">
        <v>898.6</v>
      </c>
      <c r="BS153" s="82"/>
      <c r="BT153" s="84">
        <v>10.15</v>
      </c>
      <c r="BU153" s="82">
        <v>898.6</v>
      </c>
      <c r="BV153" s="82"/>
      <c r="BW153" s="84">
        <v>10.050000000000001</v>
      </c>
      <c r="BX153" s="82">
        <v>898.6</v>
      </c>
      <c r="BY153" s="82"/>
      <c r="BZ153" s="82"/>
    </row>
    <row r="154" spans="7:78" x14ac:dyDescent="0.25">
      <c r="G154" s="82"/>
      <c r="H154" s="82"/>
      <c r="I154" s="244"/>
      <c r="J154" s="82"/>
      <c r="K154" s="82"/>
      <c r="L154" s="82"/>
      <c r="M154" s="82"/>
      <c r="N154" s="82"/>
      <c r="O154" s="82"/>
      <c r="P154" s="83"/>
      <c r="Q154" s="83"/>
      <c r="R154" s="83"/>
      <c r="S154" s="83"/>
      <c r="T154" s="82"/>
      <c r="U154" s="85">
        <v>8.6</v>
      </c>
      <c r="V154" s="85">
        <v>894.6</v>
      </c>
      <c r="W154" s="85"/>
      <c r="X154" s="85">
        <v>10</v>
      </c>
      <c r="Y154" s="85">
        <v>894.6</v>
      </c>
      <c r="Z154" s="82"/>
      <c r="AA154" s="85">
        <v>8.1</v>
      </c>
      <c r="AB154" s="85">
        <v>894.6</v>
      </c>
      <c r="AC154" s="82"/>
      <c r="AD154" s="85">
        <v>9.6</v>
      </c>
      <c r="AE154" s="85">
        <v>894.6</v>
      </c>
      <c r="AF154" s="82"/>
      <c r="AG154" s="85">
        <v>8.5</v>
      </c>
      <c r="AH154" s="85">
        <v>1026.8</v>
      </c>
      <c r="AI154" s="82"/>
      <c r="AJ154" s="85">
        <v>9.9</v>
      </c>
      <c r="AK154" s="85">
        <v>1026.8</v>
      </c>
      <c r="AL154" s="82">
        <f t="shared" si="8"/>
        <v>10.199999999999999</v>
      </c>
      <c r="AM154" s="85">
        <v>10.199999999999999</v>
      </c>
      <c r="AN154" s="85">
        <v>1026.8</v>
      </c>
      <c r="AO154" s="82"/>
      <c r="AP154" s="85">
        <v>9.5</v>
      </c>
      <c r="AQ154" s="85">
        <v>1026.8</v>
      </c>
      <c r="AR154" s="82"/>
      <c r="AS154" s="85">
        <v>9.9</v>
      </c>
      <c r="AT154" s="85">
        <v>365.4</v>
      </c>
      <c r="AU154" s="82"/>
      <c r="AV154" s="85">
        <v>9.9</v>
      </c>
      <c r="AW154" s="85">
        <v>124.96680000000001</v>
      </c>
      <c r="AX154" s="82"/>
      <c r="AY154" s="85">
        <v>9.9</v>
      </c>
      <c r="AZ154" s="85">
        <v>117.6588</v>
      </c>
      <c r="BA154" s="82"/>
      <c r="BB154" s="85">
        <v>9.9</v>
      </c>
      <c r="BC154" s="85">
        <v>122.7744</v>
      </c>
      <c r="BD154" s="82"/>
      <c r="BE154" s="85">
        <v>9.9</v>
      </c>
      <c r="BF154" s="85">
        <v>295.89999999999998</v>
      </c>
      <c r="BG154" s="82"/>
      <c r="BH154" s="84">
        <v>8.8000000000000007</v>
      </c>
      <c r="BI154" s="84">
        <v>295.89999999999998</v>
      </c>
      <c r="BJ154" s="84"/>
      <c r="BK154" s="84">
        <v>8.6</v>
      </c>
      <c r="BL154" s="84">
        <v>295.89999999999998</v>
      </c>
      <c r="BM154" s="82"/>
      <c r="BN154" s="84">
        <v>10.4</v>
      </c>
      <c r="BO154" s="82">
        <v>894.6</v>
      </c>
      <c r="BP154" s="82"/>
      <c r="BQ154" s="84">
        <v>10.3</v>
      </c>
      <c r="BR154" s="82">
        <v>894.6</v>
      </c>
      <c r="BS154" s="82"/>
      <c r="BT154" s="84">
        <v>10.199999999999999</v>
      </c>
      <c r="BU154" s="82">
        <v>894.6</v>
      </c>
      <c r="BV154" s="82"/>
      <c r="BW154" s="84">
        <v>10.1</v>
      </c>
      <c r="BX154" s="82">
        <v>894.6</v>
      </c>
      <c r="BY154" s="82"/>
      <c r="BZ154" s="82"/>
    </row>
    <row r="155" spans="7:78" x14ac:dyDescent="0.25">
      <c r="G155" s="82"/>
      <c r="H155" s="82"/>
      <c r="I155" s="244"/>
      <c r="J155" s="82"/>
      <c r="K155" s="82"/>
      <c r="L155" s="82"/>
      <c r="M155" s="82"/>
      <c r="N155" s="82"/>
      <c r="O155" s="82"/>
      <c r="P155" s="83"/>
      <c r="Q155" s="83"/>
      <c r="R155" s="83"/>
      <c r="S155" s="83"/>
      <c r="T155" s="82"/>
      <c r="U155" s="85">
        <v>8.65</v>
      </c>
      <c r="V155" s="85">
        <v>890.7</v>
      </c>
      <c r="W155" s="85"/>
      <c r="X155" s="85">
        <v>10.050000000000001</v>
      </c>
      <c r="Y155" s="85">
        <v>890.7</v>
      </c>
      <c r="Z155" s="82"/>
      <c r="AA155" s="85">
        <v>8.15</v>
      </c>
      <c r="AB155" s="85">
        <v>890.7</v>
      </c>
      <c r="AC155" s="82"/>
      <c r="AD155" s="85">
        <v>9.65</v>
      </c>
      <c r="AE155" s="85">
        <v>890.7</v>
      </c>
      <c r="AF155" s="82"/>
      <c r="AG155" s="85">
        <v>8.5500000000000007</v>
      </c>
      <c r="AH155" s="85">
        <v>1022.8</v>
      </c>
      <c r="AI155" s="82"/>
      <c r="AJ155" s="85">
        <v>9.9499999999999993</v>
      </c>
      <c r="AK155" s="85">
        <v>1022.8</v>
      </c>
      <c r="AL155" s="82">
        <f t="shared" si="8"/>
        <v>10.25</v>
      </c>
      <c r="AM155" s="85">
        <v>10.25</v>
      </c>
      <c r="AN155" s="85">
        <v>1022.8</v>
      </c>
      <c r="AO155" s="82"/>
      <c r="AP155" s="85">
        <v>9.5500000000000007</v>
      </c>
      <c r="AQ155" s="85">
        <v>1022.8</v>
      </c>
      <c r="AR155" s="82"/>
      <c r="AS155" s="85">
        <v>9.9499999999999993</v>
      </c>
      <c r="AT155" s="85">
        <v>364</v>
      </c>
      <c r="AU155" s="82"/>
      <c r="AV155" s="85">
        <v>9.9499999999999993</v>
      </c>
      <c r="AW155" s="85">
        <v>124.488</v>
      </c>
      <c r="AX155" s="82"/>
      <c r="AY155" s="85">
        <v>9.9499999999999993</v>
      </c>
      <c r="AZ155" s="85">
        <v>117.208</v>
      </c>
      <c r="BA155" s="82"/>
      <c r="BB155" s="85">
        <v>9.9499999999999993</v>
      </c>
      <c r="BC155" s="85">
        <v>122.304</v>
      </c>
      <c r="BD155" s="82"/>
      <c r="BE155" s="85">
        <v>9.9499999999999993</v>
      </c>
      <c r="BF155" s="85">
        <v>294.8</v>
      </c>
      <c r="BG155" s="82"/>
      <c r="BH155" s="84">
        <v>8.85</v>
      </c>
      <c r="BI155" s="84">
        <v>294.8</v>
      </c>
      <c r="BJ155" s="84"/>
      <c r="BK155" s="84">
        <v>8.65</v>
      </c>
      <c r="BL155" s="84">
        <v>294.8</v>
      </c>
      <c r="BM155" s="82"/>
      <c r="BN155" s="84">
        <v>10.45</v>
      </c>
      <c r="BO155" s="82">
        <v>890.7</v>
      </c>
      <c r="BP155" s="82"/>
      <c r="BQ155" s="84">
        <v>10.35</v>
      </c>
      <c r="BR155" s="82">
        <v>890.7</v>
      </c>
      <c r="BS155" s="82"/>
      <c r="BT155" s="84">
        <v>10.25</v>
      </c>
      <c r="BU155" s="82">
        <v>890.7</v>
      </c>
      <c r="BV155" s="82"/>
      <c r="BW155" s="84">
        <v>10.15</v>
      </c>
      <c r="BX155" s="82">
        <v>890.7</v>
      </c>
      <c r="BY155" s="82"/>
      <c r="BZ155" s="82"/>
    </row>
    <row r="156" spans="7:78" x14ac:dyDescent="0.25">
      <c r="G156" s="82"/>
      <c r="H156" s="82"/>
      <c r="I156" s="244"/>
      <c r="J156" s="82"/>
      <c r="K156" s="82"/>
      <c r="L156" s="82"/>
      <c r="M156" s="82"/>
      <c r="N156" s="82"/>
      <c r="O156" s="82"/>
      <c r="P156" s="83"/>
      <c r="Q156" s="83"/>
      <c r="R156" s="83"/>
      <c r="S156" s="83"/>
      <c r="T156" s="82"/>
      <c r="U156" s="85">
        <v>8.6999999999999993</v>
      </c>
      <c r="V156" s="85">
        <v>886.8</v>
      </c>
      <c r="W156" s="85"/>
      <c r="X156" s="85">
        <v>10.1</v>
      </c>
      <c r="Y156" s="85">
        <v>886.8</v>
      </c>
      <c r="Z156" s="82"/>
      <c r="AA156" s="85">
        <v>8.1999999999999993</v>
      </c>
      <c r="AB156" s="85">
        <v>886.8</v>
      </c>
      <c r="AC156" s="82"/>
      <c r="AD156" s="85">
        <v>9.6999999999999993</v>
      </c>
      <c r="AE156" s="85">
        <v>886.8</v>
      </c>
      <c r="AF156" s="82"/>
      <c r="AG156" s="85">
        <v>8.6</v>
      </c>
      <c r="AH156" s="85">
        <v>1018.9</v>
      </c>
      <c r="AI156" s="82"/>
      <c r="AJ156" s="85">
        <v>10</v>
      </c>
      <c r="AK156" s="85">
        <v>1018.9</v>
      </c>
      <c r="AL156" s="82">
        <f t="shared" si="8"/>
        <v>10.3</v>
      </c>
      <c r="AM156" s="85">
        <v>10.3</v>
      </c>
      <c r="AN156" s="85">
        <v>1018.9</v>
      </c>
      <c r="AO156" s="82"/>
      <c r="AP156" s="85">
        <v>9.6</v>
      </c>
      <c r="AQ156" s="85">
        <v>1018.9</v>
      </c>
      <c r="AR156" s="82"/>
      <c r="AS156" s="85">
        <v>10</v>
      </c>
      <c r="AT156" s="85">
        <v>362.6</v>
      </c>
      <c r="AU156" s="82"/>
      <c r="AV156" s="85">
        <v>10</v>
      </c>
      <c r="AW156" s="85">
        <v>124.00920000000001</v>
      </c>
      <c r="AX156" s="82"/>
      <c r="AY156" s="85">
        <v>10</v>
      </c>
      <c r="AZ156" s="85">
        <v>116.7572</v>
      </c>
      <c r="BA156" s="82"/>
      <c r="BB156" s="85">
        <v>10</v>
      </c>
      <c r="BC156" s="85">
        <v>121.8336</v>
      </c>
      <c r="BD156" s="82"/>
      <c r="BE156" s="85">
        <v>10</v>
      </c>
      <c r="BF156" s="85">
        <v>293.8</v>
      </c>
      <c r="BG156" s="82"/>
      <c r="BH156" s="84">
        <v>8.9</v>
      </c>
      <c r="BI156" s="84">
        <v>293.8</v>
      </c>
      <c r="BJ156" s="84"/>
      <c r="BK156" s="84">
        <v>8.6999999999999993</v>
      </c>
      <c r="BL156" s="84">
        <v>293.8</v>
      </c>
      <c r="BM156" s="82"/>
      <c r="BN156" s="84">
        <v>10.5</v>
      </c>
      <c r="BO156" s="82">
        <v>886.8</v>
      </c>
      <c r="BP156" s="82"/>
      <c r="BQ156" s="84">
        <v>10.4</v>
      </c>
      <c r="BR156" s="82">
        <v>886.8</v>
      </c>
      <c r="BS156" s="82"/>
      <c r="BT156" s="84">
        <v>10.3</v>
      </c>
      <c r="BU156" s="82">
        <v>886.8</v>
      </c>
      <c r="BV156" s="82"/>
      <c r="BW156" s="84">
        <v>10.199999999999999</v>
      </c>
      <c r="BX156" s="82">
        <v>886.8</v>
      </c>
      <c r="BY156" s="82"/>
      <c r="BZ156" s="82"/>
    </row>
    <row r="157" spans="7:78" x14ac:dyDescent="0.25">
      <c r="G157" s="82"/>
      <c r="H157" s="82"/>
      <c r="I157" s="244"/>
      <c r="J157" s="82"/>
      <c r="K157" s="82"/>
      <c r="L157" s="82"/>
      <c r="M157" s="82"/>
      <c r="N157" s="82"/>
      <c r="O157" s="82"/>
      <c r="P157" s="83"/>
      <c r="Q157" s="83"/>
      <c r="R157" s="83"/>
      <c r="S157" s="83"/>
      <c r="T157" s="82"/>
      <c r="U157" s="85">
        <v>8.75</v>
      </c>
      <c r="V157" s="85">
        <v>882.9</v>
      </c>
      <c r="W157" s="85"/>
      <c r="X157" s="85">
        <v>10.15</v>
      </c>
      <c r="Y157" s="85">
        <v>882.9</v>
      </c>
      <c r="Z157" s="82"/>
      <c r="AA157" s="85">
        <v>8.25</v>
      </c>
      <c r="AB157" s="85">
        <v>882.9</v>
      </c>
      <c r="AC157" s="82"/>
      <c r="AD157" s="85">
        <v>9.75</v>
      </c>
      <c r="AE157" s="85">
        <v>882.9</v>
      </c>
      <c r="AF157" s="82"/>
      <c r="AG157" s="85">
        <v>8.65</v>
      </c>
      <c r="AH157" s="85">
        <v>1015</v>
      </c>
      <c r="AI157" s="82"/>
      <c r="AJ157" s="85">
        <v>10.050000000000001</v>
      </c>
      <c r="AK157" s="85">
        <v>1015</v>
      </c>
      <c r="AL157" s="82">
        <f t="shared" si="8"/>
        <v>10.35</v>
      </c>
      <c r="AM157" s="85">
        <v>10.35</v>
      </c>
      <c r="AN157" s="85">
        <v>1015</v>
      </c>
      <c r="AO157" s="82"/>
      <c r="AP157" s="85">
        <v>9.65</v>
      </c>
      <c r="AQ157" s="85">
        <v>1015</v>
      </c>
      <c r="AR157" s="82"/>
      <c r="AS157" s="85">
        <v>10.050000000000001</v>
      </c>
      <c r="AT157" s="85">
        <v>361.1</v>
      </c>
      <c r="AU157" s="82"/>
      <c r="AV157" s="85">
        <v>10.050000000000001</v>
      </c>
      <c r="AW157" s="85">
        <v>123.4962</v>
      </c>
      <c r="AX157" s="82"/>
      <c r="AY157" s="85">
        <v>10.050000000000001</v>
      </c>
      <c r="AZ157" s="85">
        <v>116.27419999999999</v>
      </c>
      <c r="BA157" s="82"/>
      <c r="BB157" s="85">
        <v>10.050000000000001</v>
      </c>
      <c r="BC157" s="85">
        <v>121.3296</v>
      </c>
      <c r="BD157" s="82"/>
      <c r="BE157" s="85">
        <v>10.050000000000001</v>
      </c>
      <c r="BF157" s="85">
        <v>292.7</v>
      </c>
      <c r="BG157" s="82"/>
      <c r="BH157" s="84">
        <v>8.9499999999999993</v>
      </c>
      <c r="BI157" s="84">
        <v>292.7</v>
      </c>
      <c r="BJ157" s="84"/>
      <c r="BK157" s="84">
        <v>8.75</v>
      </c>
      <c r="BL157" s="84">
        <v>292.7</v>
      </c>
      <c r="BM157" s="82"/>
      <c r="BN157" s="84">
        <v>10.55</v>
      </c>
      <c r="BO157" s="82">
        <v>882.9</v>
      </c>
      <c r="BP157" s="82"/>
      <c r="BQ157" s="84">
        <v>10.45</v>
      </c>
      <c r="BR157" s="82">
        <v>882.9</v>
      </c>
      <c r="BS157" s="82"/>
      <c r="BT157" s="84">
        <v>10.35</v>
      </c>
      <c r="BU157" s="82">
        <v>882.9</v>
      </c>
      <c r="BV157" s="82"/>
      <c r="BW157" s="84">
        <v>10.25</v>
      </c>
      <c r="BX157" s="82">
        <v>882.9</v>
      </c>
      <c r="BY157" s="82"/>
      <c r="BZ157" s="82"/>
    </row>
    <row r="158" spans="7:78" x14ac:dyDescent="0.25">
      <c r="G158" s="82"/>
      <c r="H158" s="82"/>
      <c r="I158" s="244"/>
      <c r="J158" s="82"/>
      <c r="K158" s="82"/>
      <c r="L158" s="82"/>
      <c r="M158" s="82"/>
      <c r="N158" s="82"/>
      <c r="O158" s="82"/>
      <c r="P158" s="83"/>
      <c r="Q158" s="83"/>
      <c r="R158" s="83"/>
      <c r="S158" s="83"/>
      <c r="T158" s="82"/>
      <c r="U158" s="85">
        <v>8.8000000000000007</v>
      </c>
      <c r="V158" s="85">
        <v>878.9</v>
      </c>
      <c r="W158" s="85"/>
      <c r="X158" s="85">
        <v>10.199999999999999</v>
      </c>
      <c r="Y158" s="85">
        <v>878.9</v>
      </c>
      <c r="Z158" s="82"/>
      <c r="AA158" s="85">
        <v>8.3000000000000007</v>
      </c>
      <c r="AB158" s="85">
        <v>878.9</v>
      </c>
      <c r="AC158" s="82"/>
      <c r="AD158" s="85">
        <v>9.8000000000000007</v>
      </c>
      <c r="AE158" s="85">
        <v>878.9</v>
      </c>
      <c r="AF158" s="82"/>
      <c r="AG158" s="85">
        <v>8.6999999999999993</v>
      </c>
      <c r="AH158" s="85">
        <v>1011</v>
      </c>
      <c r="AI158" s="82"/>
      <c r="AJ158" s="85">
        <v>10.1</v>
      </c>
      <c r="AK158" s="85">
        <v>1011</v>
      </c>
      <c r="AL158" s="82">
        <f t="shared" si="8"/>
        <v>10.4</v>
      </c>
      <c r="AM158" s="85">
        <v>10.4</v>
      </c>
      <c r="AN158" s="85">
        <v>1011</v>
      </c>
      <c r="AO158" s="82"/>
      <c r="AP158" s="85">
        <v>9.6999999999999993</v>
      </c>
      <c r="AQ158" s="85">
        <v>1011</v>
      </c>
      <c r="AR158" s="82"/>
      <c r="AS158" s="85">
        <v>10.1</v>
      </c>
      <c r="AT158" s="85">
        <v>359.7</v>
      </c>
      <c r="AU158" s="82"/>
      <c r="AV158" s="85">
        <v>10.1</v>
      </c>
      <c r="AW158" s="85">
        <v>123.01739999999999</v>
      </c>
      <c r="AX158" s="82"/>
      <c r="AY158" s="85">
        <v>10.1</v>
      </c>
      <c r="AZ158" s="85">
        <v>115.82340000000001</v>
      </c>
      <c r="BA158" s="82"/>
      <c r="BB158" s="85">
        <v>10.1</v>
      </c>
      <c r="BC158" s="85">
        <v>120.8592</v>
      </c>
      <c r="BD158" s="82"/>
      <c r="BE158" s="85">
        <v>10.1</v>
      </c>
      <c r="BF158" s="85">
        <v>291.7</v>
      </c>
      <c r="BG158" s="82"/>
      <c r="BH158" s="84">
        <v>9</v>
      </c>
      <c r="BI158" s="84">
        <v>291.7</v>
      </c>
      <c r="BJ158" s="84"/>
      <c r="BK158" s="84">
        <v>8.8000000000000007</v>
      </c>
      <c r="BL158" s="84">
        <v>291.7</v>
      </c>
      <c r="BM158" s="82"/>
      <c r="BN158" s="84">
        <v>10.6</v>
      </c>
      <c r="BO158" s="82">
        <v>878.9</v>
      </c>
      <c r="BP158" s="82"/>
      <c r="BQ158" s="84">
        <v>10.5</v>
      </c>
      <c r="BR158" s="82">
        <v>878.9</v>
      </c>
      <c r="BS158" s="82"/>
      <c r="BT158" s="84">
        <v>10.4</v>
      </c>
      <c r="BU158" s="82">
        <v>878.9</v>
      </c>
      <c r="BV158" s="82"/>
      <c r="BW158" s="84">
        <v>10.3</v>
      </c>
      <c r="BX158" s="82">
        <v>878.9</v>
      </c>
      <c r="BY158" s="82"/>
      <c r="BZ158" s="82"/>
    </row>
    <row r="159" spans="7:78" x14ac:dyDescent="0.25">
      <c r="G159" s="82"/>
      <c r="H159" s="82"/>
      <c r="I159" s="244"/>
      <c r="J159" s="82"/>
      <c r="K159" s="82"/>
      <c r="L159" s="82"/>
      <c r="M159" s="82"/>
      <c r="N159" s="82"/>
      <c r="O159" s="82"/>
      <c r="P159" s="83"/>
      <c r="Q159" s="83"/>
      <c r="R159" s="83"/>
      <c r="S159" s="83"/>
      <c r="T159" s="82"/>
      <c r="U159" s="85">
        <v>8.85</v>
      </c>
      <c r="V159" s="85">
        <v>875</v>
      </c>
      <c r="W159" s="85"/>
      <c r="X159" s="85">
        <v>10.25</v>
      </c>
      <c r="Y159" s="85">
        <v>875</v>
      </c>
      <c r="Z159" s="82"/>
      <c r="AA159" s="85">
        <v>8.35</v>
      </c>
      <c r="AB159" s="85">
        <v>875</v>
      </c>
      <c r="AC159" s="82"/>
      <c r="AD159" s="85">
        <v>9.85</v>
      </c>
      <c r="AE159" s="85">
        <v>875</v>
      </c>
      <c r="AF159" s="82"/>
      <c r="AG159" s="85">
        <v>8.75</v>
      </c>
      <c r="AH159" s="85">
        <v>1007.1</v>
      </c>
      <c r="AI159" s="82"/>
      <c r="AJ159" s="85">
        <v>10.15</v>
      </c>
      <c r="AK159" s="85">
        <v>1007.1</v>
      </c>
      <c r="AL159" s="82">
        <f t="shared" si="8"/>
        <v>10.45</v>
      </c>
      <c r="AM159" s="85">
        <v>10.45</v>
      </c>
      <c r="AN159" s="85">
        <v>1007.1</v>
      </c>
      <c r="AO159" s="82"/>
      <c r="AP159" s="85">
        <v>9.75</v>
      </c>
      <c r="AQ159" s="85">
        <v>1007.1</v>
      </c>
      <c r="AR159" s="82"/>
      <c r="AS159" s="85">
        <v>10.15</v>
      </c>
      <c r="AT159" s="85">
        <v>358.3</v>
      </c>
      <c r="AU159" s="82"/>
      <c r="AV159" s="85">
        <v>10.15</v>
      </c>
      <c r="AW159" s="85">
        <v>122.5386</v>
      </c>
      <c r="AX159" s="82"/>
      <c r="AY159" s="85">
        <v>10.15</v>
      </c>
      <c r="AZ159" s="85">
        <v>115.37260000000001</v>
      </c>
      <c r="BA159" s="82"/>
      <c r="BB159" s="85">
        <v>10.15</v>
      </c>
      <c r="BC159" s="85">
        <v>120.3888</v>
      </c>
      <c r="BD159" s="82"/>
      <c r="BE159" s="85">
        <v>10.15</v>
      </c>
      <c r="BF159" s="85">
        <v>290.60000000000002</v>
      </c>
      <c r="BG159" s="82"/>
      <c r="BH159" s="84">
        <v>9.0500000000000007</v>
      </c>
      <c r="BI159" s="84">
        <v>290.60000000000002</v>
      </c>
      <c r="BJ159" s="84"/>
      <c r="BK159" s="84">
        <v>8.85</v>
      </c>
      <c r="BL159" s="84">
        <v>290.60000000000002</v>
      </c>
      <c r="BM159" s="82"/>
      <c r="BN159" s="84">
        <v>10.65</v>
      </c>
      <c r="BO159" s="82">
        <v>875</v>
      </c>
      <c r="BP159" s="82"/>
      <c r="BQ159" s="84">
        <v>10.55</v>
      </c>
      <c r="BR159" s="82">
        <v>875</v>
      </c>
      <c r="BS159" s="82"/>
      <c r="BT159" s="84">
        <v>10.45</v>
      </c>
      <c r="BU159" s="82">
        <v>875</v>
      </c>
      <c r="BV159" s="82"/>
      <c r="BW159" s="84">
        <v>10.35</v>
      </c>
      <c r="BX159" s="82">
        <v>875</v>
      </c>
      <c r="BY159" s="82"/>
      <c r="BZ159" s="82"/>
    </row>
    <row r="160" spans="7:78" x14ac:dyDescent="0.25">
      <c r="G160" s="82"/>
      <c r="H160" s="82"/>
      <c r="I160" s="244"/>
      <c r="J160" s="82"/>
      <c r="K160" s="82"/>
      <c r="L160" s="82"/>
      <c r="M160" s="82"/>
      <c r="N160" s="82"/>
      <c r="O160" s="82"/>
      <c r="P160" s="83"/>
      <c r="Q160" s="83"/>
      <c r="R160" s="83"/>
      <c r="S160" s="83"/>
      <c r="T160" s="82"/>
      <c r="U160" s="85">
        <v>8.9</v>
      </c>
      <c r="V160" s="85">
        <v>871.1</v>
      </c>
      <c r="W160" s="85"/>
      <c r="X160" s="85">
        <v>10.3</v>
      </c>
      <c r="Y160" s="85">
        <v>871.1</v>
      </c>
      <c r="Z160" s="82"/>
      <c r="AA160" s="85">
        <v>8.4</v>
      </c>
      <c r="AB160" s="85">
        <v>871.1</v>
      </c>
      <c r="AC160" s="82"/>
      <c r="AD160" s="85">
        <v>9.9</v>
      </c>
      <c r="AE160" s="85">
        <v>871.1</v>
      </c>
      <c r="AF160" s="82"/>
      <c r="AG160" s="85">
        <v>8.8000000000000007</v>
      </c>
      <c r="AH160" s="85">
        <v>1003.2</v>
      </c>
      <c r="AI160" s="82"/>
      <c r="AJ160" s="85">
        <v>10.199999999999999</v>
      </c>
      <c r="AK160" s="85">
        <v>1003.2</v>
      </c>
      <c r="AL160" s="82">
        <f t="shared" si="8"/>
        <v>10.5</v>
      </c>
      <c r="AM160" s="85">
        <v>10.5</v>
      </c>
      <c r="AN160" s="85">
        <v>1003.2</v>
      </c>
      <c r="AO160" s="82"/>
      <c r="AP160" s="85">
        <v>9.8000000000000007</v>
      </c>
      <c r="AQ160" s="85">
        <v>1003.2</v>
      </c>
      <c r="AR160" s="82"/>
      <c r="AS160" s="85">
        <v>10.199999999999999</v>
      </c>
      <c r="AT160" s="85">
        <v>356.8</v>
      </c>
      <c r="AU160" s="82"/>
      <c r="AV160" s="85">
        <v>10.199999999999999</v>
      </c>
      <c r="AW160" s="85">
        <v>122.0256</v>
      </c>
      <c r="AX160" s="82"/>
      <c r="AY160" s="85">
        <v>10.199999999999999</v>
      </c>
      <c r="AZ160" s="85">
        <v>114.8896</v>
      </c>
      <c r="BA160" s="82"/>
      <c r="BB160" s="85">
        <v>10.199999999999999</v>
      </c>
      <c r="BC160" s="85">
        <v>119.8848</v>
      </c>
      <c r="BD160" s="82"/>
      <c r="BE160" s="85">
        <v>10.199999999999999</v>
      </c>
      <c r="BF160" s="85">
        <v>289.5</v>
      </c>
      <c r="BG160" s="82"/>
      <c r="BH160" s="84">
        <v>9.1</v>
      </c>
      <c r="BI160" s="84">
        <v>289.5</v>
      </c>
      <c r="BJ160" s="84"/>
      <c r="BK160" s="84">
        <v>8.9</v>
      </c>
      <c r="BL160" s="84">
        <v>289.5</v>
      </c>
      <c r="BM160" s="82"/>
      <c r="BN160" s="84">
        <v>10.7</v>
      </c>
      <c r="BO160" s="82">
        <v>871.1</v>
      </c>
      <c r="BP160" s="82"/>
      <c r="BQ160" s="84">
        <v>10.6</v>
      </c>
      <c r="BR160" s="82">
        <v>871.1</v>
      </c>
      <c r="BS160" s="82"/>
      <c r="BT160" s="84">
        <v>10.5</v>
      </c>
      <c r="BU160" s="82">
        <v>871.1</v>
      </c>
      <c r="BV160" s="82"/>
      <c r="BW160" s="84">
        <v>10.4</v>
      </c>
      <c r="BX160" s="82">
        <v>871.1</v>
      </c>
      <c r="BY160" s="82"/>
      <c r="BZ160" s="82"/>
    </row>
    <row r="161" spans="7:78" x14ac:dyDescent="0.25">
      <c r="G161" s="82"/>
      <c r="H161" s="82"/>
      <c r="I161" s="244"/>
      <c r="J161" s="82"/>
      <c r="K161" s="82"/>
      <c r="L161" s="82"/>
      <c r="M161" s="82"/>
      <c r="N161" s="82"/>
      <c r="O161" s="82"/>
      <c r="P161" s="83"/>
      <c r="Q161" s="83"/>
      <c r="R161" s="83"/>
      <c r="S161" s="83"/>
      <c r="T161" s="82"/>
      <c r="U161" s="85">
        <v>8.9499999999999993</v>
      </c>
      <c r="V161" s="85">
        <v>867.2</v>
      </c>
      <c r="W161" s="85"/>
      <c r="X161" s="85">
        <v>10.35</v>
      </c>
      <c r="Y161" s="85">
        <v>867.2</v>
      </c>
      <c r="Z161" s="82"/>
      <c r="AA161" s="85">
        <v>8.4499999999999993</v>
      </c>
      <c r="AB161" s="85">
        <v>867.2</v>
      </c>
      <c r="AC161" s="82"/>
      <c r="AD161" s="85">
        <v>9.9499999999999993</v>
      </c>
      <c r="AE161" s="85">
        <v>867.2</v>
      </c>
      <c r="AF161" s="82"/>
      <c r="AG161" s="85">
        <v>8.85</v>
      </c>
      <c r="AH161" s="85">
        <v>999.3</v>
      </c>
      <c r="AI161" s="82"/>
      <c r="AJ161" s="85">
        <v>10.25</v>
      </c>
      <c r="AK161" s="85">
        <v>999.3</v>
      </c>
      <c r="AL161" s="82">
        <f t="shared" si="8"/>
        <v>10.55</v>
      </c>
      <c r="AM161" s="85">
        <v>10.55</v>
      </c>
      <c r="AN161" s="85">
        <v>999.3</v>
      </c>
      <c r="AO161" s="82"/>
      <c r="AP161" s="85">
        <v>9.85</v>
      </c>
      <c r="AQ161" s="85">
        <v>999.3</v>
      </c>
      <c r="AR161" s="82"/>
      <c r="AS161" s="85">
        <v>10.25</v>
      </c>
      <c r="AT161" s="85">
        <v>355.4</v>
      </c>
      <c r="AU161" s="82"/>
      <c r="AV161" s="85">
        <v>10.25</v>
      </c>
      <c r="AW161" s="85">
        <v>121.5468</v>
      </c>
      <c r="AX161" s="82"/>
      <c r="AY161" s="85">
        <v>10.25</v>
      </c>
      <c r="AZ161" s="85">
        <v>114.4388</v>
      </c>
      <c r="BA161" s="82"/>
      <c r="BB161" s="85">
        <v>10.25</v>
      </c>
      <c r="BC161" s="85">
        <v>119.4144</v>
      </c>
      <c r="BD161" s="82"/>
      <c r="BE161" s="85">
        <v>10.25</v>
      </c>
      <c r="BF161" s="85">
        <v>288.5</v>
      </c>
      <c r="BG161" s="82"/>
      <c r="BH161" s="84">
        <v>9.15</v>
      </c>
      <c r="BI161" s="84">
        <v>288.5</v>
      </c>
      <c r="BJ161" s="84"/>
      <c r="BK161" s="84">
        <v>8.9499999999999993</v>
      </c>
      <c r="BL161" s="84">
        <v>288.5</v>
      </c>
      <c r="BM161" s="82"/>
      <c r="BN161" s="84">
        <v>10.75</v>
      </c>
      <c r="BO161" s="82">
        <v>867.2</v>
      </c>
      <c r="BP161" s="82"/>
      <c r="BQ161" s="84">
        <v>10.65</v>
      </c>
      <c r="BR161" s="82">
        <v>867.2</v>
      </c>
      <c r="BS161" s="82"/>
      <c r="BT161" s="84">
        <v>10.55</v>
      </c>
      <c r="BU161" s="82">
        <v>867.2</v>
      </c>
      <c r="BV161" s="82"/>
      <c r="BW161" s="84">
        <v>10.45</v>
      </c>
      <c r="BX161" s="82">
        <v>867.2</v>
      </c>
      <c r="BY161" s="82"/>
      <c r="BZ161" s="82"/>
    </row>
    <row r="162" spans="7:78" x14ac:dyDescent="0.25">
      <c r="G162" s="82"/>
      <c r="H162" s="82"/>
      <c r="I162" s="244"/>
      <c r="J162" s="82"/>
      <c r="K162" s="82"/>
      <c r="L162" s="82"/>
      <c r="M162" s="82"/>
      <c r="N162" s="82"/>
      <c r="O162" s="82"/>
      <c r="P162" s="83"/>
      <c r="Q162" s="83"/>
      <c r="R162" s="83"/>
      <c r="S162" s="83"/>
      <c r="T162" s="82"/>
      <c r="U162" s="85">
        <v>9</v>
      </c>
      <c r="V162" s="85">
        <v>863.2</v>
      </c>
      <c r="W162" s="85"/>
      <c r="X162" s="85">
        <v>10.4</v>
      </c>
      <c r="Y162" s="85">
        <v>863.2</v>
      </c>
      <c r="Z162" s="82"/>
      <c r="AA162" s="85">
        <v>8.5</v>
      </c>
      <c r="AB162" s="85">
        <v>863.2</v>
      </c>
      <c r="AC162" s="82"/>
      <c r="AD162" s="85">
        <v>10</v>
      </c>
      <c r="AE162" s="85">
        <v>863.2</v>
      </c>
      <c r="AF162" s="82"/>
      <c r="AG162" s="85">
        <v>8.9</v>
      </c>
      <c r="AH162" s="85">
        <v>995.3</v>
      </c>
      <c r="AI162" s="82"/>
      <c r="AJ162" s="85">
        <v>10.3</v>
      </c>
      <c r="AK162" s="85">
        <v>995.3</v>
      </c>
      <c r="AL162" s="82">
        <f t="shared" si="8"/>
        <v>10.6</v>
      </c>
      <c r="AM162" s="85">
        <v>10.6</v>
      </c>
      <c r="AN162" s="85">
        <v>995.3</v>
      </c>
      <c r="AO162" s="82"/>
      <c r="AP162" s="85">
        <v>9.9</v>
      </c>
      <c r="AQ162" s="85">
        <v>995.3</v>
      </c>
      <c r="AR162" s="82"/>
      <c r="AS162" s="85">
        <v>10.3</v>
      </c>
      <c r="AT162" s="85">
        <v>354</v>
      </c>
      <c r="AU162" s="82"/>
      <c r="AV162" s="85">
        <v>10.3</v>
      </c>
      <c r="AW162" s="85">
        <v>121.068</v>
      </c>
      <c r="AX162" s="82"/>
      <c r="AY162" s="85">
        <v>10.3</v>
      </c>
      <c r="AZ162" s="85">
        <v>113.988</v>
      </c>
      <c r="BA162" s="82"/>
      <c r="BB162" s="85">
        <v>10.3</v>
      </c>
      <c r="BC162" s="85">
        <v>118.944</v>
      </c>
      <c r="BD162" s="82"/>
      <c r="BE162" s="85">
        <v>10.3</v>
      </c>
      <c r="BF162" s="85">
        <v>287.39999999999998</v>
      </c>
      <c r="BG162" s="82"/>
      <c r="BH162" s="84">
        <v>9.1999999999999993</v>
      </c>
      <c r="BI162" s="84">
        <v>287.39999999999998</v>
      </c>
      <c r="BJ162" s="84"/>
      <c r="BK162" s="84">
        <v>9</v>
      </c>
      <c r="BL162" s="84">
        <v>287.39999999999998</v>
      </c>
      <c r="BM162" s="82"/>
      <c r="BN162" s="84">
        <v>10.8</v>
      </c>
      <c r="BO162" s="82">
        <v>863.2</v>
      </c>
      <c r="BP162" s="82"/>
      <c r="BQ162" s="84">
        <v>10.7</v>
      </c>
      <c r="BR162" s="82">
        <v>863.2</v>
      </c>
      <c r="BS162" s="82"/>
      <c r="BT162" s="84">
        <v>10.6</v>
      </c>
      <c r="BU162" s="82">
        <v>863.2</v>
      </c>
      <c r="BV162" s="82"/>
      <c r="BW162" s="84">
        <v>10.5</v>
      </c>
      <c r="BX162" s="82">
        <v>863.2</v>
      </c>
      <c r="BY162" s="82"/>
      <c r="BZ162" s="82"/>
    </row>
    <row r="163" spans="7:78" x14ac:dyDescent="0.25">
      <c r="G163" s="82"/>
      <c r="H163" s="82"/>
      <c r="I163" s="244"/>
      <c r="J163" s="82"/>
      <c r="K163" s="82"/>
      <c r="L163" s="82"/>
      <c r="M163" s="82"/>
      <c r="N163" s="82"/>
      <c r="O163" s="82"/>
      <c r="P163" s="83"/>
      <c r="Q163" s="83"/>
      <c r="R163" s="83"/>
      <c r="S163" s="83"/>
      <c r="T163" s="82"/>
      <c r="U163" s="85">
        <v>9.0500000000000007</v>
      </c>
      <c r="V163" s="85">
        <v>859.3</v>
      </c>
      <c r="W163" s="85"/>
      <c r="X163" s="85">
        <v>10.45</v>
      </c>
      <c r="Y163" s="85">
        <v>859.3</v>
      </c>
      <c r="Z163" s="82"/>
      <c r="AA163" s="85">
        <v>8.5500000000000007</v>
      </c>
      <c r="AB163" s="85">
        <v>859.3</v>
      </c>
      <c r="AC163" s="82"/>
      <c r="AD163" s="85">
        <v>10.050000000000001</v>
      </c>
      <c r="AE163" s="85">
        <v>859.3</v>
      </c>
      <c r="AF163" s="82"/>
      <c r="AG163" s="85">
        <v>8.9499999999999993</v>
      </c>
      <c r="AH163" s="85">
        <v>991.4</v>
      </c>
      <c r="AI163" s="82"/>
      <c r="AJ163" s="85">
        <v>10.35</v>
      </c>
      <c r="AK163" s="85">
        <v>991.4</v>
      </c>
      <c r="AL163" s="82">
        <f t="shared" ref="AL163:AL226" si="9">ROUND(AM163,2)</f>
        <v>10.65</v>
      </c>
      <c r="AM163" s="85">
        <v>10.65</v>
      </c>
      <c r="AN163" s="85">
        <v>991.4</v>
      </c>
      <c r="AO163" s="82"/>
      <c r="AP163" s="85">
        <v>9.9499999999999993</v>
      </c>
      <c r="AQ163" s="85">
        <v>991.4</v>
      </c>
      <c r="AR163" s="82"/>
      <c r="AS163" s="85">
        <v>10.35</v>
      </c>
      <c r="AT163" s="85">
        <v>352.5</v>
      </c>
      <c r="AU163" s="82"/>
      <c r="AV163" s="85">
        <v>10.35</v>
      </c>
      <c r="AW163" s="85">
        <v>120.55500000000001</v>
      </c>
      <c r="AX163" s="82"/>
      <c r="AY163" s="85">
        <v>10.35</v>
      </c>
      <c r="AZ163" s="85">
        <v>113.505</v>
      </c>
      <c r="BA163" s="82"/>
      <c r="BB163" s="85">
        <v>10.35</v>
      </c>
      <c r="BC163" s="85">
        <v>118.44</v>
      </c>
      <c r="BD163" s="82"/>
      <c r="BE163" s="85">
        <v>10.35</v>
      </c>
      <c r="BF163" s="85">
        <v>286.3</v>
      </c>
      <c r="BG163" s="82"/>
      <c r="BH163" s="84">
        <v>9.25</v>
      </c>
      <c r="BI163" s="84">
        <v>286.3</v>
      </c>
      <c r="BJ163" s="84"/>
      <c r="BK163" s="84">
        <v>9.0500000000000007</v>
      </c>
      <c r="BL163" s="84">
        <v>286.3</v>
      </c>
      <c r="BM163" s="82"/>
      <c r="BN163" s="84">
        <v>10.85</v>
      </c>
      <c r="BO163" s="82">
        <v>859.3</v>
      </c>
      <c r="BP163" s="82"/>
      <c r="BQ163" s="84">
        <v>10.75</v>
      </c>
      <c r="BR163" s="82">
        <v>859.3</v>
      </c>
      <c r="BS163" s="82"/>
      <c r="BT163" s="84">
        <v>10.65</v>
      </c>
      <c r="BU163" s="82">
        <v>859.3</v>
      </c>
      <c r="BV163" s="82"/>
      <c r="BW163" s="84">
        <v>10.55</v>
      </c>
      <c r="BX163" s="82">
        <v>859.3</v>
      </c>
      <c r="BY163" s="82"/>
      <c r="BZ163" s="82"/>
    </row>
    <row r="164" spans="7:78" x14ac:dyDescent="0.25">
      <c r="G164" s="82"/>
      <c r="H164" s="82"/>
      <c r="I164" s="244"/>
      <c r="J164" s="82"/>
      <c r="K164" s="82"/>
      <c r="L164" s="82"/>
      <c r="M164" s="82"/>
      <c r="N164" s="82"/>
      <c r="O164" s="82"/>
      <c r="P164" s="83"/>
      <c r="Q164" s="83"/>
      <c r="R164" s="83"/>
      <c r="S164" s="83"/>
      <c r="T164" s="82"/>
      <c r="U164" s="85">
        <v>9.1</v>
      </c>
      <c r="V164" s="85">
        <v>855.4</v>
      </c>
      <c r="W164" s="85"/>
      <c r="X164" s="85">
        <v>10.5</v>
      </c>
      <c r="Y164" s="85">
        <v>855.4</v>
      </c>
      <c r="Z164" s="82"/>
      <c r="AA164" s="85">
        <v>8.6</v>
      </c>
      <c r="AB164" s="85">
        <v>855.4</v>
      </c>
      <c r="AC164" s="82"/>
      <c r="AD164" s="85">
        <v>10.1</v>
      </c>
      <c r="AE164" s="85">
        <v>855.4</v>
      </c>
      <c r="AF164" s="82"/>
      <c r="AG164" s="85">
        <v>9</v>
      </c>
      <c r="AH164" s="85">
        <v>987.5</v>
      </c>
      <c r="AI164" s="82"/>
      <c r="AJ164" s="85">
        <v>10.4</v>
      </c>
      <c r="AK164" s="85">
        <v>987.5</v>
      </c>
      <c r="AL164" s="82">
        <f t="shared" si="9"/>
        <v>10.7</v>
      </c>
      <c r="AM164" s="85">
        <v>10.7</v>
      </c>
      <c r="AN164" s="85">
        <v>987.5</v>
      </c>
      <c r="AO164" s="82"/>
      <c r="AP164" s="85">
        <v>10</v>
      </c>
      <c r="AQ164" s="85">
        <v>987.5</v>
      </c>
      <c r="AR164" s="82"/>
      <c r="AS164" s="85">
        <v>10.4</v>
      </c>
      <c r="AT164" s="85">
        <v>351.1</v>
      </c>
      <c r="AU164" s="82"/>
      <c r="AV164" s="85">
        <v>10.4</v>
      </c>
      <c r="AW164" s="85">
        <v>120.0762</v>
      </c>
      <c r="AX164" s="82"/>
      <c r="AY164" s="85">
        <v>10.4</v>
      </c>
      <c r="AZ164" s="85">
        <v>113.05419999999999</v>
      </c>
      <c r="BA164" s="82"/>
      <c r="BB164" s="85">
        <v>10.4</v>
      </c>
      <c r="BC164" s="85">
        <v>117.9696</v>
      </c>
      <c r="BD164" s="82"/>
      <c r="BE164" s="85">
        <v>10.4</v>
      </c>
      <c r="BF164" s="85">
        <v>285.3</v>
      </c>
      <c r="BG164" s="82"/>
      <c r="BH164" s="84">
        <v>9.3000000000000007</v>
      </c>
      <c r="BI164" s="84">
        <v>285.3</v>
      </c>
      <c r="BJ164" s="84"/>
      <c r="BK164" s="84">
        <v>9.1</v>
      </c>
      <c r="BL164" s="84">
        <v>285.3</v>
      </c>
      <c r="BM164" s="82"/>
      <c r="BN164" s="84">
        <v>10.9</v>
      </c>
      <c r="BO164" s="82">
        <v>855.4</v>
      </c>
      <c r="BP164" s="82"/>
      <c r="BQ164" s="84">
        <v>10.8</v>
      </c>
      <c r="BR164" s="82">
        <v>855.4</v>
      </c>
      <c r="BS164" s="82"/>
      <c r="BT164" s="84">
        <v>10.7</v>
      </c>
      <c r="BU164" s="82">
        <v>855.4</v>
      </c>
      <c r="BV164" s="82"/>
      <c r="BW164" s="84">
        <v>10.6</v>
      </c>
      <c r="BX164" s="82">
        <v>855.4</v>
      </c>
      <c r="BY164" s="82"/>
      <c r="BZ164" s="82"/>
    </row>
    <row r="165" spans="7:78" x14ac:dyDescent="0.25">
      <c r="G165" s="82"/>
      <c r="H165" s="82"/>
      <c r="I165" s="244"/>
      <c r="J165" s="82"/>
      <c r="K165" s="82"/>
      <c r="L165" s="82"/>
      <c r="M165" s="82"/>
      <c r="N165" s="82"/>
      <c r="O165" s="82"/>
      <c r="P165" s="83"/>
      <c r="Q165" s="83"/>
      <c r="R165" s="83"/>
      <c r="S165" s="83"/>
      <c r="T165" s="82"/>
      <c r="U165" s="85">
        <v>9.15</v>
      </c>
      <c r="V165" s="85">
        <v>851.4</v>
      </c>
      <c r="W165" s="85"/>
      <c r="X165" s="85">
        <v>10.55</v>
      </c>
      <c r="Y165" s="85">
        <v>851.4</v>
      </c>
      <c r="Z165" s="82"/>
      <c r="AA165" s="85">
        <v>8.65</v>
      </c>
      <c r="AB165" s="85">
        <v>851.4</v>
      </c>
      <c r="AC165" s="82"/>
      <c r="AD165" s="85">
        <v>10.15</v>
      </c>
      <c r="AE165" s="85">
        <v>851.4</v>
      </c>
      <c r="AF165" s="82"/>
      <c r="AG165" s="85">
        <v>9.0500000000000007</v>
      </c>
      <c r="AH165" s="85">
        <v>983.6</v>
      </c>
      <c r="AI165" s="82"/>
      <c r="AJ165" s="85">
        <v>10.45</v>
      </c>
      <c r="AK165" s="85">
        <v>983.6</v>
      </c>
      <c r="AL165" s="82">
        <f t="shared" si="9"/>
        <v>10.75</v>
      </c>
      <c r="AM165" s="85">
        <v>10.75</v>
      </c>
      <c r="AN165" s="85">
        <v>983.6</v>
      </c>
      <c r="AO165" s="82"/>
      <c r="AP165" s="85">
        <v>10.050000000000001</v>
      </c>
      <c r="AQ165" s="85">
        <v>983.6</v>
      </c>
      <c r="AR165" s="82"/>
      <c r="AS165" s="85">
        <v>10.45</v>
      </c>
      <c r="AT165" s="85">
        <v>349.7</v>
      </c>
      <c r="AU165" s="82"/>
      <c r="AV165" s="85">
        <v>10.45</v>
      </c>
      <c r="AW165" s="85">
        <v>119.59739999999999</v>
      </c>
      <c r="AX165" s="82"/>
      <c r="AY165" s="85">
        <v>10.45</v>
      </c>
      <c r="AZ165" s="85">
        <v>112.60339999999999</v>
      </c>
      <c r="BA165" s="82"/>
      <c r="BB165" s="85">
        <v>10.45</v>
      </c>
      <c r="BC165" s="85">
        <v>117.4992</v>
      </c>
      <c r="BD165" s="82"/>
      <c r="BE165" s="85">
        <v>10.45</v>
      </c>
      <c r="BF165" s="85">
        <v>284.2</v>
      </c>
      <c r="BG165" s="82"/>
      <c r="BH165" s="84">
        <v>9.35</v>
      </c>
      <c r="BI165" s="84">
        <v>284.2</v>
      </c>
      <c r="BJ165" s="84"/>
      <c r="BK165" s="84">
        <v>9.15</v>
      </c>
      <c r="BL165" s="84">
        <v>284.2</v>
      </c>
      <c r="BM165" s="82"/>
      <c r="BN165" s="84">
        <v>10.95</v>
      </c>
      <c r="BO165" s="82">
        <v>851.4</v>
      </c>
      <c r="BP165" s="82"/>
      <c r="BQ165" s="84">
        <v>10.85</v>
      </c>
      <c r="BR165" s="82">
        <v>851.4</v>
      </c>
      <c r="BS165" s="82"/>
      <c r="BT165" s="84">
        <v>10.75</v>
      </c>
      <c r="BU165" s="82">
        <v>851.4</v>
      </c>
      <c r="BV165" s="82"/>
      <c r="BW165" s="84">
        <v>10.65</v>
      </c>
      <c r="BX165" s="82">
        <v>851.4</v>
      </c>
      <c r="BY165" s="82"/>
      <c r="BZ165" s="82"/>
    </row>
    <row r="166" spans="7:78" x14ac:dyDescent="0.25">
      <c r="G166" s="82"/>
      <c r="H166" s="82"/>
      <c r="I166" s="244"/>
      <c r="J166" s="82"/>
      <c r="K166" s="82"/>
      <c r="L166" s="82"/>
      <c r="M166" s="82"/>
      <c r="N166" s="82"/>
      <c r="O166" s="82"/>
      <c r="P166" s="83"/>
      <c r="Q166" s="83"/>
      <c r="R166" s="83"/>
      <c r="S166" s="83"/>
      <c r="T166" s="82"/>
      <c r="U166" s="85">
        <v>9.1999999999999993</v>
      </c>
      <c r="V166" s="85">
        <v>847.5</v>
      </c>
      <c r="W166" s="85"/>
      <c r="X166" s="85">
        <v>10.6</v>
      </c>
      <c r="Y166" s="85">
        <v>847.5</v>
      </c>
      <c r="Z166" s="82"/>
      <c r="AA166" s="85">
        <v>8.6999999999999993</v>
      </c>
      <c r="AB166" s="85">
        <v>847.5</v>
      </c>
      <c r="AC166" s="82"/>
      <c r="AD166" s="85">
        <v>10.199999999999999</v>
      </c>
      <c r="AE166" s="85">
        <v>847.5</v>
      </c>
      <c r="AF166" s="82"/>
      <c r="AG166" s="85">
        <v>9.1</v>
      </c>
      <c r="AH166" s="85">
        <v>979.6</v>
      </c>
      <c r="AI166" s="82"/>
      <c r="AJ166" s="85">
        <v>10.5</v>
      </c>
      <c r="AK166" s="85">
        <v>979.6</v>
      </c>
      <c r="AL166" s="82">
        <f t="shared" si="9"/>
        <v>10.8</v>
      </c>
      <c r="AM166" s="85">
        <v>10.8</v>
      </c>
      <c r="AN166" s="85">
        <v>979.6</v>
      </c>
      <c r="AO166" s="82"/>
      <c r="AP166" s="85">
        <v>10.1</v>
      </c>
      <c r="AQ166" s="85">
        <v>979.6</v>
      </c>
      <c r="AR166" s="82"/>
      <c r="AS166" s="85">
        <v>10.5</v>
      </c>
      <c r="AT166" s="85">
        <v>348.2</v>
      </c>
      <c r="AU166" s="82"/>
      <c r="AV166" s="85">
        <v>10.5</v>
      </c>
      <c r="AW166" s="85">
        <v>119.0844</v>
      </c>
      <c r="AX166" s="82"/>
      <c r="AY166" s="85">
        <v>10.5</v>
      </c>
      <c r="AZ166" s="85">
        <v>112.1204</v>
      </c>
      <c r="BA166" s="82"/>
      <c r="BB166" s="85">
        <v>10.5</v>
      </c>
      <c r="BC166" s="85">
        <v>116.9952</v>
      </c>
      <c r="BD166" s="82"/>
      <c r="BE166" s="85">
        <v>10.5</v>
      </c>
      <c r="BF166" s="85">
        <v>283.2</v>
      </c>
      <c r="BG166" s="82"/>
      <c r="BH166" s="84">
        <v>9.4</v>
      </c>
      <c r="BI166" s="84">
        <v>283.2</v>
      </c>
      <c r="BJ166" s="84"/>
      <c r="BK166" s="84">
        <v>9.1999999999999993</v>
      </c>
      <c r="BL166" s="84">
        <v>283.2</v>
      </c>
      <c r="BM166" s="82"/>
      <c r="BN166" s="84">
        <v>11</v>
      </c>
      <c r="BO166" s="82">
        <v>847.5</v>
      </c>
      <c r="BP166" s="82"/>
      <c r="BQ166" s="84">
        <v>10.9</v>
      </c>
      <c r="BR166" s="82">
        <v>847.5</v>
      </c>
      <c r="BS166" s="82"/>
      <c r="BT166" s="84">
        <v>10.8</v>
      </c>
      <c r="BU166" s="82">
        <v>847.5</v>
      </c>
      <c r="BV166" s="82"/>
      <c r="BW166" s="84">
        <v>10.7</v>
      </c>
      <c r="BX166" s="82">
        <v>847.5</v>
      </c>
      <c r="BY166" s="82"/>
      <c r="BZ166" s="82"/>
    </row>
    <row r="167" spans="7:78" x14ac:dyDescent="0.25">
      <c r="G167" s="82"/>
      <c r="H167" s="82"/>
      <c r="I167" s="244"/>
      <c r="J167" s="82"/>
      <c r="K167" s="82"/>
      <c r="L167" s="82"/>
      <c r="M167" s="82"/>
      <c r="N167" s="82"/>
      <c r="O167" s="82"/>
      <c r="P167" s="83"/>
      <c r="Q167" s="83"/>
      <c r="R167" s="83"/>
      <c r="S167" s="83"/>
      <c r="T167" s="82"/>
      <c r="U167" s="85">
        <v>9.25</v>
      </c>
      <c r="V167" s="85">
        <v>843.6</v>
      </c>
      <c r="W167" s="85"/>
      <c r="X167" s="85">
        <v>10.65</v>
      </c>
      <c r="Y167" s="85">
        <v>843.6</v>
      </c>
      <c r="Z167" s="82"/>
      <c r="AA167" s="85">
        <v>8.75</v>
      </c>
      <c r="AB167" s="85">
        <v>843.6</v>
      </c>
      <c r="AC167" s="82"/>
      <c r="AD167" s="85">
        <v>10.25</v>
      </c>
      <c r="AE167" s="85">
        <v>843.6</v>
      </c>
      <c r="AF167" s="82"/>
      <c r="AG167" s="85">
        <v>9.15</v>
      </c>
      <c r="AH167" s="85">
        <v>975.7</v>
      </c>
      <c r="AI167" s="82"/>
      <c r="AJ167" s="85">
        <v>10.55</v>
      </c>
      <c r="AK167" s="85">
        <v>975.7</v>
      </c>
      <c r="AL167" s="82">
        <f t="shared" si="9"/>
        <v>10.85</v>
      </c>
      <c r="AM167" s="85">
        <v>10.85</v>
      </c>
      <c r="AN167" s="85">
        <v>975.7</v>
      </c>
      <c r="AO167" s="82"/>
      <c r="AP167" s="85">
        <v>10.15</v>
      </c>
      <c r="AQ167" s="85">
        <v>975.7</v>
      </c>
      <c r="AR167" s="82"/>
      <c r="AS167" s="85">
        <v>10.55</v>
      </c>
      <c r="AT167" s="85">
        <v>346.8</v>
      </c>
      <c r="AU167" s="82"/>
      <c r="AV167" s="85">
        <v>10.55</v>
      </c>
      <c r="AW167" s="85">
        <v>118.6056</v>
      </c>
      <c r="AX167" s="82"/>
      <c r="AY167" s="85">
        <v>10.55</v>
      </c>
      <c r="AZ167" s="85">
        <v>111.6696</v>
      </c>
      <c r="BA167" s="82"/>
      <c r="BB167" s="85">
        <v>10.55</v>
      </c>
      <c r="BC167" s="85">
        <v>116.5248</v>
      </c>
      <c r="BD167" s="82"/>
      <c r="BE167" s="85">
        <v>10.55</v>
      </c>
      <c r="BF167" s="85">
        <v>282.10000000000002</v>
      </c>
      <c r="BG167" s="82"/>
      <c r="BH167" s="84">
        <v>9.4499999999999993</v>
      </c>
      <c r="BI167" s="84">
        <v>282.10000000000002</v>
      </c>
      <c r="BJ167" s="84"/>
      <c r="BK167" s="84">
        <v>9.25</v>
      </c>
      <c r="BL167" s="84">
        <v>282.10000000000002</v>
      </c>
      <c r="BM167" s="82"/>
      <c r="BN167" s="84">
        <v>11.05</v>
      </c>
      <c r="BO167" s="82">
        <v>843.6</v>
      </c>
      <c r="BP167" s="82"/>
      <c r="BQ167" s="84">
        <v>10.95</v>
      </c>
      <c r="BR167" s="82">
        <v>843.6</v>
      </c>
      <c r="BS167" s="82"/>
      <c r="BT167" s="84">
        <v>10.85</v>
      </c>
      <c r="BU167" s="82">
        <v>843.6</v>
      </c>
      <c r="BV167" s="82"/>
      <c r="BW167" s="84">
        <v>10.75</v>
      </c>
      <c r="BX167" s="82">
        <v>843.6</v>
      </c>
      <c r="BY167" s="82"/>
      <c r="BZ167" s="82"/>
    </row>
    <row r="168" spans="7:78" x14ac:dyDescent="0.25">
      <c r="G168" s="82"/>
      <c r="H168" s="82"/>
      <c r="I168" s="244"/>
      <c r="J168" s="82"/>
      <c r="K168" s="82"/>
      <c r="L168" s="82"/>
      <c r="M168" s="82"/>
      <c r="N168" s="82"/>
      <c r="O168" s="82"/>
      <c r="P168" s="83"/>
      <c r="Q168" s="83"/>
      <c r="R168" s="83"/>
      <c r="S168" s="83"/>
      <c r="T168" s="82"/>
      <c r="U168" s="85">
        <v>9.3000000000000007</v>
      </c>
      <c r="V168" s="85">
        <v>839.7</v>
      </c>
      <c r="W168" s="85"/>
      <c r="X168" s="85">
        <v>10.7</v>
      </c>
      <c r="Y168" s="85">
        <v>839.7</v>
      </c>
      <c r="Z168" s="82"/>
      <c r="AA168" s="85">
        <v>8.8000000000000007</v>
      </c>
      <c r="AB168" s="85">
        <v>839.7</v>
      </c>
      <c r="AC168" s="82"/>
      <c r="AD168" s="85">
        <v>10.3</v>
      </c>
      <c r="AE168" s="85">
        <v>839.7</v>
      </c>
      <c r="AF168" s="82"/>
      <c r="AG168" s="85">
        <v>9.1999999999999993</v>
      </c>
      <c r="AH168" s="85">
        <v>971.8</v>
      </c>
      <c r="AI168" s="82"/>
      <c r="AJ168" s="85">
        <v>10.6</v>
      </c>
      <c r="AK168" s="85">
        <v>971.8</v>
      </c>
      <c r="AL168" s="82">
        <f t="shared" si="9"/>
        <v>10.9</v>
      </c>
      <c r="AM168" s="85">
        <v>10.9</v>
      </c>
      <c r="AN168" s="85">
        <v>971.8</v>
      </c>
      <c r="AO168" s="82"/>
      <c r="AP168" s="85">
        <v>10.199999999999999</v>
      </c>
      <c r="AQ168" s="85">
        <v>971.8</v>
      </c>
      <c r="AR168" s="82"/>
      <c r="AS168" s="85">
        <v>10.6</v>
      </c>
      <c r="AT168" s="85">
        <v>345.4</v>
      </c>
      <c r="AU168" s="82"/>
      <c r="AV168" s="85">
        <v>10.6</v>
      </c>
      <c r="AW168" s="85">
        <v>118.1268</v>
      </c>
      <c r="AX168" s="82"/>
      <c r="AY168" s="85">
        <v>10.6</v>
      </c>
      <c r="AZ168" s="85">
        <v>111.2188</v>
      </c>
      <c r="BA168" s="82"/>
      <c r="BB168" s="85">
        <v>10.6</v>
      </c>
      <c r="BC168" s="85">
        <v>116.0544</v>
      </c>
      <c r="BD168" s="82"/>
      <c r="BE168" s="85">
        <v>10.6</v>
      </c>
      <c r="BF168" s="85">
        <v>281</v>
      </c>
      <c r="BG168" s="82"/>
      <c r="BH168" s="84">
        <v>9.5</v>
      </c>
      <c r="BI168" s="84">
        <v>281</v>
      </c>
      <c r="BJ168" s="84"/>
      <c r="BK168" s="84">
        <v>9.3000000000000007</v>
      </c>
      <c r="BL168" s="84">
        <v>281</v>
      </c>
      <c r="BM168" s="82"/>
      <c r="BN168" s="84">
        <v>11.1</v>
      </c>
      <c r="BO168" s="82">
        <v>839.7</v>
      </c>
      <c r="BP168" s="82"/>
      <c r="BQ168" s="84">
        <v>11</v>
      </c>
      <c r="BR168" s="82">
        <v>839.7</v>
      </c>
      <c r="BS168" s="82"/>
      <c r="BT168" s="84">
        <v>10.9</v>
      </c>
      <c r="BU168" s="82">
        <v>839.7</v>
      </c>
      <c r="BV168" s="82"/>
      <c r="BW168" s="84">
        <v>10.8</v>
      </c>
      <c r="BX168" s="82">
        <v>839.7</v>
      </c>
      <c r="BY168" s="82"/>
      <c r="BZ168" s="82"/>
    </row>
    <row r="169" spans="7:78" x14ac:dyDescent="0.25">
      <c r="G169" s="82"/>
      <c r="H169" s="82"/>
      <c r="I169" s="244"/>
      <c r="J169" s="82"/>
      <c r="K169" s="82"/>
      <c r="L169" s="82"/>
      <c r="M169" s="82"/>
      <c r="N169" s="82"/>
      <c r="O169" s="82"/>
      <c r="P169" s="83"/>
      <c r="Q169" s="83"/>
      <c r="R169" s="83"/>
      <c r="S169" s="83"/>
      <c r="T169" s="82"/>
      <c r="U169" s="85">
        <v>9.35</v>
      </c>
      <c r="V169" s="85">
        <v>835.7</v>
      </c>
      <c r="W169" s="85"/>
      <c r="X169" s="85">
        <v>10.75</v>
      </c>
      <c r="Y169" s="85">
        <v>835.7</v>
      </c>
      <c r="Z169" s="82"/>
      <c r="AA169" s="85">
        <v>8.85</v>
      </c>
      <c r="AB169" s="85">
        <v>835.7</v>
      </c>
      <c r="AC169" s="82"/>
      <c r="AD169" s="85">
        <v>10.35</v>
      </c>
      <c r="AE169" s="85">
        <v>835.7</v>
      </c>
      <c r="AF169" s="82"/>
      <c r="AG169" s="85">
        <v>9.25</v>
      </c>
      <c r="AH169" s="85">
        <v>967.8</v>
      </c>
      <c r="AI169" s="82"/>
      <c r="AJ169" s="85">
        <v>10.65</v>
      </c>
      <c r="AK169" s="85">
        <v>967.8</v>
      </c>
      <c r="AL169" s="82">
        <f t="shared" si="9"/>
        <v>10.95</v>
      </c>
      <c r="AM169" s="85">
        <v>10.95</v>
      </c>
      <c r="AN169" s="85">
        <v>967.8</v>
      </c>
      <c r="AO169" s="82"/>
      <c r="AP169" s="85">
        <v>10.25</v>
      </c>
      <c r="AQ169" s="85">
        <v>967.8</v>
      </c>
      <c r="AR169" s="82"/>
      <c r="AS169" s="85">
        <v>10.65</v>
      </c>
      <c r="AT169" s="85">
        <v>343.9</v>
      </c>
      <c r="AU169" s="82"/>
      <c r="AV169" s="85">
        <v>10.65</v>
      </c>
      <c r="AW169" s="85">
        <v>117.6138</v>
      </c>
      <c r="AX169" s="82"/>
      <c r="AY169" s="85">
        <v>10.65</v>
      </c>
      <c r="AZ169" s="85">
        <v>110.7358</v>
      </c>
      <c r="BA169" s="82"/>
      <c r="BB169" s="85">
        <v>10.65</v>
      </c>
      <c r="BC169" s="85">
        <v>115.5504</v>
      </c>
      <c r="BD169" s="82"/>
      <c r="BE169" s="85">
        <v>10.65</v>
      </c>
      <c r="BF169" s="85">
        <v>280</v>
      </c>
      <c r="BG169" s="82"/>
      <c r="BH169" s="84">
        <v>9.5500000000000007</v>
      </c>
      <c r="BI169" s="84">
        <v>280</v>
      </c>
      <c r="BJ169" s="84"/>
      <c r="BK169" s="84">
        <v>9.35</v>
      </c>
      <c r="BL169" s="84">
        <v>280</v>
      </c>
      <c r="BM169" s="82"/>
      <c r="BN169" s="84">
        <v>11.15</v>
      </c>
      <c r="BO169" s="82">
        <v>835.7</v>
      </c>
      <c r="BP169" s="82"/>
      <c r="BQ169" s="84">
        <v>11.05</v>
      </c>
      <c r="BR169" s="82">
        <v>835.7</v>
      </c>
      <c r="BS169" s="82"/>
      <c r="BT169" s="84">
        <v>10.95</v>
      </c>
      <c r="BU169" s="82">
        <v>835.7</v>
      </c>
      <c r="BV169" s="82"/>
      <c r="BW169" s="84">
        <v>10.85</v>
      </c>
      <c r="BX169" s="82">
        <v>835.7</v>
      </c>
      <c r="BY169" s="82"/>
      <c r="BZ169" s="82"/>
    </row>
    <row r="170" spans="7:78" x14ac:dyDescent="0.25">
      <c r="G170" s="82"/>
      <c r="H170" s="82"/>
      <c r="I170" s="244"/>
      <c r="J170" s="82"/>
      <c r="K170" s="82"/>
      <c r="L170" s="82"/>
      <c r="M170" s="82"/>
      <c r="N170" s="82"/>
      <c r="O170" s="82"/>
      <c r="P170" s="83"/>
      <c r="Q170" s="83"/>
      <c r="R170" s="83"/>
      <c r="S170" s="83"/>
      <c r="T170" s="82"/>
      <c r="U170" s="85">
        <v>9.4</v>
      </c>
      <c r="V170" s="85">
        <v>831.8</v>
      </c>
      <c r="W170" s="85"/>
      <c r="X170" s="85">
        <v>10.8</v>
      </c>
      <c r="Y170" s="85">
        <v>831.8</v>
      </c>
      <c r="Z170" s="82"/>
      <c r="AA170" s="85">
        <v>8.9</v>
      </c>
      <c r="AB170" s="85">
        <v>831.8</v>
      </c>
      <c r="AC170" s="82"/>
      <c r="AD170" s="85">
        <v>10.4</v>
      </c>
      <c r="AE170" s="85">
        <v>831.8</v>
      </c>
      <c r="AF170" s="82"/>
      <c r="AG170" s="85">
        <v>9.3000000000000007</v>
      </c>
      <c r="AH170" s="85">
        <v>963.9</v>
      </c>
      <c r="AI170" s="82"/>
      <c r="AJ170" s="85">
        <v>10.7</v>
      </c>
      <c r="AK170" s="85">
        <v>963.9</v>
      </c>
      <c r="AL170" s="82">
        <f t="shared" si="9"/>
        <v>11</v>
      </c>
      <c r="AM170" s="85">
        <v>11</v>
      </c>
      <c r="AN170" s="85">
        <v>963.9</v>
      </c>
      <c r="AO170" s="82"/>
      <c r="AP170" s="85">
        <v>10.3</v>
      </c>
      <c r="AQ170" s="85">
        <v>963.9</v>
      </c>
      <c r="AR170" s="82"/>
      <c r="AS170" s="85">
        <v>10.7</v>
      </c>
      <c r="AT170" s="85">
        <v>342.5</v>
      </c>
      <c r="AU170" s="82"/>
      <c r="AV170" s="85">
        <v>10.7</v>
      </c>
      <c r="AW170" s="85">
        <v>117.13500000000001</v>
      </c>
      <c r="AX170" s="82"/>
      <c r="AY170" s="85">
        <v>10.7</v>
      </c>
      <c r="AZ170" s="85">
        <v>110.285</v>
      </c>
      <c r="BA170" s="82"/>
      <c r="BB170" s="85">
        <v>10.7</v>
      </c>
      <c r="BC170" s="85">
        <v>115.08</v>
      </c>
      <c r="BD170" s="82"/>
      <c r="BE170" s="85">
        <v>10.7</v>
      </c>
      <c r="BF170" s="85">
        <v>278.89999999999998</v>
      </c>
      <c r="BG170" s="82"/>
      <c r="BH170" s="84">
        <v>9.6</v>
      </c>
      <c r="BI170" s="84">
        <v>278.89999999999998</v>
      </c>
      <c r="BJ170" s="84"/>
      <c r="BK170" s="84">
        <v>9.4</v>
      </c>
      <c r="BL170" s="84">
        <v>278.89999999999998</v>
      </c>
      <c r="BM170" s="82"/>
      <c r="BN170" s="84">
        <v>11.2</v>
      </c>
      <c r="BO170" s="82">
        <v>831.8</v>
      </c>
      <c r="BP170" s="82"/>
      <c r="BQ170" s="84">
        <v>11.1</v>
      </c>
      <c r="BR170" s="82">
        <v>831.8</v>
      </c>
      <c r="BS170" s="82"/>
      <c r="BT170" s="84">
        <v>11</v>
      </c>
      <c r="BU170" s="82">
        <v>831.8</v>
      </c>
      <c r="BV170" s="82"/>
      <c r="BW170" s="84">
        <v>10.9</v>
      </c>
      <c r="BX170" s="82">
        <v>831.8</v>
      </c>
      <c r="BY170" s="82"/>
      <c r="BZ170" s="82"/>
    </row>
    <row r="171" spans="7:78" x14ac:dyDescent="0.25">
      <c r="G171" s="82"/>
      <c r="H171" s="82"/>
      <c r="I171" s="244"/>
      <c r="J171" s="82"/>
      <c r="K171" s="82"/>
      <c r="L171" s="82"/>
      <c r="M171" s="82"/>
      <c r="N171" s="82"/>
      <c r="O171" s="82"/>
      <c r="P171" s="83"/>
      <c r="Q171" s="83"/>
      <c r="R171" s="83"/>
      <c r="S171" s="83"/>
      <c r="T171" s="82"/>
      <c r="U171" s="85">
        <v>9.4499999999999993</v>
      </c>
      <c r="V171" s="85">
        <v>827.9</v>
      </c>
      <c r="W171" s="85"/>
      <c r="X171" s="85">
        <v>10.85</v>
      </c>
      <c r="Y171" s="85">
        <v>827.9</v>
      </c>
      <c r="Z171" s="82"/>
      <c r="AA171" s="85">
        <v>8.9499999999999993</v>
      </c>
      <c r="AB171" s="85">
        <v>827.9</v>
      </c>
      <c r="AC171" s="82"/>
      <c r="AD171" s="85">
        <v>10.45</v>
      </c>
      <c r="AE171" s="85">
        <v>827.9</v>
      </c>
      <c r="AF171" s="82"/>
      <c r="AG171" s="85">
        <v>9.35</v>
      </c>
      <c r="AH171" s="85">
        <v>960</v>
      </c>
      <c r="AI171" s="82"/>
      <c r="AJ171" s="85">
        <v>10.75</v>
      </c>
      <c r="AK171" s="85">
        <v>960</v>
      </c>
      <c r="AL171" s="82">
        <f t="shared" si="9"/>
        <v>11.05</v>
      </c>
      <c r="AM171" s="85">
        <v>11.05</v>
      </c>
      <c r="AN171" s="85">
        <v>960</v>
      </c>
      <c r="AO171" s="82"/>
      <c r="AP171" s="85">
        <v>10.35</v>
      </c>
      <c r="AQ171" s="85">
        <v>960</v>
      </c>
      <c r="AR171" s="82"/>
      <c r="AS171" s="85">
        <v>10.75</v>
      </c>
      <c r="AT171" s="85">
        <v>341.1</v>
      </c>
      <c r="AU171" s="82"/>
      <c r="AV171" s="85">
        <v>10.75</v>
      </c>
      <c r="AW171" s="85">
        <v>116.6562</v>
      </c>
      <c r="AX171" s="82"/>
      <c r="AY171" s="85">
        <v>10.75</v>
      </c>
      <c r="AZ171" s="85">
        <v>109.8342</v>
      </c>
      <c r="BA171" s="82"/>
      <c r="BB171" s="85">
        <v>10.75</v>
      </c>
      <c r="BC171" s="85">
        <v>114.6096</v>
      </c>
      <c r="BD171" s="82"/>
      <c r="BE171" s="85">
        <v>10.75</v>
      </c>
      <c r="BF171" s="85">
        <v>277.89999999999998</v>
      </c>
      <c r="BG171" s="82"/>
      <c r="BH171" s="84">
        <v>9.65</v>
      </c>
      <c r="BI171" s="84">
        <v>277.89999999999998</v>
      </c>
      <c r="BJ171" s="84"/>
      <c r="BK171" s="84">
        <v>9.4499999999999993</v>
      </c>
      <c r="BL171" s="84">
        <v>277.89999999999998</v>
      </c>
      <c r="BM171" s="82"/>
      <c r="BN171" s="84">
        <v>11.25</v>
      </c>
      <c r="BO171" s="82">
        <v>827.9</v>
      </c>
      <c r="BP171" s="82"/>
      <c r="BQ171" s="84">
        <v>11.15</v>
      </c>
      <c r="BR171" s="82">
        <v>827.9</v>
      </c>
      <c r="BS171" s="82"/>
      <c r="BT171" s="84">
        <v>11.05</v>
      </c>
      <c r="BU171" s="82">
        <v>827.9</v>
      </c>
      <c r="BV171" s="82"/>
      <c r="BW171" s="84">
        <v>10.95</v>
      </c>
      <c r="BX171" s="82">
        <v>827.9</v>
      </c>
      <c r="BY171" s="82"/>
      <c r="BZ171" s="82"/>
    </row>
    <row r="172" spans="7:78" x14ac:dyDescent="0.25">
      <c r="G172" s="82"/>
      <c r="H172" s="82"/>
      <c r="I172" s="244"/>
      <c r="J172" s="82"/>
      <c r="K172" s="82"/>
      <c r="L172" s="82"/>
      <c r="M172" s="82"/>
      <c r="N172" s="82"/>
      <c r="O172" s="82"/>
      <c r="P172" s="83"/>
      <c r="Q172" s="83"/>
      <c r="R172" s="83"/>
      <c r="S172" s="83"/>
      <c r="T172" s="82"/>
      <c r="U172" s="85">
        <v>9.5</v>
      </c>
      <c r="V172" s="85">
        <v>824</v>
      </c>
      <c r="W172" s="85"/>
      <c r="X172" s="85">
        <v>10.9</v>
      </c>
      <c r="Y172" s="85">
        <v>824</v>
      </c>
      <c r="Z172" s="82"/>
      <c r="AA172" s="85">
        <v>9</v>
      </c>
      <c r="AB172" s="85">
        <v>824</v>
      </c>
      <c r="AC172" s="82"/>
      <c r="AD172" s="85">
        <v>10.5</v>
      </c>
      <c r="AE172" s="85">
        <v>824</v>
      </c>
      <c r="AF172" s="82"/>
      <c r="AG172" s="85">
        <v>9.4</v>
      </c>
      <c r="AH172" s="85">
        <v>956.1</v>
      </c>
      <c r="AI172" s="82"/>
      <c r="AJ172" s="85">
        <v>10.8</v>
      </c>
      <c r="AK172" s="85">
        <v>956.1</v>
      </c>
      <c r="AL172" s="82">
        <f t="shared" si="9"/>
        <v>11.1</v>
      </c>
      <c r="AM172" s="85">
        <v>11.1</v>
      </c>
      <c r="AN172" s="85">
        <v>956.1</v>
      </c>
      <c r="AO172" s="82"/>
      <c r="AP172" s="85">
        <v>10.4</v>
      </c>
      <c r="AQ172" s="85">
        <v>956.1</v>
      </c>
      <c r="AR172" s="82"/>
      <c r="AS172" s="85">
        <v>10.8</v>
      </c>
      <c r="AT172" s="85">
        <v>339.6</v>
      </c>
      <c r="AU172" s="82"/>
      <c r="AV172" s="85">
        <v>10.8</v>
      </c>
      <c r="AW172" s="85">
        <v>116.14319999999999</v>
      </c>
      <c r="AX172" s="82"/>
      <c r="AY172" s="85">
        <v>10.8</v>
      </c>
      <c r="AZ172" s="85">
        <v>109.35120000000001</v>
      </c>
      <c r="BA172" s="82"/>
      <c r="BB172" s="85">
        <v>10.8</v>
      </c>
      <c r="BC172" s="85">
        <v>114.1056</v>
      </c>
      <c r="BD172" s="82"/>
      <c r="BE172" s="85">
        <v>10.8</v>
      </c>
      <c r="BF172" s="85">
        <v>276.8</v>
      </c>
      <c r="BG172" s="82"/>
      <c r="BH172" s="84">
        <v>9.6999999999999993</v>
      </c>
      <c r="BI172" s="84">
        <v>276.8</v>
      </c>
      <c r="BJ172" s="84"/>
      <c r="BK172" s="84">
        <v>9.5</v>
      </c>
      <c r="BL172" s="84">
        <v>276.8</v>
      </c>
      <c r="BM172" s="82"/>
      <c r="BN172" s="84">
        <v>11.3</v>
      </c>
      <c r="BO172" s="82">
        <v>824</v>
      </c>
      <c r="BP172" s="82"/>
      <c r="BQ172" s="84">
        <v>11.2</v>
      </c>
      <c r="BR172" s="82">
        <v>824</v>
      </c>
      <c r="BS172" s="82"/>
      <c r="BT172" s="84">
        <v>11.1</v>
      </c>
      <c r="BU172" s="82">
        <v>824</v>
      </c>
      <c r="BV172" s="82"/>
      <c r="BW172" s="84">
        <v>11</v>
      </c>
      <c r="BX172" s="82">
        <v>824</v>
      </c>
      <c r="BY172" s="82"/>
      <c r="BZ172" s="82"/>
    </row>
    <row r="173" spans="7:78" x14ac:dyDescent="0.25">
      <c r="G173" s="82"/>
      <c r="H173" s="82"/>
      <c r="I173" s="244"/>
      <c r="J173" s="82"/>
      <c r="K173" s="82"/>
      <c r="L173" s="82"/>
      <c r="M173" s="82"/>
      <c r="N173" s="82"/>
      <c r="O173" s="82"/>
      <c r="P173" s="83"/>
      <c r="Q173" s="83"/>
      <c r="R173" s="83"/>
      <c r="S173" s="83"/>
      <c r="T173" s="82"/>
      <c r="U173" s="85">
        <v>9.5500000000000007</v>
      </c>
      <c r="V173" s="85">
        <v>820</v>
      </c>
      <c r="W173" s="85"/>
      <c r="X173" s="85">
        <v>10.95</v>
      </c>
      <c r="Y173" s="85">
        <v>820</v>
      </c>
      <c r="Z173" s="82"/>
      <c r="AA173" s="85">
        <v>9.0500000000000007</v>
      </c>
      <c r="AB173" s="85">
        <v>820</v>
      </c>
      <c r="AC173" s="82"/>
      <c r="AD173" s="85">
        <v>10.55</v>
      </c>
      <c r="AE173" s="85">
        <v>820</v>
      </c>
      <c r="AF173" s="82"/>
      <c r="AG173" s="85">
        <v>9.4499999999999993</v>
      </c>
      <c r="AH173" s="85">
        <v>952.1</v>
      </c>
      <c r="AI173" s="82"/>
      <c r="AJ173" s="85">
        <v>10.85</v>
      </c>
      <c r="AK173" s="85">
        <v>952.1</v>
      </c>
      <c r="AL173" s="82">
        <f t="shared" si="9"/>
        <v>11.15</v>
      </c>
      <c r="AM173" s="85">
        <v>11.15</v>
      </c>
      <c r="AN173" s="85">
        <v>952.1</v>
      </c>
      <c r="AO173" s="82"/>
      <c r="AP173" s="85">
        <v>10.45</v>
      </c>
      <c r="AQ173" s="85">
        <v>952.1</v>
      </c>
      <c r="AR173" s="82"/>
      <c r="AS173" s="85">
        <v>10.85</v>
      </c>
      <c r="AT173" s="85">
        <v>338.2</v>
      </c>
      <c r="AU173" s="82"/>
      <c r="AV173" s="85">
        <v>10.85</v>
      </c>
      <c r="AW173" s="85">
        <v>115.6644</v>
      </c>
      <c r="AX173" s="82"/>
      <c r="AY173" s="85">
        <v>10.85</v>
      </c>
      <c r="AZ173" s="85">
        <v>108.9004</v>
      </c>
      <c r="BA173" s="82"/>
      <c r="BB173" s="85">
        <v>10.85</v>
      </c>
      <c r="BC173" s="85">
        <v>113.6352</v>
      </c>
      <c r="BD173" s="82"/>
      <c r="BE173" s="85">
        <v>10.85</v>
      </c>
      <c r="BF173" s="85">
        <v>275.7</v>
      </c>
      <c r="BG173" s="82"/>
      <c r="BH173" s="84">
        <v>9.75</v>
      </c>
      <c r="BI173" s="84">
        <v>275.7</v>
      </c>
      <c r="BJ173" s="84"/>
      <c r="BK173" s="84">
        <v>9.5500000000000007</v>
      </c>
      <c r="BL173" s="84">
        <v>275.7</v>
      </c>
      <c r="BM173" s="82"/>
      <c r="BN173" s="84">
        <v>11.35</v>
      </c>
      <c r="BO173" s="82">
        <v>820</v>
      </c>
      <c r="BP173" s="82"/>
      <c r="BQ173" s="84">
        <v>11.25</v>
      </c>
      <c r="BR173" s="82">
        <v>820</v>
      </c>
      <c r="BS173" s="82"/>
      <c r="BT173" s="84">
        <v>11.15</v>
      </c>
      <c r="BU173" s="82">
        <v>820</v>
      </c>
      <c r="BV173" s="82"/>
      <c r="BW173" s="84">
        <v>11.05</v>
      </c>
      <c r="BX173" s="82">
        <v>820</v>
      </c>
      <c r="BY173" s="82"/>
      <c r="BZ173" s="82"/>
    </row>
    <row r="174" spans="7:78" x14ac:dyDescent="0.25">
      <c r="G174" s="82"/>
      <c r="H174" s="82"/>
      <c r="I174" s="244"/>
      <c r="J174" s="82"/>
      <c r="K174" s="82"/>
      <c r="L174" s="82"/>
      <c r="M174" s="82"/>
      <c r="N174" s="82"/>
      <c r="O174" s="82"/>
      <c r="P174" s="83"/>
      <c r="Q174" s="83"/>
      <c r="R174" s="83"/>
      <c r="S174" s="83"/>
      <c r="T174" s="82"/>
      <c r="U174" s="85">
        <v>9.6</v>
      </c>
      <c r="V174" s="85">
        <v>816.1</v>
      </c>
      <c r="W174" s="85"/>
      <c r="X174" s="85">
        <v>11</v>
      </c>
      <c r="Y174" s="85">
        <v>816.1</v>
      </c>
      <c r="Z174" s="82"/>
      <c r="AA174" s="85">
        <v>9.1</v>
      </c>
      <c r="AB174" s="85">
        <v>816.1</v>
      </c>
      <c r="AC174" s="82"/>
      <c r="AD174" s="85">
        <v>10.6</v>
      </c>
      <c r="AE174" s="85">
        <v>816.1</v>
      </c>
      <c r="AF174" s="82"/>
      <c r="AG174" s="85">
        <v>9.5</v>
      </c>
      <c r="AH174" s="85">
        <v>948.2</v>
      </c>
      <c r="AI174" s="82"/>
      <c r="AJ174" s="85">
        <v>10.9</v>
      </c>
      <c r="AK174" s="85">
        <v>948.2</v>
      </c>
      <c r="AL174" s="82">
        <f t="shared" si="9"/>
        <v>11.2</v>
      </c>
      <c r="AM174" s="85">
        <v>11.2</v>
      </c>
      <c r="AN174" s="85">
        <v>948.2</v>
      </c>
      <c r="AO174" s="82"/>
      <c r="AP174" s="85">
        <v>10.5</v>
      </c>
      <c r="AQ174" s="85">
        <v>948.2</v>
      </c>
      <c r="AR174" s="82"/>
      <c r="AS174" s="85">
        <v>10.9</v>
      </c>
      <c r="AT174" s="85">
        <v>336.8</v>
      </c>
      <c r="AU174" s="82"/>
      <c r="AV174" s="85">
        <v>10.9</v>
      </c>
      <c r="AW174" s="85">
        <v>115.18559999999999</v>
      </c>
      <c r="AX174" s="82"/>
      <c r="AY174" s="85">
        <v>10.9</v>
      </c>
      <c r="AZ174" s="85">
        <v>108.4496</v>
      </c>
      <c r="BA174" s="82"/>
      <c r="BB174" s="85">
        <v>10.9</v>
      </c>
      <c r="BC174" s="85">
        <v>113.1648</v>
      </c>
      <c r="BD174" s="82"/>
      <c r="BE174" s="85">
        <v>10.9</v>
      </c>
      <c r="BF174" s="85">
        <v>274.7</v>
      </c>
      <c r="BG174" s="82"/>
      <c r="BH174" s="84">
        <v>9.8000000000000007</v>
      </c>
      <c r="BI174" s="84">
        <v>274.7</v>
      </c>
      <c r="BJ174" s="84"/>
      <c r="BK174" s="84">
        <v>9.6</v>
      </c>
      <c r="BL174" s="84">
        <v>274.7</v>
      </c>
      <c r="BM174" s="82"/>
      <c r="BN174" s="84">
        <v>11.4</v>
      </c>
      <c r="BO174" s="82">
        <v>816.1</v>
      </c>
      <c r="BP174" s="82"/>
      <c r="BQ174" s="84">
        <v>11.3</v>
      </c>
      <c r="BR174" s="82">
        <v>816.1</v>
      </c>
      <c r="BS174" s="82"/>
      <c r="BT174" s="84">
        <v>11.2</v>
      </c>
      <c r="BU174" s="82">
        <v>816.1</v>
      </c>
      <c r="BV174" s="82"/>
      <c r="BW174" s="84">
        <v>11.1</v>
      </c>
      <c r="BX174" s="82">
        <v>816.1</v>
      </c>
      <c r="BY174" s="82"/>
      <c r="BZ174" s="82"/>
    </row>
    <row r="175" spans="7:78" x14ac:dyDescent="0.25">
      <c r="G175" s="82"/>
      <c r="H175" s="82"/>
      <c r="I175" s="244"/>
      <c r="J175" s="82"/>
      <c r="K175" s="82"/>
      <c r="L175" s="82"/>
      <c r="M175" s="82"/>
      <c r="N175" s="82"/>
      <c r="O175" s="82"/>
      <c r="P175" s="83"/>
      <c r="Q175" s="83"/>
      <c r="R175" s="83"/>
      <c r="S175" s="83"/>
      <c r="T175" s="82"/>
      <c r="U175" s="85">
        <v>9.65</v>
      </c>
      <c r="V175" s="85">
        <v>812.2</v>
      </c>
      <c r="W175" s="85"/>
      <c r="X175" s="85">
        <v>11.05</v>
      </c>
      <c r="Y175" s="85">
        <v>812.2</v>
      </c>
      <c r="Z175" s="82"/>
      <c r="AA175" s="85">
        <v>9.15</v>
      </c>
      <c r="AB175" s="85">
        <v>812.2</v>
      </c>
      <c r="AC175" s="82"/>
      <c r="AD175" s="85">
        <v>10.65</v>
      </c>
      <c r="AE175" s="85">
        <v>812.2</v>
      </c>
      <c r="AF175" s="82"/>
      <c r="AG175" s="85">
        <v>9.5500000000000007</v>
      </c>
      <c r="AH175" s="85">
        <v>944.3</v>
      </c>
      <c r="AI175" s="82"/>
      <c r="AJ175" s="85">
        <v>10.95</v>
      </c>
      <c r="AK175" s="85">
        <v>944.3</v>
      </c>
      <c r="AL175" s="82">
        <f t="shared" si="9"/>
        <v>11.25</v>
      </c>
      <c r="AM175" s="85">
        <v>11.25</v>
      </c>
      <c r="AN175" s="85">
        <v>944.3</v>
      </c>
      <c r="AO175" s="82"/>
      <c r="AP175" s="85">
        <v>10.55</v>
      </c>
      <c r="AQ175" s="85">
        <v>944.3</v>
      </c>
      <c r="AR175" s="82"/>
      <c r="AS175" s="85">
        <v>10.95</v>
      </c>
      <c r="AT175" s="85">
        <v>335.3</v>
      </c>
      <c r="AU175" s="82"/>
      <c r="AV175" s="85">
        <v>10.95</v>
      </c>
      <c r="AW175" s="85">
        <v>114.6726</v>
      </c>
      <c r="AX175" s="82"/>
      <c r="AY175" s="85">
        <v>10.95</v>
      </c>
      <c r="AZ175" s="85">
        <v>107.9666</v>
      </c>
      <c r="BA175" s="82"/>
      <c r="BB175" s="85">
        <v>10.95</v>
      </c>
      <c r="BC175" s="85">
        <v>112.66079999999999</v>
      </c>
      <c r="BD175" s="82"/>
      <c r="BE175" s="85">
        <v>10.95</v>
      </c>
      <c r="BF175" s="85">
        <v>273.60000000000002</v>
      </c>
      <c r="BG175" s="82"/>
      <c r="BH175" s="84">
        <v>9.85</v>
      </c>
      <c r="BI175" s="84">
        <v>273.60000000000002</v>
      </c>
      <c r="BJ175" s="84"/>
      <c r="BK175" s="84">
        <v>9.65</v>
      </c>
      <c r="BL175" s="84">
        <v>273.60000000000002</v>
      </c>
      <c r="BM175" s="82"/>
      <c r="BN175" s="84">
        <v>11.45</v>
      </c>
      <c r="BO175" s="82">
        <v>812.2</v>
      </c>
      <c r="BP175" s="82"/>
      <c r="BQ175" s="84">
        <v>11.35</v>
      </c>
      <c r="BR175" s="82">
        <v>812.2</v>
      </c>
      <c r="BS175" s="82"/>
      <c r="BT175" s="84">
        <v>11.25</v>
      </c>
      <c r="BU175" s="82">
        <v>812.2</v>
      </c>
      <c r="BV175" s="82"/>
      <c r="BW175" s="84">
        <v>11.15</v>
      </c>
      <c r="BX175" s="82">
        <v>812.2</v>
      </c>
      <c r="BY175" s="82"/>
      <c r="BZ175" s="82"/>
    </row>
    <row r="176" spans="7:78" x14ac:dyDescent="0.25">
      <c r="G176" s="82"/>
      <c r="H176" s="82"/>
      <c r="I176" s="244"/>
      <c r="J176" s="82"/>
      <c r="K176" s="82"/>
      <c r="L176" s="82"/>
      <c r="M176" s="82"/>
      <c r="N176" s="82"/>
      <c r="O176" s="82"/>
      <c r="P176" s="83"/>
      <c r="Q176" s="83"/>
      <c r="R176" s="83"/>
      <c r="S176" s="83"/>
      <c r="T176" s="82"/>
      <c r="U176" s="85">
        <v>9.6999999999999993</v>
      </c>
      <c r="V176" s="85">
        <v>808.3</v>
      </c>
      <c r="W176" s="85"/>
      <c r="X176" s="85">
        <v>11.1</v>
      </c>
      <c r="Y176" s="85">
        <v>808.3</v>
      </c>
      <c r="Z176" s="82"/>
      <c r="AA176" s="85">
        <v>9.1999999999999993</v>
      </c>
      <c r="AB176" s="85">
        <v>808.3</v>
      </c>
      <c r="AC176" s="82"/>
      <c r="AD176" s="85">
        <v>10.7</v>
      </c>
      <c r="AE176" s="85">
        <v>808.3</v>
      </c>
      <c r="AF176" s="82"/>
      <c r="AG176" s="85">
        <v>9.6</v>
      </c>
      <c r="AH176" s="85">
        <v>940.4</v>
      </c>
      <c r="AI176" s="82"/>
      <c r="AJ176" s="85">
        <v>11</v>
      </c>
      <c r="AK176" s="85">
        <v>940.4</v>
      </c>
      <c r="AL176" s="82">
        <f t="shared" si="9"/>
        <v>11.3</v>
      </c>
      <c r="AM176" s="85">
        <v>11.3</v>
      </c>
      <c r="AN176" s="85">
        <v>940.4</v>
      </c>
      <c r="AO176" s="82"/>
      <c r="AP176" s="85">
        <v>10.6</v>
      </c>
      <c r="AQ176" s="85">
        <v>940.4</v>
      </c>
      <c r="AR176" s="82"/>
      <c r="AS176" s="85">
        <v>11</v>
      </c>
      <c r="AT176" s="85">
        <v>333.9</v>
      </c>
      <c r="AU176" s="82"/>
      <c r="AV176" s="85">
        <v>11</v>
      </c>
      <c r="AW176" s="85">
        <v>114.1938</v>
      </c>
      <c r="AX176" s="82"/>
      <c r="AY176" s="85">
        <v>11</v>
      </c>
      <c r="AZ176" s="85">
        <v>107.5158</v>
      </c>
      <c r="BA176" s="82"/>
      <c r="BB176" s="85">
        <v>11</v>
      </c>
      <c r="BC176" s="85">
        <v>112.1904</v>
      </c>
      <c r="BD176" s="82"/>
      <c r="BE176" s="85">
        <v>11</v>
      </c>
      <c r="BF176" s="85">
        <v>272.5</v>
      </c>
      <c r="BG176" s="82"/>
      <c r="BH176" s="84">
        <v>9.9</v>
      </c>
      <c r="BI176" s="84">
        <v>272.5</v>
      </c>
      <c r="BJ176" s="84"/>
      <c r="BK176" s="84">
        <v>9.6999999999999993</v>
      </c>
      <c r="BL176" s="84">
        <v>272.5</v>
      </c>
      <c r="BM176" s="82"/>
      <c r="BN176" s="84">
        <v>11.5</v>
      </c>
      <c r="BO176" s="82">
        <v>808.3</v>
      </c>
      <c r="BP176" s="82"/>
      <c r="BQ176" s="84">
        <v>11.4</v>
      </c>
      <c r="BR176" s="82">
        <v>808.3</v>
      </c>
      <c r="BS176" s="82"/>
      <c r="BT176" s="84">
        <v>11.3</v>
      </c>
      <c r="BU176" s="82">
        <v>808.3</v>
      </c>
      <c r="BV176" s="82"/>
      <c r="BW176" s="84">
        <v>11.2</v>
      </c>
      <c r="BX176" s="82">
        <v>808.3</v>
      </c>
      <c r="BY176" s="82"/>
      <c r="BZ176" s="82"/>
    </row>
    <row r="177" spans="7:78" x14ac:dyDescent="0.25">
      <c r="G177" s="82"/>
      <c r="H177" s="82"/>
      <c r="I177" s="244"/>
      <c r="J177" s="82"/>
      <c r="K177" s="82"/>
      <c r="L177" s="82"/>
      <c r="M177" s="82"/>
      <c r="N177" s="82"/>
      <c r="O177" s="82"/>
      <c r="P177" s="83"/>
      <c r="Q177" s="83"/>
      <c r="R177" s="83"/>
      <c r="S177" s="83"/>
      <c r="T177" s="82"/>
      <c r="U177" s="85">
        <v>9.75</v>
      </c>
      <c r="V177" s="85">
        <v>804.3</v>
      </c>
      <c r="W177" s="85"/>
      <c r="X177" s="85">
        <v>11.15</v>
      </c>
      <c r="Y177" s="85">
        <v>804.3</v>
      </c>
      <c r="Z177" s="82"/>
      <c r="AA177" s="85">
        <v>9.25</v>
      </c>
      <c r="AB177" s="85">
        <v>804.3</v>
      </c>
      <c r="AC177" s="82"/>
      <c r="AD177" s="85">
        <v>10.75</v>
      </c>
      <c r="AE177" s="85">
        <v>804.3</v>
      </c>
      <c r="AF177" s="82"/>
      <c r="AG177" s="85">
        <v>9.65</v>
      </c>
      <c r="AH177" s="85">
        <v>936.4</v>
      </c>
      <c r="AI177" s="82"/>
      <c r="AJ177" s="85">
        <v>11.05</v>
      </c>
      <c r="AK177" s="85">
        <v>936.4</v>
      </c>
      <c r="AL177" s="82">
        <f t="shared" si="9"/>
        <v>11.35</v>
      </c>
      <c r="AM177" s="85">
        <v>11.35</v>
      </c>
      <c r="AN177" s="85">
        <v>936.4</v>
      </c>
      <c r="AO177" s="82"/>
      <c r="AP177" s="85">
        <v>10.65</v>
      </c>
      <c r="AQ177" s="85">
        <v>936.4</v>
      </c>
      <c r="AR177" s="82"/>
      <c r="AS177" s="85">
        <v>11.05</v>
      </c>
      <c r="AT177" s="85">
        <v>332.5</v>
      </c>
      <c r="AU177" s="82"/>
      <c r="AV177" s="85">
        <v>11.05</v>
      </c>
      <c r="AW177" s="85">
        <v>113.715</v>
      </c>
      <c r="AX177" s="82"/>
      <c r="AY177" s="85">
        <v>11.05</v>
      </c>
      <c r="AZ177" s="85">
        <v>107.065</v>
      </c>
      <c r="BA177" s="82"/>
      <c r="BB177" s="85">
        <v>11.05</v>
      </c>
      <c r="BC177" s="85">
        <v>111.72</v>
      </c>
      <c r="BD177" s="82"/>
      <c r="BE177" s="85">
        <v>11.05</v>
      </c>
      <c r="BF177" s="85">
        <v>271.5</v>
      </c>
      <c r="BG177" s="82"/>
      <c r="BH177" s="84">
        <v>9.9499999999999993</v>
      </c>
      <c r="BI177" s="84">
        <v>271.5</v>
      </c>
      <c r="BJ177" s="84"/>
      <c r="BK177" s="84">
        <v>9.75</v>
      </c>
      <c r="BL177" s="84">
        <v>271.5</v>
      </c>
      <c r="BM177" s="82"/>
      <c r="BN177" s="84">
        <v>11.55</v>
      </c>
      <c r="BO177" s="82">
        <v>804.3</v>
      </c>
      <c r="BP177" s="82"/>
      <c r="BQ177" s="84">
        <v>11.45</v>
      </c>
      <c r="BR177" s="82">
        <v>804.3</v>
      </c>
      <c r="BS177" s="82"/>
      <c r="BT177" s="84">
        <v>11.35</v>
      </c>
      <c r="BU177" s="82">
        <v>804.3</v>
      </c>
      <c r="BV177" s="82"/>
      <c r="BW177" s="84">
        <v>11.25</v>
      </c>
      <c r="BX177" s="82">
        <v>804.3</v>
      </c>
      <c r="BY177" s="82"/>
      <c r="BZ177" s="82"/>
    </row>
    <row r="178" spans="7:78" x14ac:dyDescent="0.25">
      <c r="G178" s="82"/>
      <c r="H178" s="82"/>
      <c r="I178" s="244"/>
      <c r="J178" s="82"/>
      <c r="K178" s="82"/>
      <c r="L178" s="82"/>
      <c r="M178" s="82"/>
      <c r="N178" s="82"/>
      <c r="O178" s="82"/>
      <c r="P178" s="83"/>
      <c r="Q178" s="83"/>
      <c r="R178" s="83"/>
      <c r="S178" s="83"/>
      <c r="T178" s="82"/>
      <c r="U178" s="85">
        <v>9.8000000000000007</v>
      </c>
      <c r="V178" s="85">
        <v>800.4</v>
      </c>
      <c r="W178" s="85"/>
      <c r="X178" s="85">
        <v>11.2</v>
      </c>
      <c r="Y178" s="85">
        <v>800.4</v>
      </c>
      <c r="Z178" s="82"/>
      <c r="AA178" s="85">
        <v>9.3000000000000007</v>
      </c>
      <c r="AB178" s="85">
        <v>800.4</v>
      </c>
      <c r="AC178" s="82"/>
      <c r="AD178" s="85">
        <v>10.8</v>
      </c>
      <c r="AE178" s="85">
        <v>800.4</v>
      </c>
      <c r="AF178" s="82"/>
      <c r="AG178" s="85">
        <v>9.6999999999999993</v>
      </c>
      <c r="AH178" s="85">
        <v>932.5</v>
      </c>
      <c r="AI178" s="82"/>
      <c r="AJ178" s="85">
        <v>11.1</v>
      </c>
      <c r="AK178" s="85">
        <v>932.5</v>
      </c>
      <c r="AL178" s="82">
        <f t="shared" si="9"/>
        <v>11.4</v>
      </c>
      <c r="AM178" s="85">
        <v>11.4</v>
      </c>
      <c r="AN178" s="85">
        <v>932.5</v>
      </c>
      <c r="AO178" s="82"/>
      <c r="AP178" s="85">
        <v>10.7</v>
      </c>
      <c r="AQ178" s="85">
        <v>932.5</v>
      </c>
      <c r="AR178" s="82"/>
      <c r="AS178" s="85">
        <v>11.1</v>
      </c>
      <c r="AT178" s="85">
        <v>331</v>
      </c>
      <c r="AU178" s="82"/>
      <c r="AV178" s="85">
        <v>11.1</v>
      </c>
      <c r="AW178" s="85">
        <v>113.202</v>
      </c>
      <c r="AX178" s="82"/>
      <c r="AY178" s="85">
        <v>11.1</v>
      </c>
      <c r="AZ178" s="85">
        <v>106.58199999999999</v>
      </c>
      <c r="BA178" s="82"/>
      <c r="BB178" s="85">
        <v>11.1</v>
      </c>
      <c r="BC178" s="85">
        <v>111.21599999999999</v>
      </c>
      <c r="BD178" s="82"/>
      <c r="BE178" s="85">
        <v>11.1</v>
      </c>
      <c r="BF178" s="85">
        <v>270.39999999999998</v>
      </c>
      <c r="BG178" s="82"/>
      <c r="BH178" s="84">
        <v>10</v>
      </c>
      <c r="BI178" s="84">
        <v>270.39999999999998</v>
      </c>
      <c r="BJ178" s="84"/>
      <c r="BK178" s="84">
        <v>9.8000000000000007</v>
      </c>
      <c r="BL178" s="84">
        <v>270.39999999999998</v>
      </c>
      <c r="BM178" s="82"/>
      <c r="BN178" s="84">
        <v>11.6</v>
      </c>
      <c r="BO178" s="82">
        <v>800.4</v>
      </c>
      <c r="BP178" s="82"/>
      <c r="BQ178" s="84">
        <v>11.5</v>
      </c>
      <c r="BR178" s="82">
        <v>800.4</v>
      </c>
      <c r="BS178" s="82"/>
      <c r="BT178" s="84">
        <v>11.4</v>
      </c>
      <c r="BU178" s="82">
        <v>800.4</v>
      </c>
      <c r="BV178" s="82"/>
      <c r="BW178" s="84">
        <v>11.3</v>
      </c>
      <c r="BX178" s="82">
        <v>800.4</v>
      </c>
      <c r="BY178" s="82"/>
      <c r="BZ178" s="82"/>
    </row>
    <row r="179" spans="7:78" x14ac:dyDescent="0.25">
      <c r="G179" s="82"/>
      <c r="H179" s="82"/>
      <c r="I179" s="244"/>
      <c r="J179" s="82"/>
      <c r="K179" s="82"/>
      <c r="L179" s="82"/>
      <c r="M179" s="82"/>
      <c r="N179" s="82"/>
      <c r="O179" s="82"/>
      <c r="P179" s="83"/>
      <c r="Q179" s="83"/>
      <c r="R179" s="83"/>
      <c r="S179" s="83"/>
      <c r="T179" s="82"/>
      <c r="U179" s="85">
        <v>9.85</v>
      </c>
      <c r="V179" s="85">
        <v>796.5</v>
      </c>
      <c r="W179" s="85"/>
      <c r="X179" s="85">
        <v>11.25</v>
      </c>
      <c r="Y179" s="85">
        <v>796.5</v>
      </c>
      <c r="Z179" s="82"/>
      <c r="AA179" s="85">
        <v>9.35</v>
      </c>
      <c r="AB179" s="85">
        <v>796.5</v>
      </c>
      <c r="AC179" s="82"/>
      <c r="AD179" s="85">
        <v>10.85</v>
      </c>
      <c r="AE179" s="85">
        <v>796.5</v>
      </c>
      <c r="AF179" s="82"/>
      <c r="AG179" s="85">
        <v>9.75</v>
      </c>
      <c r="AH179" s="85">
        <v>928.6</v>
      </c>
      <c r="AI179" s="82"/>
      <c r="AJ179" s="85">
        <v>11.15</v>
      </c>
      <c r="AK179" s="85">
        <v>928.6</v>
      </c>
      <c r="AL179" s="82">
        <f t="shared" si="9"/>
        <v>11.45</v>
      </c>
      <c r="AM179" s="85">
        <v>11.45</v>
      </c>
      <c r="AN179" s="85">
        <v>928.6</v>
      </c>
      <c r="AO179" s="82"/>
      <c r="AP179" s="85">
        <v>10.75</v>
      </c>
      <c r="AQ179" s="85">
        <v>928.6</v>
      </c>
      <c r="AR179" s="82"/>
      <c r="AS179" s="85">
        <v>11.15</v>
      </c>
      <c r="AT179" s="85">
        <v>329.6</v>
      </c>
      <c r="AU179" s="82"/>
      <c r="AV179" s="85">
        <v>11.15</v>
      </c>
      <c r="AW179" s="85">
        <v>112.72320000000001</v>
      </c>
      <c r="AX179" s="82"/>
      <c r="AY179" s="85">
        <v>11.15</v>
      </c>
      <c r="AZ179" s="85">
        <v>106.13120000000001</v>
      </c>
      <c r="BA179" s="82"/>
      <c r="BB179" s="85">
        <v>11.15</v>
      </c>
      <c r="BC179" s="85">
        <v>110.7456</v>
      </c>
      <c r="BD179" s="82"/>
      <c r="BE179" s="85">
        <v>11.15</v>
      </c>
      <c r="BF179" s="85">
        <v>269.39999999999998</v>
      </c>
      <c r="BG179" s="82"/>
      <c r="BH179" s="84">
        <v>10.050000000000001</v>
      </c>
      <c r="BI179" s="84">
        <v>269.39999999999998</v>
      </c>
      <c r="BJ179" s="84"/>
      <c r="BK179" s="84">
        <v>9.85</v>
      </c>
      <c r="BL179" s="84">
        <v>269.39999999999998</v>
      </c>
      <c r="BM179" s="82"/>
      <c r="BN179" s="84">
        <v>11.65</v>
      </c>
      <c r="BO179" s="82">
        <v>796.5</v>
      </c>
      <c r="BP179" s="82"/>
      <c r="BQ179" s="84">
        <v>11.55</v>
      </c>
      <c r="BR179" s="82">
        <v>796.5</v>
      </c>
      <c r="BS179" s="82"/>
      <c r="BT179" s="84">
        <v>11.45</v>
      </c>
      <c r="BU179" s="82">
        <v>796.5</v>
      </c>
      <c r="BV179" s="82"/>
      <c r="BW179" s="84">
        <v>11.35</v>
      </c>
      <c r="BX179" s="82">
        <v>796.5</v>
      </c>
      <c r="BY179" s="82"/>
      <c r="BZ179" s="82"/>
    </row>
    <row r="180" spans="7:78" x14ac:dyDescent="0.25">
      <c r="G180" s="82"/>
      <c r="H180" s="82"/>
      <c r="I180" s="244"/>
      <c r="J180" s="82"/>
      <c r="K180" s="82"/>
      <c r="L180" s="82"/>
      <c r="M180" s="82"/>
      <c r="N180" s="82"/>
      <c r="O180" s="82"/>
      <c r="P180" s="83"/>
      <c r="Q180" s="83"/>
      <c r="R180" s="83"/>
      <c r="S180" s="83"/>
      <c r="T180" s="82"/>
      <c r="U180" s="85">
        <v>9.9</v>
      </c>
      <c r="V180" s="85">
        <v>792.5</v>
      </c>
      <c r="W180" s="85"/>
      <c r="X180" s="85">
        <v>11.3</v>
      </c>
      <c r="Y180" s="85">
        <v>792.5</v>
      </c>
      <c r="Z180" s="82"/>
      <c r="AA180" s="85">
        <v>9.4</v>
      </c>
      <c r="AB180" s="85">
        <v>792.5</v>
      </c>
      <c r="AC180" s="82"/>
      <c r="AD180" s="85">
        <v>10.9</v>
      </c>
      <c r="AE180" s="85">
        <v>792.5</v>
      </c>
      <c r="AF180" s="82"/>
      <c r="AG180" s="85">
        <v>9.8000000000000007</v>
      </c>
      <c r="AH180" s="85">
        <v>924.7</v>
      </c>
      <c r="AI180" s="82"/>
      <c r="AJ180" s="85">
        <v>11.2</v>
      </c>
      <c r="AK180" s="85">
        <v>924.7</v>
      </c>
      <c r="AL180" s="82">
        <f t="shared" si="9"/>
        <v>11.5</v>
      </c>
      <c r="AM180" s="85">
        <v>11.5</v>
      </c>
      <c r="AN180" s="85">
        <v>924.7</v>
      </c>
      <c r="AO180" s="82"/>
      <c r="AP180" s="85">
        <v>10.8</v>
      </c>
      <c r="AQ180" s="85">
        <v>924.7</v>
      </c>
      <c r="AR180" s="82"/>
      <c r="AS180" s="85">
        <v>11.2</v>
      </c>
      <c r="AT180" s="85">
        <v>328.2</v>
      </c>
      <c r="AU180" s="82"/>
      <c r="AV180" s="85">
        <v>11.2</v>
      </c>
      <c r="AW180" s="85">
        <v>112.2444</v>
      </c>
      <c r="AX180" s="82"/>
      <c r="AY180" s="85">
        <v>11.2</v>
      </c>
      <c r="AZ180" s="85">
        <v>105.68040000000001</v>
      </c>
      <c r="BA180" s="82"/>
      <c r="BB180" s="85">
        <v>11.2</v>
      </c>
      <c r="BC180" s="85">
        <v>110.2752</v>
      </c>
      <c r="BD180" s="82"/>
      <c r="BE180" s="85">
        <v>11.2</v>
      </c>
      <c r="BF180" s="85">
        <v>268.3</v>
      </c>
      <c r="BG180" s="82"/>
      <c r="BH180" s="84">
        <v>10.1</v>
      </c>
      <c r="BI180" s="84">
        <v>268.3</v>
      </c>
      <c r="BJ180" s="84"/>
      <c r="BK180" s="84">
        <v>9.9</v>
      </c>
      <c r="BL180" s="84">
        <v>268.3</v>
      </c>
      <c r="BM180" s="82"/>
      <c r="BN180" s="84">
        <v>11.7</v>
      </c>
      <c r="BO180" s="82">
        <v>792.5</v>
      </c>
      <c r="BP180" s="82"/>
      <c r="BQ180" s="84">
        <v>11.6</v>
      </c>
      <c r="BR180" s="82">
        <v>792.5</v>
      </c>
      <c r="BS180" s="82"/>
      <c r="BT180" s="84">
        <v>11.5</v>
      </c>
      <c r="BU180" s="82">
        <v>792.5</v>
      </c>
      <c r="BV180" s="82"/>
      <c r="BW180" s="84">
        <v>11.4</v>
      </c>
      <c r="BX180" s="82">
        <v>792.5</v>
      </c>
      <c r="BY180" s="82"/>
      <c r="BZ180" s="82"/>
    </row>
    <row r="181" spans="7:78" x14ac:dyDescent="0.25">
      <c r="G181" s="82"/>
      <c r="H181" s="82"/>
      <c r="I181" s="244"/>
      <c r="J181" s="82"/>
      <c r="K181" s="82"/>
      <c r="L181" s="82"/>
      <c r="M181" s="82"/>
      <c r="N181" s="82"/>
      <c r="O181" s="82"/>
      <c r="P181" s="83"/>
      <c r="Q181" s="83"/>
      <c r="R181" s="83"/>
      <c r="S181" s="83"/>
      <c r="T181" s="82"/>
      <c r="U181" s="85">
        <v>9.9499999999999993</v>
      </c>
      <c r="V181" s="85">
        <v>788.6</v>
      </c>
      <c r="W181" s="85"/>
      <c r="X181" s="85">
        <v>11.35</v>
      </c>
      <c r="Y181" s="85">
        <v>788.6</v>
      </c>
      <c r="Z181" s="82"/>
      <c r="AA181" s="85">
        <v>9.4499999999999993</v>
      </c>
      <c r="AB181" s="85">
        <v>788.6</v>
      </c>
      <c r="AC181" s="82"/>
      <c r="AD181" s="85">
        <v>10.95</v>
      </c>
      <c r="AE181" s="85">
        <v>788.6</v>
      </c>
      <c r="AF181" s="82"/>
      <c r="AG181" s="85">
        <v>9.85</v>
      </c>
      <c r="AH181" s="85">
        <v>920.7</v>
      </c>
      <c r="AI181" s="82"/>
      <c r="AJ181" s="85">
        <v>11.25</v>
      </c>
      <c r="AK181" s="85">
        <v>920.7</v>
      </c>
      <c r="AL181" s="82">
        <f t="shared" si="9"/>
        <v>11.55</v>
      </c>
      <c r="AM181" s="85">
        <v>11.55</v>
      </c>
      <c r="AN181" s="85">
        <v>920.7</v>
      </c>
      <c r="AO181" s="82"/>
      <c r="AP181" s="85">
        <v>10.85</v>
      </c>
      <c r="AQ181" s="85">
        <v>920.7</v>
      </c>
      <c r="AR181" s="82"/>
      <c r="AS181" s="85">
        <v>11.25</v>
      </c>
      <c r="AT181" s="85">
        <v>326.7</v>
      </c>
      <c r="AU181" s="82"/>
      <c r="AV181" s="85">
        <v>11.25</v>
      </c>
      <c r="AW181" s="85">
        <v>111.73139999999999</v>
      </c>
      <c r="AX181" s="82"/>
      <c r="AY181" s="85">
        <v>11.25</v>
      </c>
      <c r="AZ181" s="85">
        <v>105.1974</v>
      </c>
      <c r="BA181" s="82"/>
      <c r="BB181" s="85">
        <v>11.25</v>
      </c>
      <c r="BC181" s="85">
        <v>109.77119999999999</v>
      </c>
      <c r="BD181" s="82"/>
      <c r="BE181" s="85">
        <v>11.25</v>
      </c>
      <c r="BF181" s="85">
        <v>267.2</v>
      </c>
      <c r="BG181" s="82"/>
      <c r="BH181" s="84">
        <v>10.15</v>
      </c>
      <c r="BI181" s="84">
        <v>267.2</v>
      </c>
      <c r="BJ181" s="84"/>
      <c r="BK181" s="84">
        <v>9.9499999999999993</v>
      </c>
      <c r="BL181" s="84">
        <v>267.2</v>
      </c>
      <c r="BM181" s="82"/>
      <c r="BN181" s="84">
        <v>11.75</v>
      </c>
      <c r="BO181" s="82">
        <v>788.6</v>
      </c>
      <c r="BP181" s="82"/>
      <c r="BQ181" s="84">
        <v>11.65</v>
      </c>
      <c r="BR181" s="82">
        <v>788.6</v>
      </c>
      <c r="BS181" s="82"/>
      <c r="BT181" s="84">
        <v>11.55</v>
      </c>
      <c r="BU181" s="82">
        <v>788.6</v>
      </c>
      <c r="BV181" s="82"/>
      <c r="BW181" s="84">
        <v>11.45</v>
      </c>
      <c r="BX181" s="82">
        <v>788.6</v>
      </c>
      <c r="BY181" s="82"/>
      <c r="BZ181" s="82"/>
    </row>
    <row r="182" spans="7:78" x14ac:dyDescent="0.25">
      <c r="G182" s="82"/>
      <c r="H182" s="82"/>
      <c r="I182" s="244"/>
      <c r="J182" s="82"/>
      <c r="K182" s="82"/>
      <c r="L182" s="82"/>
      <c r="M182" s="82"/>
      <c r="N182" s="82"/>
      <c r="O182" s="82"/>
      <c r="P182" s="83"/>
      <c r="Q182" s="83"/>
      <c r="R182" s="83"/>
      <c r="S182" s="83"/>
      <c r="T182" s="82"/>
      <c r="U182" s="85">
        <v>10</v>
      </c>
      <c r="V182" s="85">
        <v>784.7</v>
      </c>
      <c r="W182" s="85"/>
      <c r="X182" s="85">
        <v>11.4</v>
      </c>
      <c r="Y182" s="85">
        <v>784.7</v>
      </c>
      <c r="Z182" s="82"/>
      <c r="AA182" s="85">
        <v>9.5</v>
      </c>
      <c r="AB182" s="85">
        <v>784.7</v>
      </c>
      <c r="AC182" s="82"/>
      <c r="AD182" s="85">
        <v>11</v>
      </c>
      <c r="AE182" s="85">
        <v>784.7</v>
      </c>
      <c r="AF182" s="82"/>
      <c r="AG182" s="85">
        <v>9.9</v>
      </c>
      <c r="AH182" s="85">
        <v>916.8</v>
      </c>
      <c r="AI182" s="82"/>
      <c r="AJ182" s="85">
        <v>11.3</v>
      </c>
      <c r="AK182" s="85">
        <v>916.8</v>
      </c>
      <c r="AL182" s="82">
        <f t="shared" si="9"/>
        <v>11.6</v>
      </c>
      <c r="AM182" s="85">
        <v>11.6</v>
      </c>
      <c r="AN182" s="85">
        <v>916.8</v>
      </c>
      <c r="AO182" s="82"/>
      <c r="AP182" s="85">
        <v>10.9</v>
      </c>
      <c r="AQ182" s="85">
        <v>916.8</v>
      </c>
      <c r="AR182" s="82"/>
      <c r="AS182" s="85">
        <v>11.3</v>
      </c>
      <c r="AT182" s="85">
        <v>325.3</v>
      </c>
      <c r="AU182" s="82"/>
      <c r="AV182" s="85">
        <v>11.3</v>
      </c>
      <c r="AW182" s="85">
        <v>111.2526</v>
      </c>
      <c r="AX182" s="82"/>
      <c r="AY182" s="85">
        <v>11.3</v>
      </c>
      <c r="AZ182" s="85">
        <v>104.7466</v>
      </c>
      <c r="BA182" s="82"/>
      <c r="BB182" s="85">
        <v>11.3</v>
      </c>
      <c r="BC182" s="85">
        <v>109.3008</v>
      </c>
      <c r="BD182" s="82"/>
      <c r="BE182" s="85">
        <v>11.3</v>
      </c>
      <c r="BF182" s="85">
        <v>266.2</v>
      </c>
      <c r="BG182" s="82"/>
      <c r="BH182" s="84">
        <v>10.199999999999999</v>
      </c>
      <c r="BI182" s="84">
        <v>266.2</v>
      </c>
      <c r="BJ182" s="84"/>
      <c r="BK182" s="84">
        <v>10</v>
      </c>
      <c r="BL182" s="84">
        <v>266.2</v>
      </c>
      <c r="BM182" s="82"/>
      <c r="BN182" s="84">
        <v>11.8</v>
      </c>
      <c r="BO182" s="82">
        <v>784.7</v>
      </c>
      <c r="BP182" s="82"/>
      <c r="BQ182" s="84">
        <v>11.7</v>
      </c>
      <c r="BR182" s="82">
        <v>784.7</v>
      </c>
      <c r="BS182" s="82"/>
      <c r="BT182" s="84">
        <v>11.6</v>
      </c>
      <c r="BU182" s="82">
        <v>784.7</v>
      </c>
      <c r="BV182" s="82"/>
      <c r="BW182" s="84">
        <v>11.5</v>
      </c>
      <c r="BX182" s="82">
        <v>784.7</v>
      </c>
      <c r="BY182" s="82"/>
      <c r="BZ182" s="82"/>
    </row>
    <row r="183" spans="7:78" x14ac:dyDescent="0.25">
      <c r="G183" s="82"/>
      <c r="H183" s="82"/>
      <c r="I183" s="244"/>
      <c r="J183" s="82"/>
      <c r="K183" s="82"/>
      <c r="L183" s="82"/>
      <c r="M183" s="82"/>
      <c r="N183" s="82"/>
      <c r="O183" s="82"/>
      <c r="P183" s="83"/>
      <c r="Q183" s="83"/>
      <c r="R183" s="83"/>
      <c r="S183" s="83"/>
      <c r="T183" s="82"/>
      <c r="U183" s="85">
        <v>10.050000000000001</v>
      </c>
      <c r="V183" s="85">
        <v>780.8</v>
      </c>
      <c r="W183" s="85"/>
      <c r="X183" s="85">
        <v>11.45</v>
      </c>
      <c r="Y183" s="85">
        <v>780.8</v>
      </c>
      <c r="Z183" s="82"/>
      <c r="AA183" s="85">
        <v>9.5500000000000007</v>
      </c>
      <c r="AB183" s="85">
        <v>780.8</v>
      </c>
      <c r="AC183" s="82"/>
      <c r="AD183" s="85">
        <v>11.05</v>
      </c>
      <c r="AE183" s="85">
        <v>780.8</v>
      </c>
      <c r="AF183" s="82"/>
      <c r="AG183" s="85">
        <v>9.9499999999999993</v>
      </c>
      <c r="AH183" s="85">
        <v>912.9</v>
      </c>
      <c r="AI183" s="82"/>
      <c r="AJ183" s="85">
        <v>11.35</v>
      </c>
      <c r="AK183" s="85">
        <v>912.9</v>
      </c>
      <c r="AL183" s="82">
        <f t="shared" si="9"/>
        <v>11.65</v>
      </c>
      <c r="AM183" s="85">
        <v>11.65</v>
      </c>
      <c r="AN183" s="85">
        <v>912.9</v>
      </c>
      <c r="AO183" s="82"/>
      <c r="AP183" s="85">
        <v>10.95</v>
      </c>
      <c r="AQ183" s="85">
        <v>912.9</v>
      </c>
      <c r="AR183" s="82"/>
      <c r="AS183" s="85">
        <v>11.35</v>
      </c>
      <c r="AT183" s="85">
        <v>323.89999999999998</v>
      </c>
      <c r="AU183" s="82"/>
      <c r="AV183" s="85">
        <v>11.35</v>
      </c>
      <c r="AW183" s="85">
        <v>110.77379999999999</v>
      </c>
      <c r="AX183" s="82"/>
      <c r="AY183" s="85">
        <v>11.35</v>
      </c>
      <c r="AZ183" s="85">
        <v>104.2958</v>
      </c>
      <c r="BA183" s="82"/>
      <c r="BB183" s="85">
        <v>11.35</v>
      </c>
      <c r="BC183" s="85">
        <v>108.8304</v>
      </c>
      <c r="BD183" s="82"/>
      <c r="BE183" s="85">
        <v>11.35</v>
      </c>
      <c r="BF183" s="85">
        <v>265.10000000000002</v>
      </c>
      <c r="BG183" s="82"/>
      <c r="BH183" s="84">
        <v>10.25</v>
      </c>
      <c r="BI183" s="84">
        <v>265.10000000000002</v>
      </c>
      <c r="BJ183" s="84"/>
      <c r="BK183" s="84">
        <v>10.050000000000001</v>
      </c>
      <c r="BL183" s="84">
        <v>265.10000000000002</v>
      </c>
      <c r="BM183" s="82"/>
      <c r="BN183" s="84">
        <v>11.85</v>
      </c>
      <c r="BO183" s="82">
        <v>780.8</v>
      </c>
      <c r="BP183" s="82"/>
      <c r="BQ183" s="84">
        <v>11.75</v>
      </c>
      <c r="BR183" s="82">
        <v>780.8</v>
      </c>
      <c r="BS183" s="82"/>
      <c r="BT183" s="84">
        <v>11.65</v>
      </c>
      <c r="BU183" s="82">
        <v>780.8</v>
      </c>
      <c r="BV183" s="82"/>
      <c r="BW183" s="84">
        <v>11.55</v>
      </c>
      <c r="BX183" s="82">
        <v>780.8</v>
      </c>
      <c r="BY183" s="82"/>
      <c r="BZ183" s="82"/>
    </row>
    <row r="184" spans="7:78" x14ac:dyDescent="0.25">
      <c r="G184" s="82"/>
      <c r="H184" s="82"/>
      <c r="I184" s="244"/>
      <c r="J184" s="82"/>
      <c r="K184" s="82"/>
      <c r="L184" s="82"/>
      <c r="M184" s="82"/>
      <c r="N184" s="82"/>
      <c r="O184" s="82"/>
      <c r="P184" s="83"/>
      <c r="Q184" s="83"/>
      <c r="R184" s="83"/>
      <c r="S184" s="83"/>
      <c r="T184" s="82"/>
      <c r="U184" s="85">
        <v>10.1</v>
      </c>
      <c r="V184" s="85">
        <v>776.8</v>
      </c>
      <c r="W184" s="85"/>
      <c r="X184" s="85">
        <v>11.5</v>
      </c>
      <c r="Y184" s="85">
        <v>776.8</v>
      </c>
      <c r="Z184" s="82"/>
      <c r="AA184" s="85">
        <v>9.6</v>
      </c>
      <c r="AB184" s="85">
        <v>776.8</v>
      </c>
      <c r="AC184" s="82"/>
      <c r="AD184" s="85">
        <v>11.1</v>
      </c>
      <c r="AE184" s="85">
        <v>776.8</v>
      </c>
      <c r="AF184" s="82"/>
      <c r="AG184" s="85">
        <v>10</v>
      </c>
      <c r="AH184" s="85">
        <v>908.9</v>
      </c>
      <c r="AI184" s="82"/>
      <c r="AJ184" s="85">
        <v>11.4</v>
      </c>
      <c r="AK184" s="85">
        <v>908.9</v>
      </c>
      <c r="AL184" s="82">
        <f t="shared" si="9"/>
        <v>11.7</v>
      </c>
      <c r="AM184" s="85">
        <v>11.7</v>
      </c>
      <c r="AN184" s="85">
        <v>908.9</v>
      </c>
      <c r="AO184" s="82"/>
      <c r="AP184" s="85">
        <v>11</v>
      </c>
      <c r="AQ184" s="85">
        <v>908.9</v>
      </c>
      <c r="AR184" s="82"/>
      <c r="AS184" s="85">
        <v>11.4</v>
      </c>
      <c r="AT184" s="85">
        <v>322.39999999999998</v>
      </c>
      <c r="AU184" s="82"/>
      <c r="AV184" s="85">
        <v>11.4</v>
      </c>
      <c r="AW184" s="85">
        <v>110.2608</v>
      </c>
      <c r="AX184" s="82"/>
      <c r="AY184" s="85">
        <v>11.4</v>
      </c>
      <c r="AZ184" s="85">
        <v>103.8128</v>
      </c>
      <c r="BA184" s="82"/>
      <c r="BB184" s="85">
        <v>11.4</v>
      </c>
      <c r="BC184" s="85">
        <v>108.32640000000001</v>
      </c>
      <c r="BD184" s="82"/>
      <c r="BE184" s="85">
        <v>11.4</v>
      </c>
      <c r="BF184" s="85">
        <v>264</v>
      </c>
      <c r="BG184" s="82"/>
      <c r="BH184" s="84">
        <v>10.3</v>
      </c>
      <c r="BI184" s="84">
        <v>264</v>
      </c>
      <c r="BJ184" s="84"/>
      <c r="BK184" s="84">
        <v>10.1</v>
      </c>
      <c r="BL184" s="84">
        <v>264</v>
      </c>
      <c r="BM184" s="82"/>
      <c r="BN184" s="84">
        <v>11.9</v>
      </c>
      <c r="BO184" s="82">
        <v>776.8</v>
      </c>
      <c r="BP184" s="82"/>
      <c r="BQ184" s="84">
        <v>11.8</v>
      </c>
      <c r="BR184" s="82">
        <v>776.8</v>
      </c>
      <c r="BS184" s="82"/>
      <c r="BT184" s="84">
        <v>11.7</v>
      </c>
      <c r="BU184" s="82">
        <v>776.8</v>
      </c>
      <c r="BV184" s="82"/>
      <c r="BW184" s="84">
        <v>11.6</v>
      </c>
      <c r="BX184" s="82">
        <v>776.8</v>
      </c>
      <c r="BY184" s="82"/>
      <c r="BZ184" s="82"/>
    </row>
    <row r="185" spans="7:78" x14ac:dyDescent="0.25">
      <c r="G185" s="82"/>
      <c r="H185" s="82"/>
      <c r="I185" s="244"/>
      <c r="J185" s="82"/>
      <c r="K185" s="82"/>
      <c r="L185" s="82"/>
      <c r="M185" s="82"/>
      <c r="N185" s="82"/>
      <c r="O185" s="82"/>
      <c r="P185" s="83"/>
      <c r="Q185" s="83"/>
      <c r="R185" s="83"/>
      <c r="S185" s="83"/>
      <c r="T185" s="82"/>
      <c r="U185" s="85">
        <v>10.15</v>
      </c>
      <c r="V185" s="85">
        <v>772.9</v>
      </c>
      <c r="W185" s="85"/>
      <c r="X185" s="85">
        <v>11.55</v>
      </c>
      <c r="Y185" s="85">
        <v>772.9</v>
      </c>
      <c r="Z185" s="82"/>
      <c r="AA185" s="85">
        <v>9.65</v>
      </c>
      <c r="AB185" s="85">
        <v>772.9</v>
      </c>
      <c r="AC185" s="82"/>
      <c r="AD185" s="85">
        <v>11.15</v>
      </c>
      <c r="AE185" s="85">
        <v>772.9</v>
      </c>
      <c r="AF185" s="82"/>
      <c r="AG185" s="85">
        <v>10.050000000000001</v>
      </c>
      <c r="AH185" s="85">
        <v>905</v>
      </c>
      <c r="AI185" s="82"/>
      <c r="AJ185" s="85">
        <v>11.45</v>
      </c>
      <c r="AK185" s="85">
        <v>905</v>
      </c>
      <c r="AL185" s="82">
        <f t="shared" si="9"/>
        <v>11.75</v>
      </c>
      <c r="AM185" s="85">
        <v>11.75</v>
      </c>
      <c r="AN185" s="85">
        <v>905</v>
      </c>
      <c r="AO185" s="82"/>
      <c r="AP185" s="85">
        <v>11.05</v>
      </c>
      <c r="AQ185" s="85">
        <v>905</v>
      </c>
      <c r="AR185" s="82"/>
      <c r="AS185" s="85">
        <v>11.45</v>
      </c>
      <c r="AT185" s="85">
        <v>321</v>
      </c>
      <c r="AU185" s="82"/>
      <c r="AV185" s="85">
        <v>11.45</v>
      </c>
      <c r="AW185" s="85">
        <v>109.782</v>
      </c>
      <c r="AX185" s="82"/>
      <c r="AY185" s="85">
        <v>11.45</v>
      </c>
      <c r="AZ185" s="85">
        <v>103.36199999999999</v>
      </c>
      <c r="BA185" s="82"/>
      <c r="BB185" s="85">
        <v>11.45</v>
      </c>
      <c r="BC185" s="85">
        <v>107.85599999999999</v>
      </c>
      <c r="BD185" s="82"/>
      <c r="BE185" s="85">
        <v>11.45</v>
      </c>
      <c r="BF185" s="85">
        <v>263</v>
      </c>
      <c r="BG185" s="82"/>
      <c r="BH185" s="84">
        <v>10.35</v>
      </c>
      <c r="BI185" s="84">
        <v>263</v>
      </c>
      <c r="BJ185" s="84"/>
      <c r="BK185" s="84">
        <v>10.15</v>
      </c>
      <c r="BL185" s="84">
        <v>263</v>
      </c>
      <c r="BM185" s="82"/>
      <c r="BN185" s="84">
        <v>11.95</v>
      </c>
      <c r="BO185" s="82">
        <v>772.9</v>
      </c>
      <c r="BP185" s="82"/>
      <c r="BQ185" s="84">
        <v>11.85</v>
      </c>
      <c r="BR185" s="82">
        <v>772.9</v>
      </c>
      <c r="BS185" s="82"/>
      <c r="BT185" s="84">
        <v>11.75</v>
      </c>
      <c r="BU185" s="82">
        <v>772.9</v>
      </c>
      <c r="BV185" s="82"/>
      <c r="BW185" s="84">
        <v>11.65</v>
      </c>
      <c r="BX185" s="82">
        <v>772.9</v>
      </c>
      <c r="BY185" s="82"/>
      <c r="BZ185" s="82"/>
    </row>
    <row r="186" spans="7:78" x14ac:dyDescent="0.25">
      <c r="G186" s="82"/>
      <c r="H186" s="82"/>
      <c r="I186" s="244"/>
      <c r="J186" s="82"/>
      <c r="K186" s="82"/>
      <c r="L186" s="82"/>
      <c r="M186" s="82"/>
      <c r="N186" s="82"/>
      <c r="O186" s="82"/>
      <c r="P186" s="83"/>
      <c r="Q186" s="83"/>
      <c r="R186" s="83"/>
      <c r="S186" s="83"/>
      <c r="T186" s="82"/>
      <c r="U186" s="85">
        <v>10.199999999999999</v>
      </c>
      <c r="V186" s="85">
        <v>769</v>
      </c>
      <c r="W186" s="85"/>
      <c r="X186" s="85">
        <v>11.6</v>
      </c>
      <c r="Y186" s="85">
        <v>769</v>
      </c>
      <c r="Z186" s="82"/>
      <c r="AA186" s="85">
        <v>9.6999999999999993</v>
      </c>
      <c r="AB186" s="85">
        <v>769</v>
      </c>
      <c r="AC186" s="82"/>
      <c r="AD186" s="85">
        <v>11.2</v>
      </c>
      <c r="AE186" s="85">
        <v>769</v>
      </c>
      <c r="AF186" s="82"/>
      <c r="AG186" s="85">
        <v>10.1</v>
      </c>
      <c r="AH186" s="85">
        <v>901.1</v>
      </c>
      <c r="AI186" s="82"/>
      <c r="AJ186" s="85">
        <v>11.5</v>
      </c>
      <c r="AK186" s="85">
        <v>901.1</v>
      </c>
      <c r="AL186" s="82">
        <f t="shared" si="9"/>
        <v>11.8</v>
      </c>
      <c r="AM186" s="85">
        <v>11.8</v>
      </c>
      <c r="AN186" s="85">
        <v>901.1</v>
      </c>
      <c r="AO186" s="82"/>
      <c r="AP186" s="85">
        <v>11.1</v>
      </c>
      <c r="AQ186" s="85">
        <v>901.1</v>
      </c>
      <c r="AR186" s="82"/>
      <c r="AS186" s="85">
        <v>11.5</v>
      </c>
      <c r="AT186" s="85">
        <v>319.60000000000002</v>
      </c>
      <c r="AU186" s="82"/>
      <c r="AV186" s="85">
        <v>11.5</v>
      </c>
      <c r="AW186" s="85">
        <v>109.3032</v>
      </c>
      <c r="AX186" s="82"/>
      <c r="AY186" s="85">
        <v>11.5</v>
      </c>
      <c r="AZ186" s="85">
        <v>102.91119999999999</v>
      </c>
      <c r="BA186" s="82"/>
      <c r="BB186" s="85">
        <v>11.5</v>
      </c>
      <c r="BC186" s="85">
        <v>107.3856</v>
      </c>
      <c r="BD186" s="82"/>
      <c r="BE186" s="85">
        <v>11.5</v>
      </c>
      <c r="BF186" s="85">
        <v>261.89999999999998</v>
      </c>
      <c r="BG186" s="82"/>
      <c r="BH186" s="84">
        <v>10.4</v>
      </c>
      <c r="BI186" s="84">
        <v>261.89999999999998</v>
      </c>
      <c r="BJ186" s="84"/>
      <c r="BK186" s="84">
        <v>10.199999999999999</v>
      </c>
      <c r="BL186" s="84">
        <v>261.89999999999998</v>
      </c>
      <c r="BM186" s="82"/>
      <c r="BN186" s="84">
        <v>12</v>
      </c>
      <c r="BO186" s="82">
        <v>769</v>
      </c>
      <c r="BP186" s="82"/>
      <c r="BQ186" s="84">
        <v>11.9</v>
      </c>
      <c r="BR186" s="82">
        <v>769</v>
      </c>
      <c r="BS186" s="82"/>
      <c r="BT186" s="84">
        <v>11.8</v>
      </c>
      <c r="BU186" s="82">
        <v>769</v>
      </c>
      <c r="BV186" s="82"/>
      <c r="BW186" s="84">
        <v>11.7</v>
      </c>
      <c r="BX186" s="82">
        <v>769</v>
      </c>
      <c r="BY186" s="82"/>
      <c r="BZ186" s="82"/>
    </row>
    <row r="187" spans="7:78" x14ac:dyDescent="0.25">
      <c r="G187" s="82"/>
      <c r="H187" s="82"/>
      <c r="I187" s="244"/>
      <c r="J187" s="82"/>
      <c r="K187" s="82"/>
      <c r="L187" s="82"/>
      <c r="M187" s="82"/>
      <c r="N187" s="82"/>
      <c r="O187" s="82"/>
      <c r="P187" s="83"/>
      <c r="Q187" s="83"/>
      <c r="R187" s="83"/>
      <c r="S187" s="83"/>
      <c r="T187" s="82"/>
      <c r="U187" s="85">
        <v>10.25</v>
      </c>
      <c r="V187" s="85">
        <v>765.1</v>
      </c>
      <c r="W187" s="85"/>
      <c r="X187" s="85">
        <v>11.65</v>
      </c>
      <c r="Y187" s="85">
        <v>765.1</v>
      </c>
      <c r="Z187" s="82"/>
      <c r="AA187" s="85">
        <v>9.75</v>
      </c>
      <c r="AB187" s="85">
        <v>765.1</v>
      </c>
      <c r="AC187" s="82"/>
      <c r="AD187" s="85">
        <v>11.25</v>
      </c>
      <c r="AE187" s="85">
        <v>765.1</v>
      </c>
      <c r="AF187" s="82"/>
      <c r="AG187" s="85">
        <v>10.15</v>
      </c>
      <c r="AH187" s="85">
        <v>897.2</v>
      </c>
      <c r="AI187" s="82"/>
      <c r="AJ187" s="85">
        <v>11.55</v>
      </c>
      <c r="AK187" s="85">
        <v>897.2</v>
      </c>
      <c r="AL187" s="82">
        <f t="shared" si="9"/>
        <v>11.85</v>
      </c>
      <c r="AM187" s="85">
        <v>11.85</v>
      </c>
      <c r="AN187" s="85">
        <v>897.2</v>
      </c>
      <c r="AO187" s="82"/>
      <c r="AP187" s="85">
        <v>11.15</v>
      </c>
      <c r="AQ187" s="85">
        <v>897.2</v>
      </c>
      <c r="AR187" s="82"/>
      <c r="AS187" s="85">
        <v>11.55</v>
      </c>
      <c r="AT187" s="85">
        <v>318.10000000000002</v>
      </c>
      <c r="AU187" s="82"/>
      <c r="AV187" s="85">
        <v>11.55</v>
      </c>
      <c r="AW187" s="85">
        <v>108.7902</v>
      </c>
      <c r="AX187" s="82"/>
      <c r="AY187" s="85">
        <v>11.55</v>
      </c>
      <c r="AZ187" s="85">
        <v>102.4282</v>
      </c>
      <c r="BA187" s="82"/>
      <c r="BB187" s="85">
        <v>11.55</v>
      </c>
      <c r="BC187" s="85">
        <v>106.88160000000001</v>
      </c>
      <c r="BD187" s="82"/>
      <c r="BE187" s="85">
        <v>11.55</v>
      </c>
      <c r="BF187" s="85">
        <v>260.89999999999998</v>
      </c>
      <c r="BG187" s="82"/>
      <c r="BH187" s="84">
        <v>10.45</v>
      </c>
      <c r="BI187" s="84">
        <v>260.89999999999998</v>
      </c>
      <c r="BJ187" s="84"/>
      <c r="BK187" s="84">
        <v>10.25</v>
      </c>
      <c r="BL187" s="84">
        <v>260.89999999999998</v>
      </c>
      <c r="BM187" s="82"/>
      <c r="BN187" s="84">
        <v>12.05</v>
      </c>
      <c r="BO187" s="82">
        <v>765.1</v>
      </c>
      <c r="BP187" s="82"/>
      <c r="BQ187" s="84">
        <v>11.95</v>
      </c>
      <c r="BR187" s="82">
        <v>765.1</v>
      </c>
      <c r="BS187" s="82"/>
      <c r="BT187" s="84">
        <v>11.85</v>
      </c>
      <c r="BU187" s="82">
        <v>765.1</v>
      </c>
      <c r="BV187" s="82"/>
      <c r="BW187" s="84">
        <v>11.75</v>
      </c>
      <c r="BX187" s="82">
        <v>765.1</v>
      </c>
      <c r="BY187" s="82"/>
      <c r="BZ187" s="82"/>
    </row>
    <row r="188" spans="7:78" x14ac:dyDescent="0.25">
      <c r="G188" s="82"/>
      <c r="H188" s="82"/>
      <c r="I188" s="244"/>
      <c r="J188" s="82"/>
      <c r="K188" s="82"/>
      <c r="L188" s="82"/>
      <c r="M188" s="82"/>
      <c r="N188" s="82"/>
      <c r="O188" s="82"/>
      <c r="P188" s="83"/>
      <c r="Q188" s="83"/>
      <c r="R188" s="83"/>
      <c r="S188" s="83"/>
      <c r="T188" s="82"/>
      <c r="U188" s="85">
        <v>10.3</v>
      </c>
      <c r="V188" s="85">
        <v>761.1</v>
      </c>
      <c r="W188" s="85"/>
      <c r="X188" s="85">
        <v>11.7</v>
      </c>
      <c r="Y188" s="85">
        <v>761.1</v>
      </c>
      <c r="Z188" s="82"/>
      <c r="AA188" s="85">
        <v>9.8000000000000007</v>
      </c>
      <c r="AB188" s="85">
        <v>761.1</v>
      </c>
      <c r="AC188" s="82"/>
      <c r="AD188" s="85">
        <v>11.3</v>
      </c>
      <c r="AE188" s="85">
        <v>761.1</v>
      </c>
      <c r="AF188" s="82"/>
      <c r="AG188" s="85">
        <v>10.199999999999999</v>
      </c>
      <c r="AH188" s="85">
        <v>893.2</v>
      </c>
      <c r="AI188" s="82"/>
      <c r="AJ188" s="85">
        <v>11.6</v>
      </c>
      <c r="AK188" s="85">
        <v>893.2</v>
      </c>
      <c r="AL188" s="82">
        <f t="shared" si="9"/>
        <v>11.9</v>
      </c>
      <c r="AM188" s="85">
        <v>11.9</v>
      </c>
      <c r="AN188" s="85">
        <v>893.2</v>
      </c>
      <c r="AO188" s="82"/>
      <c r="AP188" s="85">
        <v>11.2</v>
      </c>
      <c r="AQ188" s="85">
        <v>893.2</v>
      </c>
      <c r="AR188" s="82"/>
      <c r="AS188" s="85">
        <v>11.6</v>
      </c>
      <c r="AT188" s="85">
        <v>316.7</v>
      </c>
      <c r="AU188" s="82"/>
      <c r="AV188" s="85">
        <v>11.6</v>
      </c>
      <c r="AW188" s="85">
        <v>108.31140000000001</v>
      </c>
      <c r="AX188" s="82"/>
      <c r="AY188" s="85">
        <v>11.6</v>
      </c>
      <c r="AZ188" s="85">
        <v>101.9774</v>
      </c>
      <c r="BA188" s="82"/>
      <c r="BB188" s="85">
        <v>11.6</v>
      </c>
      <c r="BC188" s="85">
        <v>106.41119999999999</v>
      </c>
      <c r="BD188" s="82"/>
      <c r="BE188" s="85">
        <v>11.6</v>
      </c>
      <c r="BF188" s="85">
        <v>259.8</v>
      </c>
      <c r="BG188" s="82"/>
      <c r="BH188" s="84">
        <v>10.5</v>
      </c>
      <c r="BI188" s="84">
        <v>259.8</v>
      </c>
      <c r="BJ188" s="84"/>
      <c r="BK188" s="84">
        <v>10.3</v>
      </c>
      <c r="BL188" s="84">
        <v>259.8</v>
      </c>
      <c r="BM188" s="82"/>
      <c r="BN188" s="84">
        <v>12.1</v>
      </c>
      <c r="BO188" s="82">
        <v>761.1</v>
      </c>
      <c r="BP188" s="82"/>
      <c r="BQ188" s="84">
        <v>12</v>
      </c>
      <c r="BR188" s="82">
        <v>761.1</v>
      </c>
      <c r="BS188" s="82"/>
      <c r="BT188" s="84">
        <v>11.9</v>
      </c>
      <c r="BU188" s="82">
        <v>761.1</v>
      </c>
      <c r="BV188" s="82"/>
      <c r="BW188" s="84">
        <v>11.8</v>
      </c>
      <c r="BX188" s="82">
        <v>761.1</v>
      </c>
      <c r="BY188" s="82"/>
      <c r="BZ188" s="82"/>
    </row>
    <row r="189" spans="7:78" x14ac:dyDescent="0.25">
      <c r="G189" s="82"/>
      <c r="H189" s="82"/>
      <c r="I189" s="244"/>
      <c r="J189" s="82"/>
      <c r="K189" s="82"/>
      <c r="L189" s="82"/>
      <c r="M189" s="82"/>
      <c r="N189" s="82"/>
      <c r="O189" s="82"/>
      <c r="P189" s="83"/>
      <c r="Q189" s="83"/>
      <c r="R189" s="83"/>
      <c r="S189" s="83"/>
      <c r="T189" s="82"/>
      <c r="U189" s="85">
        <v>10.35</v>
      </c>
      <c r="V189" s="85">
        <v>757.2</v>
      </c>
      <c r="W189" s="85"/>
      <c r="X189" s="85">
        <v>11.75</v>
      </c>
      <c r="Y189" s="85">
        <v>757.2</v>
      </c>
      <c r="Z189" s="82"/>
      <c r="AA189" s="85">
        <v>9.85</v>
      </c>
      <c r="AB189" s="85">
        <v>757.2</v>
      </c>
      <c r="AC189" s="82"/>
      <c r="AD189" s="85">
        <v>11.35</v>
      </c>
      <c r="AE189" s="85">
        <v>757.2</v>
      </c>
      <c r="AF189" s="82"/>
      <c r="AG189" s="85">
        <v>10.25</v>
      </c>
      <c r="AH189" s="85">
        <v>889.3</v>
      </c>
      <c r="AI189" s="82"/>
      <c r="AJ189" s="85">
        <v>11.65</v>
      </c>
      <c r="AK189" s="85">
        <v>889.3</v>
      </c>
      <c r="AL189" s="82">
        <f t="shared" si="9"/>
        <v>11.95</v>
      </c>
      <c r="AM189" s="85">
        <v>11.95</v>
      </c>
      <c r="AN189" s="85">
        <v>889.3</v>
      </c>
      <c r="AO189" s="82"/>
      <c r="AP189" s="85">
        <v>11.25</v>
      </c>
      <c r="AQ189" s="85">
        <v>889.3</v>
      </c>
      <c r="AR189" s="82"/>
      <c r="AS189" s="85">
        <v>11.65</v>
      </c>
      <c r="AT189" s="85">
        <v>315.3</v>
      </c>
      <c r="AU189" s="82"/>
      <c r="AV189" s="85">
        <v>11.65</v>
      </c>
      <c r="AW189" s="85">
        <v>107.8326</v>
      </c>
      <c r="AX189" s="82"/>
      <c r="AY189" s="85">
        <v>11.65</v>
      </c>
      <c r="AZ189" s="85">
        <v>101.5266</v>
      </c>
      <c r="BA189" s="82"/>
      <c r="BB189" s="85">
        <v>11.65</v>
      </c>
      <c r="BC189" s="85">
        <v>105.9408</v>
      </c>
      <c r="BD189" s="82"/>
      <c r="BE189" s="85">
        <v>11.65</v>
      </c>
      <c r="BF189" s="85">
        <v>258.7</v>
      </c>
      <c r="BG189" s="82"/>
      <c r="BH189" s="84">
        <v>10.55</v>
      </c>
      <c r="BI189" s="84">
        <v>258.7</v>
      </c>
      <c r="BJ189" s="84"/>
      <c r="BK189" s="84">
        <v>10.35</v>
      </c>
      <c r="BL189" s="84">
        <v>258.7</v>
      </c>
      <c r="BM189" s="82"/>
      <c r="BN189" s="84">
        <v>12.15</v>
      </c>
      <c r="BO189" s="82">
        <v>757.2</v>
      </c>
      <c r="BP189" s="82"/>
      <c r="BQ189" s="84">
        <v>12.05</v>
      </c>
      <c r="BR189" s="82">
        <v>757.2</v>
      </c>
      <c r="BS189" s="82"/>
      <c r="BT189" s="84">
        <v>11.95</v>
      </c>
      <c r="BU189" s="82">
        <v>757.2</v>
      </c>
      <c r="BV189" s="82"/>
      <c r="BW189" s="84">
        <v>11.85</v>
      </c>
      <c r="BX189" s="82">
        <v>757.2</v>
      </c>
      <c r="BY189" s="82"/>
      <c r="BZ189" s="82"/>
    </row>
    <row r="190" spans="7:78" x14ac:dyDescent="0.25">
      <c r="G190" s="82"/>
      <c r="H190" s="82"/>
      <c r="I190" s="244"/>
      <c r="J190" s="82"/>
      <c r="K190" s="82"/>
      <c r="L190" s="82"/>
      <c r="M190" s="82"/>
      <c r="N190" s="82"/>
      <c r="O190" s="82"/>
      <c r="P190" s="83"/>
      <c r="Q190" s="83"/>
      <c r="R190" s="83"/>
      <c r="S190" s="83"/>
      <c r="T190" s="82"/>
      <c r="U190" s="85">
        <v>10.4</v>
      </c>
      <c r="V190" s="85">
        <v>753.3</v>
      </c>
      <c r="W190" s="85"/>
      <c r="X190" s="85">
        <v>11.8</v>
      </c>
      <c r="Y190" s="85">
        <v>753.3</v>
      </c>
      <c r="Z190" s="82"/>
      <c r="AA190" s="85">
        <v>9.9</v>
      </c>
      <c r="AB190" s="85">
        <v>753.3</v>
      </c>
      <c r="AC190" s="82"/>
      <c r="AD190" s="85">
        <v>11.4</v>
      </c>
      <c r="AE190" s="85">
        <v>753.3</v>
      </c>
      <c r="AF190" s="82"/>
      <c r="AG190" s="85">
        <v>10.3</v>
      </c>
      <c r="AH190" s="85">
        <v>885.4</v>
      </c>
      <c r="AI190" s="82"/>
      <c r="AJ190" s="85">
        <v>11.7</v>
      </c>
      <c r="AK190" s="85">
        <v>885.4</v>
      </c>
      <c r="AL190" s="82">
        <f t="shared" si="9"/>
        <v>12</v>
      </c>
      <c r="AM190" s="85">
        <v>12</v>
      </c>
      <c r="AN190" s="85">
        <v>885.4</v>
      </c>
      <c r="AO190" s="82"/>
      <c r="AP190" s="85">
        <v>11.3</v>
      </c>
      <c r="AQ190" s="85">
        <v>885.4</v>
      </c>
      <c r="AR190" s="82"/>
      <c r="AS190" s="85">
        <v>11.7</v>
      </c>
      <c r="AT190" s="85">
        <v>313.89999999999998</v>
      </c>
      <c r="AU190" s="82"/>
      <c r="AV190" s="85">
        <v>11.7</v>
      </c>
      <c r="AW190" s="85">
        <v>107.35380000000001</v>
      </c>
      <c r="AX190" s="82"/>
      <c r="AY190" s="85">
        <v>11.7</v>
      </c>
      <c r="AZ190" s="85">
        <v>101.0758</v>
      </c>
      <c r="BA190" s="82"/>
      <c r="BB190" s="85">
        <v>11.7</v>
      </c>
      <c r="BC190" s="85">
        <v>105.4704</v>
      </c>
      <c r="BD190" s="82"/>
      <c r="BE190" s="85">
        <v>11.7</v>
      </c>
      <c r="BF190" s="85">
        <v>257.7</v>
      </c>
      <c r="BG190" s="82"/>
      <c r="BH190" s="84">
        <v>10.6</v>
      </c>
      <c r="BI190" s="84">
        <v>257.7</v>
      </c>
      <c r="BJ190" s="84"/>
      <c r="BK190" s="84">
        <v>10.4</v>
      </c>
      <c r="BL190" s="84">
        <v>257.7</v>
      </c>
      <c r="BM190" s="82"/>
      <c r="BN190" s="84">
        <v>12.2</v>
      </c>
      <c r="BO190" s="82">
        <v>753.3</v>
      </c>
      <c r="BP190" s="82"/>
      <c r="BQ190" s="84">
        <v>12.1</v>
      </c>
      <c r="BR190" s="82">
        <v>753.3</v>
      </c>
      <c r="BS190" s="82"/>
      <c r="BT190" s="84">
        <v>12</v>
      </c>
      <c r="BU190" s="82">
        <v>753.3</v>
      </c>
      <c r="BV190" s="82"/>
      <c r="BW190" s="84">
        <v>11.9</v>
      </c>
      <c r="BX190" s="82">
        <v>753.3</v>
      </c>
      <c r="BY190" s="82"/>
      <c r="BZ190" s="82"/>
    </row>
    <row r="191" spans="7:78" x14ac:dyDescent="0.25">
      <c r="G191" s="82"/>
      <c r="H191" s="82"/>
      <c r="I191" s="244"/>
      <c r="J191" s="82"/>
      <c r="K191" s="82"/>
      <c r="L191" s="82"/>
      <c r="M191" s="82"/>
      <c r="N191" s="82"/>
      <c r="O191" s="82"/>
      <c r="P191" s="83"/>
      <c r="Q191" s="83"/>
      <c r="R191" s="83"/>
      <c r="S191" s="83"/>
      <c r="T191" s="82"/>
      <c r="U191" s="85">
        <v>10.45</v>
      </c>
      <c r="V191" s="85">
        <v>749.3</v>
      </c>
      <c r="W191" s="85"/>
      <c r="X191" s="85">
        <v>11.85</v>
      </c>
      <c r="Y191" s="85">
        <v>749.3</v>
      </c>
      <c r="Z191" s="82"/>
      <c r="AA191" s="85">
        <v>9.9499999999999993</v>
      </c>
      <c r="AB191" s="85">
        <v>749.3</v>
      </c>
      <c r="AC191" s="82"/>
      <c r="AD191" s="85">
        <v>11.45</v>
      </c>
      <c r="AE191" s="85">
        <v>749.3</v>
      </c>
      <c r="AF191" s="82"/>
      <c r="AG191" s="85">
        <v>10.35</v>
      </c>
      <c r="AH191" s="85">
        <v>881.5</v>
      </c>
      <c r="AI191" s="82"/>
      <c r="AJ191" s="85">
        <v>11.75</v>
      </c>
      <c r="AK191" s="85">
        <v>881.5</v>
      </c>
      <c r="AL191" s="82">
        <f t="shared" si="9"/>
        <v>12.05</v>
      </c>
      <c r="AM191" s="85">
        <v>12.05</v>
      </c>
      <c r="AN191" s="85">
        <v>881.5</v>
      </c>
      <c r="AO191" s="82"/>
      <c r="AP191" s="85">
        <v>11.35</v>
      </c>
      <c r="AQ191" s="85">
        <v>881.5</v>
      </c>
      <c r="AR191" s="82"/>
      <c r="AS191" s="85">
        <v>11.75</v>
      </c>
      <c r="AT191" s="85">
        <v>312.39999999999998</v>
      </c>
      <c r="AU191" s="82"/>
      <c r="AV191" s="85">
        <v>11.75</v>
      </c>
      <c r="AW191" s="85">
        <v>106.8408</v>
      </c>
      <c r="AX191" s="82"/>
      <c r="AY191" s="85">
        <v>11.75</v>
      </c>
      <c r="AZ191" s="85">
        <v>100.5928</v>
      </c>
      <c r="BA191" s="82"/>
      <c r="BB191" s="85">
        <v>11.75</v>
      </c>
      <c r="BC191" s="85">
        <v>104.96639999999999</v>
      </c>
      <c r="BD191" s="82"/>
      <c r="BE191" s="85">
        <v>11.75</v>
      </c>
      <c r="BF191" s="85">
        <v>256.60000000000002</v>
      </c>
      <c r="BG191" s="82"/>
      <c r="BH191" s="84">
        <v>10.65</v>
      </c>
      <c r="BI191" s="84">
        <v>256.60000000000002</v>
      </c>
      <c r="BJ191" s="84"/>
      <c r="BK191" s="84">
        <v>10.45</v>
      </c>
      <c r="BL191" s="84">
        <v>256.60000000000002</v>
      </c>
      <c r="BM191" s="82"/>
      <c r="BN191" s="84">
        <v>12.25</v>
      </c>
      <c r="BO191" s="82">
        <v>749.3</v>
      </c>
      <c r="BP191" s="82"/>
      <c r="BQ191" s="84">
        <v>12.15</v>
      </c>
      <c r="BR191" s="82">
        <v>749.3</v>
      </c>
      <c r="BS191" s="82"/>
      <c r="BT191" s="84">
        <v>12.05</v>
      </c>
      <c r="BU191" s="82">
        <v>749.3</v>
      </c>
      <c r="BV191" s="82"/>
      <c r="BW191" s="84">
        <v>11.95</v>
      </c>
      <c r="BX191" s="82">
        <v>749.3</v>
      </c>
      <c r="BY191" s="82"/>
      <c r="BZ191" s="82"/>
    </row>
    <row r="192" spans="7:78" x14ac:dyDescent="0.25">
      <c r="G192" s="82"/>
      <c r="H192" s="82"/>
      <c r="I192" s="244"/>
      <c r="J192" s="82"/>
      <c r="K192" s="82"/>
      <c r="L192" s="82"/>
      <c r="M192" s="82"/>
      <c r="N192" s="82"/>
      <c r="O192" s="82"/>
      <c r="P192" s="83"/>
      <c r="Q192" s="83"/>
      <c r="R192" s="83"/>
      <c r="S192" s="83"/>
      <c r="T192" s="82"/>
      <c r="U192" s="85">
        <v>10.5</v>
      </c>
      <c r="V192" s="85">
        <v>745.4</v>
      </c>
      <c r="W192" s="85"/>
      <c r="X192" s="85">
        <v>11.9</v>
      </c>
      <c r="Y192" s="85">
        <v>745.4</v>
      </c>
      <c r="Z192" s="82"/>
      <c r="AA192" s="85">
        <v>10</v>
      </c>
      <c r="AB192" s="85">
        <v>745.4</v>
      </c>
      <c r="AC192" s="82"/>
      <c r="AD192" s="85">
        <v>11.5</v>
      </c>
      <c r="AE192" s="85">
        <v>745.4</v>
      </c>
      <c r="AF192" s="82"/>
      <c r="AG192" s="85">
        <v>10.4</v>
      </c>
      <c r="AH192" s="85">
        <v>877.5</v>
      </c>
      <c r="AI192" s="82"/>
      <c r="AJ192" s="85">
        <v>11.8</v>
      </c>
      <c r="AK192" s="85">
        <v>877.5</v>
      </c>
      <c r="AL192" s="82">
        <f t="shared" si="9"/>
        <v>12.1</v>
      </c>
      <c r="AM192" s="85">
        <v>12.1</v>
      </c>
      <c r="AN192" s="85">
        <v>877.5</v>
      </c>
      <c r="AO192" s="82"/>
      <c r="AP192" s="85">
        <v>11.4</v>
      </c>
      <c r="AQ192" s="85">
        <v>877.5</v>
      </c>
      <c r="AR192" s="82"/>
      <c r="AS192" s="85">
        <v>11.8</v>
      </c>
      <c r="AT192" s="85">
        <v>311</v>
      </c>
      <c r="AU192" s="82"/>
      <c r="AV192" s="85">
        <v>11.8</v>
      </c>
      <c r="AW192" s="85">
        <v>106.36199999999999</v>
      </c>
      <c r="AX192" s="82"/>
      <c r="AY192" s="85">
        <v>11.8</v>
      </c>
      <c r="AZ192" s="85">
        <v>100.142</v>
      </c>
      <c r="BA192" s="82"/>
      <c r="BB192" s="85">
        <v>11.8</v>
      </c>
      <c r="BC192" s="85">
        <v>104.496</v>
      </c>
      <c r="BD192" s="82"/>
      <c r="BE192" s="85">
        <v>11.8</v>
      </c>
      <c r="BF192" s="85">
        <v>255.6</v>
      </c>
      <c r="BG192" s="82"/>
      <c r="BH192" s="84">
        <v>10.7</v>
      </c>
      <c r="BI192" s="84">
        <v>255.6</v>
      </c>
      <c r="BJ192" s="84"/>
      <c r="BK192" s="84">
        <v>10.5</v>
      </c>
      <c r="BL192" s="84">
        <v>255.6</v>
      </c>
      <c r="BM192" s="82"/>
      <c r="BN192" s="84">
        <v>12.3</v>
      </c>
      <c r="BO192" s="82">
        <v>745.4</v>
      </c>
      <c r="BP192" s="82"/>
      <c r="BQ192" s="84">
        <v>12.2</v>
      </c>
      <c r="BR192" s="82">
        <v>745.4</v>
      </c>
      <c r="BS192" s="82"/>
      <c r="BT192" s="84">
        <v>12.1</v>
      </c>
      <c r="BU192" s="82">
        <v>745.4</v>
      </c>
      <c r="BV192" s="82"/>
      <c r="BW192" s="84">
        <v>12</v>
      </c>
      <c r="BX192" s="82">
        <v>745.4</v>
      </c>
      <c r="BY192" s="82"/>
      <c r="BZ192" s="82"/>
    </row>
    <row r="193" spans="7:78" x14ac:dyDescent="0.25">
      <c r="G193" s="82"/>
      <c r="H193" s="82"/>
      <c r="I193" s="244"/>
      <c r="J193" s="82"/>
      <c r="K193" s="82"/>
      <c r="L193" s="82"/>
      <c r="M193" s="82"/>
      <c r="N193" s="82"/>
      <c r="O193" s="82"/>
      <c r="P193" s="83"/>
      <c r="Q193" s="83"/>
      <c r="R193" s="83"/>
      <c r="S193" s="83"/>
      <c r="T193" s="82"/>
      <c r="U193" s="85">
        <v>10.55</v>
      </c>
      <c r="V193" s="85">
        <v>741.5</v>
      </c>
      <c r="W193" s="85"/>
      <c r="X193" s="85">
        <v>11.95</v>
      </c>
      <c r="Y193" s="85">
        <v>741.5</v>
      </c>
      <c r="Z193" s="82"/>
      <c r="AA193" s="85">
        <v>10.050000000000001</v>
      </c>
      <c r="AB193" s="85">
        <v>741.5</v>
      </c>
      <c r="AC193" s="82"/>
      <c r="AD193" s="85">
        <v>11.55</v>
      </c>
      <c r="AE193" s="85">
        <v>741.5</v>
      </c>
      <c r="AF193" s="82"/>
      <c r="AG193" s="85">
        <v>10.45</v>
      </c>
      <c r="AH193" s="85">
        <v>873.6</v>
      </c>
      <c r="AI193" s="82"/>
      <c r="AJ193" s="85">
        <v>11.85</v>
      </c>
      <c r="AK193" s="85">
        <v>873.6</v>
      </c>
      <c r="AL193" s="82">
        <f t="shared" si="9"/>
        <v>12.15</v>
      </c>
      <c r="AM193" s="85">
        <v>12.15</v>
      </c>
      <c r="AN193" s="85">
        <v>873.6</v>
      </c>
      <c r="AO193" s="82"/>
      <c r="AP193" s="85">
        <v>11.45</v>
      </c>
      <c r="AQ193" s="85">
        <v>873.6</v>
      </c>
      <c r="AR193" s="82"/>
      <c r="AS193" s="85">
        <v>11.85</v>
      </c>
      <c r="AT193" s="85">
        <v>309.60000000000002</v>
      </c>
      <c r="AU193" s="82"/>
      <c r="AV193" s="85">
        <v>11.85</v>
      </c>
      <c r="AW193" s="85">
        <v>105.8832</v>
      </c>
      <c r="AX193" s="82"/>
      <c r="AY193" s="85">
        <v>11.85</v>
      </c>
      <c r="AZ193" s="85">
        <v>99.691199999999995</v>
      </c>
      <c r="BA193" s="82"/>
      <c r="BB193" s="85">
        <v>11.85</v>
      </c>
      <c r="BC193" s="85">
        <v>104.0256</v>
      </c>
      <c r="BD193" s="82"/>
      <c r="BE193" s="85">
        <v>11.85</v>
      </c>
      <c r="BF193" s="85">
        <v>254.5</v>
      </c>
      <c r="BG193" s="82"/>
      <c r="BH193" s="84">
        <v>10.75</v>
      </c>
      <c r="BI193" s="84">
        <v>254.5</v>
      </c>
      <c r="BJ193" s="84"/>
      <c r="BK193" s="84">
        <v>10.55</v>
      </c>
      <c r="BL193" s="84">
        <v>254.5</v>
      </c>
      <c r="BM193" s="82"/>
      <c r="BN193" s="84">
        <v>12.35</v>
      </c>
      <c r="BO193" s="82">
        <v>741.5</v>
      </c>
      <c r="BP193" s="82"/>
      <c r="BQ193" s="84">
        <v>12.25</v>
      </c>
      <c r="BR193" s="82">
        <v>741.5</v>
      </c>
      <c r="BS193" s="82"/>
      <c r="BT193" s="84">
        <v>12.15</v>
      </c>
      <c r="BU193" s="82">
        <v>741.5</v>
      </c>
      <c r="BV193" s="82"/>
      <c r="BW193" s="84">
        <v>12.05</v>
      </c>
      <c r="BX193" s="82">
        <v>741.5</v>
      </c>
      <c r="BY193" s="82"/>
      <c r="BZ193" s="82"/>
    </row>
    <row r="194" spans="7:78" x14ac:dyDescent="0.25">
      <c r="G194" s="82"/>
      <c r="H194" s="82"/>
      <c r="I194" s="244"/>
      <c r="J194" s="82"/>
      <c r="K194" s="82"/>
      <c r="L194" s="82"/>
      <c r="M194" s="82"/>
      <c r="N194" s="82"/>
      <c r="O194" s="82"/>
      <c r="P194" s="83"/>
      <c r="Q194" s="83"/>
      <c r="R194" s="83"/>
      <c r="S194" s="83"/>
      <c r="T194" s="82"/>
      <c r="U194" s="85">
        <v>10.6</v>
      </c>
      <c r="V194" s="85">
        <v>737.6</v>
      </c>
      <c r="W194" s="85"/>
      <c r="X194" s="85">
        <v>12</v>
      </c>
      <c r="Y194" s="85">
        <v>737.6</v>
      </c>
      <c r="Z194" s="82"/>
      <c r="AA194" s="85">
        <v>10.1</v>
      </c>
      <c r="AB194" s="85">
        <v>737.6</v>
      </c>
      <c r="AC194" s="82"/>
      <c r="AD194" s="85">
        <v>11.6</v>
      </c>
      <c r="AE194" s="85">
        <v>737.6</v>
      </c>
      <c r="AF194" s="82"/>
      <c r="AG194" s="85">
        <v>10.5</v>
      </c>
      <c r="AH194" s="85">
        <v>869.7</v>
      </c>
      <c r="AI194" s="82"/>
      <c r="AJ194" s="85">
        <v>11.9</v>
      </c>
      <c r="AK194" s="85">
        <v>869.7</v>
      </c>
      <c r="AL194" s="82">
        <f t="shared" si="9"/>
        <v>12.2</v>
      </c>
      <c r="AM194" s="85">
        <v>12.2</v>
      </c>
      <c r="AN194" s="85">
        <v>869.7</v>
      </c>
      <c r="AO194" s="82"/>
      <c r="AP194" s="85">
        <v>11.5</v>
      </c>
      <c r="AQ194" s="85">
        <v>869.7</v>
      </c>
      <c r="AR194" s="82"/>
      <c r="AS194" s="85">
        <v>11.9</v>
      </c>
      <c r="AT194" s="85">
        <v>308.10000000000002</v>
      </c>
      <c r="AU194" s="82"/>
      <c r="AV194" s="85">
        <v>11.9</v>
      </c>
      <c r="AW194" s="85">
        <v>105.3702</v>
      </c>
      <c r="AX194" s="82"/>
      <c r="AY194" s="85">
        <v>11.9</v>
      </c>
      <c r="AZ194" s="85">
        <v>99.208200000000005</v>
      </c>
      <c r="BA194" s="82"/>
      <c r="BB194" s="85">
        <v>11.9</v>
      </c>
      <c r="BC194" s="85">
        <v>103.52160000000001</v>
      </c>
      <c r="BD194" s="82"/>
      <c r="BE194" s="85">
        <v>11.9</v>
      </c>
      <c r="BF194" s="85">
        <v>253.4</v>
      </c>
      <c r="BG194" s="82"/>
      <c r="BH194" s="84">
        <v>10.8</v>
      </c>
      <c r="BI194" s="84">
        <v>253.4</v>
      </c>
      <c r="BJ194" s="84"/>
      <c r="BK194" s="84">
        <v>10.6</v>
      </c>
      <c r="BL194" s="84">
        <v>253.4</v>
      </c>
      <c r="BM194" s="82"/>
      <c r="BN194" s="84">
        <v>12.4</v>
      </c>
      <c r="BO194" s="82">
        <v>737.6</v>
      </c>
      <c r="BP194" s="82"/>
      <c r="BQ194" s="84">
        <v>12.3</v>
      </c>
      <c r="BR194" s="82">
        <v>737.6</v>
      </c>
      <c r="BS194" s="82"/>
      <c r="BT194" s="84">
        <v>12.2</v>
      </c>
      <c r="BU194" s="82">
        <v>737.6</v>
      </c>
      <c r="BV194" s="82"/>
      <c r="BW194" s="84">
        <v>12.1</v>
      </c>
      <c r="BX194" s="82">
        <v>737.6</v>
      </c>
      <c r="BY194" s="82"/>
      <c r="BZ194" s="82"/>
    </row>
    <row r="195" spans="7:78" x14ac:dyDescent="0.25">
      <c r="G195" s="82"/>
      <c r="H195" s="82"/>
      <c r="I195" s="244"/>
      <c r="J195" s="82"/>
      <c r="K195" s="82"/>
      <c r="L195" s="82"/>
      <c r="M195" s="82"/>
      <c r="N195" s="82"/>
      <c r="O195" s="82"/>
      <c r="P195" s="83"/>
      <c r="Q195" s="83"/>
      <c r="R195" s="83"/>
      <c r="S195" s="83"/>
      <c r="T195" s="82"/>
      <c r="U195" s="85">
        <v>10.65</v>
      </c>
      <c r="V195" s="85">
        <v>733.6</v>
      </c>
      <c r="W195" s="85"/>
      <c r="X195" s="85">
        <v>12.05</v>
      </c>
      <c r="Y195" s="85">
        <v>733.6</v>
      </c>
      <c r="Z195" s="82"/>
      <c r="AA195" s="85">
        <v>10.15</v>
      </c>
      <c r="AB195" s="85">
        <v>733.6</v>
      </c>
      <c r="AC195" s="82"/>
      <c r="AD195" s="85">
        <v>11.65</v>
      </c>
      <c r="AE195" s="85">
        <v>733.6</v>
      </c>
      <c r="AF195" s="82"/>
      <c r="AG195" s="85">
        <v>10.55</v>
      </c>
      <c r="AH195" s="85">
        <v>865.7</v>
      </c>
      <c r="AI195" s="82"/>
      <c r="AJ195" s="85">
        <v>11.95</v>
      </c>
      <c r="AK195" s="85">
        <v>865.7</v>
      </c>
      <c r="AL195" s="82">
        <f t="shared" si="9"/>
        <v>12.25</v>
      </c>
      <c r="AM195" s="85">
        <v>12.25</v>
      </c>
      <c r="AN195" s="85">
        <v>865.7</v>
      </c>
      <c r="AO195" s="82"/>
      <c r="AP195" s="85">
        <v>11.55</v>
      </c>
      <c r="AQ195" s="85">
        <v>865.7</v>
      </c>
      <c r="AR195" s="82"/>
      <c r="AS195" s="85">
        <v>11.95</v>
      </c>
      <c r="AT195" s="85">
        <v>306.7</v>
      </c>
      <c r="AU195" s="82"/>
      <c r="AV195" s="85">
        <v>11.95</v>
      </c>
      <c r="AW195" s="85">
        <v>104.8914</v>
      </c>
      <c r="AX195" s="82"/>
      <c r="AY195" s="85">
        <v>11.95</v>
      </c>
      <c r="AZ195" s="85">
        <v>98.757400000000004</v>
      </c>
      <c r="BA195" s="82"/>
      <c r="BB195" s="85">
        <v>11.95</v>
      </c>
      <c r="BC195" s="85">
        <v>103.05119999999999</v>
      </c>
      <c r="BD195" s="82"/>
      <c r="BE195" s="85">
        <v>11.95</v>
      </c>
      <c r="BF195" s="85">
        <v>252.4</v>
      </c>
      <c r="BG195" s="82"/>
      <c r="BH195" s="84">
        <v>10.85</v>
      </c>
      <c r="BI195" s="84">
        <v>252.4</v>
      </c>
      <c r="BJ195" s="84"/>
      <c r="BK195" s="84">
        <v>10.65</v>
      </c>
      <c r="BL195" s="84">
        <v>252.4</v>
      </c>
      <c r="BM195" s="82"/>
      <c r="BN195" s="84">
        <v>12.45</v>
      </c>
      <c r="BO195" s="82">
        <v>733.6</v>
      </c>
      <c r="BP195" s="82"/>
      <c r="BQ195" s="84">
        <v>12.35</v>
      </c>
      <c r="BR195" s="82">
        <v>733.6</v>
      </c>
      <c r="BS195" s="82"/>
      <c r="BT195" s="84">
        <v>12.25</v>
      </c>
      <c r="BU195" s="82">
        <v>733.6</v>
      </c>
      <c r="BV195" s="82"/>
      <c r="BW195" s="84">
        <v>12.15</v>
      </c>
      <c r="BX195" s="82">
        <v>733.6</v>
      </c>
      <c r="BY195" s="82"/>
      <c r="BZ195" s="82"/>
    </row>
    <row r="196" spans="7:78" x14ac:dyDescent="0.25">
      <c r="G196" s="82"/>
      <c r="H196" s="82"/>
      <c r="I196" s="244"/>
      <c r="J196" s="82"/>
      <c r="K196" s="82"/>
      <c r="L196" s="82"/>
      <c r="M196" s="82"/>
      <c r="N196" s="82"/>
      <c r="O196" s="82"/>
      <c r="P196" s="83"/>
      <c r="Q196" s="83"/>
      <c r="R196" s="83"/>
      <c r="S196" s="83"/>
      <c r="T196" s="82"/>
      <c r="U196" s="85">
        <v>10.7</v>
      </c>
      <c r="V196" s="85">
        <v>729.7</v>
      </c>
      <c r="W196" s="85"/>
      <c r="X196" s="85">
        <v>12.1</v>
      </c>
      <c r="Y196" s="85">
        <v>729.7</v>
      </c>
      <c r="Z196" s="82"/>
      <c r="AA196" s="85">
        <v>10.199999999999999</v>
      </c>
      <c r="AB196" s="85">
        <v>729.7</v>
      </c>
      <c r="AC196" s="82"/>
      <c r="AD196" s="85">
        <v>11.7</v>
      </c>
      <c r="AE196" s="85">
        <v>729.7</v>
      </c>
      <c r="AF196" s="82"/>
      <c r="AG196" s="85">
        <v>10.6</v>
      </c>
      <c r="AH196" s="85">
        <v>861.8</v>
      </c>
      <c r="AI196" s="82"/>
      <c r="AJ196" s="85">
        <v>12</v>
      </c>
      <c r="AK196" s="85">
        <v>861.8</v>
      </c>
      <c r="AL196" s="82">
        <f t="shared" si="9"/>
        <v>12.3</v>
      </c>
      <c r="AM196" s="85">
        <v>12.3</v>
      </c>
      <c r="AN196" s="85">
        <v>861.8</v>
      </c>
      <c r="AO196" s="82"/>
      <c r="AP196" s="85">
        <v>11.6</v>
      </c>
      <c r="AQ196" s="85">
        <v>861.8</v>
      </c>
      <c r="AR196" s="82"/>
      <c r="AS196" s="85">
        <v>12</v>
      </c>
      <c r="AT196" s="85">
        <v>305.3</v>
      </c>
      <c r="AU196" s="82"/>
      <c r="AV196" s="85">
        <v>12</v>
      </c>
      <c r="AW196" s="85">
        <v>104.4126</v>
      </c>
      <c r="AX196" s="82"/>
      <c r="AY196" s="85">
        <v>12</v>
      </c>
      <c r="AZ196" s="85">
        <v>98.306600000000003</v>
      </c>
      <c r="BA196" s="82"/>
      <c r="BB196" s="85">
        <v>12</v>
      </c>
      <c r="BC196" s="85">
        <v>102.5808</v>
      </c>
      <c r="BD196" s="82"/>
      <c r="BE196" s="85">
        <v>12</v>
      </c>
      <c r="BF196" s="85">
        <v>251.3</v>
      </c>
      <c r="BG196" s="82"/>
      <c r="BH196" s="84">
        <v>10.9</v>
      </c>
      <c r="BI196" s="84">
        <v>251.3</v>
      </c>
      <c r="BJ196" s="84"/>
      <c r="BK196" s="84">
        <v>10.7</v>
      </c>
      <c r="BL196" s="84">
        <v>251.3</v>
      </c>
      <c r="BM196" s="82"/>
      <c r="BN196" s="84">
        <v>12.5</v>
      </c>
      <c r="BO196" s="82">
        <v>729.7</v>
      </c>
      <c r="BP196" s="82"/>
      <c r="BQ196" s="84">
        <v>12.4</v>
      </c>
      <c r="BR196" s="82">
        <v>729.7</v>
      </c>
      <c r="BS196" s="82"/>
      <c r="BT196" s="84">
        <v>12.3</v>
      </c>
      <c r="BU196" s="82">
        <v>729.7</v>
      </c>
      <c r="BV196" s="82"/>
      <c r="BW196" s="84">
        <v>12.2</v>
      </c>
      <c r="BX196" s="82">
        <v>729.7</v>
      </c>
      <c r="BY196" s="82"/>
      <c r="BZ196" s="82"/>
    </row>
    <row r="197" spans="7:78" x14ac:dyDescent="0.25">
      <c r="G197" s="82"/>
      <c r="H197" s="82"/>
      <c r="I197" s="244"/>
      <c r="J197" s="82"/>
      <c r="K197" s="82"/>
      <c r="L197" s="82"/>
      <c r="M197" s="82"/>
      <c r="N197" s="82"/>
      <c r="O197" s="82"/>
      <c r="P197" s="83"/>
      <c r="Q197" s="83"/>
      <c r="R197" s="83"/>
      <c r="S197" s="83"/>
      <c r="T197" s="82"/>
      <c r="U197" s="85">
        <v>10.75</v>
      </c>
      <c r="V197" s="85">
        <v>725.8</v>
      </c>
      <c r="W197" s="85"/>
      <c r="X197" s="85">
        <v>12.15</v>
      </c>
      <c r="Y197" s="85">
        <v>725.8</v>
      </c>
      <c r="Z197" s="82"/>
      <c r="AA197" s="85">
        <v>10.25</v>
      </c>
      <c r="AB197" s="85">
        <v>725.8</v>
      </c>
      <c r="AC197" s="82"/>
      <c r="AD197" s="85">
        <v>11.75</v>
      </c>
      <c r="AE197" s="85">
        <v>725.8</v>
      </c>
      <c r="AF197" s="82"/>
      <c r="AG197" s="85">
        <v>10.65</v>
      </c>
      <c r="AH197" s="85">
        <v>857.9</v>
      </c>
      <c r="AI197" s="82"/>
      <c r="AJ197" s="85">
        <v>12.05</v>
      </c>
      <c r="AK197" s="85">
        <v>857.9</v>
      </c>
      <c r="AL197" s="82">
        <f t="shared" si="9"/>
        <v>12.35</v>
      </c>
      <c r="AM197" s="85">
        <v>12.35</v>
      </c>
      <c r="AN197" s="85">
        <v>857.9</v>
      </c>
      <c r="AO197" s="82"/>
      <c r="AP197" s="85">
        <v>11.65</v>
      </c>
      <c r="AQ197" s="85">
        <v>857.9</v>
      </c>
      <c r="AR197" s="82"/>
      <c r="AS197" s="85">
        <v>12.05</v>
      </c>
      <c r="AT197" s="85">
        <v>303.8</v>
      </c>
      <c r="AU197" s="82"/>
      <c r="AV197" s="85">
        <v>12.05</v>
      </c>
      <c r="AW197" s="85">
        <v>103.89960000000001</v>
      </c>
      <c r="AX197" s="82"/>
      <c r="AY197" s="85">
        <v>12.05</v>
      </c>
      <c r="AZ197" s="85">
        <v>97.823599999999999</v>
      </c>
      <c r="BA197" s="82"/>
      <c r="BB197" s="85">
        <v>12.05</v>
      </c>
      <c r="BC197" s="85">
        <v>102.07680000000001</v>
      </c>
      <c r="BD197" s="82"/>
      <c r="BE197" s="85">
        <v>12.05</v>
      </c>
      <c r="BF197" s="85">
        <v>250.2</v>
      </c>
      <c r="BG197" s="82"/>
      <c r="BH197" s="84">
        <v>10.95</v>
      </c>
      <c r="BI197" s="84">
        <v>250.2</v>
      </c>
      <c r="BJ197" s="84"/>
      <c r="BK197" s="84">
        <v>10.75</v>
      </c>
      <c r="BL197" s="84">
        <v>250.2</v>
      </c>
      <c r="BM197" s="82"/>
      <c r="BN197" s="84">
        <v>12.55</v>
      </c>
      <c r="BO197" s="82">
        <v>725.8</v>
      </c>
      <c r="BP197" s="82"/>
      <c r="BQ197" s="84">
        <v>12.45</v>
      </c>
      <c r="BR197" s="82">
        <v>725.8</v>
      </c>
      <c r="BS197" s="82"/>
      <c r="BT197" s="84">
        <v>12.35</v>
      </c>
      <c r="BU197" s="82">
        <v>725.8</v>
      </c>
      <c r="BV197" s="82"/>
      <c r="BW197" s="84">
        <v>12.25</v>
      </c>
      <c r="BX197" s="82">
        <v>725.8</v>
      </c>
      <c r="BY197" s="82"/>
      <c r="BZ197" s="82"/>
    </row>
    <row r="198" spans="7:78" x14ac:dyDescent="0.25">
      <c r="G198" s="82"/>
      <c r="H198" s="82"/>
      <c r="I198" s="244"/>
      <c r="J198" s="82"/>
      <c r="K198" s="82"/>
      <c r="L198" s="82"/>
      <c r="M198" s="82"/>
      <c r="N198" s="82"/>
      <c r="O198" s="82"/>
      <c r="P198" s="83"/>
      <c r="Q198" s="83"/>
      <c r="R198" s="83"/>
      <c r="S198" s="83"/>
      <c r="T198" s="82"/>
      <c r="U198" s="85">
        <v>10.8</v>
      </c>
      <c r="V198" s="85">
        <v>721.9</v>
      </c>
      <c r="W198" s="85"/>
      <c r="X198" s="85">
        <v>12.2</v>
      </c>
      <c r="Y198" s="85">
        <v>721.9</v>
      </c>
      <c r="Z198" s="82"/>
      <c r="AA198" s="85">
        <v>10.3</v>
      </c>
      <c r="AB198" s="85">
        <v>721.9</v>
      </c>
      <c r="AC198" s="82"/>
      <c r="AD198" s="85">
        <v>11.8</v>
      </c>
      <c r="AE198" s="85">
        <v>721.9</v>
      </c>
      <c r="AF198" s="82"/>
      <c r="AG198" s="85">
        <v>10.7</v>
      </c>
      <c r="AH198" s="85">
        <v>854</v>
      </c>
      <c r="AI198" s="82"/>
      <c r="AJ198" s="85">
        <v>12.1</v>
      </c>
      <c r="AK198" s="85">
        <v>854</v>
      </c>
      <c r="AL198" s="82">
        <f t="shared" si="9"/>
        <v>12.4</v>
      </c>
      <c r="AM198" s="85">
        <v>12.4</v>
      </c>
      <c r="AN198" s="85">
        <v>854</v>
      </c>
      <c r="AO198" s="82"/>
      <c r="AP198" s="85">
        <v>11.7</v>
      </c>
      <c r="AQ198" s="85">
        <v>854</v>
      </c>
      <c r="AR198" s="82"/>
      <c r="AS198" s="85">
        <v>12.1</v>
      </c>
      <c r="AT198" s="85">
        <v>302.39999999999998</v>
      </c>
      <c r="AU198" s="82"/>
      <c r="AV198" s="85">
        <v>12.1</v>
      </c>
      <c r="AW198" s="85">
        <v>103.4208</v>
      </c>
      <c r="AX198" s="82"/>
      <c r="AY198" s="85">
        <v>12.1</v>
      </c>
      <c r="AZ198" s="85">
        <v>97.372799999999998</v>
      </c>
      <c r="BA198" s="82"/>
      <c r="BB198" s="85">
        <v>12.1</v>
      </c>
      <c r="BC198" s="85">
        <v>101.60639999999999</v>
      </c>
      <c r="BD198" s="82"/>
      <c r="BE198" s="85">
        <v>12.1</v>
      </c>
      <c r="BF198" s="85">
        <v>249.2</v>
      </c>
      <c r="BG198" s="82"/>
      <c r="BH198" s="84">
        <v>11</v>
      </c>
      <c r="BI198" s="84">
        <v>249.2</v>
      </c>
      <c r="BJ198" s="84"/>
      <c r="BK198" s="84">
        <v>10.8</v>
      </c>
      <c r="BL198" s="84">
        <v>249.2</v>
      </c>
      <c r="BM198" s="82"/>
      <c r="BN198" s="84">
        <v>12.6</v>
      </c>
      <c r="BO198" s="82">
        <v>721.9</v>
      </c>
      <c r="BP198" s="82"/>
      <c r="BQ198" s="84">
        <v>12.5</v>
      </c>
      <c r="BR198" s="82">
        <v>721.9</v>
      </c>
      <c r="BS198" s="82"/>
      <c r="BT198" s="84">
        <v>12.4</v>
      </c>
      <c r="BU198" s="82">
        <v>721.9</v>
      </c>
      <c r="BV198" s="82"/>
      <c r="BW198" s="84">
        <v>12.3</v>
      </c>
      <c r="BX198" s="82">
        <v>721.9</v>
      </c>
      <c r="BY198" s="82"/>
      <c r="BZ198" s="82"/>
    </row>
    <row r="199" spans="7:78" x14ac:dyDescent="0.25">
      <c r="G199" s="82"/>
      <c r="H199" s="82"/>
      <c r="I199" s="244"/>
      <c r="J199" s="82"/>
      <c r="K199" s="82"/>
      <c r="L199" s="82"/>
      <c r="M199" s="82"/>
      <c r="N199" s="82"/>
      <c r="O199" s="82"/>
      <c r="P199" s="83"/>
      <c r="Q199" s="83"/>
      <c r="R199" s="83"/>
      <c r="S199" s="83"/>
      <c r="T199" s="82"/>
      <c r="U199" s="85">
        <v>10.85</v>
      </c>
      <c r="V199" s="85">
        <v>717.9</v>
      </c>
      <c r="W199" s="85"/>
      <c r="X199" s="85">
        <v>12.25</v>
      </c>
      <c r="Y199" s="85">
        <v>717.9</v>
      </c>
      <c r="Z199" s="82"/>
      <c r="AA199" s="85">
        <v>10.35</v>
      </c>
      <c r="AB199" s="85">
        <v>717.9</v>
      </c>
      <c r="AC199" s="82"/>
      <c r="AD199" s="85">
        <v>11.85</v>
      </c>
      <c r="AE199" s="85">
        <v>717.9</v>
      </c>
      <c r="AF199" s="82"/>
      <c r="AG199" s="85">
        <v>10.75</v>
      </c>
      <c r="AH199" s="85">
        <v>850</v>
      </c>
      <c r="AI199" s="82"/>
      <c r="AJ199" s="85">
        <v>12.15</v>
      </c>
      <c r="AK199" s="85">
        <v>850</v>
      </c>
      <c r="AL199" s="82">
        <f t="shared" si="9"/>
        <v>12.45</v>
      </c>
      <c r="AM199" s="85">
        <v>12.45</v>
      </c>
      <c r="AN199" s="85">
        <v>850</v>
      </c>
      <c r="AO199" s="82"/>
      <c r="AP199" s="85">
        <v>11.75</v>
      </c>
      <c r="AQ199" s="85">
        <v>850</v>
      </c>
      <c r="AR199" s="82"/>
      <c r="AS199" s="85">
        <v>12.15</v>
      </c>
      <c r="AT199" s="85">
        <v>301</v>
      </c>
      <c r="AU199" s="82"/>
      <c r="AV199" s="85">
        <v>12.15</v>
      </c>
      <c r="AW199" s="85">
        <v>102.94199999999999</v>
      </c>
      <c r="AX199" s="82"/>
      <c r="AY199" s="85">
        <v>12.15</v>
      </c>
      <c r="AZ199" s="85">
        <v>96.921999999999997</v>
      </c>
      <c r="BA199" s="82"/>
      <c r="BB199" s="85">
        <v>12.15</v>
      </c>
      <c r="BC199" s="85">
        <v>101.136</v>
      </c>
      <c r="BD199" s="82"/>
      <c r="BE199" s="85">
        <v>12.15</v>
      </c>
      <c r="BF199" s="85">
        <v>248.1</v>
      </c>
      <c r="BG199" s="82"/>
      <c r="BH199" s="84">
        <v>11.05</v>
      </c>
      <c r="BI199" s="84">
        <v>248.1</v>
      </c>
      <c r="BJ199" s="84"/>
      <c r="BK199" s="84">
        <v>10.85</v>
      </c>
      <c r="BL199" s="84">
        <v>248.1</v>
      </c>
      <c r="BM199" s="82"/>
      <c r="BN199" s="84">
        <v>12.65</v>
      </c>
      <c r="BO199" s="82">
        <v>717.9</v>
      </c>
      <c r="BP199" s="82"/>
      <c r="BQ199" s="84">
        <v>12.55</v>
      </c>
      <c r="BR199" s="82">
        <v>717.9</v>
      </c>
      <c r="BS199" s="82"/>
      <c r="BT199" s="84">
        <v>12.45</v>
      </c>
      <c r="BU199" s="82">
        <v>717.9</v>
      </c>
      <c r="BV199" s="82"/>
      <c r="BW199" s="84">
        <v>12.35</v>
      </c>
      <c r="BX199" s="82">
        <v>717.9</v>
      </c>
      <c r="BY199" s="82"/>
      <c r="BZ199" s="82"/>
    </row>
    <row r="200" spans="7:78" x14ac:dyDescent="0.25">
      <c r="G200" s="82"/>
      <c r="H200" s="82"/>
      <c r="I200" s="244"/>
      <c r="J200" s="82"/>
      <c r="K200" s="82"/>
      <c r="L200" s="82"/>
      <c r="M200" s="82"/>
      <c r="N200" s="82"/>
      <c r="O200" s="82"/>
      <c r="P200" s="83"/>
      <c r="Q200" s="83"/>
      <c r="R200" s="83"/>
      <c r="S200" s="83"/>
      <c r="T200" s="82"/>
      <c r="U200" s="85">
        <v>10.9</v>
      </c>
      <c r="V200" s="85">
        <v>714</v>
      </c>
      <c r="W200" s="85"/>
      <c r="X200" s="85">
        <v>12.3</v>
      </c>
      <c r="Y200" s="85">
        <v>714</v>
      </c>
      <c r="Z200" s="82"/>
      <c r="AA200" s="85">
        <v>10.4</v>
      </c>
      <c r="AB200" s="85">
        <v>714</v>
      </c>
      <c r="AC200" s="82"/>
      <c r="AD200" s="85">
        <v>11.9</v>
      </c>
      <c r="AE200" s="85">
        <v>714</v>
      </c>
      <c r="AF200" s="82"/>
      <c r="AG200" s="85">
        <v>10.8</v>
      </c>
      <c r="AH200" s="85">
        <v>846.1</v>
      </c>
      <c r="AI200" s="82"/>
      <c r="AJ200" s="85">
        <v>12.2</v>
      </c>
      <c r="AK200" s="85">
        <v>846.1</v>
      </c>
      <c r="AL200" s="82">
        <f t="shared" si="9"/>
        <v>12.5</v>
      </c>
      <c r="AM200" s="85">
        <v>12.5</v>
      </c>
      <c r="AN200" s="85">
        <v>846.1</v>
      </c>
      <c r="AO200" s="82"/>
      <c r="AP200" s="85">
        <v>11.8</v>
      </c>
      <c r="AQ200" s="85">
        <v>846.1</v>
      </c>
      <c r="AR200" s="82"/>
      <c r="AS200" s="85">
        <v>12.2</v>
      </c>
      <c r="AT200" s="85">
        <v>299.5</v>
      </c>
      <c r="AU200" s="82"/>
      <c r="AV200" s="85">
        <v>12.2</v>
      </c>
      <c r="AW200" s="85">
        <v>102.429</v>
      </c>
      <c r="AX200" s="82"/>
      <c r="AY200" s="85">
        <v>12.2</v>
      </c>
      <c r="AZ200" s="85">
        <v>96.438999999999993</v>
      </c>
      <c r="BA200" s="82"/>
      <c r="BB200" s="85">
        <v>12.2</v>
      </c>
      <c r="BC200" s="85">
        <v>100.63200000000001</v>
      </c>
      <c r="BD200" s="82"/>
      <c r="BE200" s="85">
        <v>12.2</v>
      </c>
      <c r="BF200" s="85">
        <v>247.1</v>
      </c>
      <c r="BG200" s="82"/>
      <c r="BH200" s="84">
        <v>11.1</v>
      </c>
      <c r="BI200" s="84">
        <v>247.1</v>
      </c>
      <c r="BJ200" s="84"/>
      <c r="BK200" s="84">
        <v>10.9</v>
      </c>
      <c r="BL200" s="84">
        <v>247.1</v>
      </c>
      <c r="BM200" s="82"/>
      <c r="BN200" s="84">
        <v>12.7</v>
      </c>
      <c r="BO200" s="82">
        <v>714</v>
      </c>
      <c r="BP200" s="82"/>
      <c r="BQ200" s="84">
        <v>12.6</v>
      </c>
      <c r="BR200" s="82">
        <v>714</v>
      </c>
      <c r="BS200" s="82"/>
      <c r="BT200" s="84">
        <v>12.5</v>
      </c>
      <c r="BU200" s="82">
        <v>714</v>
      </c>
      <c r="BV200" s="82"/>
      <c r="BW200" s="84">
        <v>12.4</v>
      </c>
      <c r="BX200" s="82">
        <v>714</v>
      </c>
      <c r="BY200" s="82"/>
      <c r="BZ200" s="82"/>
    </row>
    <row r="201" spans="7:78" x14ac:dyDescent="0.25">
      <c r="G201" s="82"/>
      <c r="H201" s="82"/>
      <c r="I201" s="244"/>
      <c r="J201" s="82"/>
      <c r="K201" s="82"/>
      <c r="L201" s="82"/>
      <c r="M201" s="82"/>
      <c r="N201" s="82"/>
      <c r="O201" s="82"/>
      <c r="P201" s="83"/>
      <c r="Q201" s="83"/>
      <c r="R201" s="83"/>
      <c r="S201" s="83"/>
      <c r="T201" s="82"/>
      <c r="U201" s="85">
        <v>10.95</v>
      </c>
      <c r="V201" s="85">
        <v>710.1</v>
      </c>
      <c r="W201" s="85"/>
      <c r="X201" s="85">
        <v>12.35</v>
      </c>
      <c r="Y201" s="85">
        <v>710.1</v>
      </c>
      <c r="Z201" s="82"/>
      <c r="AA201" s="85">
        <v>10.45</v>
      </c>
      <c r="AB201" s="85">
        <v>710.1</v>
      </c>
      <c r="AC201" s="82"/>
      <c r="AD201" s="85">
        <v>11.95</v>
      </c>
      <c r="AE201" s="85">
        <v>710.1</v>
      </c>
      <c r="AF201" s="82"/>
      <c r="AG201" s="85">
        <v>10.85</v>
      </c>
      <c r="AH201" s="85">
        <v>842.2</v>
      </c>
      <c r="AI201" s="82"/>
      <c r="AJ201" s="85">
        <v>12.25</v>
      </c>
      <c r="AK201" s="85">
        <v>842.2</v>
      </c>
      <c r="AL201" s="82">
        <f t="shared" si="9"/>
        <v>12.55</v>
      </c>
      <c r="AM201" s="85">
        <v>12.55</v>
      </c>
      <c r="AN201" s="85">
        <v>842.2</v>
      </c>
      <c r="AO201" s="82"/>
      <c r="AP201" s="85">
        <v>11.85</v>
      </c>
      <c r="AQ201" s="85">
        <v>842.2</v>
      </c>
      <c r="AR201" s="82"/>
      <c r="AS201" s="85">
        <v>12.25</v>
      </c>
      <c r="AT201" s="85">
        <v>298.10000000000002</v>
      </c>
      <c r="AU201" s="82"/>
      <c r="AV201" s="85">
        <v>12.25</v>
      </c>
      <c r="AW201" s="85">
        <v>101.9502</v>
      </c>
      <c r="AX201" s="82"/>
      <c r="AY201" s="85">
        <v>12.25</v>
      </c>
      <c r="AZ201" s="85">
        <v>95.988200000000006</v>
      </c>
      <c r="BA201" s="82"/>
      <c r="BB201" s="85">
        <v>12.25</v>
      </c>
      <c r="BC201" s="85">
        <v>100.16160000000001</v>
      </c>
      <c r="BD201" s="82"/>
      <c r="BE201" s="85">
        <v>12.25</v>
      </c>
      <c r="BF201" s="85">
        <v>246</v>
      </c>
      <c r="BG201" s="82"/>
      <c r="BH201" s="84">
        <v>11.15</v>
      </c>
      <c r="BI201" s="84">
        <v>246</v>
      </c>
      <c r="BJ201" s="84"/>
      <c r="BK201" s="84">
        <v>10.95</v>
      </c>
      <c r="BL201" s="84">
        <v>246</v>
      </c>
      <c r="BM201" s="82"/>
      <c r="BN201" s="84">
        <v>12.75</v>
      </c>
      <c r="BO201" s="82">
        <v>710.1</v>
      </c>
      <c r="BP201" s="82"/>
      <c r="BQ201" s="84">
        <v>12.65</v>
      </c>
      <c r="BR201" s="82">
        <v>710.1</v>
      </c>
      <c r="BS201" s="82"/>
      <c r="BT201" s="84">
        <v>12.55</v>
      </c>
      <c r="BU201" s="82">
        <v>710.1</v>
      </c>
      <c r="BV201" s="82"/>
      <c r="BW201" s="84">
        <v>12.45</v>
      </c>
      <c r="BX201" s="82">
        <v>710.1</v>
      </c>
      <c r="BY201" s="82"/>
      <c r="BZ201" s="82"/>
    </row>
    <row r="202" spans="7:78" x14ac:dyDescent="0.25">
      <c r="G202" s="82"/>
      <c r="H202" s="82"/>
      <c r="I202" s="244"/>
      <c r="J202" s="82"/>
      <c r="K202" s="82"/>
      <c r="L202" s="82"/>
      <c r="M202" s="82"/>
      <c r="N202" s="82"/>
      <c r="O202" s="82"/>
      <c r="P202" s="83"/>
      <c r="Q202" s="83"/>
      <c r="R202" s="83"/>
      <c r="S202" s="83"/>
      <c r="T202" s="82"/>
      <c r="U202" s="85">
        <v>11</v>
      </c>
      <c r="V202" s="85">
        <v>706.2</v>
      </c>
      <c r="W202" s="85"/>
      <c r="X202" s="85">
        <v>12.4</v>
      </c>
      <c r="Y202" s="85">
        <v>706.2</v>
      </c>
      <c r="Z202" s="82"/>
      <c r="AA202" s="85">
        <v>10.5</v>
      </c>
      <c r="AB202" s="85">
        <v>706.2</v>
      </c>
      <c r="AC202" s="82"/>
      <c r="AD202" s="85">
        <v>12</v>
      </c>
      <c r="AE202" s="85">
        <v>706.2</v>
      </c>
      <c r="AF202" s="82"/>
      <c r="AG202" s="85">
        <v>10.9</v>
      </c>
      <c r="AH202" s="85">
        <v>838.3</v>
      </c>
      <c r="AI202" s="82"/>
      <c r="AJ202" s="85">
        <v>12.3</v>
      </c>
      <c r="AK202" s="85">
        <v>838.3</v>
      </c>
      <c r="AL202" s="82">
        <f t="shared" si="9"/>
        <v>12.6</v>
      </c>
      <c r="AM202" s="85">
        <v>12.6</v>
      </c>
      <c r="AN202" s="85">
        <v>838.3</v>
      </c>
      <c r="AO202" s="82"/>
      <c r="AP202" s="85">
        <v>11.9</v>
      </c>
      <c r="AQ202" s="85">
        <v>838.3</v>
      </c>
      <c r="AR202" s="82"/>
      <c r="AS202" s="85">
        <v>12.3</v>
      </c>
      <c r="AT202" s="85">
        <v>296.7</v>
      </c>
      <c r="AU202" s="82"/>
      <c r="AV202" s="85">
        <v>12.3</v>
      </c>
      <c r="AW202" s="85">
        <v>101.4714</v>
      </c>
      <c r="AX202" s="82"/>
      <c r="AY202" s="85">
        <v>12.3</v>
      </c>
      <c r="AZ202" s="85">
        <v>95.537400000000005</v>
      </c>
      <c r="BA202" s="82"/>
      <c r="BB202" s="85">
        <v>12.3</v>
      </c>
      <c r="BC202" s="85">
        <v>99.691199999999995</v>
      </c>
      <c r="BD202" s="82"/>
      <c r="BE202" s="85">
        <v>12.3</v>
      </c>
      <c r="BF202" s="85">
        <v>244.9</v>
      </c>
      <c r="BG202" s="82"/>
      <c r="BH202" s="84">
        <v>11.2</v>
      </c>
      <c r="BI202" s="84">
        <v>244.9</v>
      </c>
      <c r="BJ202" s="84"/>
      <c r="BK202" s="84">
        <v>11</v>
      </c>
      <c r="BL202" s="84">
        <v>244.9</v>
      </c>
      <c r="BM202" s="82"/>
      <c r="BN202" s="84">
        <v>12.8</v>
      </c>
      <c r="BO202" s="82">
        <v>706.2</v>
      </c>
      <c r="BP202" s="82"/>
      <c r="BQ202" s="84">
        <v>12.7</v>
      </c>
      <c r="BR202" s="82">
        <v>706.2</v>
      </c>
      <c r="BS202" s="82"/>
      <c r="BT202" s="84">
        <v>12.6</v>
      </c>
      <c r="BU202" s="82">
        <v>706.2</v>
      </c>
      <c r="BV202" s="82"/>
      <c r="BW202" s="84">
        <v>12.5</v>
      </c>
      <c r="BX202" s="82">
        <v>706.2</v>
      </c>
      <c r="BY202" s="82"/>
      <c r="BZ202" s="82"/>
    </row>
    <row r="203" spans="7:78" x14ac:dyDescent="0.25">
      <c r="G203" s="82"/>
      <c r="H203" s="82"/>
      <c r="I203" s="244"/>
      <c r="J203" s="82"/>
      <c r="K203" s="82"/>
      <c r="L203" s="82"/>
      <c r="M203" s="82"/>
      <c r="N203" s="82"/>
      <c r="O203" s="82"/>
      <c r="P203" s="83"/>
      <c r="Q203" s="83"/>
      <c r="R203" s="83"/>
      <c r="S203" s="83"/>
      <c r="T203" s="82"/>
      <c r="U203" s="85">
        <v>11.05</v>
      </c>
      <c r="V203" s="85">
        <v>702.2</v>
      </c>
      <c r="W203" s="85"/>
      <c r="X203" s="85">
        <v>12.45</v>
      </c>
      <c r="Y203" s="85">
        <v>702.2</v>
      </c>
      <c r="Z203" s="82"/>
      <c r="AA203" s="85">
        <v>10.55</v>
      </c>
      <c r="AB203" s="85">
        <v>702.2</v>
      </c>
      <c r="AC203" s="82"/>
      <c r="AD203" s="85">
        <v>12.05</v>
      </c>
      <c r="AE203" s="85">
        <v>702.2</v>
      </c>
      <c r="AF203" s="82"/>
      <c r="AG203" s="85">
        <v>10.95</v>
      </c>
      <c r="AH203" s="85">
        <v>834.3</v>
      </c>
      <c r="AI203" s="82"/>
      <c r="AJ203" s="85">
        <v>12.35</v>
      </c>
      <c r="AK203" s="85">
        <v>834.3</v>
      </c>
      <c r="AL203" s="82">
        <f t="shared" si="9"/>
        <v>12.65</v>
      </c>
      <c r="AM203" s="85">
        <v>12.65</v>
      </c>
      <c r="AN203" s="85">
        <v>834.3</v>
      </c>
      <c r="AO203" s="82"/>
      <c r="AP203" s="85">
        <v>11.95</v>
      </c>
      <c r="AQ203" s="85">
        <v>834.3</v>
      </c>
      <c r="AR203" s="82"/>
      <c r="AS203" s="85">
        <v>12.35</v>
      </c>
      <c r="AT203" s="85">
        <v>295.2</v>
      </c>
      <c r="AU203" s="82"/>
      <c r="AV203" s="85">
        <v>12.35</v>
      </c>
      <c r="AW203" s="85">
        <v>100.9584</v>
      </c>
      <c r="AX203" s="82"/>
      <c r="AY203" s="85">
        <v>12.35</v>
      </c>
      <c r="AZ203" s="85">
        <v>95.054400000000001</v>
      </c>
      <c r="BA203" s="82"/>
      <c r="BB203" s="85">
        <v>12.35</v>
      </c>
      <c r="BC203" s="85">
        <v>99.187200000000004</v>
      </c>
      <c r="BD203" s="82"/>
      <c r="BE203" s="85">
        <v>12.35</v>
      </c>
      <c r="BF203" s="85">
        <v>243.9</v>
      </c>
      <c r="BG203" s="82"/>
      <c r="BH203" s="84">
        <v>11.25</v>
      </c>
      <c r="BI203" s="84">
        <v>243.9</v>
      </c>
      <c r="BJ203" s="84"/>
      <c r="BK203" s="84">
        <v>11.05</v>
      </c>
      <c r="BL203" s="84">
        <v>243.9</v>
      </c>
      <c r="BM203" s="82"/>
      <c r="BN203" s="84">
        <v>12.85</v>
      </c>
      <c r="BO203" s="82">
        <v>702.2</v>
      </c>
      <c r="BP203" s="82"/>
      <c r="BQ203" s="84">
        <v>12.75</v>
      </c>
      <c r="BR203" s="82">
        <v>702.2</v>
      </c>
      <c r="BS203" s="82"/>
      <c r="BT203" s="84">
        <v>12.65</v>
      </c>
      <c r="BU203" s="82">
        <v>702.2</v>
      </c>
      <c r="BV203" s="82"/>
      <c r="BW203" s="84">
        <v>12.55</v>
      </c>
      <c r="BX203" s="82">
        <v>702.2</v>
      </c>
      <c r="BY203" s="82"/>
      <c r="BZ203" s="82"/>
    </row>
    <row r="204" spans="7:78" x14ac:dyDescent="0.25">
      <c r="G204" s="82"/>
      <c r="H204" s="82"/>
      <c r="I204" s="244"/>
      <c r="J204" s="82"/>
      <c r="K204" s="82"/>
      <c r="L204" s="82"/>
      <c r="M204" s="82"/>
      <c r="N204" s="82"/>
      <c r="O204" s="82"/>
      <c r="P204" s="83"/>
      <c r="Q204" s="83"/>
      <c r="R204" s="83"/>
      <c r="S204" s="83"/>
      <c r="T204" s="82"/>
      <c r="U204" s="85">
        <v>11.1</v>
      </c>
      <c r="V204" s="85">
        <v>698.3</v>
      </c>
      <c r="W204" s="85"/>
      <c r="X204" s="85">
        <v>12.5</v>
      </c>
      <c r="Y204" s="85">
        <v>698.3</v>
      </c>
      <c r="Z204" s="82"/>
      <c r="AA204" s="85">
        <v>10.6</v>
      </c>
      <c r="AB204" s="85">
        <v>698.3</v>
      </c>
      <c r="AC204" s="82"/>
      <c r="AD204" s="85">
        <v>12.1</v>
      </c>
      <c r="AE204" s="85">
        <v>698.3</v>
      </c>
      <c r="AF204" s="82"/>
      <c r="AG204" s="85">
        <v>11</v>
      </c>
      <c r="AH204" s="85">
        <v>830.4</v>
      </c>
      <c r="AI204" s="82"/>
      <c r="AJ204" s="85">
        <v>12.4</v>
      </c>
      <c r="AK204" s="85">
        <v>830.4</v>
      </c>
      <c r="AL204" s="82">
        <f t="shared" si="9"/>
        <v>12.7</v>
      </c>
      <c r="AM204" s="85">
        <v>12.7</v>
      </c>
      <c r="AN204" s="85">
        <v>830.4</v>
      </c>
      <c r="AO204" s="82"/>
      <c r="AP204" s="85">
        <v>12</v>
      </c>
      <c r="AQ204" s="85">
        <v>830.4</v>
      </c>
      <c r="AR204" s="82"/>
      <c r="AS204" s="85">
        <v>12.4</v>
      </c>
      <c r="AT204" s="85">
        <v>293.8</v>
      </c>
      <c r="AU204" s="82"/>
      <c r="AV204" s="85">
        <v>12.4</v>
      </c>
      <c r="AW204" s="85">
        <v>100.4796</v>
      </c>
      <c r="AX204" s="82"/>
      <c r="AY204" s="85">
        <v>12.4</v>
      </c>
      <c r="AZ204" s="85">
        <v>94.6036</v>
      </c>
      <c r="BA204" s="82"/>
      <c r="BB204" s="85">
        <v>12.4</v>
      </c>
      <c r="BC204" s="85">
        <v>98.716800000000006</v>
      </c>
      <c r="BD204" s="82"/>
      <c r="BE204" s="85">
        <v>12.4</v>
      </c>
      <c r="BF204" s="85">
        <v>242.8</v>
      </c>
      <c r="BG204" s="82"/>
      <c r="BH204" s="84">
        <v>11.3</v>
      </c>
      <c r="BI204" s="84">
        <v>242.8</v>
      </c>
      <c r="BJ204" s="84"/>
      <c r="BK204" s="84">
        <v>11.1</v>
      </c>
      <c r="BL204" s="84">
        <v>242.8</v>
      </c>
      <c r="BM204" s="82"/>
      <c r="BN204" s="84">
        <v>12.9</v>
      </c>
      <c r="BO204" s="82">
        <v>698.3</v>
      </c>
      <c r="BP204" s="82"/>
      <c r="BQ204" s="84">
        <v>12.8</v>
      </c>
      <c r="BR204" s="82">
        <v>698.3</v>
      </c>
      <c r="BS204" s="82"/>
      <c r="BT204" s="84">
        <v>12.7</v>
      </c>
      <c r="BU204" s="82">
        <v>698.3</v>
      </c>
      <c r="BV204" s="82"/>
      <c r="BW204" s="84">
        <v>12.6</v>
      </c>
      <c r="BX204" s="82">
        <v>698.3</v>
      </c>
      <c r="BY204" s="82"/>
      <c r="BZ204" s="82"/>
    </row>
    <row r="205" spans="7:78" x14ac:dyDescent="0.25">
      <c r="G205" s="82"/>
      <c r="H205" s="82"/>
      <c r="I205" s="244"/>
      <c r="J205" s="82"/>
      <c r="K205" s="82"/>
      <c r="L205" s="82"/>
      <c r="M205" s="82"/>
      <c r="N205" s="82"/>
      <c r="O205" s="82"/>
      <c r="P205" s="83"/>
      <c r="Q205" s="83"/>
      <c r="R205" s="83"/>
      <c r="S205" s="83"/>
      <c r="T205" s="82"/>
      <c r="U205" s="85">
        <v>11.15</v>
      </c>
      <c r="V205" s="85">
        <v>694.4</v>
      </c>
      <c r="W205" s="85"/>
      <c r="X205" s="85">
        <v>12.55</v>
      </c>
      <c r="Y205" s="85">
        <v>694.4</v>
      </c>
      <c r="Z205" s="82"/>
      <c r="AA205" s="85">
        <v>10.65</v>
      </c>
      <c r="AB205" s="85">
        <v>694.4</v>
      </c>
      <c r="AC205" s="82"/>
      <c r="AD205" s="85">
        <v>12.15</v>
      </c>
      <c r="AE205" s="85">
        <v>694.4</v>
      </c>
      <c r="AF205" s="82"/>
      <c r="AG205" s="85">
        <v>11.05</v>
      </c>
      <c r="AH205" s="85">
        <v>826.5</v>
      </c>
      <c r="AI205" s="82"/>
      <c r="AJ205" s="85">
        <v>12.45</v>
      </c>
      <c r="AK205" s="85">
        <v>826.5</v>
      </c>
      <c r="AL205" s="82">
        <f t="shared" si="9"/>
        <v>12.75</v>
      </c>
      <c r="AM205" s="85">
        <v>12.75</v>
      </c>
      <c r="AN205" s="85">
        <v>826.5</v>
      </c>
      <c r="AO205" s="82"/>
      <c r="AP205" s="85">
        <v>12.05</v>
      </c>
      <c r="AQ205" s="85">
        <v>826.5</v>
      </c>
      <c r="AR205" s="82"/>
      <c r="AS205" s="85">
        <v>12.45</v>
      </c>
      <c r="AT205" s="85">
        <v>292.39999999999998</v>
      </c>
      <c r="AU205" s="82"/>
      <c r="AV205" s="85">
        <v>12.45</v>
      </c>
      <c r="AW205" s="85">
        <v>100.0008</v>
      </c>
      <c r="AX205" s="82"/>
      <c r="AY205" s="85">
        <v>12.45</v>
      </c>
      <c r="AZ205" s="85">
        <v>94.152799999999999</v>
      </c>
      <c r="BA205" s="82"/>
      <c r="BB205" s="85">
        <v>12.45</v>
      </c>
      <c r="BC205" s="85">
        <v>98.246399999999994</v>
      </c>
      <c r="BD205" s="82"/>
      <c r="BE205" s="85">
        <v>12.45</v>
      </c>
      <c r="BF205" s="85">
        <v>241.8</v>
      </c>
      <c r="BG205" s="82"/>
      <c r="BH205" s="84">
        <v>11.35</v>
      </c>
      <c r="BI205" s="84">
        <v>241.8</v>
      </c>
      <c r="BJ205" s="84"/>
      <c r="BK205" s="84">
        <v>11.15</v>
      </c>
      <c r="BL205" s="84">
        <v>241.8</v>
      </c>
      <c r="BM205" s="82"/>
      <c r="BN205" s="84">
        <v>12.95</v>
      </c>
      <c r="BO205" s="82">
        <v>694.4</v>
      </c>
      <c r="BP205" s="82"/>
      <c r="BQ205" s="84">
        <v>12.85</v>
      </c>
      <c r="BR205" s="82">
        <v>694.4</v>
      </c>
      <c r="BS205" s="82"/>
      <c r="BT205" s="84">
        <v>12.75</v>
      </c>
      <c r="BU205" s="82">
        <v>694.4</v>
      </c>
      <c r="BV205" s="82"/>
      <c r="BW205" s="84">
        <v>12.65</v>
      </c>
      <c r="BX205" s="82">
        <v>694.4</v>
      </c>
      <c r="BY205" s="82"/>
      <c r="BZ205" s="82"/>
    </row>
    <row r="206" spans="7:78" x14ac:dyDescent="0.25">
      <c r="G206" s="82"/>
      <c r="H206" s="82"/>
      <c r="I206" s="244"/>
      <c r="J206" s="82"/>
      <c r="K206" s="82"/>
      <c r="L206" s="82"/>
      <c r="M206" s="82"/>
      <c r="N206" s="82"/>
      <c r="O206" s="82"/>
      <c r="P206" s="83"/>
      <c r="Q206" s="83"/>
      <c r="R206" s="83"/>
      <c r="S206" s="83"/>
      <c r="T206" s="82"/>
      <c r="U206" s="85">
        <v>11.2</v>
      </c>
      <c r="V206" s="85">
        <v>690.4</v>
      </c>
      <c r="W206" s="85"/>
      <c r="X206" s="85">
        <v>12.6</v>
      </c>
      <c r="Y206" s="85">
        <v>690.4</v>
      </c>
      <c r="Z206" s="82"/>
      <c r="AA206" s="85">
        <v>10.7</v>
      </c>
      <c r="AB206" s="85">
        <v>690.4</v>
      </c>
      <c r="AC206" s="82"/>
      <c r="AD206" s="85">
        <v>12.2</v>
      </c>
      <c r="AE206" s="85">
        <v>690.4</v>
      </c>
      <c r="AF206" s="82"/>
      <c r="AG206" s="85">
        <v>11.1</v>
      </c>
      <c r="AH206" s="85">
        <v>822.5</v>
      </c>
      <c r="AI206" s="82"/>
      <c r="AJ206" s="85">
        <v>12.5</v>
      </c>
      <c r="AK206" s="85">
        <v>822.5</v>
      </c>
      <c r="AL206" s="82">
        <f t="shared" si="9"/>
        <v>12.8</v>
      </c>
      <c r="AM206" s="85">
        <v>12.8</v>
      </c>
      <c r="AN206" s="85">
        <v>822.5</v>
      </c>
      <c r="AO206" s="82"/>
      <c r="AP206" s="85">
        <v>12.1</v>
      </c>
      <c r="AQ206" s="85">
        <v>822.5</v>
      </c>
      <c r="AR206" s="82"/>
      <c r="AS206" s="85">
        <v>12.5</v>
      </c>
      <c r="AT206" s="85">
        <v>290.89999999999998</v>
      </c>
      <c r="AU206" s="82"/>
      <c r="AV206" s="85">
        <v>12.5</v>
      </c>
      <c r="AW206" s="85">
        <v>99.487799999999993</v>
      </c>
      <c r="AX206" s="82"/>
      <c r="AY206" s="85">
        <v>12.5</v>
      </c>
      <c r="AZ206" s="85">
        <v>93.669799999999995</v>
      </c>
      <c r="BA206" s="82"/>
      <c r="BB206" s="85">
        <v>12.5</v>
      </c>
      <c r="BC206" s="85">
        <v>97.742400000000004</v>
      </c>
      <c r="BD206" s="82"/>
      <c r="BE206" s="85">
        <v>12.5</v>
      </c>
      <c r="BF206" s="85">
        <v>240.7</v>
      </c>
      <c r="BG206" s="82"/>
      <c r="BH206" s="84">
        <v>11.4</v>
      </c>
      <c r="BI206" s="84">
        <v>240.7</v>
      </c>
      <c r="BJ206" s="84"/>
      <c r="BK206" s="84">
        <v>11.2</v>
      </c>
      <c r="BL206" s="84">
        <v>240.7</v>
      </c>
      <c r="BM206" s="82"/>
      <c r="BN206" s="84">
        <v>13</v>
      </c>
      <c r="BO206" s="82">
        <v>690.4</v>
      </c>
      <c r="BP206" s="82"/>
      <c r="BQ206" s="84">
        <v>12.9</v>
      </c>
      <c r="BR206" s="82">
        <v>690.4</v>
      </c>
      <c r="BS206" s="82"/>
      <c r="BT206" s="84">
        <v>12.8</v>
      </c>
      <c r="BU206" s="82">
        <v>690.4</v>
      </c>
      <c r="BV206" s="82"/>
      <c r="BW206" s="84">
        <v>12.7</v>
      </c>
      <c r="BX206" s="82">
        <v>690.4</v>
      </c>
      <c r="BY206" s="82"/>
      <c r="BZ206" s="82"/>
    </row>
    <row r="207" spans="7:78" x14ac:dyDescent="0.25">
      <c r="G207" s="82"/>
      <c r="H207" s="82"/>
      <c r="I207" s="244"/>
      <c r="J207" s="82"/>
      <c r="K207" s="82"/>
      <c r="L207" s="82"/>
      <c r="M207" s="82"/>
      <c r="N207" s="82"/>
      <c r="O207" s="82"/>
      <c r="P207" s="83"/>
      <c r="Q207" s="83"/>
      <c r="R207" s="83"/>
      <c r="S207" s="83"/>
      <c r="T207" s="82"/>
      <c r="U207" s="85">
        <v>11.25</v>
      </c>
      <c r="V207" s="85">
        <v>686.5</v>
      </c>
      <c r="W207" s="85"/>
      <c r="X207" s="85">
        <v>12.65</v>
      </c>
      <c r="Y207" s="85">
        <v>686.5</v>
      </c>
      <c r="Z207" s="82"/>
      <c r="AA207" s="85">
        <v>10.75</v>
      </c>
      <c r="AB207" s="85">
        <v>686.5</v>
      </c>
      <c r="AC207" s="82"/>
      <c r="AD207" s="85">
        <v>12.25</v>
      </c>
      <c r="AE207" s="85">
        <v>686.5</v>
      </c>
      <c r="AF207" s="82"/>
      <c r="AG207" s="85">
        <v>11.15</v>
      </c>
      <c r="AH207" s="85">
        <v>818.6</v>
      </c>
      <c r="AI207" s="82"/>
      <c r="AJ207" s="85">
        <v>12.55</v>
      </c>
      <c r="AK207" s="85">
        <v>818.6</v>
      </c>
      <c r="AL207" s="82">
        <f t="shared" si="9"/>
        <v>12.85</v>
      </c>
      <c r="AM207" s="85">
        <v>12.85</v>
      </c>
      <c r="AN207" s="85">
        <v>818.6</v>
      </c>
      <c r="AO207" s="82"/>
      <c r="AP207" s="85">
        <v>12.15</v>
      </c>
      <c r="AQ207" s="85">
        <v>818.6</v>
      </c>
      <c r="AR207" s="82"/>
      <c r="AS207" s="85">
        <v>12.55</v>
      </c>
      <c r="AT207" s="85">
        <v>289.5</v>
      </c>
      <c r="AU207" s="82"/>
      <c r="AV207" s="85">
        <v>12.55</v>
      </c>
      <c r="AW207" s="85">
        <v>99.009</v>
      </c>
      <c r="AX207" s="82"/>
      <c r="AY207" s="85">
        <v>12.55</v>
      </c>
      <c r="AZ207" s="85">
        <v>93.218999999999994</v>
      </c>
      <c r="BA207" s="82"/>
      <c r="BB207" s="85">
        <v>12.55</v>
      </c>
      <c r="BC207" s="85">
        <v>97.272000000000006</v>
      </c>
      <c r="BD207" s="82"/>
      <c r="BE207" s="85">
        <v>12.55</v>
      </c>
      <c r="BF207" s="85">
        <v>239.6</v>
      </c>
      <c r="BG207" s="82"/>
      <c r="BH207" s="84">
        <v>11.45</v>
      </c>
      <c r="BI207" s="84">
        <v>239.6</v>
      </c>
      <c r="BJ207" s="84"/>
      <c r="BK207" s="84">
        <v>11.25</v>
      </c>
      <c r="BL207" s="84">
        <v>239.6</v>
      </c>
      <c r="BM207" s="82"/>
      <c r="BN207" s="84">
        <v>13.05</v>
      </c>
      <c r="BO207" s="82">
        <v>686.5</v>
      </c>
      <c r="BP207" s="82"/>
      <c r="BQ207" s="84">
        <v>12.95</v>
      </c>
      <c r="BR207" s="82">
        <v>686.5</v>
      </c>
      <c r="BS207" s="82"/>
      <c r="BT207" s="84">
        <v>12.85</v>
      </c>
      <c r="BU207" s="82">
        <v>686.5</v>
      </c>
      <c r="BV207" s="82"/>
      <c r="BW207" s="84">
        <v>12.75</v>
      </c>
      <c r="BX207" s="82">
        <v>686.5</v>
      </c>
      <c r="BY207" s="82"/>
      <c r="BZ207" s="82"/>
    </row>
    <row r="208" spans="7:78" x14ac:dyDescent="0.25">
      <c r="G208" s="82"/>
      <c r="H208" s="82"/>
      <c r="I208" s="244"/>
      <c r="J208" s="82"/>
      <c r="K208" s="82"/>
      <c r="L208" s="82"/>
      <c r="M208" s="82"/>
      <c r="N208" s="82"/>
      <c r="O208" s="82"/>
      <c r="P208" s="83"/>
      <c r="Q208" s="83"/>
      <c r="R208" s="83"/>
      <c r="S208" s="83"/>
      <c r="T208" s="82"/>
      <c r="U208" s="85">
        <v>11.3</v>
      </c>
      <c r="V208" s="85">
        <v>682.6</v>
      </c>
      <c r="W208" s="85"/>
      <c r="X208" s="85">
        <v>12.7</v>
      </c>
      <c r="Y208" s="85">
        <v>682.6</v>
      </c>
      <c r="Z208" s="82"/>
      <c r="AA208" s="85">
        <v>10.8</v>
      </c>
      <c r="AB208" s="85">
        <v>682.6</v>
      </c>
      <c r="AC208" s="82"/>
      <c r="AD208" s="85">
        <v>12.3</v>
      </c>
      <c r="AE208" s="85">
        <v>682.6</v>
      </c>
      <c r="AF208" s="82"/>
      <c r="AG208" s="85">
        <v>11.2</v>
      </c>
      <c r="AH208" s="85">
        <v>814.7</v>
      </c>
      <c r="AI208" s="82"/>
      <c r="AJ208" s="85">
        <v>12.6</v>
      </c>
      <c r="AK208" s="85">
        <v>814.7</v>
      </c>
      <c r="AL208" s="82">
        <f t="shared" si="9"/>
        <v>12.9</v>
      </c>
      <c r="AM208" s="85">
        <v>12.9</v>
      </c>
      <c r="AN208" s="85">
        <v>814.7</v>
      </c>
      <c r="AO208" s="82"/>
      <c r="AP208" s="85">
        <v>12.2</v>
      </c>
      <c r="AQ208" s="85">
        <v>814.7</v>
      </c>
      <c r="AR208" s="82"/>
      <c r="AS208" s="85">
        <v>12.6</v>
      </c>
      <c r="AT208" s="85">
        <v>288.10000000000002</v>
      </c>
      <c r="AU208" s="82"/>
      <c r="AV208" s="85">
        <v>12.6</v>
      </c>
      <c r="AW208" s="85">
        <v>98.530199999999994</v>
      </c>
      <c r="AX208" s="82"/>
      <c r="AY208" s="85">
        <v>12.6</v>
      </c>
      <c r="AZ208" s="85">
        <v>92.768199999999993</v>
      </c>
      <c r="BA208" s="82"/>
      <c r="BB208" s="85">
        <v>12.6</v>
      </c>
      <c r="BC208" s="85">
        <v>96.801599999999993</v>
      </c>
      <c r="BD208" s="82"/>
      <c r="BE208" s="85">
        <v>12.6</v>
      </c>
      <c r="BF208" s="85">
        <v>238.6</v>
      </c>
      <c r="BG208" s="82"/>
      <c r="BH208" s="84">
        <v>11.5</v>
      </c>
      <c r="BI208" s="84">
        <v>238.6</v>
      </c>
      <c r="BJ208" s="84"/>
      <c r="BK208" s="84">
        <v>11.3</v>
      </c>
      <c r="BL208" s="84">
        <v>238.6</v>
      </c>
      <c r="BM208" s="82"/>
      <c r="BN208" s="84">
        <v>13.1</v>
      </c>
      <c r="BO208" s="82">
        <v>682.6</v>
      </c>
      <c r="BP208" s="82"/>
      <c r="BQ208" s="84">
        <v>13</v>
      </c>
      <c r="BR208" s="82">
        <v>682.6</v>
      </c>
      <c r="BS208" s="82"/>
      <c r="BT208" s="84">
        <v>12.9</v>
      </c>
      <c r="BU208" s="82">
        <v>682.6</v>
      </c>
      <c r="BV208" s="82"/>
      <c r="BW208" s="84">
        <v>12.8</v>
      </c>
      <c r="BX208" s="82">
        <v>682.6</v>
      </c>
      <c r="BY208" s="82"/>
      <c r="BZ208" s="82"/>
    </row>
    <row r="209" spans="7:78" x14ac:dyDescent="0.25">
      <c r="G209" s="82"/>
      <c r="H209" s="82"/>
      <c r="I209" s="244"/>
      <c r="J209" s="82"/>
      <c r="K209" s="82"/>
      <c r="L209" s="82"/>
      <c r="M209" s="82"/>
      <c r="N209" s="82"/>
      <c r="O209" s="82"/>
      <c r="P209" s="83"/>
      <c r="Q209" s="83"/>
      <c r="R209" s="83"/>
      <c r="S209" s="83"/>
      <c r="T209" s="82"/>
      <c r="U209" s="85">
        <v>11.35</v>
      </c>
      <c r="V209" s="85">
        <v>678.7</v>
      </c>
      <c r="W209" s="85"/>
      <c r="X209" s="85">
        <v>12.75</v>
      </c>
      <c r="Y209" s="85">
        <v>678.7</v>
      </c>
      <c r="Z209" s="82"/>
      <c r="AA209" s="85">
        <v>10.85</v>
      </c>
      <c r="AB209" s="85">
        <v>678.7</v>
      </c>
      <c r="AC209" s="82"/>
      <c r="AD209" s="85">
        <v>12.35</v>
      </c>
      <c r="AE209" s="85">
        <v>678.7</v>
      </c>
      <c r="AF209" s="82"/>
      <c r="AG209" s="85">
        <v>11.25</v>
      </c>
      <c r="AH209" s="85">
        <v>810.8</v>
      </c>
      <c r="AI209" s="82"/>
      <c r="AJ209" s="85">
        <v>12.65</v>
      </c>
      <c r="AK209" s="85">
        <v>810.8</v>
      </c>
      <c r="AL209" s="82">
        <f t="shared" si="9"/>
        <v>12.95</v>
      </c>
      <c r="AM209" s="85">
        <v>12.95</v>
      </c>
      <c r="AN209" s="85">
        <v>810.8</v>
      </c>
      <c r="AO209" s="82"/>
      <c r="AP209" s="85">
        <v>12.25</v>
      </c>
      <c r="AQ209" s="85">
        <v>810.8</v>
      </c>
      <c r="AR209" s="82"/>
      <c r="AS209" s="85">
        <v>12.65</v>
      </c>
      <c r="AT209" s="85">
        <v>286.60000000000002</v>
      </c>
      <c r="AU209" s="82"/>
      <c r="AV209" s="85">
        <v>12.65</v>
      </c>
      <c r="AW209" s="85">
        <v>98.017200000000003</v>
      </c>
      <c r="AX209" s="82"/>
      <c r="AY209" s="85">
        <v>12.65</v>
      </c>
      <c r="AZ209" s="85">
        <v>92.285200000000003</v>
      </c>
      <c r="BA209" s="82"/>
      <c r="BB209" s="85">
        <v>12.65</v>
      </c>
      <c r="BC209" s="85">
        <v>96.297600000000003</v>
      </c>
      <c r="BD209" s="82"/>
      <c r="BE209" s="85">
        <v>12.65</v>
      </c>
      <c r="BF209" s="85">
        <v>237.5</v>
      </c>
      <c r="BG209" s="82"/>
      <c r="BH209" s="84">
        <v>11.55</v>
      </c>
      <c r="BI209" s="84">
        <v>237.5</v>
      </c>
      <c r="BJ209" s="84"/>
      <c r="BK209" s="84">
        <v>11.35</v>
      </c>
      <c r="BL209" s="84">
        <v>237.5</v>
      </c>
      <c r="BM209" s="82"/>
      <c r="BN209" s="84">
        <v>13.15</v>
      </c>
      <c r="BO209" s="82">
        <v>678.7</v>
      </c>
      <c r="BP209" s="82"/>
      <c r="BQ209" s="84">
        <v>13.05</v>
      </c>
      <c r="BR209" s="82">
        <v>678.7</v>
      </c>
      <c r="BS209" s="82"/>
      <c r="BT209" s="84">
        <v>12.95</v>
      </c>
      <c r="BU209" s="82">
        <v>678.7</v>
      </c>
      <c r="BV209" s="82"/>
      <c r="BW209" s="84">
        <v>12.85</v>
      </c>
      <c r="BX209" s="82">
        <v>678.7</v>
      </c>
      <c r="BY209" s="82"/>
      <c r="BZ209" s="82"/>
    </row>
    <row r="210" spans="7:78" x14ac:dyDescent="0.25">
      <c r="G210" s="82"/>
      <c r="H210" s="82"/>
      <c r="I210" s="244"/>
      <c r="J210" s="82"/>
      <c r="K210" s="82"/>
      <c r="L210" s="82"/>
      <c r="M210" s="82"/>
      <c r="N210" s="82"/>
      <c r="O210" s="82"/>
      <c r="P210" s="83"/>
      <c r="Q210" s="83"/>
      <c r="R210" s="83"/>
      <c r="S210" s="83"/>
      <c r="T210" s="82"/>
      <c r="U210" s="85">
        <v>11.4</v>
      </c>
      <c r="V210" s="85">
        <v>674.7</v>
      </c>
      <c r="W210" s="85"/>
      <c r="X210" s="85">
        <v>12.8</v>
      </c>
      <c r="Y210" s="85">
        <v>674.7</v>
      </c>
      <c r="Z210" s="82"/>
      <c r="AA210" s="85">
        <v>10.9</v>
      </c>
      <c r="AB210" s="85">
        <v>674.7</v>
      </c>
      <c r="AC210" s="82"/>
      <c r="AD210" s="85">
        <v>12.4</v>
      </c>
      <c r="AE210" s="85">
        <v>674.7</v>
      </c>
      <c r="AF210" s="82"/>
      <c r="AG210" s="85">
        <v>11.3</v>
      </c>
      <c r="AH210" s="85">
        <v>806.8</v>
      </c>
      <c r="AI210" s="82"/>
      <c r="AJ210" s="85">
        <v>12.7</v>
      </c>
      <c r="AK210" s="85">
        <v>806.8</v>
      </c>
      <c r="AL210" s="82">
        <f t="shared" si="9"/>
        <v>13</v>
      </c>
      <c r="AM210" s="85">
        <v>13</v>
      </c>
      <c r="AN210" s="85">
        <v>806.8</v>
      </c>
      <c r="AO210" s="82"/>
      <c r="AP210" s="85">
        <v>12.3</v>
      </c>
      <c r="AQ210" s="85">
        <v>806.8</v>
      </c>
      <c r="AR210" s="82"/>
      <c r="AS210" s="85">
        <v>12.7</v>
      </c>
      <c r="AT210" s="85">
        <v>285.2</v>
      </c>
      <c r="AU210" s="82"/>
      <c r="AV210" s="85">
        <v>12.7</v>
      </c>
      <c r="AW210" s="85">
        <v>97.538399999999996</v>
      </c>
      <c r="AX210" s="82"/>
      <c r="AY210" s="85">
        <v>12.7</v>
      </c>
      <c r="AZ210" s="85">
        <v>91.834400000000002</v>
      </c>
      <c r="BA210" s="82"/>
      <c r="BB210" s="85">
        <v>12.7</v>
      </c>
      <c r="BC210" s="85">
        <v>95.827200000000005</v>
      </c>
      <c r="BD210" s="82"/>
      <c r="BE210" s="85">
        <v>12.7</v>
      </c>
      <c r="BF210" s="85">
        <v>236.4</v>
      </c>
      <c r="BG210" s="82"/>
      <c r="BH210" s="84">
        <v>11.6</v>
      </c>
      <c r="BI210" s="84">
        <v>236.4</v>
      </c>
      <c r="BJ210" s="84"/>
      <c r="BK210" s="84">
        <v>11.4</v>
      </c>
      <c r="BL210" s="84">
        <v>236.4</v>
      </c>
      <c r="BM210" s="82"/>
      <c r="BN210" s="84">
        <v>13.2</v>
      </c>
      <c r="BO210" s="82">
        <v>674.7</v>
      </c>
      <c r="BP210" s="82"/>
      <c r="BQ210" s="84">
        <v>13.1</v>
      </c>
      <c r="BR210" s="82">
        <v>674.7</v>
      </c>
      <c r="BS210" s="82"/>
      <c r="BT210" s="84">
        <v>13</v>
      </c>
      <c r="BU210" s="82">
        <v>674.7</v>
      </c>
      <c r="BV210" s="82"/>
      <c r="BW210" s="84">
        <v>12.9</v>
      </c>
      <c r="BX210" s="82">
        <v>674.7</v>
      </c>
      <c r="BY210" s="82"/>
      <c r="BZ210" s="82"/>
    </row>
    <row r="211" spans="7:78" x14ac:dyDescent="0.25">
      <c r="G211" s="82"/>
      <c r="H211" s="82"/>
      <c r="I211" s="244"/>
      <c r="J211" s="82"/>
      <c r="K211" s="82"/>
      <c r="L211" s="82"/>
      <c r="M211" s="82"/>
      <c r="N211" s="82"/>
      <c r="O211" s="82"/>
      <c r="P211" s="83"/>
      <c r="Q211" s="83"/>
      <c r="R211" s="83"/>
      <c r="S211" s="83"/>
      <c r="T211" s="82"/>
      <c r="U211" s="85">
        <v>11.45</v>
      </c>
      <c r="V211" s="85">
        <v>670.8</v>
      </c>
      <c r="W211" s="85"/>
      <c r="X211" s="85">
        <v>12.85</v>
      </c>
      <c r="Y211" s="85">
        <v>670.8</v>
      </c>
      <c r="Z211" s="82"/>
      <c r="AA211" s="85">
        <v>10.95</v>
      </c>
      <c r="AB211" s="85">
        <v>670.8</v>
      </c>
      <c r="AC211" s="82"/>
      <c r="AD211" s="85">
        <v>12.45</v>
      </c>
      <c r="AE211" s="85">
        <v>670.8</v>
      </c>
      <c r="AF211" s="82"/>
      <c r="AG211" s="85">
        <v>11.35</v>
      </c>
      <c r="AH211" s="85">
        <v>802.9</v>
      </c>
      <c r="AI211" s="82"/>
      <c r="AJ211" s="85">
        <v>12.75</v>
      </c>
      <c r="AK211" s="85">
        <v>802.9</v>
      </c>
      <c r="AL211" s="82">
        <f t="shared" si="9"/>
        <v>13.05</v>
      </c>
      <c r="AM211" s="85">
        <v>13.05</v>
      </c>
      <c r="AN211" s="85">
        <v>802.9</v>
      </c>
      <c r="AO211" s="82"/>
      <c r="AP211" s="85">
        <v>12.35</v>
      </c>
      <c r="AQ211" s="85">
        <v>802.9</v>
      </c>
      <c r="AR211" s="82"/>
      <c r="AS211" s="85">
        <v>12.75</v>
      </c>
      <c r="AT211" s="85">
        <v>283.8</v>
      </c>
      <c r="AU211" s="82"/>
      <c r="AV211" s="85">
        <v>12.75</v>
      </c>
      <c r="AW211" s="85">
        <v>97.059600000000003</v>
      </c>
      <c r="AX211" s="82"/>
      <c r="AY211" s="85">
        <v>12.75</v>
      </c>
      <c r="AZ211" s="85">
        <v>91.383600000000001</v>
      </c>
      <c r="BA211" s="82"/>
      <c r="BB211" s="85">
        <v>12.75</v>
      </c>
      <c r="BC211" s="85">
        <v>95.356800000000007</v>
      </c>
      <c r="BD211" s="82"/>
      <c r="BE211" s="85">
        <v>12.75</v>
      </c>
      <c r="BF211" s="85">
        <v>235.4</v>
      </c>
      <c r="BG211" s="82"/>
      <c r="BH211" s="84">
        <v>11.65</v>
      </c>
      <c r="BI211" s="84">
        <v>235.4</v>
      </c>
      <c r="BJ211" s="84"/>
      <c r="BK211" s="84">
        <v>11.45</v>
      </c>
      <c r="BL211" s="84">
        <v>235.4</v>
      </c>
      <c r="BM211" s="82"/>
      <c r="BN211" s="84">
        <v>13.25</v>
      </c>
      <c r="BO211" s="82">
        <v>670.8</v>
      </c>
      <c r="BP211" s="82"/>
      <c r="BQ211" s="84">
        <v>13.15</v>
      </c>
      <c r="BR211" s="82">
        <v>670.8</v>
      </c>
      <c r="BS211" s="82"/>
      <c r="BT211" s="84">
        <v>13.05</v>
      </c>
      <c r="BU211" s="82">
        <v>670.8</v>
      </c>
      <c r="BV211" s="82"/>
      <c r="BW211" s="84">
        <v>12.95</v>
      </c>
      <c r="BX211" s="82">
        <v>670.8</v>
      </c>
      <c r="BY211" s="82"/>
      <c r="BZ211" s="82"/>
    </row>
    <row r="212" spans="7:78" x14ac:dyDescent="0.25">
      <c r="G212" s="82"/>
      <c r="H212" s="82"/>
      <c r="I212" s="244"/>
      <c r="J212" s="82"/>
      <c r="K212" s="82"/>
      <c r="L212" s="82"/>
      <c r="M212" s="82"/>
      <c r="N212" s="82"/>
      <c r="O212" s="82"/>
      <c r="P212" s="83"/>
      <c r="Q212" s="83"/>
      <c r="R212" s="83"/>
      <c r="S212" s="83"/>
      <c r="T212" s="82"/>
      <c r="U212" s="85">
        <v>11.5</v>
      </c>
      <c r="V212" s="85">
        <v>666.9</v>
      </c>
      <c r="W212" s="85"/>
      <c r="X212" s="85">
        <v>12.9</v>
      </c>
      <c r="Y212" s="85">
        <v>666.9</v>
      </c>
      <c r="Z212" s="82"/>
      <c r="AA212" s="85">
        <v>11</v>
      </c>
      <c r="AB212" s="85">
        <v>666.9</v>
      </c>
      <c r="AC212" s="82"/>
      <c r="AD212" s="85">
        <v>12.5</v>
      </c>
      <c r="AE212" s="85">
        <v>666.9</v>
      </c>
      <c r="AF212" s="82"/>
      <c r="AG212" s="85">
        <v>11.4</v>
      </c>
      <c r="AH212" s="85">
        <v>799</v>
      </c>
      <c r="AI212" s="82"/>
      <c r="AJ212" s="85">
        <v>12.8</v>
      </c>
      <c r="AK212" s="85">
        <v>799</v>
      </c>
      <c r="AL212" s="82">
        <f t="shared" si="9"/>
        <v>13.1</v>
      </c>
      <c r="AM212" s="85">
        <v>13.1</v>
      </c>
      <c r="AN212" s="85">
        <v>799</v>
      </c>
      <c r="AO212" s="82"/>
      <c r="AP212" s="85">
        <v>12.4</v>
      </c>
      <c r="AQ212" s="85">
        <v>799</v>
      </c>
      <c r="AR212" s="82"/>
      <c r="AS212" s="85">
        <v>12.8</v>
      </c>
      <c r="AT212" s="85">
        <v>282.3</v>
      </c>
      <c r="AU212" s="82"/>
      <c r="AV212" s="85">
        <v>12.8</v>
      </c>
      <c r="AW212" s="85">
        <v>96.546599999999998</v>
      </c>
      <c r="AX212" s="82"/>
      <c r="AY212" s="85">
        <v>12.8</v>
      </c>
      <c r="AZ212" s="85">
        <v>90.900599999999997</v>
      </c>
      <c r="BA212" s="82"/>
      <c r="BB212" s="85">
        <v>12.8</v>
      </c>
      <c r="BC212" s="85">
        <v>94.852800000000002</v>
      </c>
      <c r="BD212" s="82"/>
      <c r="BE212" s="85">
        <v>12.8</v>
      </c>
      <c r="BF212" s="85">
        <v>234.3</v>
      </c>
      <c r="BG212" s="82"/>
      <c r="BH212" s="84">
        <v>11.7</v>
      </c>
      <c r="BI212" s="84">
        <v>234.3</v>
      </c>
      <c r="BJ212" s="84"/>
      <c r="BK212" s="84">
        <v>11.5</v>
      </c>
      <c r="BL212" s="84">
        <v>234.3</v>
      </c>
      <c r="BM212" s="82"/>
      <c r="BN212" s="84">
        <v>13.3</v>
      </c>
      <c r="BO212" s="82">
        <v>666.9</v>
      </c>
      <c r="BP212" s="82"/>
      <c r="BQ212" s="84">
        <v>13.2</v>
      </c>
      <c r="BR212" s="82">
        <v>666.9</v>
      </c>
      <c r="BS212" s="82"/>
      <c r="BT212" s="84">
        <v>13.1</v>
      </c>
      <c r="BU212" s="82">
        <v>666.9</v>
      </c>
      <c r="BV212" s="82"/>
      <c r="BW212" s="84">
        <v>13</v>
      </c>
      <c r="BX212" s="82">
        <v>666.9</v>
      </c>
      <c r="BY212" s="82"/>
      <c r="BZ212" s="82"/>
    </row>
    <row r="213" spans="7:78" x14ac:dyDescent="0.25">
      <c r="G213" s="82"/>
      <c r="H213" s="82"/>
      <c r="I213" s="244"/>
      <c r="J213" s="82"/>
      <c r="K213" s="82"/>
      <c r="L213" s="82"/>
      <c r="M213" s="82"/>
      <c r="N213" s="82"/>
      <c r="O213" s="82"/>
      <c r="P213" s="83"/>
      <c r="Q213" s="83"/>
      <c r="R213" s="83"/>
      <c r="S213" s="83"/>
      <c r="T213" s="82"/>
      <c r="U213" s="85">
        <v>11.55</v>
      </c>
      <c r="V213" s="85">
        <v>663</v>
      </c>
      <c r="W213" s="85"/>
      <c r="X213" s="85">
        <v>12.95</v>
      </c>
      <c r="Y213" s="85">
        <v>663</v>
      </c>
      <c r="Z213" s="82"/>
      <c r="AA213" s="85">
        <v>11.05</v>
      </c>
      <c r="AB213" s="85">
        <v>663</v>
      </c>
      <c r="AC213" s="82"/>
      <c r="AD213" s="85">
        <v>12.55</v>
      </c>
      <c r="AE213" s="85">
        <v>663</v>
      </c>
      <c r="AF213" s="82"/>
      <c r="AG213" s="85">
        <v>11.45</v>
      </c>
      <c r="AH213" s="85">
        <v>795.1</v>
      </c>
      <c r="AI213" s="82"/>
      <c r="AJ213" s="85">
        <v>12.85</v>
      </c>
      <c r="AK213" s="85">
        <v>795.1</v>
      </c>
      <c r="AL213" s="82">
        <f t="shared" si="9"/>
        <v>13.15</v>
      </c>
      <c r="AM213" s="85">
        <v>13.15</v>
      </c>
      <c r="AN213" s="85">
        <v>795.1</v>
      </c>
      <c r="AO213" s="82"/>
      <c r="AP213" s="85">
        <v>12.45</v>
      </c>
      <c r="AQ213" s="85">
        <v>795.1</v>
      </c>
      <c r="AR213" s="82"/>
      <c r="AS213" s="85">
        <v>12.85</v>
      </c>
      <c r="AT213" s="85">
        <v>280.89999999999998</v>
      </c>
      <c r="AU213" s="82"/>
      <c r="AV213" s="85">
        <v>12.85</v>
      </c>
      <c r="AW213" s="85">
        <v>96.067800000000005</v>
      </c>
      <c r="AX213" s="82"/>
      <c r="AY213" s="85">
        <v>12.85</v>
      </c>
      <c r="AZ213" s="85">
        <v>90.449799999999996</v>
      </c>
      <c r="BA213" s="82"/>
      <c r="BB213" s="85">
        <v>12.85</v>
      </c>
      <c r="BC213" s="85">
        <v>94.382400000000004</v>
      </c>
      <c r="BD213" s="82"/>
      <c r="BE213" s="85">
        <v>12.85</v>
      </c>
      <c r="BF213" s="85">
        <v>233.3</v>
      </c>
      <c r="BG213" s="82"/>
      <c r="BH213" s="84">
        <v>11.75</v>
      </c>
      <c r="BI213" s="84">
        <v>233.3</v>
      </c>
      <c r="BJ213" s="84"/>
      <c r="BK213" s="84">
        <v>11.55</v>
      </c>
      <c r="BL213" s="84">
        <v>233.3</v>
      </c>
      <c r="BM213" s="82"/>
      <c r="BN213" s="84">
        <v>13.35</v>
      </c>
      <c r="BO213" s="82">
        <v>663</v>
      </c>
      <c r="BP213" s="82"/>
      <c r="BQ213" s="84">
        <v>13.25</v>
      </c>
      <c r="BR213" s="82">
        <v>663</v>
      </c>
      <c r="BS213" s="82"/>
      <c r="BT213" s="84">
        <v>13.15</v>
      </c>
      <c r="BU213" s="82">
        <v>663</v>
      </c>
      <c r="BV213" s="82"/>
      <c r="BW213" s="84">
        <v>13.05</v>
      </c>
      <c r="BX213" s="82">
        <v>663</v>
      </c>
      <c r="BY213" s="82"/>
      <c r="BZ213" s="82"/>
    </row>
    <row r="214" spans="7:78" x14ac:dyDescent="0.25">
      <c r="G214" s="82"/>
      <c r="H214" s="82"/>
      <c r="I214" s="244"/>
      <c r="J214" s="82"/>
      <c r="K214" s="82"/>
      <c r="L214" s="82"/>
      <c r="M214" s="82"/>
      <c r="N214" s="82"/>
      <c r="O214" s="82"/>
      <c r="P214" s="83"/>
      <c r="Q214" s="83"/>
      <c r="R214" s="83"/>
      <c r="S214" s="83"/>
      <c r="T214" s="82"/>
      <c r="U214" s="85">
        <v>11.6</v>
      </c>
      <c r="V214" s="85">
        <v>659</v>
      </c>
      <c r="W214" s="85"/>
      <c r="X214" s="85">
        <v>13</v>
      </c>
      <c r="Y214" s="85">
        <v>659</v>
      </c>
      <c r="Z214" s="82"/>
      <c r="AA214" s="85">
        <v>11.1</v>
      </c>
      <c r="AB214" s="85">
        <v>659</v>
      </c>
      <c r="AC214" s="82"/>
      <c r="AD214" s="85">
        <v>12.6</v>
      </c>
      <c r="AE214" s="85">
        <v>659</v>
      </c>
      <c r="AF214" s="82"/>
      <c r="AG214" s="85">
        <v>11.5</v>
      </c>
      <c r="AH214" s="85">
        <v>791.1</v>
      </c>
      <c r="AI214" s="82"/>
      <c r="AJ214" s="85">
        <v>12.9</v>
      </c>
      <c r="AK214" s="85">
        <v>791.1</v>
      </c>
      <c r="AL214" s="82">
        <f t="shared" si="9"/>
        <v>13.2</v>
      </c>
      <c r="AM214" s="85">
        <v>13.2</v>
      </c>
      <c r="AN214" s="85">
        <v>791.1</v>
      </c>
      <c r="AO214" s="82"/>
      <c r="AP214" s="85">
        <v>12.5</v>
      </c>
      <c r="AQ214" s="85">
        <v>791.1</v>
      </c>
      <c r="AR214" s="82"/>
      <c r="AS214" s="85">
        <v>12.9</v>
      </c>
      <c r="AT214" s="85">
        <v>279.5</v>
      </c>
      <c r="AU214" s="82"/>
      <c r="AV214" s="85">
        <v>12.9</v>
      </c>
      <c r="AW214" s="85">
        <v>95.588999999999999</v>
      </c>
      <c r="AX214" s="82"/>
      <c r="AY214" s="85">
        <v>12.9</v>
      </c>
      <c r="AZ214" s="85">
        <v>89.998999999999995</v>
      </c>
      <c r="BA214" s="82"/>
      <c r="BB214" s="85">
        <v>12.9</v>
      </c>
      <c r="BC214" s="85">
        <v>93.912000000000006</v>
      </c>
      <c r="BD214" s="82"/>
      <c r="BE214" s="85">
        <v>12.9</v>
      </c>
      <c r="BF214" s="85">
        <v>232.2</v>
      </c>
      <c r="BG214" s="82"/>
      <c r="BH214" s="84">
        <v>11.8</v>
      </c>
      <c r="BI214" s="84">
        <v>232.2</v>
      </c>
      <c r="BJ214" s="84"/>
      <c r="BK214" s="84">
        <v>11.6</v>
      </c>
      <c r="BL214" s="84">
        <v>232.2</v>
      </c>
      <c r="BM214" s="82"/>
      <c r="BN214" s="84">
        <v>13.4</v>
      </c>
      <c r="BO214" s="82">
        <v>659</v>
      </c>
      <c r="BP214" s="82"/>
      <c r="BQ214" s="84">
        <v>13.3</v>
      </c>
      <c r="BR214" s="82">
        <v>659</v>
      </c>
      <c r="BS214" s="82"/>
      <c r="BT214" s="84">
        <v>13.2</v>
      </c>
      <c r="BU214" s="82">
        <v>659</v>
      </c>
      <c r="BV214" s="82"/>
      <c r="BW214" s="84">
        <v>13.1</v>
      </c>
      <c r="BX214" s="82">
        <v>659</v>
      </c>
      <c r="BY214" s="82"/>
      <c r="BZ214" s="82"/>
    </row>
    <row r="215" spans="7:78" x14ac:dyDescent="0.25">
      <c r="G215" s="82"/>
      <c r="H215" s="82"/>
      <c r="I215" s="244"/>
      <c r="J215" s="82"/>
      <c r="K215" s="82"/>
      <c r="L215" s="82"/>
      <c r="M215" s="82"/>
      <c r="N215" s="82"/>
      <c r="O215" s="82"/>
      <c r="P215" s="83"/>
      <c r="Q215" s="83"/>
      <c r="R215" s="83"/>
      <c r="S215" s="83"/>
      <c r="T215" s="82"/>
      <c r="U215" s="85">
        <v>11.65</v>
      </c>
      <c r="V215" s="85">
        <v>655.1</v>
      </c>
      <c r="W215" s="85"/>
      <c r="X215" s="85">
        <v>13.05</v>
      </c>
      <c r="Y215" s="85">
        <v>655.1</v>
      </c>
      <c r="Z215" s="82"/>
      <c r="AA215" s="85">
        <v>11.15</v>
      </c>
      <c r="AB215" s="85">
        <v>655.1</v>
      </c>
      <c r="AC215" s="82"/>
      <c r="AD215" s="85">
        <v>12.65</v>
      </c>
      <c r="AE215" s="85">
        <v>655.1</v>
      </c>
      <c r="AF215" s="82"/>
      <c r="AG215" s="85">
        <v>11.55</v>
      </c>
      <c r="AH215" s="85">
        <v>787.2</v>
      </c>
      <c r="AI215" s="82"/>
      <c r="AJ215" s="85">
        <v>12.95</v>
      </c>
      <c r="AK215" s="85">
        <v>787.2</v>
      </c>
      <c r="AL215" s="82">
        <f t="shared" si="9"/>
        <v>13.25</v>
      </c>
      <c r="AM215" s="85">
        <v>13.25</v>
      </c>
      <c r="AN215" s="85">
        <v>787.2</v>
      </c>
      <c r="AO215" s="82"/>
      <c r="AP215" s="85">
        <v>12.55</v>
      </c>
      <c r="AQ215" s="85">
        <v>787.2</v>
      </c>
      <c r="AR215" s="82"/>
      <c r="AS215" s="85">
        <v>12.95</v>
      </c>
      <c r="AT215" s="85">
        <v>278</v>
      </c>
      <c r="AU215" s="82"/>
      <c r="AV215" s="85">
        <v>12.95</v>
      </c>
      <c r="AW215" s="85">
        <v>95.075999999999993</v>
      </c>
      <c r="AX215" s="82"/>
      <c r="AY215" s="85">
        <v>12.95</v>
      </c>
      <c r="AZ215" s="85">
        <v>89.516000000000005</v>
      </c>
      <c r="BA215" s="82"/>
      <c r="BB215" s="85">
        <v>12.95</v>
      </c>
      <c r="BC215" s="85">
        <v>93.408000000000001</v>
      </c>
      <c r="BD215" s="82"/>
      <c r="BE215" s="85">
        <v>12.95</v>
      </c>
      <c r="BF215" s="85">
        <v>231.1</v>
      </c>
      <c r="BG215" s="82"/>
      <c r="BH215" s="84">
        <v>11.85</v>
      </c>
      <c r="BI215" s="84">
        <v>231.1</v>
      </c>
      <c r="BJ215" s="84"/>
      <c r="BK215" s="84">
        <v>11.65</v>
      </c>
      <c r="BL215" s="84">
        <v>231.1</v>
      </c>
      <c r="BM215" s="82"/>
      <c r="BN215" s="84">
        <v>13.45</v>
      </c>
      <c r="BO215" s="82">
        <v>655.1</v>
      </c>
      <c r="BP215" s="82"/>
      <c r="BQ215" s="84">
        <v>13.35</v>
      </c>
      <c r="BR215" s="82">
        <v>655.1</v>
      </c>
      <c r="BS215" s="82"/>
      <c r="BT215" s="84">
        <v>13.25</v>
      </c>
      <c r="BU215" s="82">
        <v>655.1</v>
      </c>
      <c r="BV215" s="82"/>
      <c r="BW215" s="84">
        <v>13.15</v>
      </c>
      <c r="BX215" s="82">
        <v>655.1</v>
      </c>
      <c r="BY215" s="82"/>
      <c r="BZ215" s="82"/>
    </row>
    <row r="216" spans="7:78" x14ac:dyDescent="0.25">
      <c r="G216" s="82"/>
      <c r="H216" s="82"/>
      <c r="I216" s="244"/>
      <c r="J216" s="82"/>
      <c r="K216" s="82"/>
      <c r="L216" s="82"/>
      <c r="M216" s="82"/>
      <c r="N216" s="82"/>
      <c r="O216" s="82"/>
      <c r="P216" s="83"/>
      <c r="Q216" s="83"/>
      <c r="R216" s="83"/>
      <c r="S216" s="83"/>
      <c r="T216" s="82"/>
      <c r="U216" s="85">
        <v>11.7</v>
      </c>
      <c r="V216" s="85">
        <v>651.20000000000005</v>
      </c>
      <c r="W216" s="85"/>
      <c r="X216" s="85">
        <v>13.1</v>
      </c>
      <c r="Y216" s="85">
        <v>651.20000000000005</v>
      </c>
      <c r="Z216" s="82"/>
      <c r="AA216" s="85">
        <v>11.2</v>
      </c>
      <c r="AB216" s="85">
        <v>651.20000000000005</v>
      </c>
      <c r="AC216" s="82"/>
      <c r="AD216" s="85">
        <v>12.7</v>
      </c>
      <c r="AE216" s="85">
        <v>651.20000000000005</v>
      </c>
      <c r="AF216" s="82"/>
      <c r="AG216" s="85">
        <v>11.6</v>
      </c>
      <c r="AH216" s="85">
        <v>783.3</v>
      </c>
      <c r="AI216" s="82"/>
      <c r="AJ216" s="85">
        <v>13</v>
      </c>
      <c r="AK216" s="85">
        <v>783.3</v>
      </c>
      <c r="AL216" s="82">
        <f t="shared" si="9"/>
        <v>13.3</v>
      </c>
      <c r="AM216" s="85">
        <v>13.3</v>
      </c>
      <c r="AN216" s="85">
        <v>783.3</v>
      </c>
      <c r="AO216" s="82"/>
      <c r="AP216" s="85">
        <v>12.6</v>
      </c>
      <c r="AQ216" s="85">
        <v>783.3</v>
      </c>
      <c r="AR216" s="82"/>
      <c r="AS216" s="85">
        <v>13</v>
      </c>
      <c r="AT216" s="85">
        <v>276.60000000000002</v>
      </c>
      <c r="AU216" s="82"/>
      <c r="AV216" s="85">
        <v>13</v>
      </c>
      <c r="AW216" s="85">
        <v>94.597200000000001</v>
      </c>
      <c r="AX216" s="82"/>
      <c r="AY216" s="85">
        <v>13</v>
      </c>
      <c r="AZ216" s="85">
        <v>89.065200000000004</v>
      </c>
      <c r="BA216" s="82"/>
      <c r="BB216" s="85">
        <v>13</v>
      </c>
      <c r="BC216" s="85">
        <v>92.937600000000003</v>
      </c>
      <c r="BD216" s="82"/>
      <c r="BE216" s="85">
        <v>13</v>
      </c>
      <c r="BF216" s="85">
        <v>230.1</v>
      </c>
      <c r="BG216" s="82"/>
      <c r="BH216" s="84">
        <v>11.9</v>
      </c>
      <c r="BI216" s="84">
        <v>230.1</v>
      </c>
      <c r="BJ216" s="84"/>
      <c r="BK216" s="84">
        <v>11.7</v>
      </c>
      <c r="BL216" s="84">
        <v>230.1</v>
      </c>
      <c r="BM216" s="82"/>
      <c r="BN216" s="84">
        <v>13.5</v>
      </c>
      <c r="BO216" s="82">
        <v>651.20000000000005</v>
      </c>
      <c r="BP216" s="82"/>
      <c r="BQ216" s="84">
        <v>13.4</v>
      </c>
      <c r="BR216" s="82">
        <v>651.20000000000005</v>
      </c>
      <c r="BS216" s="82"/>
      <c r="BT216" s="84">
        <v>13.3</v>
      </c>
      <c r="BU216" s="82">
        <v>651.20000000000005</v>
      </c>
      <c r="BV216" s="82"/>
      <c r="BW216" s="84">
        <v>13.2</v>
      </c>
      <c r="BX216" s="82">
        <v>651.20000000000005</v>
      </c>
      <c r="BY216" s="82"/>
      <c r="BZ216" s="82"/>
    </row>
    <row r="217" spans="7:78" x14ac:dyDescent="0.25">
      <c r="G217" s="82"/>
      <c r="H217" s="82"/>
      <c r="I217" s="244"/>
      <c r="J217" s="82"/>
      <c r="K217" s="82"/>
      <c r="L217" s="82"/>
      <c r="M217" s="82"/>
      <c r="N217" s="82"/>
      <c r="O217" s="82"/>
      <c r="P217" s="83"/>
      <c r="Q217" s="83"/>
      <c r="R217" s="83"/>
      <c r="S217" s="83"/>
      <c r="T217" s="82"/>
      <c r="U217" s="85">
        <v>11.75</v>
      </c>
      <c r="V217" s="85">
        <v>647.20000000000005</v>
      </c>
      <c r="W217" s="85"/>
      <c r="X217" s="85">
        <v>13.15</v>
      </c>
      <c r="Y217" s="85">
        <v>647.20000000000005</v>
      </c>
      <c r="Z217" s="82"/>
      <c r="AA217" s="85">
        <v>11.25</v>
      </c>
      <c r="AB217" s="85">
        <v>647.20000000000005</v>
      </c>
      <c r="AC217" s="82"/>
      <c r="AD217" s="85">
        <v>12.75</v>
      </c>
      <c r="AE217" s="85">
        <v>647.20000000000005</v>
      </c>
      <c r="AF217" s="82"/>
      <c r="AG217" s="85">
        <v>11.65</v>
      </c>
      <c r="AH217" s="85">
        <v>779.4</v>
      </c>
      <c r="AI217" s="82"/>
      <c r="AJ217" s="85">
        <v>13.05</v>
      </c>
      <c r="AK217" s="85">
        <v>779.4</v>
      </c>
      <c r="AL217" s="82">
        <f t="shared" si="9"/>
        <v>13.35</v>
      </c>
      <c r="AM217" s="85">
        <v>13.35</v>
      </c>
      <c r="AN217" s="85">
        <v>779.4</v>
      </c>
      <c r="AO217" s="82"/>
      <c r="AP217" s="85">
        <v>12.65</v>
      </c>
      <c r="AQ217" s="85">
        <v>779.4</v>
      </c>
      <c r="AR217" s="82"/>
      <c r="AS217" s="85">
        <v>13.05</v>
      </c>
      <c r="AT217" s="85">
        <v>275.2</v>
      </c>
      <c r="AU217" s="82"/>
      <c r="AV217" s="85">
        <v>13.05</v>
      </c>
      <c r="AW217" s="85">
        <v>94.118399999999994</v>
      </c>
      <c r="AX217" s="82"/>
      <c r="AY217" s="85">
        <v>13.05</v>
      </c>
      <c r="AZ217" s="85">
        <v>88.614400000000003</v>
      </c>
      <c r="BA217" s="82"/>
      <c r="BB217" s="85">
        <v>13.05</v>
      </c>
      <c r="BC217" s="85">
        <v>92.467200000000005</v>
      </c>
      <c r="BD217" s="82"/>
      <c r="BE217" s="85">
        <v>13.05</v>
      </c>
      <c r="BF217" s="85">
        <v>229</v>
      </c>
      <c r="BG217" s="82"/>
      <c r="BH217" s="84">
        <v>11.95</v>
      </c>
      <c r="BI217" s="84">
        <v>229</v>
      </c>
      <c r="BJ217" s="84"/>
      <c r="BK217" s="84">
        <v>11.75</v>
      </c>
      <c r="BL217" s="84">
        <v>229</v>
      </c>
      <c r="BM217" s="82"/>
      <c r="BN217" s="84">
        <v>13.55</v>
      </c>
      <c r="BO217" s="82">
        <v>647.20000000000005</v>
      </c>
      <c r="BP217" s="82"/>
      <c r="BQ217" s="84">
        <v>13.45</v>
      </c>
      <c r="BR217" s="82">
        <v>647.20000000000005</v>
      </c>
      <c r="BS217" s="82"/>
      <c r="BT217" s="84">
        <v>13.35</v>
      </c>
      <c r="BU217" s="82">
        <v>647.20000000000005</v>
      </c>
      <c r="BV217" s="82"/>
      <c r="BW217" s="84">
        <v>13.25</v>
      </c>
      <c r="BX217" s="82">
        <v>647.20000000000005</v>
      </c>
      <c r="BY217" s="82"/>
      <c r="BZ217" s="82"/>
    </row>
    <row r="218" spans="7:78" x14ac:dyDescent="0.25">
      <c r="G218" s="82"/>
      <c r="H218" s="82"/>
      <c r="I218" s="244"/>
      <c r="J218" s="82"/>
      <c r="K218" s="82"/>
      <c r="L218" s="82"/>
      <c r="M218" s="82"/>
      <c r="N218" s="82"/>
      <c r="O218" s="82"/>
      <c r="P218" s="83"/>
      <c r="Q218" s="83"/>
      <c r="R218" s="83"/>
      <c r="S218" s="83"/>
      <c r="T218" s="82"/>
      <c r="U218" s="85">
        <v>11.8</v>
      </c>
      <c r="V218" s="85">
        <v>643.29999999999995</v>
      </c>
      <c r="W218" s="85"/>
      <c r="X218" s="85">
        <v>13.2</v>
      </c>
      <c r="Y218" s="85">
        <v>643.29999999999995</v>
      </c>
      <c r="Z218" s="82"/>
      <c r="AA218" s="85">
        <v>11.3</v>
      </c>
      <c r="AB218" s="85">
        <v>643.29999999999995</v>
      </c>
      <c r="AC218" s="82"/>
      <c r="AD218" s="85">
        <v>12.8</v>
      </c>
      <c r="AE218" s="85">
        <v>643.29999999999995</v>
      </c>
      <c r="AF218" s="82"/>
      <c r="AG218" s="85">
        <v>11.7</v>
      </c>
      <c r="AH218" s="85">
        <v>775.4</v>
      </c>
      <c r="AI218" s="82"/>
      <c r="AJ218" s="85">
        <v>13.1</v>
      </c>
      <c r="AK218" s="85">
        <v>775.4</v>
      </c>
      <c r="AL218" s="82">
        <f t="shared" si="9"/>
        <v>13.4</v>
      </c>
      <c r="AM218" s="85">
        <v>13.4</v>
      </c>
      <c r="AN218" s="85">
        <v>775.4</v>
      </c>
      <c r="AO218" s="82"/>
      <c r="AP218" s="85">
        <v>12.7</v>
      </c>
      <c r="AQ218" s="85">
        <v>775.4</v>
      </c>
      <c r="AR218" s="82"/>
      <c r="AS218" s="85">
        <v>13.1</v>
      </c>
      <c r="AT218" s="85">
        <v>273.7</v>
      </c>
      <c r="AU218" s="82"/>
      <c r="AV218" s="85">
        <v>13.1</v>
      </c>
      <c r="AW218" s="85">
        <v>93.605400000000003</v>
      </c>
      <c r="AX218" s="82"/>
      <c r="AY218" s="85">
        <v>13.1</v>
      </c>
      <c r="AZ218" s="85">
        <v>88.131399999999999</v>
      </c>
      <c r="BA218" s="82"/>
      <c r="BB218" s="85">
        <v>13.1</v>
      </c>
      <c r="BC218" s="85">
        <v>91.963200000000001</v>
      </c>
      <c r="BD218" s="82"/>
      <c r="BE218" s="85">
        <v>13.1</v>
      </c>
      <c r="BF218" s="85">
        <v>227.9</v>
      </c>
      <c r="BG218" s="82"/>
      <c r="BH218" s="84">
        <v>12</v>
      </c>
      <c r="BI218" s="84">
        <v>227.9</v>
      </c>
      <c r="BJ218" s="84"/>
      <c r="BK218" s="84">
        <v>11.8</v>
      </c>
      <c r="BL218" s="84">
        <v>227.9</v>
      </c>
      <c r="BM218" s="82"/>
      <c r="BN218" s="84">
        <v>13.6</v>
      </c>
      <c r="BO218" s="82">
        <v>643.29999999999995</v>
      </c>
      <c r="BP218" s="82"/>
      <c r="BQ218" s="84">
        <v>13.5</v>
      </c>
      <c r="BR218" s="82">
        <v>643.29999999999995</v>
      </c>
      <c r="BS218" s="82"/>
      <c r="BT218" s="84">
        <v>13.4</v>
      </c>
      <c r="BU218" s="82">
        <v>643.29999999999995</v>
      </c>
      <c r="BV218" s="82"/>
      <c r="BW218" s="84">
        <v>13.3</v>
      </c>
      <c r="BX218" s="82">
        <v>643.29999999999995</v>
      </c>
      <c r="BY218" s="82"/>
      <c r="BZ218" s="82"/>
    </row>
    <row r="219" spans="7:78" x14ac:dyDescent="0.25">
      <c r="G219" s="82"/>
      <c r="H219" s="82"/>
      <c r="I219" s="244"/>
      <c r="J219" s="82"/>
      <c r="K219" s="82"/>
      <c r="L219" s="82"/>
      <c r="M219" s="82"/>
      <c r="N219" s="82"/>
      <c r="O219" s="82"/>
      <c r="P219" s="83"/>
      <c r="Q219" s="83"/>
      <c r="R219" s="83"/>
      <c r="S219" s="83"/>
      <c r="T219" s="82"/>
      <c r="U219" s="85">
        <v>11.85</v>
      </c>
      <c r="V219" s="85">
        <v>639.4</v>
      </c>
      <c r="W219" s="85"/>
      <c r="X219" s="85">
        <v>13.25</v>
      </c>
      <c r="Y219" s="85">
        <v>639.4</v>
      </c>
      <c r="Z219" s="82"/>
      <c r="AA219" s="85">
        <v>11.35</v>
      </c>
      <c r="AB219" s="85">
        <v>639.4</v>
      </c>
      <c r="AC219" s="82"/>
      <c r="AD219" s="85">
        <v>12.85</v>
      </c>
      <c r="AE219" s="85">
        <v>639.4</v>
      </c>
      <c r="AF219" s="82"/>
      <c r="AG219" s="85">
        <v>11.75</v>
      </c>
      <c r="AH219" s="85">
        <v>771.5</v>
      </c>
      <c r="AI219" s="82"/>
      <c r="AJ219" s="85">
        <v>13.15</v>
      </c>
      <c r="AK219" s="85">
        <v>771.5</v>
      </c>
      <c r="AL219" s="82">
        <f t="shared" si="9"/>
        <v>13.45</v>
      </c>
      <c r="AM219" s="85">
        <v>13.45</v>
      </c>
      <c r="AN219" s="85">
        <v>771.5</v>
      </c>
      <c r="AO219" s="82"/>
      <c r="AP219" s="85">
        <v>12.75</v>
      </c>
      <c r="AQ219" s="85">
        <v>771.5</v>
      </c>
      <c r="AR219" s="82"/>
      <c r="AS219" s="85">
        <v>13.15</v>
      </c>
      <c r="AT219" s="85">
        <v>272.3</v>
      </c>
      <c r="AU219" s="82"/>
      <c r="AV219" s="85">
        <v>13.15</v>
      </c>
      <c r="AW219" s="85">
        <v>93.126599999999996</v>
      </c>
      <c r="AX219" s="82"/>
      <c r="AY219" s="85">
        <v>13.15</v>
      </c>
      <c r="AZ219" s="85">
        <v>87.680599999999998</v>
      </c>
      <c r="BA219" s="82"/>
      <c r="BB219" s="85">
        <v>13.15</v>
      </c>
      <c r="BC219" s="85">
        <v>91.492800000000003</v>
      </c>
      <c r="BD219" s="82"/>
      <c r="BE219" s="85">
        <v>13.15</v>
      </c>
      <c r="BF219" s="85">
        <v>226.9</v>
      </c>
      <c r="BG219" s="82"/>
      <c r="BH219" s="84">
        <v>12.05</v>
      </c>
      <c r="BI219" s="84">
        <v>226.9</v>
      </c>
      <c r="BJ219" s="84"/>
      <c r="BK219" s="84">
        <v>11.85</v>
      </c>
      <c r="BL219" s="84">
        <v>226.9</v>
      </c>
      <c r="BM219" s="82"/>
      <c r="BN219" s="84">
        <v>13.65</v>
      </c>
      <c r="BO219" s="82">
        <v>639.4</v>
      </c>
      <c r="BP219" s="82"/>
      <c r="BQ219" s="84">
        <v>13.55</v>
      </c>
      <c r="BR219" s="82">
        <v>639.4</v>
      </c>
      <c r="BS219" s="82"/>
      <c r="BT219" s="84">
        <v>13.45</v>
      </c>
      <c r="BU219" s="82">
        <v>639.4</v>
      </c>
      <c r="BV219" s="82"/>
      <c r="BW219" s="84">
        <v>13.35</v>
      </c>
      <c r="BX219" s="82">
        <v>639.4</v>
      </c>
      <c r="BY219" s="82"/>
      <c r="BZ219" s="82"/>
    </row>
    <row r="220" spans="7:78" x14ac:dyDescent="0.25">
      <c r="G220" s="82"/>
      <c r="H220" s="82"/>
      <c r="I220" s="244"/>
      <c r="J220" s="82"/>
      <c r="K220" s="82"/>
      <c r="L220" s="82"/>
      <c r="M220" s="82"/>
      <c r="N220" s="82"/>
      <c r="O220" s="82"/>
      <c r="P220" s="83"/>
      <c r="Q220" s="83"/>
      <c r="R220" s="83"/>
      <c r="S220" s="83"/>
      <c r="T220" s="82"/>
      <c r="U220" s="85">
        <v>11.9</v>
      </c>
      <c r="V220" s="85">
        <v>635.5</v>
      </c>
      <c r="W220" s="85"/>
      <c r="X220" s="85">
        <v>13.3</v>
      </c>
      <c r="Y220" s="85">
        <v>635.5</v>
      </c>
      <c r="Z220" s="82"/>
      <c r="AA220" s="85">
        <v>11.4</v>
      </c>
      <c r="AB220" s="85">
        <v>635.5</v>
      </c>
      <c r="AC220" s="82"/>
      <c r="AD220" s="85">
        <v>12.9</v>
      </c>
      <c r="AE220" s="85">
        <v>635.5</v>
      </c>
      <c r="AF220" s="82"/>
      <c r="AG220" s="85">
        <v>11.8</v>
      </c>
      <c r="AH220" s="85">
        <v>767.6</v>
      </c>
      <c r="AI220" s="82"/>
      <c r="AJ220" s="85">
        <v>13.2</v>
      </c>
      <c r="AK220" s="85">
        <v>767.6</v>
      </c>
      <c r="AL220" s="82">
        <f t="shared" si="9"/>
        <v>13.5</v>
      </c>
      <c r="AM220" s="85">
        <v>13.5</v>
      </c>
      <c r="AN220" s="85">
        <v>767.6</v>
      </c>
      <c r="AO220" s="82"/>
      <c r="AP220" s="85">
        <v>12.8</v>
      </c>
      <c r="AQ220" s="85">
        <v>767.6</v>
      </c>
      <c r="AR220" s="82"/>
      <c r="AS220" s="85">
        <v>13.2</v>
      </c>
      <c r="AT220" s="85">
        <v>270.89999999999998</v>
      </c>
      <c r="AU220" s="82"/>
      <c r="AV220" s="85">
        <v>13.2</v>
      </c>
      <c r="AW220" s="85">
        <v>92.647800000000004</v>
      </c>
      <c r="AX220" s="82"/>
      <c r="AY220" s="85">
        <v>13.2</v>
      </c>
      <c r="AZ220" s="85">
        <v>87.229799999999997</v>
      </c>
      <c r="BA220" s="82"/>
      <c r="BB220" s="85">
        <v>13.2</v>
      </c>
      <c r="BC220" s="85">
        <v>91.022400000000005</v>
      </c>
      <c r="BD220" s="82"/>
      <c r="BE220" s="85">
        <v>13.2</v>
      </c>
      <c r="BF220" s="85">
        <v>225.8</v>
      </c>
      <c r="BG220" s="82"/>
      <c r="BH220" s="84">
        <v>12.1</v>
      </c>
      <c r="BI220" s="84">
        <v>225.8</v>
      </c>
      <c r="BJ220" s="84"/>
      <c r="BK220" s="84">
        <v>11.9</v>
      </c>
      <c r="BL220" s="84">
        <v>225.8</v>
      </c>
      <c r="BM220" s="82"/>
      <c r="BN220" s="84">
        <v>13.7</v>
      </c>
      <c r="BO220" s="82">
        <v>635.5</v>
      </c>
      <c r="BP220" s="82"/>
      <c r="BQ220" s="84">
        <v>13.6</v>
      </c>
      <c r="BR220" s="82">
        <v>635.5</v>
      </c>
      <c r="BS220" s="82"/>
      <c r="BT220" s="84">
        <v>13.5</v>
      </c>
      <c r="BU220" s="82">
        <v>635.5</v>
      </c>
      <c r="BV220" s="82"/>
      <c r="BW220" s="84">
        <v>13.4</v>
      </c>
      <c r="BX220" s="82">
        <v>635.5</v>
      </c>
      <c r="BY220" s="82"/>
      <c r="BZ220" s="82"/>
    </row>
    <row r="221" spans="7:78" x14ac:dyDescent="0.25">
      <c r="G221" s="82"/>
      <c r="H221" s="82"/>
      <c r="I221" s="244"/>
      <c r="J221" s="82"/>
      <c r="K221" s="82"/>
      <c r="L221" s="82"/>
      <c r="M221" s="82"/>
      <c r="N221" s="82"/>
      <c r="O221" s="82"/>
      <c r="P221" s="83"/>
      <c r="Q221" s="83"/>
      <c r="R221" s="83"/>
      <c r="S221" s="83"/>
      <c r="T221" s="82"/>
      <c r="U221" s="85">
        <v>11.95</v>
      </c>
      <c r="V221" s="85">
        <v>631.5</v>
      </c>
      <c r="W221" s="85"/>
      <c r="X221" s="85">
        <v>13.35</v>
      </c>
      <c r="Y221" s="85">
        <v>631.5</v>
      </c>
      <c r="Z221" s="82"/>
      <c r="AA221" s="85">
        <v>11.45</v>
      </c>
      <c r="AB221" s="85">
        <v>631.5</v>
      </c>
      <c r="AC221" s="82"/>
      <c r="AD221" s="85">
        <v>12.95</v>
      </c>
      <c r="AE221" s="85">
        <v>631.5</v>
      </c>
      <c r="AF221" s="82"/>
      <c r="AG221" s="85">
        <v>11.85</v>
      </c>
      <c r="AH221" s="85">
        <v>763.6</v>
      </c>
      <c r="AI221" s="82"/>
      <c r="AJ221" s="85">
        <v>13.25</v>
      </c>
      <c r="AK221" s="85">
        <v>763.6</v>
      </c>
      <c r="AL221" s="82">
        <f t="shared" si="9"/>
        <v>13.55</v>
      </c>
      <c r="AM221" s="85">
        <v>13.55</v>
      </c>
      <c r="AN221" s="85">
        <v>763.6</v>
      </c>
      <c r="AO221" s="82"/>
      <c r="AP221" s="85">
        <v>12.85</v>
      </c>
      <c r="AQ221" s="85">
        <v>763.6</v>
      </c>
      <c r="AR221" s="82"/>
      <c r="AS221" s="85">
        <v>13.25</v>
      </c>
      <c r="AT221" s="85">
        <v>269.39999999999998</v>
      </c>
      <c r="AU221" s="82"/>
      <c r="AV221" s="85">
        <v>13.25</v>
      </c>
      <c r="AW221" s="85">
        <v>92.134799999999998</v>
      </c>
      <c r="AX221" s="82"/>
      <c r="AY221" s="85">
        <v>13.25</v>
      </c>
      <c r="AZ221" s="85">
        <v>86.746799999999993</v>
      </c>
      <c r="BA221" s="82"/>
      <c r="BB221" s="85">
        <v>13.25</v>
      </c>
      <c r="BC221" s="85">
        <v>90.5184</v>
      </c>
      <c r="BD221" s="82"/>
      <c r="BE221" s="85">
        <v>13.25</v>
      </c>
      <c r="BF221" s="85">
        <v>224.8</v>
      </c>
      <c r="BG221" s="82"/>
      <c r="BH221" s="84">
        <v>12.15</v>
      </c>
      <c r="BI221" s="84">
        <v>224.8</v>
      </c>
      <c r="BJ221" s="84"/>
      <c r="BK221" s="84">
        <v>11.95</v>
      </c>
      <c r="BL221" s="84">
        <v>224.8</v>
      </c>
      <c r="BM221" s="82"/>
      <c r="BN221" s="84">
        <v>13.75</v>
      </c>
      <c r="BO221" s="82">
        <v>631.5</v>
      </c>
      <c r="BP221" s="82"/>
      <c r="BQ221" s="84">
        <v>13.65</v>
      </c>
      <c r="BR221" s="82">
        <v>631.5</v>
      </c>
      <c r="BS221" s="82"/>
      <c r="BT221" s="84">
        <v>13.55</v>
      </c>
      <c r="BU221" s="82">
        <v>631.5</v>
      </c>
      <c r="BV221" s="82"/>
      <c r="BW221" s="84">
        <v>13.45</v>
      </c>
      <c r="BX221" s="82">
        <v>631.5</v>
      </c>
      <c r="BY221" s="82"/>
      <c r="BZ221" s="82"/>
    </row>
    <row r="222" spans="7:78" x14ac:dyDescent="0.25">
      <c r="G222" s="82"/>
      <c r="H222" s="82"/>
      <c r="I222" s="244"/>
      <c r="J222" s="82"/>
      <c r="K222" s="82"/>
      <c r="L222" s="82"/>
      <c r="M222" s="82"/>
      <c r="N222" s="82"/>
      <c r="O222" s="82"/>
      <c r="P222" s="83"/>
      <c r="Q222" s="83"/>
      <c r="R222" s="83"/>
      <c r="S222" s="83"/>
      <c r="T222" s="82"/>
      <c r="U222" s="85">
        <v>12</v>
      </c>
      <c r="V222" s="85">
        <v>627.6</v>
      </c>
      <c r="W222" s="85"/>
      <c r="X222" s="85">
        <v>13.4</v>
      </c>
      <c r="Y222" s="85">
        <v>627.6</v>
      </c>
      <c r="Z222" s="82"/>
      <c r="AA222" s="85">
        <v>11.5</v>
      </c>
      <c r="AB222" s="85">
        <v>627.6</v>
      </c>
      <c r="AC222" s="82"/>
      <c r="AD222" s="85">
        <v>13</v>
      </c>
      <c r="AE222" s="85">
        <v>627.6</v>
      </c>
      <c r="AF222" s="82"/>
      <c r="AG222" s="85">
        <v>11.9</v>
      </c>
      <c r="AH222" s="85">
        <v>759.7</v>
      </c>
      <c r="AI222" s="82"/>
      <c r="AJ222" s="85">
        <v>13.3</v>
      </c>
      <c r="AK222" s="85">
        <v>759.7</v>
      </c>
      <c r="AL222" s="82">
        <f t="shared" si="9"/>
        <v>13.6</v>
      </c>
      <c r="AM222" s="85">
        <v>13.6</v>
      </c>
      <c r="AN222" s="85">
        <v>759.7</v>
      </c>
      <c r="AO222" s="82"/>
      <c r="AP222" s="85">
        <v>12.9</v>
      </c>
      <c r="AQ222" s="85">
        <v>759.7</v>
      </c>
      <c r="AR222" s="82"/>
      <c r="AS222" s="85">
        <v>13.3</v>
      </c>
      <c r="AT222" s="85">
        <v>268</v>
      </c>
      <c r="AU222" s="82"/>
      <c r="AV222" s="85">
        <v>13.3</v>
      </c>
      <c r="AW222" s="85">
        <v>91.656000000000006</v>
      </c>
      <c r="AX222" s="82"/>
      <c r="AY222" s="85">
        <v>13.3</v>
      </c>
      <c r="AZ222" s="85">
        <v>86.296000000000006</v>
      </c>
      <c r="BA222" s="82"/>
      <c r="BB222" s="85">
        <v>13.3</v>
      </c>
      <c r="BC222" s="85">
        <v>90.048000000000002</v>
      </c>
      <c r="BD222" s="82"/>
      <c r="BE222" s="85">
        <v>13.3</v>
      </c>
      <c r="BF222" s="85">
        <v>223.7</v>
      </c>
      <c r="BG222" s="82"/>
      <c r="BH222" s="84">
        <v>12.2</v>
      </c>
      <c r="BI222" s="84">
        <v>223.7</v>
      </c>
      <c r="BJ222" s="84"/>
      <c r="BK222" s="84">
        <v>12</v>
      </c>
      <c r="BL222" s="84">
        <v>223.7</v>
      </c>
      <c r="BM222" s="82"/>
      <c r="BN222" s="84">
        <v>13.8</v>
      </c>
      <c r="BO222" s="82">
        <v>627.6</v>
      </c>
      <c r="BP222" s="82"/>
      <c r="BQ222" s="84">
        <v>13.7</v>
      </c>
      <c r="BR222" s="82">
        <v>627.6</v>
      </c>
      <c r="BS222" s="82"/>
      <c r="BT222" s="84">
        <v>13.6</v>
      </c>
      <c r="BU222" s="82">
        <v>627.6</v>
      </c>
      <c r="BV222" s="82"/>
      <c r="BW222" s="84">
        <v>13.5</v>
      </c>
      <c r="BX222" s="82">
        <v>627.6</v>
      </c>
      <c r="BY222" s="82"/>
      <c r="BZ222" s="82"/>
    </row>
    <row r="223" spans="7:78" x14ac:dyDescent="0.25">
      <c r="G223" s="82"/>
      <c r="H223" s="82"/>
      <c r="I223" s="244"/>
      <c r="J223" s="82"/>
      <c r="K223" s="82"/>
      <c r="L223" s="82"/>
      <c r="M223" s="82"/>
      <c r="N223" s="82"/>
      <c r="O223" s="82"/>
      <c r="P223" s="83"/>
      <c r="Q223" s="83"/>
      <c r="R223" s="83"/>
      <c r="S223" s="83"/>
      <c r="T223" s="82"/>
      <c r="U223" s="85">
        <v>12.05</v>
      </c>
      <c r="V223" s="85">
        <v>623.70000000000005</v>
      </c>
      <c r="W223" s="85"/>
      <c r="X223" s="85">
        <v>13.45</v>
      </c>
      <c r="Y223" s="85">
        <v>623.70000000000005</v>
      </c>
      <c r="Z223" s="82"/>
      <c r="AA223" s="85">
        <v>11.55</v>
      </c>
      <c r="AB223" s="85">
        <v>623.70000000000005</v>
      </c>
      <c r="AC223" s="82"/>
      <c r="AD223" s="85">
        <v>13.05</v>
      </c>
      <c r="AE223" s="85">
        <v>623.70000000000005</v>
      </c>
      <c r="AF223" s="82"/>
      <c r="AG223" s="85">
        <v>11.95</v>
      </c>
      <c r="AH223" s="85">
        <v>755.8</v>
      </c>
      <c r="AI223" s="82"/>
      <c r="AJ223" s="85">
        <v>13.35</v>
      </c>
      <c r="AK223" s="85">
        <v>755.8</v>
      </c>
      <c r="AL223" s="82">
        <f t="shared" si="9"/>
        <v>13.65</v>
      </c>
      <c r="AM223" s="85">
        <v>13.65</v>
      </c>
      <c r="AN223" s="85">
        <v>755.8</v>
      </c>
      <c r="AO223" s="82"/>
      <c r="AP223" s="85">
        <v>12.95</v>
      </c>
      <c r="AQ223" s="85">
        <v>755.8</v>
      </c>
      <c r="AR223" s="82"/>
      <c r="AS223" s="85">
        <v>13.35</v>
      </c>
      <c r="AT223" s="85">
        <v>266.60000000000002</v>
      </c>
      <c r="AU223" s="82"/>
      <c r="AV223" s="85">
        <v>13.35</v>
      </c>
      <c r="AW223" s="85">
        <v>91.177199999999999</v>
      </c>
      <c r="AX223" s="82"/>
      <c r="AY223" s="85">
        <v>13.35</v>
      </c>
      <c r="AZ223" s="85">
        <v>85.845200000000006</v>
      </c>
      <c r="BA223" s="82"/>
      <c r="BB223" s="85">
        <v>13.35</v>
      </c>
      <c r="BC223" s="85">
        <v>89.577600000000004</v>
      </c>
      <c r="BD223" s="82"/>
      <c r="BE223" s="85">
        <v>13.35</v>
      </c>
      <c r="BF223" s="85">
        <v>222.6</v>
      </c>
      <c r="BG223" s="82"/>
      <c r="BH223" s="84">
        <v>12.25</v>
      </c>
      <c r="BI223" s="84">
        <v>222.6</v>
      </c>
      <c r="BJ223" s="84"/>
      <c r="BK223" s="84">
        <v>12.05</v>
      </c>
      <c r="BL223" s="84">
        <v>222.6</v>
      </c>
      <c r="BM223" s="82"/>
      <c r="BN223" s="84">
        <v>13.85</v>
      </c>
      <c r="BO223" s="82">
        <v>623.70000000000005</v>
      </c>
      <c r="BP223" s="82"/>
      <c r="BQ223" s="84">
        <v>13.75</v>
      </c>
      <c r="BR223" s="82">
        <v>623.70000000000005</v>
      </c>
      <c r="BS223" s="82"/>
      <c r="BT223" s="84">
        <v>13.65</v>
      </c>
      <c r="BU223" s="82">
        <v>623.70000000000005</v>
      </c>
      <c r="BV223" s="82"/>
      <c r="BW223" s="84">
        <v>13.55</v>
      </c>
      <c r="BX223" s="82">
        <v>623.70000000000005</v>
      </c>
      <c r="BY223" s="82"/>
      <c r="BZ223" s="82"/>
    </row>
    <row r="224" spans="7:78" x14ac:dyDescent="0.25">
      <c r="G224" s="82"/>
      <c r="H224" s="82"/>
      <c r="I224" s="244"/>
      <c r="J224" s="82"/>
      <c r="K224" s="82"/>
      <c r="L224" s="82"/>
      <c r="M224" s="82"/>
      <c r="N224" s="82"/>
      <c r="O224" s="82"/>
      <c r="P224" s="83"/>
      <c r="Q224" s="83"/>
      <c r="R224" s="83"/>
      <c r="S224" s="83"/>
      <c r="T224" s="82"/>
      <c r="U224" s="85">
        <v>12.1</v>
      </c>
      <c r="V224" s="85">
        <v>619.79999999999995</v>
      </c>
      <c r="W224" s="85"/>
      <c r="X224" s="85">
        <v>13.5</v>
      </c>
      <c r="Y224" s="85">
        <v>619.79999999999995</v>
      </c>
      <c r="Z224" s="82"/>
      <c r="AA224" s="85">
        <v>11.6</v>
      </c>
      <c r="AB224" s="85">
        <v>619.79999999999995</v>
      </c>
      <c r="AC224" s="82"/>
      <c r="AD224" s="85">
        <v>13.1</v>
      </c>
      <c r="AE224" s="85">
        <v>619.79999999999995</v>
      </c>
      <c r="AF224" s="82"/>
      <c r="AG224" s="85">
        <v>12</v>
      </c>
      <c r="AH224" s="85">
        <v>751.9</v>
      </c>
      <c r="AI224" s="82"/>
      <c r="AJ224" s="85">
        <v>13.4</v>
      </c>
      <c r="AK224" s="85">
        <v>751.9</v>
      </c>
      <c r="AL224" s="82">
        <f t="shared" si="9"/>
        <v>13.7</v>
      </c>
      <c r="AM224" s="85">
        <v>13.7</v>
      </c>
      <c r="AN224" s="85">
        <v>751.9</v>
      </c>
      <c r="AO224" s="82"/>
      <c r="AP224" s="85">
        <v>13</v>
      </c>
      <c r="AQ224" s="85">
        <v>751.9</v>
      </c>
      <c r="AR224" s="82"/>
      <c r="AS224" s="85">
        <v>13.4</v>
      </c>
      <c r="AT224" s="85">
        <v>265.10000000000002</v>
      </c>
      <c r="AU224" s="82"/>
      <c r="AV224" s="85">
        <v>13.4</v>
      </c>
      <c r="AW224" s="85">
        <v>90.664199999999994</v>
      </c>
      <c r="AX224" s="82"/>
      <c r="AY224" s="85">
        <v>13.4</v>
      </c>
      <c r="AZ224" s="85">
        <v>85.362200000000001</v>
      </c>
      <c r="BA224" s="82"/>
      <c r="BB224" s="85">
        <v>13.4</v>
      </c>
      <c r="BC224" s="85">
        <v>89.073599999999999</v>
      </c>
      <c r="BD224" s="82"/>
      <c r="BE224" s="85">
        <v>13.4</v>
      </c>
      <c r="BF224" s="85">
        <v>221.6</v>
      </c>
      <c r="BG224" s="82"/>
      <c r="BH224" s="84">
        <v>12.3</v>
      </c>
      <c r="BI224" s="84">
        <v>221.6</v>
      </c>
      <c r="BJ224" s="84"/>
      <c r="BK224" s="84">
        <v>12.1</v>
      </c>
      <c r="BL224" s="84">
        <v>221.6</v>
      </c>
      <c r="BM224" s="82"/>
      <c r="BN224" s="84">
        <v>13.9</v>
      </c>
      <c r="BO224" s="82">
        <v>619.79999999999995</v>
      </c>
      <c r="BP224" s="82"/>
      <c r="BQ224" s="84">
        <v>13.8</v>
      </c>
      <c r="BR224" s="82">
        <v>619.79999999999995</v>
      </c>
      <c r="BS224" s="82"/>
      <c r="BT224" s="84">
        <v>13.7</v>
      </c>
      <c r="BU224" s="82">
        <v>619.79999999999995</v>
      </c>
      <c r="BV224" s="82"/>
      <c r="BW224" s="84">
        <v>13.6</v>
      </c>
      <c r="BX224" s="82">
        <v>619.79999999999995</v>
      </c>
      <c r="BY224" s="82"/>
      <c r="BZ224" s="82"/>
    </row>
    <row r="225" spans="7:78" x14ac:dyDescent="0.25">
      <c r="G225" s="82"/>
      <c r="H225" s="82"/>
      <c r="I225" s="244"/>
      <c r="J225" s="82"/>
      <c r="K225" s="82"/>
      <c r="L225" s="82"/>
      <c r="M225" s="82"/>
      <c r="N225" s="82"/>
      <c r="O225" s="82"/>
      <c r="P225" s="83"/>
      <c r="Q225" s="83"/>
      <c r="R225" s="83"/>
      <c r="S225" s="83"/>
      <c r="T225" s="82"/>
      <c r="U225" s="85">
        <v>12.15</v>
      </c>
      <c r="V225" s="85">
        <v>615.79999999999995</v>
      </c>
      <c r="W225" s="85"/>
      <c r="X225" s="85">
        <v>13.55</v>
      </c>
      <c r="Y225" s="85">
        <v>615.79999999999995</v>
      </c>
      <c r="Z225" s="82"/>
      <c r="AA225" s="85">
        <v>11.65</v>
      </c>
      <c r="AB225" s="85">
        <v>615.79999999999995</v>
      </c>
      <c r="AC225" s="82"/>
      <c r="AD225" s="85">
        <v>13.15</v>
      </c>
      <c r="AE225" s="85">
        <v>615.79999999999995</v>
      </c>
      <c r="AF225" s="82"/>
      <c r="AG225" s="85">
        <v>12.05</v>
      </c>
      <c r="AH225" s="85">
        <v>747.9</v>
      </c>
      <c r="AI225" s="82"/>
      <c r="AJ225" s="85">
        <v>13.45</v>
      </c>
      <c r="AK225" s="85">
        <v>747.9</v>
      </c>
      <c r="AL225" s="82">
        <f t="shared" si="9"/>
        <v>13.75</v>
      </c>
      <c r="AM225" s="85">
        <v>13.75</v>
      </c>
      <c r="AN225" s="85">
        <v>747.9</v>
      </c>
      <c r="AO225" s="82"/>
      <c r="AP225" s="85">
        <v>13.05</v>
      </c>
      <c r="AQ225" s="85">
        <v>747.9</v>
      </c>
      <c r="AR225" s="82"/>
      <c r="AS225" s="85">
        <v>13.45</v>
      </c>
      <c r="AT225" s="85">
        <v>263.7</v>
      </c>
      <c r="AU225" s="82"/>
      <c r="AV225" s="85">
        <v>13.45</v>
      </c>
      <c r="AW225" s="85">
        <v>90.185400000000001</v>
      </c>
      <c r="AX225" s="82"/>
      <c r="AY225" s="85">
        <v>13.45</v>
      </c>
      <c r="AZ225" s="85">
        <v>84.9114</v>
      </c>
      <c r="BA225" s="82"/>
      <c r="BB225" s="85">
        <v>13.45</v>
      </c>
      <c r="BC225" s="85">
        <v>88.603200000000001</v>
      </c>
      <c r="BD225" s="82"/>
      <c r="BE225" s="85">
        <v>13.45</v>
      </c>
      <c r="BF225" s="85">
        <v>220.5</v>
      </c>
      <c r="BG225" s="82"/>
      <c r="BH225" s="84">
        <v>12.35</v>
      </c>
      <c r="BI225" s="84">
        <v>220.5</v>
      </c>
      <c r="BJ225" s="84"/>
      <c r="BK225" s="84">
        <v>12.15</v>
      </c>
      <c r="BL225" s="84">
        <v>220.5</v>
      </c>
      <c r="BM225" s="82"/>
      <c r="BN225" s="84">
        <v>13.95</v>
      </c>
      <c r="BO225" s="82">
        <v>615.79999999999995</v>
      </c>
      <c r="BP225" s="82"/>
      <c r="BQ225" s="84">
        <v>13.85</v>
      </c>
      <c r="BR225" s="82">
        <v>615.79999999999995</v>
      </c>
      <c r="BS225" s="82"/>
      <c r="BT225" s="84">
        <v>13.75</v>
      </c>
      <c r="BU225" s="82">
        <v>615.79999999999995</v>
      </c>
      <c r="BV225" s="82"/>
      <c r="BW225" s="84">
        <v>13.65</v>
      </c>
      <c r="BX225" s="82">
        <v>615.79999999999995</v>
      </c>
      <c r="BY225" s="82"/>
      <c r="BZ225" s="82"/>
    </row>
    <row r="226" spans="7:78" x14ac:dyDescent="0.25">
      <c r="G226" s="82"/>
      <c r="H226" s="82"/>
      <c r="I226" s="244"/>
      <c r="J226" s="82"/>
      <c r="K226" s="82"/>
      <c r="L226" s="82"/>
      <c r="M226" s="82"/>
      <c r="N226" s="82"/>
      <c r="O226" s="82"/>
      <c r="P226" s="83"/>
      <c r="Q226" s="83"/>
      <c r="R226" s="83"/>
      <c r="S226" s="83"/>
      <c r="T226" s="82"/>
      <c r="U226" s="85">
        <v>12.2</v>
      </c>
      <c r="V226" s="85">
        <v>611.9</v>
      </c>
      <c r="W226" s="85"/>
      <c r="X226" s="85">
        <v>13.6</v>
      </c>
      <c r="Y226" s="85">
        <v>611.9</v>
      </c>
      <c r="Z226" s="82"/>
      <c r="AA226" s="85">
        <v>11.7</v>
      </c>
      <c r="AB226" s="85">
        <v>611.9</v>
      </c>
      <c r="AC226" s="82"/>
      <c r="AD226" s="85">
        <v>13.2</v>
      </c>
      <c r="AE226" s="85">
        <v>611.9</v>
      </c>
      <c r="AF226" s="82"/>
      <c r="AG226" s="85">
        <v>12.1</v>
      </c>
      <c r="AH226" s="85">
        <v>744</v>
      </c>
      <c r="AI226" s="82"/>
      <c r="AJ226" s="85">
        <v>13.5</v>
      </c>
      <c r="AK226" s="85">
        <v>744</v>
      </c>
      <c r="AL226" s="82">
        <f t="shared" si="9"/>
        <v>13.8</v>
      </c>
      <c r="AM226" s="85">
        <v>13.8</v>
      </c>
      <c r="AN226" s="85">
        <v>744</v>
      </c>
      <c r="AO226" s="82"/>
      <c r="AP226" s="85">
        <v>13.1</v>
      </c>
      <c r="AQ226" s="85">
        <v>744</v>
      </c>
      <c r="AR226" s="82"/>
      <c r="AS226" s="85">
        <v>13.5</v>
      </c>
      <c r="AT226" s="85">
        <v>262.3</v>
      </c>
      <c r="AU226" s="82"/>
      <c r="AV226" s="85">
        <v>13.5</v>
      </c>
      <c r="AW226" s="85">
        <v>89.706599999999995</v>
      </c>
      <c r="AX226" s="82"/>
      <c r="AY226" s="85">
        <v>13.5</v>
      </c>
      <c r="AZ226" s="85">
        <v>84.460599999999999</v>
      </c>
      <c r="BA226" s="82"/>
      <c r="BB226" s="85">
        <v>13.5</v>
      </c>
      <c r="BC226" s="85">
        <v>88.132800000000003</v>
      </c>
      <c r="BD226" s="82"/>
      <c r="BE226" s="85">
        <v>13.5</v>
      </c>
      <c r="BF226" s="85">
        <v>219.5</v>
      </c>
      <c r="BG226" s="82"/>
      <c r="BH226" s="84">
        <v>12.4</v>
      </c>
      <c r="BI226" s="84">
        <v>219.5</v>
      </c>
      <c r="BJ226" s="84"/>
      <c r="BK226" s="84">
        <v>12.2</v>
      </c>
      <c r="BL226" s="84">
        <v>219.5</v>
      </c>
      <c r="BM226" s="82"/>
      <c r="BN226" s="84">
        <v>14</v>
      </c>
      <c r="BO226" s="82">
        <v>611.9</v>
      </c>
      <c r="BP226" s="82"/>
      <c r="BQ226" s="84">
        <v>13.9</v>
      </c>
      <c r="BR226" s="82">
        <v>611.9</v>
      </c>
      <c r="BS226" s="82"/>
      <c r="BT226" s="84">
        <v>13.8</v>
      </c>
      <c r="BU226" s="82">
        <v>611.9</v>
      </c>
      <c r="BV226" s="82"/>
      <c r="BW226" s="84">
        <v>13.7</v>
      </c>
      <c r="BX226" s="82">
        <v>611.9</v>
      </c>
      <c r="BY226" s="82"/>
      <c r="BZ226" s="82"/>
    </row>
    <row r="227" spans="7:78" x14ac:dyDescent="0.25">
      <c r="G227" s="82"/>
      <c r="H227" s="82"/>
      <c r="I227" s="244"/>
      <c r="J227" s="82"/>
      <c r="K227" s="82"/>
      <c r="L227" s="82"/>
      <c r="M227" s="82"/>
      <c r="N227" s="82"/>
      <c r="O227" s="82"/>
      <c r="P227" s="83"/>
      <c r="Q227" s="83"/>
      <c r="R227" s="83"/>
      <c r="S227" s="83"/>
      <c r="T227" s="82"/>
      <c r="U227" s="85">
        <v>12.25</v>
      </c>
      <c r="V227" s="85">
        <v>608</v>
      </c>
      <c r="W227" s="85"/>
      <c r="X227" s="85">
        <v>13.65</v>
      </c>
      <c r="Y227" s="85">
        <v>608</v>
      </c>
      <c r="Z227" s="82"/>
      <c r="AA227" s="85">
        <v>11.75</v>
      </c>
      <c r="AB227" s="85">
        <v>608</v>
      </c>
      <c r="AC227" s="82"/>
      <c r="AD227" s="85">
        <v>13.25</v>
      </c>
      <c r="AE227" s="85">
        <v>608</v>
      </c>
      <c r="AF227" s="82"/>
      <c r="AG227" s="85">
        <v>12.15</v>
      </c>
      <c r="AH227" s="85">
        <v>740.1</v>
      </c>
      <c r="AI227" s="82"/>
      <c r="AJ227" s="85">
        <v>13.55</v>
      </c>
      <c r="AK227" s="85">
        <v>740.1</v>
      </c>
      <c r="AL227" s="82">
        <f t="shared" ref="AL227:AL290" si="10">ROUND(AM227,2)</f>
        <v>13.85</v>
      </c>
      <c r="AM227" s="85">
        <v>13.85</v>
      </c>
      <c r="AN227" s="85">
        <v>740.1</v>
      </c>
      <c r="AO227" s="82"/>
      <c r="AP227" s="85">
        <v>13.15</v>
      </c>
      <c r="AQ227" s="85">
        <v>740.1</v>
      </c>
      <c r="AR227" s="82"/>
      <c r="AS227" s="85">
        <v>13.55</v>
      </c>
      <c r="AT227" s="85">
        <v>260.8</v>
      </c>
      <c r="AU227" s="82"/>
      <c r="AV227" s="85">
        <v>13.55</v>
      </c>
      <c r="AW227" s="85">
        <v>89.193600000000004</v>
      </c>
      <c r="AX227" s="82"/>
      <c r="AY227" s="85">
        <v>13.55</v>
      </c>
      <c r="AZ227" s="85">
        <v>83.977599999999995</v>
      </c>
      <c r="BA227" s="82"/>
      <c r="BB227" s="85">
        <v>13.55</v>
      </c>
      <c r="BC227" s="85">
        <v>87.628799999999998</v>
      </c>
      <c r="BD227" s="82"/>
      <c r="BE227" s="85">
        <v>13.55</v>
      </c>
      <c r="BF227" s="85">
        <v>218.4</v>
      </c>
      <c r="BG227" s="82"/>
      <c r="BH227" s="84">
        <v>12.45</v>
      </c>
      <c r="BI227" s="84">
        <v>218.4</v>
      </c>
      <c r="BJ227" s="84"/>
      <c r="BK227" s="84">
        <v>12.25</v>
      </c>
      <c r="BL227" s="84">
        <v>218.4</v>
      </c>
      <c r="BM227" s="82"/>
      <c r="BN227" s="84">
        <v>14.05</v>
      </c>
      <c r="BO227" s="82">
        <v>608</v>
      </c>
      <c r="BP227" s="82"/>
      <c r="BQ227" s="84">
        <v>13.95</v>
      </c>
      <c r="BR227" s="82">
        <v>608</v>
      </c>
      <c r="BS227" s="82"/>
      <c r="BT227" s="84">
        <v>13.85</v>
      </c>
      <c r="BU227" s="82">
        <v>608</v>
      </c>
      <c r="BV227" s="82"/>
      <c r="BW227" s="84">
        <v>13.75</v>
      </c>
      <c r="BX227" s="82">
        <v>608</v>
      </c>
      <c r="BY227" s="82"/>
      <c r="BZ227" s="82"/>
    </row>
    <row r="228" spans="7:78" x14ac:dyDescent="0.25">
      <c r="G228" s="82"/>
      <c r="H228" s="82"/>
      <c r="I228" s="244"/>
      <c r="J228" s="82"/>
      <c r="K228" s="82"/>
      <c r="L228" s="82"/>
      <c r="M228" s="82"/>
      <c r="N228" s="82"/>
      <c r="O228" s="82"/>
      <c r="P228" s="83"/>
      <c r="Q228" s="83"/>
      <c r="R228" s="83"/>
      <c r="S228" s="83"/>
      <c r="T228" s="82"/>
      <c r="U228" s="85">
        <v>12.3</v>
      </c>
      <c r="V228" s="85">
        <v>604</v>
      </c>
      <c r="W228" s="85"/>
      <c r="X228" s="85">
        <v>13.7</v>
      </c>
      <c r="Y228" s="85">
        <v>604</v>
      </c>
      <c r="Z228" s="82"/>
      <c r="AA228" s="85">
        <v>11.8</v>
      </c>
      <c r="AB228" s="85">
        <v>604</v>
      </c>
      <c r="AC228" s="82"/>
      <c r="AD228" s="85">
        <v>13.3</v>
      </c>
      <c r="AE228" s="85">
        <v>604</v>
      </c>
      <c r="AF228" s="82"/>
      <c r="AG228" s="85">
        <v>12.2</v>
      </c>
      <c r="AH228" s="85">
        <v>736.2</v>
      </c>
      <c r="AI228" s="82"/>
      <c r="AJ228" s="85">
        <v>13.6</v>
      </c>
      <c r="AK228" s="85">
        <v>736.2</v>
      </c>
      <c r="AL228" s="82">
        <f t="shared" si="10"/>
        <v>13.9</v>
      </c>
      <c r="AM228" s="85">
        <v>13.9</v>
      </c>
      <c r="AN228" s="85">
        <v>736.2</v>
      </c>
      <c r="AO228" s="82"/>
      <c r="AP228" s="85">
        <v>13.2</v>
      </c>
      <c r="AQ228" s="85">
        <v>736.2</v>
      </c>
      <c r="AR228" s="82"/>
      <c r="AS228" s="85">
        <v>13.6</v>
      </c>
      <c r="AT228" s="85">
        <v>259.39999999999998</v>
      </c>
      <c r="AU228" s="82"/>
      <c r="AV228" s="85">
        <v>13.6</v>
      </c>
      <c r="AW228" s="85">
        <v>88.714799999999997</v>
      </c>
      <c r="AX228" s="82"/>
      <c r="AY228" s="85">
        <v>13.6</v>
      </c>
      <c r="AZ228" s="85">
        <v>83.526799999999994</v>
      </c>
      <c r="BA228" s="82"/>
      <c r="BB228" s="85">
        <v>13.6</v>
      </c>
      <c r="BC228" s="85">
        <v>87.1584</v>
      </c>
      <c r="BD228" s="82"/>
      <c r="BE228" s="85">
        <v>13.6</v>
      </c>
      <c r="BF228" s="85">
        <v>217.3</v>
      </c>
      <c r="BG228" s="82"/>
      <c r="BH228" s="84">
        <v>12.5</v>
      </c>
      <c r="BI228" s="84">
        <v>217.3</v>
      </c>
      <c r="BJ228" s="84"/>
      <c r="BK228" s="84">
        <v>12.3</v>
      </c>
      <c r="BL228" s="84">
        <v>217.3</v>
      </c>
      <c r="BM228" s="82"/>
      <c r="BN228" s="84">
        <v>14.1</v>
      </c>
      <c r="BO228" s="82">
        <v>604</v>
      </c>
      <c r="BP228" s="82"/>
      <c r="BQ228" s="84">
        <v>14</v>
      </c>
      <c r="BR228" s="82">
        <v>604</v>
      </c>
      <c r="BS228" s="82"/>
      <c r="BT228" s="84">
        <v>13.9</v>
      </c>
      <c r="BU228" s="82">
        <v>604</v>
      </c>
      <c r="BV228" s="82"/>
      <c r="BW228" s="84">
        <v>13.8</v>
      </c>
      <c r="BX228" s="82">
        <v>604</v>
      </c>
      <c r="BY228" s="82"/>
      <c r="BZ228" s="82"/>
    </row>
    <row r="229" spans="7:78" x14ac:dyDescent="0.25">
      <c r="G229" s="82"/>
      <c r="H229" s="82"/>
      <c r="I229" s="244"/>
      <c r="J229" s="82"/>
      <c r="K229" s="82"/>
      <c r="L229" s="82"/>
      <c r="M229" s="82"/>
      <c r="N229" s="82"/>
      <c r="O229" s="82"/>
      <c r="P229" s="83"/>
      <c r="Q229" s="83"/>
      <c r="R229" s="83"/>
      <c r="S229" s="83"/>
      <c r="T229" s="82"/>
      <c r="U229" s="85">
        <v>12.35</v>
      </c>
      <c r="V229" s="85">
        <v>600.1</v>
      </c>
      <c r="W229" s="85"/>
      <c r="X229" s="85">
        <v>13.75</v>
      </c>
      <c r="Y229" s="85">
        <v>600.1</v>
      </c>
      <c r="Z229" s="82"/>
      <c r="AA229" s="85">
        <v>11.85</v>
      </c>
      <c r="AB229" s="85">
        <v>600.1</v>
      </c>
      <c r="AC229" s="82"/>
      <c r="AD229" s="85">
        <v>13.35</v>
      </c>
      <c r="AE229" s="85">
        <v>600.1</v>
      </c>
      <c r="AF229" s="82"/>
      <c r="AG229" s="85">
        <v>12.25</v>
      </c>
      <c r="AH229" s="85">
        <v>732.2</v>
      </c>
      <c r="AI229" s="82"/>
      <c r="AJ229" s="85">
        <v>13.65</v>
      </c>
      <c r="AK229" s="85">
        <v>732.2</v>
      </c>
      <c r="AL229" s="82">
        <f t="shared" si="10"/>
        <v>13.95</v>
      </c>
      <c r="AM229" s="85">
        <v>13.95</v>
      </c>
      <c r="AN229" s="85">
        <v>732.2</v>
      </c>
      <c r="AO229" s="82"/>
      <c r="AP229" s="85">
        <v>13.25</v>
      </c>
      <c r="AQ229" s="85">
        <v>732.2</v>
      </c>
      <c r="AR229" s="82"/>
      <c r="AS229" s="85">
        <v>13.65</v>
      </c>
      <c r="AT229" s="85">
        <v>258</v>
      </c>
      <c r="AU229" s="82"/>
      <c r="AV229" s="85">
        <v>13.65</v>
      </c>
      <c r="AW229" s="85">
        <v>88.236000000000004</v>
      </c>
      <c r="AX229" s="82"/>
      <c r="AY229" s="85">
        <v>13.65</v>
      </c>
      <c r="AZ229" s="85">
        <v>83.075999999999993</v>
      </c>
      <c r="BA229" s="82"/>
      <c r="BB229" s="85">
        <v>13.65</v>
      </c>
      <c r="BC229" s="85">
        <v>86.688000000000002</v>
      </c>
      <c r="BD229" s="82"/>
      <c r="BE229" s="85">
        <v>13.65</v>
      </c>
      <c r="BF229" s="85">
        <v>216.3</v>
      </c>
      <c r="BG229" s="82"/>
      <c r="BH229" s="84">
        <v>12.55</v>
      </c>
      <c r="BI229" s="84">
        <v>216.3</v>
      </c>
      <c r="BJ229" s="84"/>
      <c r="BK229" s="84">
        <v>12.35</v>
      </c>
      <c r="BL229" s="84">
        <v>216.3</v>
      </c>
      <c r="BM229" s="82"/>
      <c r="BN229" s="84">
        <v>14.15</v>
      </c>
      <c r="BO229" s="82">
        <v>600.1</v>
      </c>
      <c r="BP229" s="82"/>
      <c r="BQ229" s="84">
        <v>14.05</v>
      </c>
      <c r="BR229" s="82">
        <v>600.1</v>
      </c>
      <c r="BS229" s="82"/>
      <c r="BT229" s="84">
        <v>13.95</v>
      </c>
      <c r="BU229" s="82">
        <v>600.1</v>
      </c>
      <c r="BV229" s="82"/>
      <c r="BW229" s="84">
        <v>13.85</v>
      </c>
      <c r="BX229" s="82">
        <v>600.1</v>
      </c>
      <c r="BY229" s="82"/>
      <c r="BZ229" s="82"/>
    </row>
    <row r="230" spans="7:78" x14ac:dyDescent="0.25">
      <c r="G230" s="82"/>
      <c r="H230" s="82"/>
      <c r="I230" s="244"/>
      <c r="J230" s="82"/>
      <c r="K230" s="82"/>
      <c r="L230" s="82"/>
      <c r="M230" s="82"/>
      <c r="N230" s="82"/>
      <c r="O230" s="82"/>
      <c r="P230" s="83"/>
      <c r="Q230" s="83"/>
      <c r="R230" s="83"/>
      <c r="S230" s="83"/>
      <c r="T230" s="82"/>
      <c r="U230" s="85">
        <v>12.4</v>
      </c>
      <c r="V230" s="85">
        <v>596.20000000000005</v>
      </c>
      <c r="W230" s="85"/>
      <c r="X230" s="85">
        <v>13.8</v>
      </c>
      <c r="Y230" s="85">
        <v>596.20000000000005</v>
      </c>
      <c r="Z230" s="82"/>
      <c r="AA230" s="85">
        <v>11.9</v>
      </c>
      <c r="AB230" s="85">
        <v>596.20000000000005</v>
      </c>
      <c r="AC230" s="82"/>
      <c r="AD230" s="85">
        <v>13.4</v>
      </c>
      <c r="AE230" s="85">
        <v>596.20000000000005</v>
      </c>
      <c r="AF230" s="82"/>
      <c r="AG230" s="85">
        <v>12.3</v>
      </c>
      <c r="AH230" s="85">
        <v>728.3</v>
      </c>
      <c r="AI230" s="82"/>
      <c r="AJ230" s="85">
        <v>13.7</v>
      </c>
      <c r="AK230" s="85">
        <v>728.3</v>
      </c>
      <c r="AL230" s="82">
        <f t="shared" si="10"/>
        <v>14</v>
      </c>
      <c r="AM230" s="85">
        <v>14</v>
      </c>
      <c r="AN230" s="85">
        <v>728.3</v>
      </c>
      <c r="AO230" s="82"/>
      <c r="AP230" s="85">
        <v>13.3</v>
      </c>
      <c r="AQ230" s="85">
        <v>728.3</v>
      </c>
      <c r="AR230" s="82"/>
      <c r="AS230" s="85">
        <v>13.7</v>
      </c>
      <c r="AT230" s="85">
        <v>256.5</v>
      </c>
      <c r="AU230" s="82"/>
      <c r="AV230" s="85">
        <v>13.7</v>
      </c>
      <c r="AW230" s="85">
        <v>87.722999999999999</v>
      </c>
      <c r="AX230" s="82"/>
      <c r="AY230" s="85">
        <v>13.7</v>
      </c>
      <c r="AZ230" s="85">
        <v>82.593000000000004</v>
      </c>
      <c r="BA230" s="82"/>
      <c r="BB230" s="85">
        <v>13.7</v>
      </c>
      <c r="BC230" s="85">
        <v>86.183999999999997</v>
      </c>
      <c r="BD230" s="82"/>
      <c r="BE230" s="85">
        <v>13.7</v>
      </c>
      <c r="BF230" s="85">
        <v>215.2</v>
      </c>
      <c r="BG230" s="82"/>
      <c r="BH230" s="84">
        <v>12.6</v>
      </c>
      <c r="BI230" s="84">
        <v>215.2</v>
      </c>
      <c r="BJ230" s="84"/>
      <c r="BK230" s="84">
        <v>12.4</v>
      </c>
      <c r="BL230" s="84">
        <v>215.2</v>
      </c>
      <c r="BM230" s="82"/>
      <c r="BN230" s="84">
        <v>14.2</v>
      </c>
      <c r="BO230" s="82">
        <v>596.20000000000005</v>
      </c>
      <c r="BP230" s="82"/>
      <c r="BQ230" s="84">
        <v>14.1</v>
      </c>
      <c r="BR230" s="82">
        <v>596.20000000000005</v>
      </c>
      <c r="BS230" s="82"/>
      <c r="BT230" s="84">
        <v>14</v>
      </c>
      <c r="BU230" s="82">
        <v>596.20000000000005</v>
      </c>
      <c r="BV230" s="82"/>
      <c r="BW230" s="84">
        <v>13.9</v>
      </c>
      <c r="BX230" s="82">
        <v>596.20000000000005</v>
      </c>
      <c r="BY230" s="82"/>
      <c r="BZ230" s="82"/>
    </row>
    <row r="231" spans="7:78" x14ac:dyDescent="0.25">
      <c r="G231" s="82"/>
      <c r="H231" s="82"/>
      <c r="I231" s="244"/>
      <c r="J231" s="82"/>
      <c r="K231" s="82"/>
      <c r="L231" s="82"/>
      <c r="M231" s="82"/>
      <c r="N231" s="82"/>
      <c r="O231" s="82"/>
      <c r="P231" s="83"/>
      <c r="Q231" s="83"/>
      <c r="R231" s="83"/>
      <c r="S231" s="83"/>
      <c r="T231" s="82"/>
      <c r="U231" s="85">
        <v>12.45</v>
      </c>
      <c r="V231" s="85">
        <v>592.29999999999995</v>
      </c>
      <c r="W231" s="85"/>
      <c r="X231" s="85">
        <v>13.85</v>
      </c>
      <c r="Y231" s="85">
        <v>592.29999999999995</v>
      </c>
      <c r="Z231" s="82"/>
      <c r="AA231" s="85">
        <v>11.95</v>
      </c>
      <c r="AB231" s="85">
        <v>592.29999999999995</v>
      </c>
      <c r="AC231" s="82"/>
      <c r="AD231" s="85">
        <v>13.45</v>
      </c>
      <c r="AE231" s="85">
        <v>592.29999999999995</v>
      </c>
      <c r="AF231" s="82"/>
      <c r="AG231" s="85">
        <v>12.35</v>
      </c>
      <c r="AH231" s="85">
        <v>724.4</v>
      </c>
      <c r="AI231" s="82"/>
      <c r="AJ231" s="85">
        <v>13.75</v>
      </c>
      <c r="AK231" s="85">
        <v>724.4</v>
      </c>
      <c r="AL231" s="82">
        <f t="shared" si="10"/>
        <v>14.05</v>
      </c>
      <c r="AM231" s="85">
        <v>14.05</v>
      </c>
      <c r="AN231" s="85">
        <v>724.4</v>
      </c>
      <c r="AO231" s="82"/>
      <c r="AP231" s="85">
        <v>13.35</v>
      </c>
      <c r="AQ231" s="85">
        <v>724.4</v>
      </c>
      <c r="AR231" s="82"/>
      <c r="AS231" s="85">
        <v>13.75</v>
      </c>
      <c r="AT231" s="85">
        <v>255.1</v>
      </c>
      <c r="AU231" s="82"/>
      <c r="AV231" s="85">
        <v>13.75</v>
      </c>
      <c r="AW231" s="85">
        <v>87.244200000000006</v>
      </c>
      <c r="AX231" s="82"/>
      <c r="AY231" s="85">
        <v>13.75</v>
      </c>
      <c r="AZ231" s="85">
        <v>82.142200000000003</v>
      </c>
      <c r="BA231" s="82"/>
      <c r="BB231" s="85">
        <v>13.75</v>
      </c>
      <c r="BC231" s="85">
        <v>85.7136</v>
      </c>
      <c r="BD231" s="82"/>
      <c r="BE231" s="85">
        <v>13.75</v>
      </c>
      <c r="BF231" s="85">
        <v>214.1</v>
      </c>
      <c r="BG231" s="82"/>
      <c r="BH231" s="84">
        <v>12.65</v>
      </c>
      <c r="BI231" s="84">
        <v>214.1</v>
      </c>
      <c r="BJ231" s="84"/>
      <c r="BK231" s="84">
        <v>12.45</v>
      </c>
      <c r="BL231" s="84">
        <v>214.1</v>
      </c>
      <c r="BM231" s="82"/>
      <c r="BN231" s="84">
        <v>14.25</v>
      </c>
      <c r="BO231" s="82">
        <v>592.29999999999995</v>
      </c>
      <c r="BP231" s="82"/>
      <c r="BQ231" s="84">
        <v>14.15</v>
      </c>
      <c r="BR231" s="82">
        <v>592.29999999999995</v>
      </c>
      <c r="BS231" s="82"/>
      <c r="BT231" s="84">
        <v>14.05</v>
      </c>
      <c r="BU231" s="82">
        <v>592.29999999999995</v>
      </c>
      <c r="BV231" s="82"/>
      <c r="BW231" s="84">
        <v>13.95</v>
      </c>
      <c r="BX231" s="82">
        <v>592.29999999999995</v>
      </c>
      <c r="BY231" s="82"/>
      <c r="BZ231" s="82"/>
    </row>
    <row r="232" spans="7:78" x14ac:dyDescent="0.25">
      <c r="G232" s="82"/>
      <c r="H232" s="82"/>
      <c r="I232" s="244"/>
      <c r="J232" s="82"/>
      <c r="K232" s="82"/>
      <c r="L232" s="82"/>
      <c r="M232" s="82"/>
      <c r="N232" s="82"/>
      <c r="O232" s="82"/>
      <c r="P232" s="83"/>
      <c r="Q232" s="83"/>
      <c r="R232" s="83"/>
      <c r="S232" s="83"/>
      <c r="T232" s="82"/>
      <c r="U232" s="85">
        <v>12.5</v>
      </c>
      <c r="V232" s="85">
        <v>588.29999999999995</v>
      </c>
      <c r="W232" s="85"/>
      <c r="X232" s="85">
        <v>13.9</v>
      </c>
      <c r="Y232" s="85">
        <v>588.29999999999995</v>
      </c>
      <c r="Z232" s="82"/>
      <c r="AA232" s="85">
        <v>12</v>
      </c>
      <c r="AB232" s="85">
        <v>588.29999999999995</v>
      </c>
      <c r="AC232" s="82"/>
      <c r="AD232" s="85">
        <v>13.5</v>
      </c>
      <c r="AE232" s="85">
        <v>588.29999999999995</v>
      </c>
      <c r="AF232" s="82"/>
      <c r="AG232" s="85">
        <v>12.4</v>
      </c>
      <c r="AH232" s="85">
        <v>720.4</v>
      </c>
      <c r="AI232" s="82"/>
      <c r="AJ232" s="85">
        <v>13.8</v>
      </c>
      <c r="AK232" s="85">
        <v>720.4</v>
      </c>
      <c r="AL232" s="82">
        <f t="shared" si="10"/>
        <v>14.1</v>
      </c>
      <c r="AM232" s="85">
        <v>14.1</v>
      </c>
      <c r="AN232" s="85">
        <v>720.4</v>
      </c>
      <c r="AO232" s="82"/>
      <c r="AP232" s="85">
        <v>13.4</v>
      </c>
      <c r="AQ232" s="85">
        <v>720.4</v>
      </c>
      <c r="AR232" s="82"/>
      <c r="AS232" s="85">
        <v>13.8</v>
      </c>
      <c r="AT232" s="85">
        <v>253.7</v>
      </c>
      <c r="AU232" s="82"/>
      <c r="AV232" s="85">
        <v>13.8</v>
      </c>
      <c r="AW232" s="85">
        <v>86.7654</v>
      </c>
      <c r="AX232" s="82"/>
      <c r="AY232" s="85">
        <v>13.8</v>
      </c>
      <c r="AZ232" s="85">
        <v>81.691400000000002</v>
      </c>
      <c r="BA232" s="82"/>
      <c r="BB232" s="85">
        <v>13.8</v>
      </c>
      <c r="BC232" s="85">
        <v>85.243200000000002</v>
      </c>
      <c r="BD232" s="82"/>
      <c r="BE232" s="85">
        <v>13.8</v>
      </c>
      <c r="BF232" s="85">
        <v>213.1</v>
      </c>
      <c r="BG232" s="82"/>
      <c r="BH232" s="84">
        <v>12.7</v>
      </c>
      <c r="BI232" s="84">
        <v>213.1</v>
      </c>
      <c r="BJ232" s="84"/>
      <c r="BK232" s="84">
        <v>12.5</v>
      </c>
      <c r="BL232" s="84">
        <v>213.1</v>
      </c>
      <c r="BM232" s="82"/>
      <c r="BN232" s="84">
        <v>14.3</v>
      </c>
      <c r="BO232" s="82">
        <v>588.29999999999995</v>
      </c>
      <c r="BP232" s="82"/>
      <c r="BQ232" s="84">
        <v>14.2</v>
      </c>
      <c r="BR232" s="82">
        <v>588.29999999999995</v>
      </c>
      <c r="BS232" s="82"/>
      <c r="BT232" s="84">
        <v>14.1</v>
      </c>
      <c r="BU232" s="82">
        <v>588.29999999999995</v>
      </c>
      <c r="BV232" s="82"/>
      <c r="BW232" s="84">
        <v>14</v>
      </c>
      <c r="BX232" s="82">
        <v>588.29999999999995</v>
      </c>
      <c r="BY232" s="82"/>
      <c r="BZ232" s="82"/>
    </row>
    <row r="233" spans="7:78" x14ac:dyDescent="0.25">
      <c r="G233" s="82"/>
      <c r="H233" s="82"/>
      <c r="I233" s="244"/>
      <c r="J233" s="82"/>
      <c r="K233" s="82"/>
      <c r="L233" s="82"/>
      <c r="M233" s="82"/>
      <c r="N233" s="82"/>
      <c r="O233" s="82"/>
      <c r="P233" s="83"/>
      <c r="Q233" s="83"/>
      <c r="R233" s="83"/>
      <c r="S233" s="83"/>
      <c r="T233" s="82"/>
      <c r="U233" s="85">
        <v>12.55</v>
      </c>
      <c r="V233" s="85">
        <v>584.4</v>
      </c>
      <c r="W233" s="85"/>
      <c r="X233" s="85">
        <v>13.95</v>
      </c>
      <c r="Y233" s="85">
        <v>584.4</v>
      </c>
      <c r="Z233" s="82"/>
      <c r="AA233" s="85">
        <v>12.05</v>
      </c>
      <c r="AB233" s="85">
        <v>584.4</v>
      </c>
      <c r="AC233" s="82"/>
      <c r="AD233" s="85">
        <v>13.55</v>
      </c>
      <c r="AE233" s="85">
        <v>584.4</v>
      </c>
      <c r="AF233" s="82"/>
      <c r="AG233" s="85">
        <v>12.45</v>
      </c>
      <c r="AH233" s="85">
        <v>716.5</v>
      </c>
      <c r="AI233" s="82"/>
      <c r="AJ233" s="85">
        <v>13.85</v>
      </c>
      <c r="AK233" s="85">
        <v>716.5</v>
      </c>
      <c r="AL233" s="82">
        <f t="shared" si="10"/>
        <v>14.15</v>
      </c>
      <c r="AM233" s="85">
        <v>14.15</v>
      </c>
      <c r="AN233" s="85">
        <v>716.5</v>
      </c>
      <c r="AO233" s="82"/>
      <c r="AP233" s="85">
        <v>13.45</v>
      </c>
      <c r="AQ233" s="85">
        <v>716.5</v>
      </c>
      <c r="AR233" s="82"/>
      <c r="AS233" s="85">
        <v>13.85</v>
      </c>
      <c r="AT233" s="85">
        <v>252.3</v>
      </c>
      <c r="AU233" s="82"/>
      <c r="AV233" s="85">
        <v>13.85</v>
      </c>
      <c r="AW233" s="85">
        <v>86.286600000000007</v>
      </c>
      <c r="AX233" s="82"/>
      <c r="AY233" s="85">
        <v>13.85</v>
      </c>
      <c r="AZ233" s="85">
        <v>81.240600000000001</v>
      </c>
      <c r="BA233" s="82"/>
      <c r="BB233" s="85">
        <v>13.85</v>
      </c>
      <c r="BC233" s="85">
        <v>84.772800000000004</v>
      </c>
      <c r="BD233" s="82"/>
      <c r="BE233" s="85">
        <v>13.85</v>
      </c>
      <c r="BF233" s="85">
        <v>212</v>
      </c>
      <c r="BG233" s="82"/>
      <c r="BH233" s="84">
        <v>12.75</v>
      </c>
      <c r="BI233" s="84">
        <v>212</v>
      </c>
      <c r="BJ233" s="84"/>
      <c r="BK233" s="84">
        <v>12.55</v>
      </c>
      <c r="BL233" s="84">
        <v>212</v>
      </c>
      <c r="BM233" s="82"/>
      <c r="BN233" s="84">
        <v>14.35</v>
      </c>
      <c r="BO233" s="82">
        <v>584.4</v>
      </c>
      <c r="BP233" s="82"/>
      <c r="BQ233" s="84">
        <v>14.25</v>
      </c>
      <c r="BR233" s="82">
        <v>584.4</v>
      </c>
      <c r="BS233" s="82"/>
      <c r="BT233" s="84">
        <v>14.15</v>
      </c>
      <c r="BU233" s="82">
        <v>584.4</v>
      </c>
      <c r="BV233" s="82"/>
      <c r="BW233" s="84">
        <v>14.05</v>
      </c>
      <c r="BX233" s="82">
        <v>584.4</v>
      </c>
      <c r="BY233" s="82"/>
      <c r="BZ233" s="82"/>
    </row>
    <row r="234" spans="7:78" x14ac:dyDescent="0.25">
      <c r="G234" s="82"/>
      <c r="H234" s="82"/>
      <c r="I234" s="244"/>
      <c r="J234" s="82"/>
      <c r="K234" s="82"/>
      <c r="L234" s="82"/>
      <c r="M234" s="82"/>
      <c r="N234" s="82"/>
      <c r="O234" s="82"/>
      <c r="P234" s="83"/>
      <c r="Q234" s="83"/>
      <c r="R234" s="83"/>
      <c r="S234" s="83"/>
      <c r="T234" s="82"/>
      <c r="U234" s="85">
        <v>12.6</v>
      </c>
      <c r="V234" s="85">
        <v>580.5</v>
      </c>
      <c r="W234" s="85"/>
      <c r="X234" s="85">
        <v>14</v>
      </c>
      <c r="Y234" s="85">
        <v>580.5</v>
      </c>
      <c r="Z234" s="82"/>
      <c r="AA234" s="85">
        <v>12.1</v>
      </c>
      <c r="AB234" s="85">
        <v>580.5</v>
      </c>
      <c r="AC234" s="82"/>
      <c r="AD234" s="85">
        <v>13.6</v>
      </c>
      <c r="AE234" s="85">
        <v>580.5</v>
      </c>
      <c r="AF234" s="82"/>
      <c r="AG234" s="85">
        <v>12.5</v>
      </c>
      <c r="AH234" s="85">
        <v>712.6</v>
      </c>
      <c r="AI234" s="82"/>
      <c r="AJ234" s="85">
        <v>13.9</v>
      </c>
      <c r="AK234" s="85">
        <v>712.6</v>
      </c>
      <c r="AL234" s="82">
        <f t="shared" si="10"/>
        <v>14.2</v>
      </c>
      <c r="AM234" s="85">
        <v>14.2</v>
      </c>
      <c r="AN234" s="85">
        <v>712.6</v>
      </c>
      <c r="AO234" s="82"/>
      <c r="AP234" s="85">
        <v>13.5</v>
      </c>
      <c r="AQ234" s="85">
        <v>712.6</v>
      </c>
      <c r="AR234" s="82"/>
      <c r="AS234" s="85">
        <v>13.9</v>
      </c>
      <c r="AT234" s="85">
        <v>250.8</v>
      </c>
      <c r="AU234" s="82"/>
      <c r="AV234" s="85">
        <v>13.9</v>
      </c>
      <c r="AW234" s="85">
        <v>85.773600000000002</v>
      </c>
      <c r="AX234" s="82"/>
      <c r="AY234" s="85">
        <v>13.9</v>
      </c>
      <c r="AZ234" s="85">
        <v>80.757599999999996</v>
      </c>
      <c r="BA234" s="82"/>
      <c r="BB234" s="85">
        <v>13.9</v>
      </c>
      <c r="BC234" s="85">
        <v>84.268799999999999</v>
      </c>
      <c r="BD234" s="82"/>
      <c r="BE234" s="85">
        <v>13.9</v>
      </c>
      <c r="BF234" s="85">
        <v>211</v>
      </c>
      <c r="BG234" s="82"/>
      <c r="BH234" s="84">
        <v>12.8</v>
      </c>
      <c r="BI234" s="84">
        <v>211</v>
      </c>
      <c r="BJ234" s="84"/>
      <c r="BK234" s="84">
        <v>12.6</v>
      </c>
      <c r="BL234" s="84">
        <v>211</v>
      </c>
      <c r="BM234" s="82"/>
      <c r="BN234" s="84">
        <v>14.4</v>
      </c>
      <c r="BO234" s="82">
        <v>580.5</v>
      </c>
      <c r="BP234" s="82"/>
      <c r="BQ234" s="84">
        <v>14.3</v>
      </c>
      <c r="BR234" s="82">
        <v>580.5</v>
      </c>
      <c r="BS234" s="82"/>
      <c r="BT234" s="84">
        <v>14.2</v>
      </c>
      <c r="BU234" s="82">
        <v>580.5</v>
      </c>
      <c r="BV234" s="82"/>
      <c r="BW234" s="84">
        <v>14.1</v>
      </c>
      <c r="BX234" s="82">
        <v>580.5</v>
      </c>
      <c r="BY234" s="82"/>
      <c r="BZ234" s="82"/>
    </row>
    <row r="235" spans="7:78" x14ac:dyDescent="0.25">
      <c r="G235" s="82"/>
      <c r="H235" s="82"/>
      <c r="I235" s="244"/>
      <c r="J235" s="82"/>
      <c r="K235" s="82"/>
      <c r="L235" s="82"/>
      <c r="M235" s="82"/>
      <c r="N235" s="82"/>
      <c r="O235" s="82"/>
      <c r="P235" s="83"/>
      <c r="Q235" s="83"/>
      <c r="R235" s="83"/>
      <c r="S235" s="83"/>
      <c r="T235" s="82"/>
      <c r="U235" s="85">
        <v>12.65</v>
      </c>
      <c r="V235" s="85">
        <v>576.6</v>
      </c>
      <c r="W235" s="85"/>
      <c r="X235" s="85">
        <v>14.05</v>
      </c>
      <c r="Y235" s="85">
        <v>576.6</v>
      </c>
      <c r="Z235" s="82"/>
      <c r="AA235" s="85">
        <v>12.15</v>
      </c>
      <c r="AB235" s="85">
        <v>576.6</v>
      </c>
      <c r="AC235" s="82"/>
      <c r="AD235" s="85">
        <v>13.65</v>
      </c>
      <c r="AE235" s="85">
        <v>576.6</v>
      </c>
      <c r="AF235" s="82"/>
      <c r="AG235" s="85">
        <v>12.55</v>
      </c>
      <c r="AH235" s="85">
        <v>708.7</v>
      </c>
      <c r="AI235" s="82"/>
      <c r="AJ235" s="85">
        <v>13.95</v>
      </c>
      <c r="AK235" s="85">
        <v>708.7</v>
      </c>
      <c r="AL235" s="82">
        <f t="shared" si="10"/>
        <v>14.25</v>
      </c>
      <c r="AM235" s="85">
        <v>14.25</v>
      </c>
      <c r="AN235" s="85">
        <v>708.7</v>
      </c>
      <c r="AO235" s="82"/>
      <c r="AP235" s="85">
        <v>13.55</v>
      </c>
      <c r="AQ235" s="85">
        <v>708.7</v>
      </c>
      <c r="AR235" s="82"/>
      <c r="AS235" s="85">
        <v>13.95</v>
      </c>
      <c r="AT235" s="85">
        <v>249.4</v>
      </c>
      <c r="AU235" s="82"/>
      <c r="AV235" s="85">
        <v>13.95</v>
      </c>
      <c r="AW235" s="85">
        <v>85.294799999999995</v>
      </c>
      <c r="AX235" s="82"/>
      <c r="AY235" s="85">
        <v>13.95</v>
      </c>
      <c r="AZ235" s="85">
        <v>80.306799999999996</v>
      </c>
      <c r="BA235" s="82"/>
      <c r="BB235" s="85">
        <v>13.95</v>
      </c>
      <c r="BC235" s="85">
        <v>83.798400000000001</v>
      </c>
      <c r="BD235" s="82"/>
      <c r="BE235" s="85">
        <v>13.95</v>
      </c>
      <c r="BF235" s="85">
        <v>209.9</v>
      </c>
      <c r="BG235" s="82"/>
      <c r="BH235" s="84">
        <v>12.85</v>
      </c>
      <c r="BI235" s="84">
        <v>209.9</v>
      </c>
      <c r="BJ235" s="84"/>
      <c r="BK235" s="84">
        <v>12.65</v>
      </c>
      <c r="BL235" s="84">
        <v>209.9</v>
      </c>
      <c r="BM235" s="82"/>
      <c r="BN235" s="84">
        <v>14.45</v>
      </c>
      <c r="BO235" s="82">
        <v>576.6</v>
      </c>
      <c r="BP235" s="82"/>
      <c r="BQ235" s="84">
        <v>14.35</v>
      </c>
      <c r="BR235" s="82">
        <v>576.6</v>
      </c>
      <c r="BS235" s="82"/>
      <c r="BT235" s="84">
        <v>14.25</v>
      </c>
      <c r="BU235" s="82">
        <v>576.6</v>
      </c>
      <c r="BV235" s="82"/>
      <c r="BW235" s="84">
        <v>14.15</v>
      </c>
      <c r="BX235" s="82">
        <v>576.6</v>
      </c>
      <c r="BY235" s="82"/>
      <c r="BZ235" s="82"/>
    </row>
    <row r="236" spans="7:78" x14ac:dyDescent="0.25">
      <c r="G236" s="82"/>
      <c r="H236" s="82"/>
      <c r="I236" s="244"/>
      <c r="J236" s="82"/>
      <c r="K236" s="82"/>
      <c r="L236" s="82"/>
      <c r="M236" s="82"/>
      <c r="N236" s="82"/>
      <c r="O236" s="82"/>
      <c r="P236" s="83"/>
      <c r="Q236" s="83"/>
      <c r="R236" s="83"/>
      <c r="S236" s="83"/>
      <c r="T236" s="82"/>
      <c r="U236" s="85">
        <v>12.7</v>
      </c>
      <c r="V236" s="85">
        <v>572.6</v>
      </c>
      <c r="W236" s="85"/>
      <c r="X236" s="85">
        <v>14.1</v>
      </c>
      <c r="Y236" s="85">
        <v>572.6</v>
      </c>
      <c r="Z236" s="82"/>
      <c r="AA236" s="85">
        <v>12.2</v>
      </c>
      <c r="AB236" s="85">
        <v>572.6</v>
      </c>
      <c r="AC236" s="82"/>
      <c r="AD236" s="85">
        <v>13.7</v>
      </c>
      <c r="AE236" s="85">
        <v>572.6</v>
      </c>
      <c r="AF236" s="82"/>
      <c r="AG236" s="85">
        <v>12.6</v>
      </c>
      <c r="AH236" s="85">
        <v>704.7</v>
      </c>
      <c r="AI236" s="82"/>
      <c r="AJ236" s="85">
        <v>14</v>
      </c>
      <c r="AK236" s="85">
        <v>704.7</v>
      </c>
      <c r="AL236" s="82">
        <f t="shared" si="10"/>
        <v>14.3</v>
      </c>
      <c r="AM236" s="85">
        <v>14.3</v>
      </c>
      <c r="AN236" s="85">
        <v>704.7</v>
      </c>
      <c r="AO236" s="82"/>
      <c r="AP236" s="85">
        <v>13.6</v>
      </c>
      <c r="AQ236" s="85">
        <v>704.7</v>
      </c>
      <c r="AR236" s="82"/>
      <c r="AS236" s="85">
        <v>14</v>
      </c>
      <c r="AT236" s="85">
        <v>248</v>
      </c>
      <c r="AU236" s="82"/>
      <c r="AV236" s="85">
        <v>14</v>
      </c>
      <c r="AW236" s="85">
        <v>84.816000000000003</v>
      </c>
      <c r="AX236" s="82"/>
      <c r="AY236" s="85">
        <v>14</v>
      </c>
      <c r="AZ236" s="85">
        <v>79.855999999999995</v>
      </c>
      <c r="BA236" s="82"/>
      <c r="BB236" s="85">
        <v>14</v>
      </c>
      <c r="BC236" s="85">
        <v>83.328000000000003</v>
      </c>
      <c r="BD236" s="82"/>
      <c r="BE236" s="85">
        <v>14</v>
      </c>
      <c r="BF236" s="85">
        <v>208.8</v>
      </c>
      <c r="BG236" s="82"/>
      <c r="BH236" s="84">
        <v>12.9</v>
      </c>
      <c r="BI236" s="84">
        <v>208.8</v>
      </c>
      <c r="BJ236" s="84"/>
      <c r="BK236" s="84">
        <v>12.7</v>
      </c>
      <c r="BL236" s="84">
        <v>208.8</v>
      </c>
      <c r="BM236" s="82"/>
      <c r="BN236" s="84">
        <v>14.5</v>
      </c>
      <c r="BO236" s="82">
        <v>572.6</v>
      </c>
      <c r="BP236" s="82"/>
      <c r="BQ236" s="84">
        <v>14.4</v>
      </c>
      <c r="BR236" s="82">
        <v>572.6</v>
      </c>
      <c r="BS236" s="82"/>
      <c r="BT236" s="84">
        <v>14.3</v>
      </c>
      <c r="BU236" s="82">
        <v>572.6</v>
      </c>
      <c r="BV236" s="82"/>
      <c r="BW236" s="84">
        <v>14.2</v>
      </c>
      <c r="BX236" s="82">
        <v>572.6</v>
      </c>
      <c r="BY236" s="82"/>
      <c r="BZ236" s="82"/>
    </row>
    <row r="237" spans="7:78" x14ac:dyDescent="0.25">
      <c r="G237" s="82"/>
      <c r="H237" s="82"/>
      <c r="I237" s="244"/>
      <c r="J237" s="82"/>
      <c r="K237" s="82"/>
      <c r="L237" s="82"/>
      <c r="M237" s="82"/>
      <c r="N237" s="82"/>
      <c r="O237" s="82"/>
      <c r="P237" s="83"/>
      <c r="Q237" s="83"/>
      <c r="R237" s="83"/>
      <c r="S237" s="83"/>
      <c r="T237" s="82"/>
      <c r="U237" s="85">
        <v>12.75</v>
      </c>
      <c r="V237" s="85">
        <v>568.70000000000005</v>
      </c>
      <c r="W237" s="85"/>
      <c r="X237" s="85">
        <v>14.15</v>
      </c>
      <c r="Y237" s="85">
        <v>568.70000000000005</v>
      </c>
      <c r="Z237" s="82"/>
      <c r="AA237" s="85">
        <v>12.25</v>
      </c>
      <c r="AB237" s="85">
        <v>568.70000000000005</v>
      </c>
      <c r="AC237" s="82"/>
      <c r="AD237" s="85">
        <v>13.75</v>
      </c>
      <c r="AE237" s="85">
        <v>568.70000000000005</v>
      </c>
      <c r="AF237" s="82"/>
      <c r="AG237" s="85">
        <v>12.65</v>
      </c>
      <c r="AH237" s="85">
        <v>700.8</v>
      </c>
      <c r="AI237" s="82"/>
      <c r="AJ237" s="85">
        <v>14.05</v>
      </c>
      <c r="AK237" s="85">
        <v>700.8</v>
      </c>
      <c r="AL237" s="82">
        <f t="shared" si="10"/>
        <v>14.35</v>
      </c>
      <c r="AM237" s="85">
        <v>14.35</v>
      </c>
      <c r="AN237" s="85">
        <v>700.8</v>
      </c>
      <c r="AO237" s="82"/>
      <c r="AP237" s="85">
        <v>13.65</v>
      </c>
      <c r="AQ237" s="85">
        <v>700.8</v>
      </c>
      <c r="AR237" s="82"/>
      <c r="AS237" s="85">
        <v>14.05</v>
      </c>
      <c r="AT237" s="85">
        <v>246.5</v>
      </c>
      <c r="AU237" s="82"/>
      <c r="AV237" s="85">
        <v>14.05</v>
      </c>
      <c r="AW237" s="85">
        <v>84.302999999999997</v>
      </c>
      <c r="AX237" s="82"/>
      <c r="AY237" s="85">
        <v>14.05</v>
      </c>
      <c r="AZ237" s="85">
        <v>79.373000000000005</v>
      </c>
      <c r="BA237" s="82"/>
      <c r="BB237" s="85">
        <v>14.05</v>
      </c>
      <c r="BC237" s="85">
        <v>82.823999999999998</v>
      </c>
      <c r="BD237" s="82"/>
      <c r="BE237" s="85">
        <v>14.05</v>
      </c>
      <c r="BF237" s="85">
        <v>207.8</v>
      </c>
      <c r="BG237" s="82"/>
      <c r="BH237" s="84">
        <v>12.95</v>
      </c>
      <c r="BI237" s="84">
        <v>207.8</v>
      </c>
      <c r="BJ237" s="84"/>
      <c r="BK237" s="84">
        <v>12.75</v>
      </c>
      <c r="BL237" s="84">
        <v>207.8</v>
      </c>
      <c r="BM237" s="82"/>
      <c r="BN237" s="84">
        <v>14.55</v>
      </c>
      <c r="BO237" s="82">
        <v>568.70000000000005</v>
      </c>
      <c r="BP237" s="82"/>
      <c r="BQ237" s="84">
        <v>14.45</v>
      </c>
      <c r="BR237" s="82">
        <v>568.70000000000005</v>
      </c>
      <c r="BS237" s="82"/>
      <c r="BT237" s="84">
        <v>14.35</v>
      </c>
      <c r="BU237" s="82">
        <v>568.70000000000005</v>
      </c>
      <c r="BV237" s="82"/>
      <c r="BW237" s="84">
        <v>14.25</v>
      </c>
      <c r="BX237" s="82">
        <v>568.70000000000005</v>
      </c>
      <c r="BY237" s="82"/>
      <c r="BZ237" s="82"/>
    </row>
    <row r="238" spans="7:78" x14ac:dyDescent="0.25">
      <c r="G238" s="82"/>
      <c r="H238" s="82"/>
      <c r="I238" s="244"/>
      <c r="J238" s="82"/>
      <c r="K238" s="82"/>
      <c r="L238" s="82"/>
      <c r="M238" s="82"/>
      <c r="N238" s="82"/>
      <c r="O238" s="82"/>
      <c r="P238" s="83"/>
      <c r="Q238" s="83"/>
      <c r="R238" s="83"/>
      <c r="S238" s="83"/>
      <c r="T238" s="82"/>
      <c r="U238" s="85">
        <v>12.8</v>
      </c>
      <c r="V238" s="85">
        <v>564.79999999999995</v>
      </c>
      <c r="W238" s="85"/>
      <c r="X238" s="85">
        <v>14.2</v>
      </c>
      <c r="Y238" s="85">
        <v>564.79999999999995</v>
      </c>
      <c r="Z238" s="82"/>
      <c r="AA238" s="85">
        <v>12.3</v>
      </c>
      <c r="AB238" s="85">
        <v>564.79999999999995</v>
      </c>
      <c r="AC238" s="82"/>
      <c r="AD238" s="85">
        <v>13.8</v>
      </c>
      <c r="AE238" s="85">
        <v>564.79999999999995</v>
      </c>
      <c r="AF238" s="82"/>
      <c r="AG238" s="85">
        <v>12.7</v>
      </c>
      <c r="AH238" s="85">
        <v>696.9</v>
      </c>
      <c r="AI238" s="82"/>
      <c r="AJ238" s="85">
        <v>14.1</v>
      </c>
      <c r="AK238" s="85">
        <v>696.9</v>
      </c>
      <c r="AL238" s="82">
        <f t="shared" si="10"/>
        <v>14.4</v>
      </c>
      <c r="AM238" s="85">
        <v>14.4</v>
      </c>
      <c r="AN238" s="85">
        <v>696.9</v>
      </c>
      <c r="AO238" s="82"/>
      <c r="AP238" s="85">
        <v>13.7</v>
      </c>
      <c r="AQ238" s="85">
        <v>696.9</v>
      </c>
      <c r="AR238" s="82"/>
      <c r="AS238" s="85">
        <v>14.1</v>
      </c>
      <c r="AT238" s="85">
        <v>245.1</v>
      </c>
      <c r="AU238" s="82"/>
      <c r="AV238" s="85">
        <v>14.1</v>
      </c>
      <c r="AW238" s="85">
        <v>83.824200000000005</v>
      </c>
      <c r="AX238" s="82"/>
      <c r="AY238" s="85">
        <v>14.1</v>
      </c>
      <c r="AZ238" s="85">
        <v>78.922200000000004</v>
      </c>
      <c r="BA238" s="82"/>
      <c r="BB238" s="85">
        <v>14.1</v>
      </c>
      <c r="BC238" s="85">
        <v>82.3536</v>
      </c>
      <c r="BD238" s="82"/>
      <c r="BE238" s="85">
        <v>14.1</v>
      </c>
      <c r="BF238" s="85">
        <v>206.7</v>
      </c>
      <c r="BG238" s="82"/>
      <c r="BH238" s="84">
        <v>13</v>
      </c>
      <c r="BI238" s="84">
        <v>206.7</v>
      </c>
      <c r="BJ238" s="84"/>
      <c r="BK238" s="84">
        <v>12.8</v>
      </c>
      <c r="BL238" s="84">
        <v>206.7</v>
      </c>
      <c r="BM238" s="82"/>
      <c r="BN238" s="84">
        <v>14.6</v>
      </c>
      <c r="BO238" s="82">
        <v>564.79999999999995</v>
      </c>
      <c r="BP238" s="82"/>
      <c r="BQ238" s="84">
        <v>14.5</v>
      </c>
      <c r="BR238" s="82">
        <v>564.79999999999995</v>
      </c>
      <c r="BS238" s="82"/>
      <c r="BT238" s="84">
        <v>14.4</v>
      </c>
      <c r="BU238" s="82">
        <v>564.79999999999995</v>
      </c>
      <c r="BV238" s="82"/>
      <c r="BW238" s="84">
        <v>14.3</v>
      </c>
      <c r="BX238" s="82">
        <v>564.79999999999995</v>
      </c>
      <c r="BY238" s="82"/>
      <c r="BZ238" s="82"/>
    </row>
    <row r="239" spans="7:78" x14ac:dyDescent="0.25">
      <c r="G239" s="82"/>
      <c r="H239" s="82"/>
      <c r="I239" s="244"/>
      <c r="J239" s="82"/>
      <c r="K239" s="82"/>
      <c r="L239" s="82"/>
      <c r="M239" s="82"/>
      <c r="N239" s="82"/>
      <c r="O239" s="82"/>
      <c r="P239" s="83"/>
      <c r="Q239" s="83"/>
      <c r="R239" s="83"/>
      <c r="S239" s="83"/>
      <c r="T239" s="82"/>
      <c r="U239" s="85">
        <v>12.85</v>
      </c>
      <c r="V239" s="85">
        <v>560.9</v>
      </c>
      <c r="W239" s="85"/>
      <c r="X239" s="85">
        <v>14.25</v>
      </c>
      <c r="Y239" s="85">
        <v>560.9</v>
      </c>
      <c r="Z239" s="82"/>
      <c r="AA239" s="85">
        <v>12.35</v>
      </c>
      <c r="AB239" s="85">
        <v>560.9</v>
      </c>
      <c r="AC239" s="82"/>
      <c r="AD239" s="85">
        <v>13.85</v>
      </c>
      <c r="AE239" s="85">
        <v>560.9</v>
      </c>
      <c r="AF239" s="82"/>
      <c r="AG239" s="85">
        <v>12.75</v>
      </c>
      <c r="AH239" s="85">
        <v>693</v>
      </c>
      <c r="AI239" s="82"/>
      <c r="AJ239" s="85">
        <v>14.15</v>
      </c>
      <c r="AK239" s="85">
        <v>693</v>
      </c>
      <c r="AL239" s="82">
        <f t="shared" si="10"/>
        <v>14.45</v>
      </c>
      <c r="AM239" s="85">
        <v>14.45</v>
      </c>
      <c r="AN239" s="85">
        <v>693</v>
      </c>
      <c r="AO239" s="82"/>
      <c r="AP239" s="85">
        <v>13.75</v>
      </c>
      <c r="AQ239" s="85">
        <v>693</v>
      </c>
      <c r="AR239" s="82"/>
      <c r="AS239" s="85">
        <v>14.15</v>
      </c>
      <c r="AT239" s="85">
        <v>243.7</v>
      </c>
      <c r="AU239" s="82"/>
      <c r="AV239" s="85">
        <v>14.15</v>
      </c>
      <c r="AW239" s="85">
        <v>83.345399999999998</v>
      </c>
      <c r="AX239" s="82"/>
      <c r="AY239" s="85">
        <v>14.15</v>
      </c>
      <c r="AZ239" s="85">
        <v>78.471400000000003</v>
      </c>
      <c r="BA239" s="82"/>
      <c r="BB239" s="85">
        <v>14.15</v>
      </c>
      <c r="BC239" s="85">
        <v>81.883200000000002</v>
      </c>
      <c r="BD239" s="82"/>
      <c r="BE239" s="85">
        <v>14.15</v>
      </c>
      <c r="BF239" s="85">
        <v>205.6</v>
      </c>
      <c r="BG239" s="82"/>
      <c r="BH239" s="84">
        <v>13.05</v>
      </c>
      <c r="BI239" s="84">
        <v>205.6</v>
      </c>
      <c r="BJ239" s="84"/>
      <c r="BK239" s="84">
        <v>12.85</v>
      </c>
      <c r="BL239" s="84">
        <v>205.6</v>
      </c>
      <c r="BM239" s="82"/>
      <c r="BN239" s="84">
        <v>14.65</v>
      </c>
      <c r="BO239" s="82">
        <v>560.9</v>
      </c>
      <c r="BP239" s="82"/>
      <c r="BQ239" s="84">
        <v>14.55</v>
      </c>
      <c r="BR239" s="82">
        <v>560.9</v>
      </c>
      <c r="BS239" s="82"/>
      <c r="BT239" s="84">
        <v>14.45</v>
      </c>
      <c r="BU239" s="82">
        <v>560.9</v>
      </c>
      <c r="BV239" s="82"/>
      <c r="BW239" s="84">
        <v>14.35</v>
      </c>
      <c r="BX239" s="82">
        <v>560.9</v>
      </c>
      <c r="BY239" s="82"/>
      <c r="BZ239" s="82"/>
    </row>
    <row r="240" spans="7:78" x14ac:dyDescent="0.25">
      <c r="G240" s="82"/>
      <c r="H240" s="82"/>
      <c r="I240" s="244"/>
      <c r="J240" s="82"/>
      <c r="K240" s="82"/>
      <c r="L240" s="82"/>
      <c r="M240" s="82"/>
      <c r="N240" s="82"/>
      <c r="O240" s="82"/>
      <c r="P240" s="83"/>
      <c r="Q240" s="83"/>
      <c r="R240" s="83"/>
      <c r="S240" s="83"/>
      <c r="T240" s="82"/>
      <c r="U240" s="85">
        <v>12.9</v>
      </c>
      <c r="V240" s="85">
        <v>556.9</v>
      </c>
      <c r="W240" s="85"/>
      <c r="X240" s="85">
        <v>14.3</v>
      </c>
      <c r="Y240" s="85">
        <v>556.9</v>
      </c>
      <c r="Z240" s="82"/>
      <c r="AA240" s="85">
        <v>12.4</v>
      </c>
      <c r="AB240" s="85">
        <v>556.9</v>
      </c>
      <c r="AC240" s="82"/>
      <c r="AD240" s="85">
        <v>13.9</v>
      </c>
      <c r="AE240" s="85">
        <v>556.9</v>
      </c>
      <c r="AF240" s="82"/>
      <c r="AG240" s="85">
        <v>12.8</v>
      </c>
      <c r="AH240" s="85">
        <v>689</v>
      </c>
      <c r="AI240" s="82"/>
      <c r="AJ240" s="85">
        <v>14.2</v>
      </c>
      <c r="AK240" s="85">
        <v>689</v>
      </c>
      <c r="AL240" s="82">
        <f t="shared" si="10"/>
        <v>14.5</v>
      </c>
      <c r="AM240" s="85">
        <v>14.5</v>
      </c>
      <c r="AN240" s="85">
        <v>689</v>
      </c>
      <c r="AO240" s="82"/>
      <c r="AP240" s="85">
        <v>13.8</v>
      </c>
      <c r="AQ240" s="85">
        <v>689</v>
      </c>
      <c r="AR240" s="82"/>
      <c r="AS240" s="85">
        <v>14.2</v>
      </c>
      <c r="AT240" s="85">
        <v>242.2</v>
      </c>
      <c r="AU240" s="82"/>
      <c r="AV240" s="85">
        <v>14.2</v>
      </c>
      <c r="AW240" s="85">
        <v>82.832400000000007</v>
      </c>
      <c r="AX240" s="82"/>
      <c r="AY240" s="85">
        <v>14.2</v>
      </c>
      <c r="AZ240" s="85">
        <v>77.988399999999999</v>
      </c>
      <c r="BA240" s="82"/>
      <c r="BB240" s="85">
        <v>14.2</v>
      </c>
      <c r="BC240" s="85">
        <v>81.379199999999997</v>
      </c>
      <c r="BD240" s="82"/>
      <c r="BE240" s="85">
        <v>14.2</v>
      </c>
      <c r="BF240" s="85">
        <v>204.6</v>
      </c>
      <c r="BG240" s="82"/>
      <c r="BH240" s="84">
        <v>13.1</v>
      </c>
      <c r="BI240" s="84">
        <v>204.6</v>
      </c>
      <c r="BJ240" s="84"/>
      <c r="BK240" s="84">
        <v>12.9</v>
      </c>
      <c r="BL240" s="84">
        <v>204.6</v>
      </c>
      <c r="BM240" s="82"/>
      <c r="BN240" s="84">
        <v>14.7</v>
      </c>
      <c r="BO240" s="82">
        <v>556.9</v>
      </c>
      <c r="BP240" s="82"/>
      <c r="BQ240" s="84">
        <v>14.6</v>
      </c>
      <c r="BR240" s="82">
        <v>556.9</v>
      </c>
      <c r="BS240" s="82"/>
      <c r="BT240" s="84">
        <v>14.5</v>
      </c>
      <c r="BU240" s="82">
        <v>556.9</v>
      </c>
      <c r="BV240" s="82"/>
      <c r="BW240" s="84">
        <v>14.4</v>
      </c>
      <c r="BX240" s="82">
        <v>556.9</v>
      </c>
      <c r="BY240" s="82"/>
      <c r="BZ240" s="82"/>
    </row>
    <row r="241" spans="7:78" x14ac:dyDescent="0.25">
      <c r="G241" s="82"/>
      <c r="H241" s="82"/>
      <c r="I241" s="244"/>
      <c r="J241" s="82"/>
      <c r="K241" s="82"/>
      <c r="L241" s="82"/>
      <c r="M241" s="82"/>
      <c r="N241" s="82"/>
      <c r="O241" s="82"/>
      <c r="P241" s="83"/>
      <c r="Q241" s="83"/>
      <c r="R241" s="83"/>
      <c r="S241" s="83"/>
      <c r="T241" s="82"/>
      <c r="U241" s="85">
        <v>12.95</v>
      </c>
      <c r="V241" s="85">
        <v>553</v>
      </c>
      <c r="W241" s="85"/>
      <c r="X241" s="85">
        <v>14.35</v>
      </c>
      <c r="Y241" s="85">
        <v>553</v>
      </c>
      <c r="Z241" s="82"/>
      <c r="AA241" s="85">
        <v>12.45</v>
      </c>
      <c r="AB241" s="85">
        <v>553</v>
      </c>
      <c r="AC241" s="82"/>
      <c r="AD241" s="85">
        <v>13.95</v>
      </c>
      <c r="AE241" s="85">
        <v>553</v>
      </c>
      <c r="AF241" s="82"/>
      <c r="AG241" s="85">
        <v>12.85</v>
      </c>
      <c r="AH241" s="85">
        <v>685.1</v>
      </c>
      <c r="AI241" s="82"/>
      <c r="AJ241" s="85">
        <v>14.25</v>
      </c>
      <c r="AK241" s="85">
        <v>685.1</v>
      </c>
      <c r="AL241" s="82">
        <f t="shared" si="10"/>
        <v>14.55</v>
      </c>
      <c r="AM241" s="85">
        <v>14.55</v>
      </c>
      <c r="AN241" s="85">
        <v>685.1</v>
      </c>
      <c r="AO241" s="82"/>
      <c r="AP241" s="85">
        <v>13.85</v>
      </c>
      <c r="AQ241" s="85">
        <v>685.1</v>
      </c>
      <c r="AR241" s="82"/>
      <c r="AS241" s="85">
        <v>14.25</v>
      </c>
      <c r="AT241" s="85">
        <v>240.8</v>
      </c>
      <c r="AU241" s="82"/>
      <c r="AV241" s="85">
        <v>14.25</v>
      </c>
      <c r="AW241" s="85">
        <v>82.3536</v>
      </c>
      <c r="AX241" s="82"/>
      <c r="AY241" s="85">
        <v>14.25</v>
      </c>
      <c r="AZ241" s="85">
        <v>77.537599999999998</v>
      </c>
      <c r="BA241" s="82"/>
      <c r="BB241" s="85">
        <v>14.25</v>
      </c>
      <c r="BC241" s="85">
        <v>80.908799999999999</v>
      </c>
      <c r="BD241" s="82"/>
      <c r="BE241" s="85">
        <v>14.25</v>
      </c>
      <c r="BF241" s="85">
        <v>203.5</v>
      </c>
      <c r="BG241" s="82"/>
      <c r="BH241" s="84">
        <v>13.15</v>
      </c>
      <c r="BI241" s="84">
        <v>203.5</v>
      </c>
      <c r="BJ241" s="84"/>
      <c r="BK241" s="84">
        <v>12.95</v>
      </c>
      <c r="BL241" s="84">
        <v>203.5</v>
      </c>
      <c r="BM241" s="82"/>
      <c r="BN241" s="84">
        <v>14.75</v>
      </c>
      <c r="BO241" s="82">
        <v>553</v>
      </c>
      <c r="BP241" s="82"/>
      <c r="BQ241" s="84">
        <v>14.65</v>
      </c>
      <c r="BR241" s="82">
        <v>553</v>
      </c>
      <c r="BS241" s="82"/>
      <c r="BT241" s="84">
        <v>14.55</v>
      </c>
      <c r="BU241" s="82">
        <v>553</v>
      </c>
      <c r="BV241" s="82"/>
      <c r="BW241" s="84">
        <v>14.45</v>
      </c>
      <c r="BX241" s="82">
        <v>553</v>
      </c>
      <c r="BY241" s="82"/>
      <c r="BZ241" s="82"/>
    </row>
    <row r="242" spans="7:78" x14ac:dyDescent="0.25">
      <c r="G242" s="82"/>
      <c r="H242" s="82"/>
      <c r="I242" s="244"/>
      <c r="J242" s="82"/>
      <c r="K242" s="82"/>
      <c r="L242" s="82"/>
      <c r="M242" s="82"/>
      <c r="N242" s="82"/>
      <c r="O242" s="82"/>
      <c r="P242" s="83"/>
      <c r="Q242" s="83"/>
      <c r="R242" s="83"/>
      <c r="S242" s="83"/>
      <c r="T242" s="82"/>
      <c r="U242" s="85">
        <v>13</v>
      </c>
      <c r="V242" s="85">
        <v>549.1</v>
      </c>
      <c r="W242" s="85"/>
      <c r="X242" s="85">
        <v>14.4</v>
      </c>
      <c r="Y242" s="85">
        <v>549.1</v>
      </c>
      <c r="Z242" s="82"/>
      <c r="AA242" s="85">
        <v>12.5</v>
      </c>
      <c r="AB242" s="85">
        <v>549.1</v>
      </c>
      <c r="AC242" s="82"/>
      <c r="AD242" s="85">
        <v>14</v>
      </c>
      <c r="AE242" s="85">
        <v>549.1</v>
      </c>
      <c r="AF242" s="82"/>
      <c r="AG242" s="85">
        <v>12.9</v>
      </c>
      <c r="AH242" s="85">
        <v>681.2</v>
      </c>
      <c r="AI242" s="82"/>
      <c r="AJ242" s="85">
        <v>14.3</v>
      </c>
      <c r="AK242" s="85">
        <v>681.2</v>
      </c>
      <c r="AL242" s="82">
        <f t="shared" si="10"/>
        <v>14.6</v>
      </c>
      <c r="AM242" s="85">
        <v>14.6</v>
      </c>
      <c r="AN242" s="85">
        <v>681.2</v>
      </c>
      <c r="AO242" s="82"/>
      <c r="AP242" s="85">
        <v>13.9</v>
      </c>
      <c r="AQ242" s="85">
        <v>681.2</v>
      </c>
      <c r="AR242" s="82"/>
      <c r="AS242" s="85">
        <v>14.3</v>
      </c>
      <c r="AT242" s="85">
        <v>239.4</v>
      </c>
      <c r="AU242" s="82"/>
      <c r="AV242" s="85">
        <v>14.3</v>
      </c>
      <c r="AW242" s="85">
        <v>81.874799999999993</v>
      </c>
      <c r="AX242" s="82"/>
      <c r="AY242" s="85">
        <v>14.3</v>
      </c>
      <c r="AZ242" s="85">
        <v>77.086799999999997</v>
      </c>
      <c r="BA242" s="82"/>
      <c r="BB242" s="85">
        <v>14.3</v>
      </c>
      <c r="BC242" s="85">
        <v>80.438400000000001</v>
      </c>
      <c r="BD242" s="82"/>
      <c r="BE242" s="85">
        <v>14.3</v>
      </c>
      <c r="BF242" s="85">
        <v>202.5</v>
      </c>
      <c r="BG242" s="82"/>
      <c r="BH242" s="84">
        <v>13.2</v>
      </c>
      <c r="BI242" s="84">
        <v>202.5</v>
      </c>
      <c r="BJ242" s="84"/>
      <c r="BK242" s="84">
        <v>13</v>
      </c>
      <c r="BL242" s="84">
        <v>202.5</v>
      </c>
      <c r="BM242" s="82"/>
      <c r="BN242" s="84">
        <v>14.8</v>
      </c>
      <c r="BO242" s="82">
        <v>549.1</v>
      </c>
      <c r="BP242" s="82"/>
      <c r="BQ242" s="84">
        <v>14.7</v>
      </c>
      <c r="BR242" s="82">
        <v>549.1</v>
      </c>
      <c r="BS242" s="82"/>
      <c r="BT242" s="84">
        <v>14.6</v>
      </c>
      <c r="BU242" s="82">
        <v>549.1</v>
      </c>
      <c r="BV242" s="82"/>
      <c r="BW242" s="84">
        <v>14.5</v>
      </c>
      <c r="BX242" s="82">
        <v>549.1</v>
      </c>
      <c r="BY242" s="82"/>
      <c r="BZ242" s="82"/>
    </row>
    <row r="243" spans="7:78" x14ac:dyDescent="0.25">
      <c r="G243" s="82"/>
      <c r="H243" s="82"/>
      <c r="I243" s="244"/>
      <c r="J243" s="82"/>
      <c r="K243" s="82"/>
      <c r="L243" s="82"/>
      <c r="M243" s="82"/>
      <c r="N243" s="82"/>
      <c r="O243" s="82"/>
      <c r="P243" s="83"/>
      <c r="Q243" s="83"/>
      <c r="R243" s="83"/>
      <c r="S243" s="83"/>
      <c r="T243" s="82"/>
      <c r="U243" s="85">
        <v>13.05</v>
      </c>
      <c r="V243" s="85">
        <v>545.1</v>
      </c>
      <c r="W243" s="85"/>
      <c r="X243" s="85">
        <v>14.45</v>
      </c>
      <c r="Y243" s="85">
        <v>545.1</v>
      </c>
      <c r="Z243" s="82"/>
      <c r="AA243" s="85">
        <v>12.55</v>
      </c>
      <c r="AB243" s="85">
        <v>545.1</v>
      </c>
      <c r="AC243" s="82"/>
      <c r="AD243" s="85">
        <v>14.05</v>
      </c>
      <c r="AE243" s="85">
        <v>545.1</v>
      </c>
      <c r="AF243" s="82"/>
      <c r="AG243" s="85">
        <v>12.95</v>
      </c>
      <c r="AH243" s="85">
        <v>677.3</v>
      </c>
      <c r="AI243" s="82"/>
      <c r="AJ243" s="85">
        <v>14.35</v>
      </c>
      <c r="AK243" s="85">
        <v>677.3</v>
      </c>
      <c r="AL243" s="82">
        <f t="shared" si="10"/>
        <v>14.65</v>
      </c>
      <c r="AM243" s="85">
        <v>14.65</v>
      </c>
      <c r="AN243" s="85">
        <v>677.3</v>
      </c>
      <c r="AO243" s="82"/>
      <c r="AP243" s="85">
        <v>13.95</v>
      </c>
      <c r="AQ243" s="85">
        <v>677.3</v>
      </c>
      <c r="AR243" s="82"/>
      <c r="AS243" s="85">
        <v>14.35</v>
      </c>
      <c r="AT243" s="85">
        <v>237.9</v>
      </c>
      <c r="AU243" s="82"/>
      <c r="AV243" s="85">
        <v>14.35</v>
      </c>
      <c r="AW243" s="85">
        <v>81.361800000000002</v>
      </c>
      <c r="AX243" s="82"/>
      <c r="AY243" s="85">
        <v>14.35</v>
      </c>
      <c r="AZ243" s="85">
        <v>76.603800000000007</v>
      </c>
      <c r="BA243" s="82"/>
      <c r="BB243" s="85">
        <v>14.35</v>
      </c>
      <c r="BC243" s="85">
        <v>79.934399999999997</v>
      </c>
      <c r="BD243" s="82"/>
      <c r="BE243" s="85">
        <v>14.35</v>
      </c>
      <c r="BF243" s="85">
        <v>201.4</v>
      </c>
      <c r="BG243" s="82"/>
      <c r="BH243" s="84">
        <v>13.25</v>
      </c>
      <c r="BI243" s="84">
        <v>201.4</v>
      </c>
      <c r="BJ243" s="84"/>
      <c r="BK243" s="84">
        <v>13.05</v>
      </c>
      <c r="BL243" s="84">
        <v>201.4</v>
      </c>
      <c r="BM243" s="82"/>
      <c r="BN243" s="84">
        <v>14.85</v>
      </c>
      <c r="BO243" s="82">
        <v>545.1</v>
      </c>
      <c r="BP243" s="82"/>
      <c r="BQ243" s="84">
        <v>14.75</v>
      </c>
      <c r="BR243" s="82">
        <v>545.1</v>
      </c>
      <c r="BS243" s="82"/>
      <c r="BT243" s="84">
        <v>14.65</v>
      </c>
      <c r="BU243" s="82">
        <v>545.1</v>
      </c>
      <c r="BV243" s="82"/>
      <c r="BW243" s="84">
        <v>14.55</v>
      </c>
      <c r="BX243" s="82">
        <v>545.1</v>
      </c>
      <c r="BY243" s="82"/>
      <c r="BZ243" s="82"/>
    </row>
    <row r="244" spans="7:78" x14ac:dyDescent="0.25">
      <c r="G244" s="82"/>
      <c r="H244" s="82"/>
      <c r="I244" s="244"/>
      <c r="J244" s="82"/>
      <c r="K244" s="82"/>
      <c r="L244" s="82"/>
      <c r="M244" s="82"/>
      <c r="N244" s="82"/>
      <c r="O244" s="82"/>
      <c r="P244" s="83"/>
      <c r="Q244" s="83"/>
      <c r="R244" s="83"/>
      <c r="S244" s="83"/>
      <c r="T244" s="82"/>
      <c r="U244" s="85">
        <v>13.1</v>
      </c>
      <c r="V244" s="85">
        <v>541.20000000000005</v>
      </c>
      <c r="W244" s="85"/>
      <c r="X244" s="85">
        <v>14.5</v>
      </c>
      <c r="Y244" s="85">
        <v>541.20000000000005</v>
      </c>
      <c r="Z244" s="82"/>
      <c r="AA244" s="85">
        <v>12.6</v>
      </c>
      <c r="AB244" s="85">
        <v>541.20000000000005</v>
      </c>
      <c r="AC244" s="82"/>
      <c r="AD244" s="85">
        <v>14.1</v>
      </c>
      <c r="AE244" s="85">
        <v>541.20000000000005</v>
      </c>
      <c r="AF244" s="82"/>
      <c r="AG244" s="85">
        <v>13</v>
      </c>
      <c r="AH244" s="85">
        <v>673.3</v>
      </c>
      <c r="AI244" s="82"/>
      <c r="AJ244" s="85">
        <v>14.4</v>
      </c>
      <c r="AK244" s="85">
        <v>673.3</v>
      </c>
      <c r="AL244" s="82">
        <f t="shared" si="10"/>
        <v>14.7</v>
      </c>
      <c r="AM244" s="85">
        <v>14.7</v>
      </c>
      <c r="AN244" s="85">
        <v>673.3</v>
      </c>
      <c r="AO244" s="82"/>
      <c r="AP244" s="85">
        <v>14</v>
      </c>
      <c r="AQ244" s="85">
        <v>673.3</v>
      </c>
      <c r="AR244" s="82"/>
      <c r="AS244" s="85">
        <v>14.4</v>
      </c>
      <c r="AT244" s="85">
        <v>236.5</v>
      </c>
      <c r="AU244" s="82"/>
      <c r="AV244" s="85">
        <v>14.4</v>
      </c>
      <c r="AW244" s="85">
        <v>80.882999999999996</v>
      </c>
      <c r="AX244" s="82"/>
      <c r="AY244" s="85">
        <v>14.4</v>
      </c>
      <c r="AZ244" s="85">
        <v>76.153000000000006</v>
      </c>
      <c r="BA244" s="82"/>
      <c r="BB244" s="85">
        <v>14.4</v>
      </c>
      <c r="BC244" s="85">
        <v>79.463999999999999</v>
      </c>
      <c r="BD244" s="82"/>
      <c r="BE244" s="85">
        <v>14.4</v>
      </c>
      <c r="BF244" s="85">
        <v>200.3</v>
      </c>
      <c r="BG244" s="82"/>
      <c r="BH244" s="84">
        <v>13.3</v>
      </c>
      <c r="BI244" s="84">
        <v>200.3</v>
      </c>
      <c r="BJ244" s="84"/>
      <c r="BK244" s="84">
        <v>13.1</v>
      </c>
      <c r="BL244" s="84">
        <v>200.3</v>
      </c>
      <c r="BM244" s="82"/>
      <c r="BN244" s="84">
        <v>14.9</v>
      </c>
      <c r="BO244" s="82">
        <v>541.20000000000005</v>
      </c>
      <c r="BP244" s="82"/>
      <c r="BQ244" s="84">
        <v>14.8</v>
      </c>
      <c r="BR244" s="82">
        <v>541.20000000000005</v>
      </c>
      <c r="BS244" s="82"/>
      <c r="BT244" s="84">
        <v>14.7</v>
      </c>
      <c r="BU244" s="82">
        <v>541.20000000000005</v>
      </c>
      <c r="BV244" s="82"/>
      <c r="BW244" s="84">
        <v>14.6</v>
      </c>
      <c r="BX244" s="82">
        <v>541.20000000000005</v>
      </c>
      <c r="BY244" s="82"/>
      <c r="BZ244" s="82"/>
    </row>
    <row r="245" spans="7:78" x14ac:dyDescent="0.25">
      <c r="G245" s="82"/>
      <c r="H245" s="82"/>
      <c r="I245" s="244"/>
      <c r="J245" s="82"/>
      <c r="K245" s="82"/>
      <c r="L245" s="82"/>
      <c r="M245" s="82"/>
      <c r="N245" s="82"/>
      <c r="O245" s="82"/>
      <c r="P245" s="83"/>
      <c r="Q245" s="83"/>
      <c r="R245" s="83"/>
      <c r="S245" s="83"/>
      <c r="T245" s="82"/>
      <c r="U245" s="85">
        <v>13.15</v>
      </c>
      <c r="V245" s="85">
        <v>537.29999999999995</v>
      </c>
      <c r="W245" s="85"/>
      <c r="X245" s="85">
        <v>14.55</v>
      </c>
      <c r="Y245" s="85">
        <v>537.29999999999995</v>
      </c>
      <c r="Z245" s="82"/>
      <c r="AA245" s="85">
        <v>12.65</v>
      </c>
      <c r="AB245" s="85">
        <v>537.29999999999995</v>
      </c>
      <c r="AC245" s="82"/>
      <c r="AD245" s="85">
        <v>14.15</v>
      </c>
      <c r="AE245" s="85">
        <v>537.29999999999995</v>
      </c>
      <c r="AF245" s="82"/>
      <c r="AG245" s="85">
        <v>13.05</v>
      </c>
      <c r="AH245" s="85">
        <v>669.4</v>
      </c>
      <c r="AI245" s="82"/>
      <c r="AJ245" s="85">
        <v>14.45</v>
      </c>
      <c r="AK245" s="85">
        <v>669.4</v>
      </c>
      <c r="AL245" s="82">
        <f t="shared" si="10"/>
        <v>14.75</v>
      </c>
      <c r="AM245" s="85">
        <v>14.75</v>
      </c>
      <c r="AN245" s="85">
        <v>669.4</v>
      </c>
      <c r="AO245" s="82"/>
      <c r="AP245" s="85">
        <v>14.05</v>
      </c>
      <c r="AQ245" s="85">
        <v>669.4</v>
      </c>
      <c r="AR245" s="82"/>
      <c r="AS245" s="85">
        <v>14.45</v>
      </c>
      <c r="AT245" s="85">
        <v>235.1</v>
      </c>
      <c r="AU245" s="82"/>
      <c r="AV245" s="85">
        <v>14.45</v>
      </c>
      <c r="AW245" s="85">
        <v>80.404200000000003</v>
      </c>
      <c r="AX245" s="82"/>
      <c r="AY245" s="85">
        <v>14.45</v>
      </c>
      <c r="AZ245" s="85">
        <v>75.702200000000005</v>
      </c>
      <c r="BA245" s="82"/>
      <c r="BB245" s="85">
        <v>14.45</v>
      </c>
      <c r="BC245" s="85">
        <v>78.993600000000001</v>
      </c>
      <c r="BD245" s="82"/>
      <c r="BE245" s="85">
        <v>14.45</v>
      </c>
      <c r="BF245" s="85">
        <v>199.3</v>
      </c>
      <c r="BG245" s="82"/>
      <c r="BH245" s="84">
        <v>13.35</v>
      </c>
      <c r="BI245" s="84">
        <v>199.3</v>
      </c>
      <c r="BJ245" s="84"/>
      <c r="BK245" s="84">
        <v>13.15</v>
      </c>
      <c r="BL245" s="84">
        <v>199.3</v>
      </c>
      <c r="BM245" s="82"/>
      <c r="BN245" s="84">
        <v>14.95</v>
      </c>
      <c r="BO245" s="82">
        <v>537.29999999999995</v>
      </c>
      <c r="BP245" s="82"/>
      <c r="BQ245" s="84">
        <v>14.85</v>
      </c>
      <c r="BR245" s="82">
        <v>537.29999999999995</v>
      </c>
      <c r="BS245" s="82"/>
      <c r="BT245" s="84">
        <v>14.75</v>
      </c>
      <c r="BU245" s="82">
        <v>537.29999999999995</v>
      </c>
      <c r="BV245" s="82"/>
      <c r="BW245" s="84">
        <v>14.65</v>
      </c>
      <c r="BX245" s="82">
        <v>537.29999999999995</v>
      </c>
      <c r="BY245" s="82"/>
      <c r="BZ245" s="82"/>
    </row>
    <row r="246" spans="7:78" x14ac:dyDescent="0.25">
      <c r="G246" s="82"/>
      <c r="H246" s="82"/>
      <c r="I246" s="244"/>
      <c r="J246" s="82"/>
      <c r="K246" s="82"/>
      <c r="L246" s="82"/>
      <c r="M246" s="82"/>
      <c r="N246" s="82"/>
      <c r="O246" s="82"/>
      <c r="P246" s="83"/>
      <c r="Q246" s="83"/>
      <c r="R246" s="83"/>
      <c r="S246" s="83"/>
      <c r="T246" s="82"/>
      <c r="U246" s="85">
        <v>13.2</v>
      </c>
      <c r="V246" s="85">
        <v>533.4</v>
      </c>
      <c r="W246" s="85"/>
      <c r="X246" s="85">
        <v>14.6</v>
      </c>
      <c r="Y246" s="85">
        <v>533.4</v>
      </c>
      <c r="Z246" s="82"/>
      <c r="AA246" s="85">
        <v>12.7</v>
      </c>
      <c r="AB246" s="85">
        <v>533.4</v>
      </c>
      <c r="AC246" s="82"/>
      <c r="AD246" s="85">
        <v>14.2</v>
      </c>
      <c r="AE246" s="85">
        <v>533.4</v>
      </c>
      <c r="AF246" s="82"/>
      <c r="AG246" s="85">
        <v>13.1</v>
      </c>
      <c r="AH246" s="85">
        <v>665.5</v>
      </c>
      <c r="AI246" s="82"/>
      <c r="AJ246" s="85">
        <v>14.5</v>
      </c>
      <c r="AK246" s="85">
        <v>665.5</v>
      </c>
      <c r="AL246" s="82">
        <f t="shared" si="10"/>
        <v>14.8</v>
      </c>
      <c r="AM246" s="85">
        <v>14.8</v>
      </c>
      <c r="AN246" s="85">
        <v>665.5</v>
      </c>
      <c r="AO246" s="82"/>
      <c r="AP246" s="85">
        <v>14.1</v>
      </c>
      <c r="AQ246" s="85">
        <v>665.5</v>
      </c>
      <c r="AR246" s="82"/>
      <c r="AS246" s="85">
        <v>14.5</v>
      </c>
      <c r="AT246" s="85">
        <v>233.6</v>
      </c>
      <c r="AU246" s="82"/>
      <c r="AV246" s="85">
        <v>14.5</v>
      </c>
      <c r="AW246" s="85">
        <v>79.891199999999998</v>
      </c>
      <c r="AX246" s="82"/>
      <c r="AY246" s="85">
        <v>14.5</v>
      </c>
      <c r="AZ246" s="85">
        <v>75.219200000000001</v>
      </c>
      <c r="BA246" s="82"/>
      <c r="BB246" s="85">
        <v>14.5</v>
      </c>
      <c r="BC246" s="85">
        <v>78.489599999999996</v>
      </c>
      <c r="BD246" s="82"/>
      <c r="BE246" s="85">
        <v>14.5</v>
      </c>
      <c r="BF246" s="85">
        <v>198.2</v>
      </c>
      <c r="BG246" s="82"/>
      <c r="BH246" s="84">
        <v>13.4</v>
      </c>
      <c r="BI246" s="84">
        <v>198.2</v>
      </c>
      <c r="BJ246" s="84"/>
      <c r="BK246" s="84">
        <v>13.2</v>
      </c>
      <c r="BL246" s="84">
        <v>198.2</v>
      </c>
      <c r="BM246" s="82"/>
      <c r="BN246" s="84">
        <v>15</v>
      </c>
      <c r="BO246" s="82">
        <v>533.4</v>
      </c>
      <c r="BP246" s="82"/>
      <c r="BQ246" s="84">
        <v>14.9</v>
      </c>
      <c r="BR246" s="82">
        <v>533.4</v>
      </c>
      <c r="BS246" s="82"/>
      <c r="BT246" s="84">
        <v>14.8</v>
      </c>
      <c r="BU246" s="82">
        <v>533.4</v>
      </c>
      <c r="BV246" s="82"/>
      <c r="BW246" s="84">
        <v>14.7</v>
      </c>
      <c r="BX246" s="82">
        <v>533.4</v>
      </c>
      <c r="BY246" s="82"/>
      <c r="BZ246" s="82"/>
    </row>
    <row r="247" spans="7:78" x14ac:dyDescent="0.25">
      <c r="G247" s="82"/>
      <c r="H247" s="82"/>
      <c r="I247" s="244"/>
      <c r="J247" s="82"/>
      <c r="K247" s="82"/>
      <c r="L247" s="82"/>
      <c r="M247" s="82"/>
      <c r="N247" s="82"/>
      <c r="O247" s="82"/>
      <c r="P247" s="83"/>
      <c r="Q247" s="83"/>
      <c r="R247" s="83"/>
      <c r="S247" s="83"/>
      <c r="T247" s="82"/>
      <c r="U247" s="85">
        <v>13.25</v>
      </c>
      <c r="V247" s="85">
        <v>529.4</v>
      </c>
      <c r="W247" s="85"/>
      <c r="X247" s="85">
        <v>14.65</v>
      </c>
      <c r="Y247" s="85">
        <v>529.4</v>
      </c>
      <c r="Z247" s="82"/>
      <c r="AA247" s="85">
        <v>12.75</v>
      </c>
      <c r="AB247" s="85">
        <v>529.4</v>
      </c>
      <c r="AC247" s="82"/>
      <c r="AD247" s="85">
        <v>14.25</v>
      </c>
      <c r="AE247" s="85">
        <v>529.4</v>
      </c>
      <c r="AF247" s="82"/>
      <c r="AG247" s="85">
        <v>13.15</v>
      </c>
      <c r="AH247" s="85">
        <v>661.5</v>
      </c>
      <c r="AI247" s="82"/>
      <c r="AJ247" s="85">
        <v>14.55</v>
      </c>
      <c r="AK247" s="85">
        <v>661.5</v>
      </c>
      <c r="AL247" s="82">
        <f t="shared" si="10"/>
        <v>14.85</v>
      </c>
      <c r="AM247" s="85">
        <v>14.85</v>
      </c>
      <c r="AN247" s="85">
        <v>661.5</v>
      </c>
      <c r="AO247" s="82"/>
      <c r="AP247" s="85">
        <v>14.15</v>
      </c>
      <c r="AQ247" s="85">
        <v>661.5</v>
      </c>
      <c r="AR247" s="82"/>
      <c r="AS247" s="85">
        <v>14.55</v>
      </c>
      <c r="AT247" s="85">
        <v>232.2</v>
      </c>
      <c r="AU247" s="82"/>
      <c r="AV247" s="85">
        <v>14.55</v>
      </c>
      <c r="AW247" s="85">
        <v>79.412400000000005</v>
      </c>
      <c r="AX247" s="82"/>
      <c r="AY247" s="85">
        <v>14.55</v>
      </c>
      <c r="AZ247" s="85">
        <v>74.7684</v>
      </c>
      <c r="BA247" s="82"/>
      <c r="BB247" s="85">
        <v>14.55</v>
      </c>
      <c r="BC247" s="85">
        <v>78.019199999999998</v>
      </c>
      <c r="BD247" s="82"/>
      <c r="BE247" s="85">
        <v>14.55</v>
      </c>
      <c r="BF247" s="85">
        <v>197.2</v>
      </c>
      <c r="BG247" s="82"/>
      <c r="BH247" s="84">
        <v>13.45</v>
      </c>
      <c r="BI247" s="84">
        <v>197.2</v>
      </c>
      <c r="BJ247" s="84"/>
      <c r="BK247" s="84">
        <v>13.25</v>
      </c>
      <c r="BL247" s="84">
        <v>197.2</v>
      </c>
      <c r="BM247" s="82"/>
      <c r="BN247" s="84">
        <v>15.05</v>
      </c>
      <c r="BO247" s="82">
        <v>529.4</v>
      </c>
      <c r="BP247" s="82"/>
      <c r="BQ247" s="84">
        <v>14.95</v>
      </c>
      <c r="BR247" s="82">
        <v>529.4</v>
      </c>
      <c r="BS247" s="82"/>
      <c r="BT247" s="84">
        <v>14.85</v>
      </c>
      <c r="BU247" s="82">
        <v>529.4</v>
      </c>
      <c r="BV247" s="82"/>
      <c r="BW247" s="84">
        <v>14.75</v>
      </c>
      <c r="BX247" s="82">
        <v>529.4</v>
      </c>
      <c r="BY247" s="82"/>
      <c r="BZ247" s="82"/>
    </row>
    <row r="248" spans="7:78" x14ac:dyDescent="0.25">
      <c r="G248" s="82"/>
      <c r="H248" s="82"/>
      <c r="I248" s="244"/>
      <c r="J248" s="82"/>
      <c r="K248" s="82"/>
      <c r="L248" s="82"/>
      <c r="M248" s="82"/>
      <c r="N248" s="82"/>
      <c r="O248" s="82"/>
      <c r="P248" s="83"/>
      <c r="Q248" s="83"/>
      <c r="R248" s="83"/>
      <c r="S248" s="83"/>
      <c r="T248" s="82"/>
      <c r="U248" s="85">
        <v>13.3</v>
      </c>
      <c r="V248" s="85">
        <v>525.5</v>
      </c>
      <c r="W248" s="85"/>
      <c r="X248" s="85">
        <v>14.7</v>
      </c>
      <c r="Y248" s="85">
        <v>525.5</v>
      </c>
      <c r="Z248" s="82"/>
      <c r="AA248" s="85">
        <v>12.8</v>
      </c>
      <c r="AB248" s="85">
        <v>525.5</v>
      </c>
      <c r="AC248" s="82"/>
      <c r="AD248" s="85">
        <v>14.3</v>
      </c>
      <c r="AE248" s="85">
        <v>525.5</v>
      </c>
      <c r="AF248" s="82"/>
      <c r="AG248" s="85">
        <v>13.2</v>
      </c>
      <c r="AH248" s="85">
        <v>657.6</v>
      </c>
      <c r="AI248" s="82"/>
      <c r="AJ248" s="85">
        <v>14.6</v>
      </c>
      <c r="AK248" s="85">
        <v>657.6</v>
      </c>
      <c r="AL248" s="82">
        <f t="shared" si="10"/>
        <v>14.9</v>
      </c>
      <c r="AM248" s="85">
        <v>14.9</v>
      </c>
      <c r="AN248" s="85">
        <v>657.6</v>
      </c>
      <c r="AO248" s="82"/>
      <c r="AP248" s="85">
        <v>14.2</v>
      </c>
      <c r="AQ248" s="85">
        <v>657.6</v>
      </c>
      <c r="AR248" s="82"/>
      <c r="AS248" s="85">
        <v>14.6</v>
      </c>
      <c r="AT248" s="85">
        <v>230.8</v>
      </c>
      <c r="AU248" s="82"/>
      <c r="AV248" s="85">
        <v>14.6</v>
      </c>
      <c r="AW248" s="85">
        <v>78.933599999999998</v>
      </c>
      <c r="AX248" s="82"/>
      <c r="AY248" s="85">
        <v>14.6</v>
      </c>
      <c r="AZ248" s="85">
        <v>74.317599999999999</v>
      </c>
      <c r="BA248" s="82"/>
      <c r="BB248" s="85">
        <v>14.6</v>
      </c>
      <c r="BC248" s="85">
        <v>77.5488</v>
      </c>
      <c r="BD248" s="82"/>
      <c r="BE248" s="85">
        <v>14.6</v>
      </c>
      <c r="BF248" s="85">
        <v>196.1</v>
      </c>
      <c r="BG248" s="82"/>
      <c r="BH248" s="84">
        <v>13.5</v>
      </c>
      <c r="BI248" s="84">
        <v>196.1</v>
      </c>
      <c r="BJ248" s="84"/>
      <c r="BK248" s="84">
        <v>13.3</v>
      </c>
      <c r="BL248" s="84">
        <v>196.1</v>
      </c>
      <c r="BM248" s="82"/>
      <c r="BN248" s="84">
        <v>15.1</v>
      </c>
      <c r="BO248" s="82">
        <v>525.5</v>
      </c>
      <c r="BP248" s="82"/>
      <c r="BQ248" s="84">
        <v>15</v>
      </c>
      <c r="BR248" s="82">
        <v>525.5</v>
      </c>
      <c r="BS248" s="82"/>
      <c r="BT248" s="84">
        <v>14.9</v>
      </c>
      <c r="BU248" s="82">
        <v>525.5</v>
      </c>
      <c r="BV248" s="82"/>
      <c r="BW248" s="84">
        <v>14.8</v>
      </c>
      <c r="BX248" s="82">
        <v>525.5</v>
      </c>
      <c r="BY248" s="82"/>
      <c r="BZ248" s="82"/>
    </row>
    <row r="249" spans="7:78" x14ac:dyDescent="0.25">
      <c r="G249" s="82"/>
      <c r="H249" s="82"/>
      <c r="I249" s="244"/>
      <c r="J249" s="82"/>
      <c r="K249" s="82"/>
      <c r="L249" s="82"/>
      <c r="M249" s="82"/>
      <c r="N249" s="82"/>
      <c r="O249" s="82"/>
      <c r="P249" s="83"/>
      <c r="Q249" s="83"/>
      <c r="R249" s="83"/>
      <c r="S249" s="83"/>
      <c r="T249" s="82"/>
      <c r="U249" s="85">
        <v>13.35</v>
      </c>
      <c r="V249" s="85">
        <v>521.6</v>
      </c>
      <c r="W249" s="85"/>
      <c r="X249" s="85">
        <v>14.75</v>
      </c>
      <c r="Y249" s="85">
        <v>521.6</v>
      </c>
      <c r="Z249" s="82"/>
      <c r="AA249" s="85">
        <v>12.85</v>
      </c>
      <c r="AB249" s="85">
        <v>521.6</v>
      </c>
      <c r="AC249" s="82"/>
      <c r="AD249" s="85">
        <v>14.35</v>
      </c>
      <c r="AE249" s="85">
        <v>521.6</v>
      </c>
      <c r="AF249" s="82"/>
      <c r="AG249" s="85">
        <v>13.25</v>
      </c>
      <c r="AH249" s="85">
        <v>653.70000000000005</v>
      </c>
      <c r="AI249" s="82"/>
      <c r="AJ249" s="85">
        <v>14.65</v>
      </c>
      <c r="AK249" s="85">
        <v>653.70000000000005</v>
      </c>
      <c r="AL249" s="82">
        <f t="shared" si="10"/>
        <v>14.95</v>
      </c>
      <c r="AM249" s="85">
        <v>14.95</v>
      </c>
      <c r="AN249" s="85">
        <v>653.70000000000005</v>
      </c>
      <c r="AO249" s="82"/>
      <c r="AP249" s="85">
        <v>14.25</v>
      </c>
      <c r="AQ249" s="85">
        <v>653.70000000000005</v>
      </c>
      <c r="AR249" s="82"/>
      <c r="AS249" s="85">
        <v>14.65</v>
      </c>
      <c r="AT249" s="85">
        <v>229.3</v>
      </c>
      <c r="AU249" s="82"/>
      <c r="AV249" s="85">
        <v>14.65</v>
      </c>
      <c r="AW249" s="85">
        <v>78.420599999999993</v>
      </c>
      <c r="AX249" s="82"/>
      <c r="AY249" s="85">
        <v>14.65</v>
      </c>
      <c r="AZ249" s="85">
        <v>73.834599999999995</v>
      </c>
      <c r="BA249" s="82"/>
      <c r="BB249" s="85">
        <v>14.65</v>
      </c>
      <c r="BC249" s="85">
        <v>77.044799999999995</v>
      </c>
      <c r="BD249" s="82"/>
      <c r="BE249" s="85">
        <v>14.65</v>
      </c>
      <c r="BF249" s="85">
        <v>195</v>
      </c>
      <c r="BG249" s="82"/>
      <c r="BH249" s="84">
        <v>13.55</v>
      </c>
      <c r="BI249" s="84">
        <v>195</v>
      </c>
      <c r="BJ249" s="84"/>
      <c r="BK249" s="84">
        <v>13.35</v>
      </c>
      <c r="BL249" s="84">
        <v>195</v>
      </c>
      <c r="BM249" s="82"/>
      <c r="BN249" s="84">
        <v>15.15</v>
      </c>
      <c r="BO249" s="82">
        <v>521.6</v>
      </c>
      <c r="BP249" s="82"/>
      <c r="BQ249" s="84">
        <v>15.05</v>
      </c>
      <c r="BR249" s="82">
        <v>521.6</v>
      </c>
      <c r="BS249" s="82"/>
      <c r="BT249" s="84">
        <v>14.95</v>
      </c>
      <c r="BU249" s="82">
        <v>521.6</v>
      </c>
      <c r="BV249" s="82"/>
      <c r="BW249" s="84">
        <v>14.85</v>
      </c>
      <c r="BX249" s="82">
        <v>521.6</v>
      </c>
      <c r="BY249" s="82"/>
      <c r="BZ249" s="82"/>
    </row>
    <row r="250" spans="7:78" x14ac:dyDescent="0.25">
      <c r="G250" s="82"/>
      <c r="H250" s="82"/>
      <c r="I250" s="244"/>
      <c r="J250" s="82"/>
      <c r="K250" s="82"/>
      <c r="L250" s="82"/>
      <c r="M250" s="82"/>
      <c r="N250" s="82"/>
      <c r="O250" s="82"/>
      <c r="P250" s="83"/>
      <c r="Q250" s="83"/>
      <c r="R250" s="83"/>
      <c r="S250" s="83"/>
      <c r="T250" s="82"/>
      <c r="U250" s="85">
        <v>13.4</v>
      </c>
      <c r="V250" s="85">
        <v>517.70000000000005</v>
      </c>
      <c r="W250" s="85"/>
      <c r="X250" s="85">
        <v>14.8</v>
      </c>
      <c r="Y250" s="85">
        <v>517.70000000000005</v>
      </c>
      <c r="Z250" s="82"/>
      <c r="AA250" s="85">
        <v>12.9</v>
      </c>
      <c r="AB250" s="85">
        <v>517.70000000000005</v>
      </c>
      <c r="AC250" s="82"/>
      <c r="AD250" s="85">
        <v>14.4</v>
      </c>
      <c r="AE250" s="85">
        <v>517.70000000000005</v>
      </c>
      <c r="AF250" s="82"/>
      <c r="AG250" s="85">
        <v>13.3</v>
      </c>
      <c r="AH250" s="85">
        <v>649.79999999999995</v>
      </c>
      <c r="AI250" s="82"/>
      <c r="AJ250" s="85">
        <v>14.7</v>
      </c>
      <c r="AK250" s="85">
        <v>649.79999999999995</v>
      </c>
      <c r="AL250" s="82">
        <f t="shared" si="10"/>
        <v>15</v>
      </c>
      <c r="AM250" s="85">
        <v>15</v>
      </c>
      <c r="AN250" s="85">
        <v>649.79999999999995</v>
      </c>
      <c r="AO250" s="82"/>
      <c r="AP250" s="85">
        <v>14.3</v>
      </c>
      <c r="AQ250" s="85">
        <v>649.79999999999995</v>
      </c>
      <c r="AR250" s="82"/>
      <c r="AS250" s="85">
        <v>14.7</v>
      </c>
      <c r="AT250" s="85">
        <v>227.9</v>
      </c>
      <c r="AU250" s="82"/>
      <c r="AV250" s="85">
        <v>14.7</v>
      </c>
      <c r="AW250" s="85">
        <v>77.941800000000001</v>
      </c>
      <c r="AX250" s="82"/>
      <c r="AY250" s="85">
        <v>14.7</v>
      </c>
      <c r="AZ250" s="85">
        <v>73.383799999999994</v>
      </c>
      <c r="BA250" s="82"/>
      <c r="BB250" s="85">
        <v>14.7</v>
      </c>
      <c r="BC250" s="85">
        <v>76.574399999999997</v>
      </c>
      <c r="BD250" s="82"/>
      <c r="BE250" s="85">
        <v>14.7</v>
      </c>
      <c r="BF250" s="85">
        <v>194</v>
      </c>
      <c r="BG250" s="82"/>
      <c r="BH250" s="84">
        <v>13.6</v>
      </c>
      <c r="BI250" s="84">
        <v>194</v>
      </c>
      <c r="BJ250" s="84"/>
      <c r="BK250" s="84">
        <v>13.4</v>
      </c>
      <c r="BL250" s="84">
        <v>194</v>
      </c>
      <c r="BM250" s="82"/>
      <c r="BN250" s="84">
        <v>15.2</v>
      </c>
      <c r="BO250" s="82">
        <v>517.70000000000005</v>
      </c>
      <c r="BP250" s="82"/>
      <c r="BQ250" s="84">
        <v>15.1</v>
      </c>
      <c r="BR250" s="82">
        <v>517.70000000000005</v>
      </c>
      <c r="BS250" s="82"/>
      <c r="BT250" s="84">
        <v>15</v>
      </c>
      <c r="BU250" s="82">
        <v>517.70000000000005</v>
      </c>
      <c r="BV250" s="82"/>
      <c r="BW250" s="84">
        <v>14.9</v>
      </c>
      <c r="BX250" s="82">
        <v>517.70000000000005</v>
      </c>
      <c r="BY250" s="82"/>
      <c r="BZ250" s="82"/>
    </row>
    <row r="251" spans="7:78" x14ac:dyDescent="0.25">
      <c r="G251" s="82"/>
      <c r="H251" s="82"/>
      <c r="I251" s="244"/>
      <c r="J251" s="82"/>
      <c r="K251" s="82"/>
      <c r="L251" s="82"/>
      <c r="M251" s="82"/>
      <c r="N251" s="82"/>
      <c r="O251" s="82"/>
      <c r="P251" s="83"/>
      <c r="Q251" s="83"/>
      <c r="R251" s="83"/>
      <c r="S251" s="83"/>
      <c r="T251" s="82"/>
      <c r="U251" s="85">
        <v>13.45</v>
      </c>
      <c r="V251" s="85">
        <v>513.70000000000005</v>
      </c>
      <c r="W251" s="85"/>
      <c r="X251" s="85">
        <v>14.85</v>
      </c>
      <c r="Y251" s="85">
        <v>513.70000000000005</v>
      </c>
      <c r="Z251" s="82"/>
      <c r="AA251" s="85">
        <v>12.95</v>
      </c>
      <c r="AB251" s="85">
        <v>513.70000000000005</v>
      </c>
      <c r="AC251" s="82"/>
      <c r="AD251" s="85">
        <v>14.45</v>
      </c>
      <c r="AE251" s="85">
        <v>513.70000000000005</v>
      </c>
      <c r="AF251" s="82"/>
      <c r="AG251" s="85">
        <v>13.35</v>
      </c>
      <c r="AH251" s="85">
        <v>645.79999999999995</v>
      </c>
      <c r="AI251" s="82"/>
      <c r="AJ251" s="85">
        <v>14.75</v>
      </c>
      <c r="AK251" s="85">
        <v>645.79999999999995</v>
      </c>
      <c r="AL251" s="82">
        <f t="shared" si="10"/>
        <v>15.05</v>
      </c>
      <c r="AM251" s="85">
        <v>15.05</v>
      </c>
      <c r="AN251" s="85">
        <v>645.79999999999995</v>
      </c>
      <c r="AO251" s="82"/>
      <c r="AP251" s="85">
        <v>14.35</v>
      </c>
      <c r="AQ251" s="85">
        <v>645.79999999999995</v>
      </c>
      <c r="AR251" s="82"/>
      <c r="AS251" s="85">
        <v>14.75</v>
      </c>
      <c r="AT251" s="85">
        <v>226.5</v>
      </c>
      <c r="AU251" s="82"/>
      <c r="AV251" s="85">
        <v>14.75</v>
      </c>
      <c r="AW251" s="85">
        <v>77.462999999999994</v>
      </c>
      <c r="AX251" s="82"/>
      <c r="AY251" s="85">
        <v>14.75</v>
      </c>
      <c r="AZ251" s="85">
        <v>72.933000000000007</v>
      </c>
      <c r="BA251" s="82"/>
      <c r="BB251" s="85">
        <v>14.75</v>
      </c>
      <c r="BC251" s="85">
        <v>76.103999999999999</v>
      </c>
      <c r="BD251" s="82"/>
      <c r="BE251" s="85">
        <v>14.75</v>
      </c>
      <c r="BF251" s="85">
        <v>192.9</v>
      </c>
      <c r="BG251" s="82"/>
      <c r="BH251" s="84">
        <v>13.65</v>
      </c>
      <c r="BI251" s="84">
        <v>192.9</v>
      </c>
      <c r="BJ251" s="84"/>
      <c r="BK251" s="84">
        <v>13.45</v>
      </c>
      <c r="BL251" s="84">
        <v>192.9</v>
      </c>
      <c r="BM251" s="82"/>
      <c r="BN251" s="84">
        <v>15.25</v>
      </c>
      <c r="BO251" s="82">
        <v>513.70000000000005</v>
      </c>
      <c r="BP251" s="82"/>
      <c r="BQ251" s="84">
        <v>15.15</v>
      </c>
      <c r="BR251" s="82">
        <v>513.70000000000005</v>
      </c>
      <c r="BS251" s="82"/>
      <c r="BT251" s="84">
        <v>15.05</v>
      </c>
      <c r="BU251" s="82">
        <v>513.70000000000005</v>
      </c>
      <c r="BV251" s="82"/>
      <c r="BW251" s="84">
        <v>14.95</v>
      </c>
      <c r="BX251" s="82">
        <v>513.70000000000005</v>
      </c>
      <c r="BY251" s="82"/>
      <c r="BZ251" s="82"/>
    </row>
    <row r="252" spans="7:78" x14ac:dyDescent="0.25">
      <c r="G252" s="82"/>
      <c r="H252" s="82"/>
      <c r="I252" s="244"/>
      <c r="J252" s="82"/>
      <c r="K252" s="82"/>
      <c r="L252" s="82"/>
      <c r="M252" s="82"/>
      <c r="N252" s="82"/>
      <c r="O252" s="82"/>
      <c r="P252" s="83"/>
      <c r="Q252" s="83"/>
      <c r="R252" s="83"/>
      <c r="S252" s="83"/>
      <c r="T252" s="82"/>
      <c r="U252" s="85">
        <v>13.5</v>
      </c>
      <c r="V252" s="85">
        <v>509.8</v>
      </c>
      <c r="W252" s="85"/>
      <c r="X252" s="85">
        <v>14.9</v>
      </c>
      <c r="Y252" s="85">
        <v>509.8</v>
      </c>
      <c r="Z252" s="82"/>
      <c r="AA252" s="85">
        <v>13</v>
      </c>
      <c r="AB252" s="85">
        <v>509.8</v>
      </c>
      <c r="AC252" s="82"/>
      <c r="AD252" s="85">
        <v>14.5</v>
      </c>
      <c r="AE252" s="85">
        <v>509.8</v>
      </c>
      <c r="AF252" s="82"/>
      <c r="AG252" s="85">
        <v>13.4</v>
      </c>
      <c r="AH252" s="85">
        <v>641.9</v>
      </c>
      <c r="AI252" s="82"/>
      <c r="AJ252" s="85">
        <v>14.8</v>
      </c>
      <c r="AK252" s="85">
        <v>641.9</v>
      </c>
      <c r="AL252" s="82">
        <f t="shared" si="10"/>
        <v>15.1</v>
      </c>
      <c r="AM252" s="85">
        <v>15.1</v>
      </c>
      <c r="AN252" s="85">
        <v>641.9</v>
      </c>
      <c r="AO252" s="82"/>
      <c r="AP252" s="85">
        <v>14.4</v>
      </c>
      <c r="AQ252" s="85">
        <v>641.9</v>
      </c>
      <c r="AR252" s="82"/>
      <c r="AS252" s="85">
        <v>14.8</v>
      </c>
      <c r="AT252" s="85">
        <v>225</v>
      </c>
      <c r="AU252" s="82"/>
      <c r="AV252" s="85">
        <v>14.8</v>
      </c>
      <c r="AW252" s="85">
        <v>76.95</v>
      </c>
      <c r="AX252" s="82"/>
      <c r="AY252" s="85">
        <v>14.8</v>
      </c>
      <c r="AZ252" s="85">
        <v>72.45</v>
      </c>
      <c r="BA252" s="82"/>
      <c r="BB252" s="85">
        <v>14.8</v>
      </c>
      <c r="BC252" s="85">
        <v>75.599999999999994</v>
      </c>
      <c r="BD252" s="82"/>
      <c r="BE252" s="85">
        <v>14.8</v>
      </c>
      <c r="BF252" s="85">
        <v>191.8</v>
      </c>
      <c r="BG252" s="82"/>
      <c r="BH252" s="84">
        <v>13.7</v>
      </c>
      <c r="BI252" s="84">
        <v>191.8</v>
      </c>
      <c r="BJ252" s="84"/>
      <c r="BK252" s="84">
        <v>13.5</v>
      </c>
      <c r="BL252" s="84">
        <v>191.8</v>
      </c>
      <c r="BM252" s="82"/>
      <c r="BN252" s="84">
        <v>15.3</v>
      </c>
      <c r="BO252" s="82">
        <v>509.8</v>
      </c>
      <c r="BP252" s="82"/>
      <c r="BQ252" s="84">
        <v>15.2</v>
      </c>
      <c r="BR252" s="82">
        <v>509.8</v>
      </c>
      <c r="BS252" s="82"/>
      <c r="BT252" s="84">
        <v>15.1</v>
      </c>
      <c r="BU252" s="82">
        <v>509.8</v>
      </c>
      <c r="BV252" s="82"/>
      <c r="BW252" s="84">
        <v>15</v>
      </c>
      <c r="BX252" s="82">
        <v>509.8</v>
      </c>
      <c r="BY252" s="82"/>
      <c r="BZ252" s="82"/>
    </row>
    <row r="253" spans="7:78" x14ac:dyDescent="0.25">
      <c r="G253" s="82"/>
      <c r="H253" s="82"/>
      <c r="I253" s="244"/>
      <c r="J253" s="82"/>
      <c r="K253" s="82"/>
      <c r="L253" s="82"/>
      <c r="M253" s="82"/>
      <c r="N253" s="82"/>
      <c r="O253" s="82"/>
      <c r="P253" s="83"/>
      <c r="Q253" s="83"/>
      <c r="R253" s="83"/>
      <c r="S253" s="83"/>
      <c r="T253" s="82"/>
      <c r="U253" s="85">
        <v>13.55</v>
      </c>
      <c r="V253" s="85">
        <v>505.9</v>
      </c>
      <c r="W253" s="85"/>
      <c r="X253" s="85">
        <v>14.95</v>
      </c>
      <c r="Y253" s="85">
        <v>505.9</v>
      </c>
      <c r="Z253" s="82"/>
      <c r="AA253" s="85">
        <v>13.05</v>
      </c>
      <c r="AB253" s="85">
        <v>505.9</v>
      </c>
      <c r="AC253" s="82"/>
      <c r="AD253" s="85">
        <v>14.55</v>
      </c>
      <c r="AE253" s="85">
        <v>505.9</v>
      </c>
      <c r="AF253" s="82"/>
      <c r="AG253" s="85">
        <v>13.45</v>
      </c>
      <c r="AH253" s="85">
        <v>638</v>
      </c>
      <c r="AI253" s="82"/>
      <c r="AJ253" s="85">
        <v>14.85</v>
      </c>
      <c r="AK253" s="85">
        <v>638</v>
      </c>
      <c r="AL253" s="82">
        <f t="shared" si="10"/>
        <v>15.15</v>
      </c>
      <c r="AM253" s="85">
        <v>15.15</v>
      </c>
      <c r="AN253" s="85">
        <v>638</v>
      </c>
      <c r="AO253" s="82"/>
      <c r="AP253" s="85">
        <v>14.45</v>
      </c>
      <c r="AQ253" s="85">
        <v>638</v>
      </c>
      <c r="AR253" s="82"/>
      <c r="AS253" s="85">
        <v>14.85</v>
      </c>
      <c r="AT253" s="85">
        <v>223.6</v>
      </c>
      <c r="AU253" s="82"/>
      <c r="AV253" s="85">
        <v>14.85</v>
      </c>
      <c r="AW253" s="85">
        <v>76.471199999999996</v>
      </c>
      <c r="AX253" s="82"/>
      <c r="AY253" s="85">
        <v>14.85</v>
      </c>
      <c r="AZ253" s="85">
        <v>71.999200000000002</v>
      </c>
      <c r="BA253" s="82"/>
      <c r="BB253" s="85">
        <v>14.85</v>
      </c>
      <c r="BC253" s="85">
        <v>75.129599999999996</v>
      </c>
      <c r="BD253" s="82"/>
      <c r="BE253" s="85">
        <v>14.85</v>
      </c>
      <c r="BF253" s="85">
        <v>190.8</v>
      </c>
      <c r="BG253" s="82"/>
      <c r="BH253" s="84">
        <v>13.75</v>
      </c>
      <c r="BI253" s="84">
        <v>190.8</v>
      </c>
      <c r="BJ253" s="84"/>
      <c r="BK253" s="84">
        <v>13.55</v>
      </c>
      <c r="BL253" s="84">
        <v>190.8</v>
      </c>
      <c r="BM253" s="82"/>
      <c r="BN253" s="84">
        <v>15.35</v>
      </c>
      <c r="BO253" s="82">
        <v>505.9</v>
      </c>
      <c r="BP253" s="82"/>
      <c r="BQ253" s="84">
        <v>15.25</v>
      </c>
      <c r="BR253" s="82">
        <v>505.9</v>
      </c>
      <c r="BS253" s="82"/>
      <c r="BT253" s="84">
        <v>15.15</v>
      </c>
      <c r="BU253" s="82">
        <v>505.9</v>
      </c>
      <c r="BV253" s="82"/>
      <c r="BW253" s="84">
        <v>15.05</v>
      </c>
      <c r="BX253" s="82">
        <v>505.9</v>
      </c>
      <c r="BY253" s="82"/>
      <c r="BZ253" s="82"/>
    </row>
    <row r="254" spans="7:78" x14ac:dyDescent="0.25">
      <c r="G254" s="82"/>
      <c r="H254" s="82"/>
      <c r="I254" s="244"/>
      <c r="J254" s="82"/>
      <c r="K254" s="82"/>
      <c r="L254" s="82"/>
      <c r="M254" s="82"/>
      <c r="N254" s="82"/>
      <c r="O254" s="82"/>
      <c r="P254" s="83"/>
      <c r="Q254" s="83"/>
      <c r="R254" s="83"/>
      <c r="S254" s="83"/>
      <c r="T254" s="82"/>
      <c r="U254" s="85">
        <v>13.6</v>
      </c>
      <c r="V254" s="85">
        <v>501.9</v>
      </c>
      <c r="W254" s="85"/>
      <c r="X254" s="85">
        <v>15</v>
      </c>
      <c r="Y254" s="85">
        <v>501.9</v>
      </c>
      <c r="Z254" s="82"/>
      <c r="AA254" s="85">
        <v>13.1</v>
      </c>
      <c r="AB254" s="85">
        <v>501.9</v>
      </c>
      <c r="AC254" s="82"/>
      <c r="AD254" s="85">
        <v>14.6</v>
      </c>
      <c r="AE254" s="85">
        <v>501.9</v>
      </c>
      <c r="AF254" s="82"/>
      <c r="AG254" s="85">
        <v>13.5</v>
      </c>
      <c r="AH254" s="85">
        <v>634.1</v>
      </c>
      <c r="AI254" s="82"/>
      <c r="AJ254" s="85">
        <v>14.9</v>
      </c>
      <c r="AK254" s="85">
        <v>634.1</v>
      </c>
      <c r="AL254" s="82">
        <f t="shared" si="10"/>
        <v>15.2</v>
      </c>
      <c r="AM254" s="85">
        <v>15.2</v>
      </c>
      <c r="AN254" s="85">
        <v>634.1</v>
      </c>
      <c r="AO254" s="82"/>
      <c r="AP254" s="85">
        <v>14.5</v>
      </c>
      <c r="AQ254" s="85">
        <v>634.1</v>
      </c>
      <c r="AR254" s="82"/>
      <c r="AS254" s="85">
        <v>14.9</v>
      </c>
      <c r="AT254" s="85">
        <v>222.2</v>
      </c>
      <c r="AU254" s="82"/>
      <c r="AV254" s="85">
        <v>14.9</v>
      </c>
      <c r="AW254" s="85">
        <v>75.992400000000004</v>
      </c>
      <c r="AX254" s="82"/>
      <c r="AY254" s="85">
        <v>14.9</v>
      </c>
      <c r="AZ254" s="85">
        <v>71.548400000000001</v>
      </c>
      <c r="BA254" s="82"/>
      <c r="BB254" s="85">
        <v>14.9</v>
      </c>
      <c r="BC254" s="85">
        <v>74.659199999999998</v>
      </c>
      <c r="BD254" s="82"/>
      <c r="BE254" s="85">
        <v>14.9</v>
      </c>
      <c r="BF254" s="85">
        <v>189.7</v>
      </c>
      <c r="BG254" s="82"/>
      <c r="BH254" s="84">
        <v>13.8</v>
      </c>
      <c r="BI254" s="84">
        <v>189.7</v>
      </c>
      <c r="BJ254" s="84"/>
      <c r="BK254" s="84">
        <v>13.6</v>
      </c>
      <c r="BL254" s="84">
        <v>189.7</v>
      </c>
      <c r="BM254" s="82"/>
      <c r="BN254" s="84">
        <v>15.4</v>
      </c>
      <c r="BO254" s="82">
        <v>501.9</v>
      </c>
      <c r="BP254" s="82"/>
      <c r="BQ254" s="84">
        <v>15.3</v>
      </c>
      <c r="BR254" s="82">
        <v>501.9</v>
      </c>
      <c r="BS254" s="82"/>
      <c r="BT254" s="84">
        <v>15.2</v>
      </c>
      <c r="BU254" s="82">
        <v>501.9</v>
      </c>
      <c r="BV254" s="82"/>
      <c r="BW254" s="84">
        <v>15.1</v>
      </c>
      <c r="BX254" s="82">
        <v>501.9</v>
      </c>
      <c r="BY254" s="82"/>
      <c r="BZ254" s="82"/>
    </row>
    <row r="255" spans="7:78" x14ac:dyDescent="0.25">
      <c r="G255" s="82"/>
      <c r="H255" s="82"/>
      <c r="I255" s="244"/>
      <c r="J255" s="82"/>
      <c r="K255" s="82"/>
      <c r="L255" s="82"/>
      <c r="M255" s="82"/>
      <c r="N255" s="82"/>
      <c r="O255" s="82"/>
      <c r="P255" s="83"/>
      <c r="Q255" s="83"/>
      <c r="R255" s="83"/>
      <c r="S255" s="83"/>
      <c r="T255" s="82"/>
      <c r="U255" s="85">
        <v>13.65</v>
      </c>
      <c r="V255" s="85">
        <v>498</v>
      </c>
      <c r="W255" s="85"/>
      <c r="X255" s="85">
        <v>15.05</v>
      </c>
      <c r="Y255" s="85">
        <v>498</v>
      </c>
      <c r="Z255" s="82"/>
      <c r="AA255" s="85">
        <v>13.15</v>
      </c>
      <c r="AB255" s="85">
        <v>498</v>
      </c>
      <c r="AC255" s="82"/>
      <c r="AD255" s="85">
        <v>14.65</v>
      </c>
      <c r="AE255" s="85">
        <v>498</v>
      </c>
      <c r="AF255" s="82"/>
      <c r="AG255" s="85">
        <v>13.55</v>
      </c>
      <c r="AH255" s="85">
        <v>630.1</v>
      </c>
      <c r="AI255" s="82"/>
      <c r="AJ255" s="85">
        <v>14.95</v>
      </c>
      <c r="AK255" s="85">
        <v>630.1</v>
      </c>
      <c r="AL255" s="82">
        <f t="shared" si="10"/>
        <v>15.25</v>
      </c>
      <c r="AM255" s="85">
        <v>15.25</v>
      </c>
      <c r="AN255" s="85">
        <v>630.1</v>
      </c>
      <c r="AO255" s="82"/>
      <c r="AP255" s="85">
        <v>14.55</v>
      </c>
      <c r="AQ255" s="85">
        <v>630.1</v>
      </c>
      <c r="AR255" s="82"/>
      <c r="AS255" s="85">
        <v>14.95</v>
      </c>
      <c r="AT255" s="85">
        <v>220.7</v>
      </c>
      <c r="AU255" s="82"/>
      <c r="AV255" s="85">
        <v>14.95</v>
      </c>
      <c r="AW255" s="85">
        <v>75.479399999999998</v>
      </c>
      <c r="AX255" s="82"/>
      <c r="AY255" s="85">
        <v>14.95</v>
      </c>
      <c r="AZ255" s="85">
        <v>71.065399999999997</v>
      </c>
      <c r="BA255" s="82"/>
      <c r="BB255" s="85">
        <v>14.95</v>
      </c>
      <c r="BC255" s="85">
        <v>74.155199999999994</v>
      </c>
      <c r="BD255" s="82"/>
      <c r="BE255" s="85">
        <v>14.95</v>
      </c>
      <c r="BF255" s="85">
        <v>188.7</v>
      </c>
      <c r="BG255" s="82"/>
      <c r="BH255" s="84">
        <v>13.85</v>
      </c>
      <c r="BI255" s="84">
        <v>188.7</v>
      </c>
      <c r="BJ255" s="84"/>
      <c r="BK255" s="84">
        <v>13.65</v>
      </c>
      <c r="BL255" s="84">
        <v>188.7</v>
      </c>
      <c r="BM255" s="82"/>
      <c r="BN255" s="84">
        <v>15.45</v>
      </c>
      <c r="BO255" s="82">
        <v>498</v>
      </c>
      <c r="BP255" s="82"/>
      <c r="BQ255" s="84">
        <v>15.35</v>
      </c>
      <c r="BR255" s="82">
        <v>498</v>
      </c>
      <c r="BS255" s="82"/>
      <c r="BT255" s="84">
        <v>15.25</v>
      </c>
      <c r="BU255" s="82">
        <v>498</v>
      </c>
      <c r="BV255" s="82"/>
      <c r="BW255" s="84">
        <v>15.15</v>
      </c>
      <c r="BX255" s="82">
        <v>498</v>
      </c>
      <c r="BY255" s="82"/>
      <c r="BZ255" s="82"/>
    </row>
    <row r="256" spans="7:78" x14ac:dyDescent="0.25">
      <c r="G256" s="82"/>
      <c r="H256" s="82"/>
      <c r="I256" s="244"/>
      <c r="J256" s="82"/>
      <c r="K256" s="82"/>
      <c r="L256" s="82"/>
      <c r="M256" s="82"/>
      <c r="N256" s="82"/>
      <c r="O256" s="82"/>
      <c r="P256" s="83"/>
      <c r="Q256" s="83"/>
      <c r="R256" s="83"/>
      <c r="S256" s="83"/>
      <c r="T256" s="82"/>
      <c r="U256" s="85">
        <v>13.7</v>
      </c>
      <c r="V256" s="85">
        <v>494.1</v>
      </c>
      <c r="W256" s="85"/>
      <c r="X256" s="85">
        <v>15.1</v>
      </c>
      <c r="Y256" s="85">
        <v>494.1</v>
      </c>
      <c r="Z256" s="82"/>
      <c r="AA256" s="85">
        <v>13.2</v>
      </c>
      <c r="AB256" s="85">
        <v>494.1</v>
      </c>
      <c r="AC256" s="82"/>
      <c r="AD256" s="85">
        <v>14.7</v>
      </c>
      <c r="AE256" s="85">
        <v>494.1</v>
      </c>
      <c r="AF256" s="82"/>
      <c r="AG256" s="85">
        <v>13.6</v>
      </c>
      <c r="AH256" s="85">
        <v>626.20000000000005</v>
      </c>
      <c r="AI256" s="82"/>
      <c r="AJ256" s="85">
        <v>15</v>
      </c>
      <c r="AK256" s="85">
        <v>626.20000000000005</v>
      </c>
      <c r="AL256" s="82">
        <f t="shared" si="10"/>
        <v>15.3</v>
      </c>
      <c r="AM256" s="85">
        <v>15.3</v>
      </c>
      <c r="AN256" s="85">
        <v>626.20000000000005</v>
      </c>
      <c r="AO256" s="82"/>
      <c r="AP256" s="85">
        <v>14.6</v>
      </c>
      <c r="AQ256" s="85">
        <v>626.20000000000005</v>
      </c>
      <c r="AR256" s="82"/>
      <c r="AS256" s="85">
        <v>15</v>
      </c>
      <c r="AT256" s="85">
        <v>219.3</v>
      </c>
      <c r="AU256" s="82"/>
      <c r="AV256" s="85">
        <v>15</v>
      </c>
      <c r="AW256" s="85">
        <v>75.000600000000006</v>
      </c>
      <c r="AX256" s="82"/>
      <c r="AY256" s="85">
        <v>15</v>
      </c>
      <c r="AZ256" s="85">
        <v>70.614599999999996</v>
      </c>
      <c r="BA256" s="82"/>
      <c r="BB256" s="85">
        <v>15</v>
      </c>
      <c r="BC256" s="85">
        <v>73.684799999999996</v>
      </c>
      <c r="BD256" s="82"/>
      <c r="BE256" s="85">
        <v>15</v>
      </c>
      <c r="BF256" s="85">
        <v>187.6</v>
      </c>
      <c r="BG256" s="82"/>
      <c r="BH256" s="84">
        <v>13.9</v>
      </c>
      <c r="BI256" s="84">
        <v>187.6</v>
      </c>
      <c r="BJ256" s="84"/>
      <c r="BK256" s="84">
        <v>13.7</v>
      </c>
      <c r="BL256" s="84">
        <v>187.6</v>
      </c>
      <c r="BM256" s="82"/>
      <c r="BN256" s="84">
        <v>15.5</v>
      </c>
      <c r="BO256" s="82">
        <v>494.1</v>
      </c>
      <c r="BP256" s="82"/>
      <c r="BQ256" s="84">
        <v>15.4</v>
      </c>
      <c r="BR256" s="82">
        <v>494.1</v>
      </c>
      <c r="BS256" s="82"/>
      <c r="BT256" s="84">
        <v>15.3</v>
      </c>
      <c r="BU256" s="82">
        <v>494.1</v>
      </c>
      <c r="BV256" s="82"/>
      <c r="BW256" s="84">
        <v>15.2</v>
      </c>
      <c r="BX256" s="82">
        <v>494.1</v>
      </c>
      <c r="BY256" s="82"/>
      <c r="BZ256" s="82"/>
    </row>
    <row r="257" spans="7:78" x14ac:dyDescent="0.25">
      <c r="G257" s="82"/>
      <c r="H257" s="82"/>
      <c r="I257" s="244"/>
      <c r="J257" s="82"/>
      <c r="K257" s="82"/>
      <c r="L257" s="82"/>
      <c r="M257" s="82"/>
      <c r="N257" s="82"/>
      <c r="O257" s="82"/>
      <c r="P257" s="83"/>
      <c r="Q257" s="83"/>
      <c r="R257" s="83"/>
      <c r="S257" s="83"/>
      <c r="T257" s="82"/>
      <c r="U257" s="85">
        <v>13.75</v>
      </c>
      <c r="V257" s="85">
        <v>490.2</v>
      </c>
      <c r="W257" s="85"/>
      <c r="X257" s="85">
        <v>15.15</v>
      </c>
      <c r="Y257" s="85">
        <v>490.2</v>
      </c>
      <c r="Z257" s="82"/>
      <c r="AA257" s="85">
        <v>13.25</v>
      </c>
      <c r="AB257" s="85">
        <v>490.2</v>
      </c>
      <c r="AC257" s="82"/>
      <c r="AD257" s="85">
        <v>14.75</v>
      </c>
      <c r="AE257" s="85">
        <v>490.2</v>
      </c>
      <c r="AF257" s="82"/>
      <c r="AG257" s="85">
        <v>13.65</v>
      </c>
      <c r="AH257" s="85">
        <v>622.29999999999995</v>
      </c>
      <c r="AI257" s="82"/>
      <c r="AJ257" s="85">
        <v>15.05</v>
      </c>
      <c r="AK257" s="85">
        <v>622.29999999999995</v>
      </c>
      <c r="AL257" s="82">
        <f t="shared" si="10"/>
        <v>15.35</v>
      </c>
      <c r="AM257" s="85">
        <v>15.35</v>
      </c>
      <c r="AN257" s="85">
        <v>622.29999999999995</v>
      </c>
      <c r="AO257" s="82"/>
      <c r="AP257" s="85">
        <v>14.65</v>
      </c>
      <c r="AQ257" s="85">
        <v>622.29999999999995</v>
      </c>
      <c r="AR257" s="82"/>
      <c r="AS257" s="85">
        <v>15.05</v>
      </c>
      <c r="AT257" s="85">
        <v>217.9</v>
      </c>
      <c r="AU257" s="82"/>
      <c r="AV257" s="85">
        <v>15.05</v>
      </c>
      <c r="AW257" s="85">
        <v>74.521799999999999</v>
      </c>
      <c r="AX257" s="82"/>
      <c r="AY257" s="85">
        <v>15.05</v>
      </c>
      <c r="AZ257" s="85">
        <v>70.163799999999995</v>
      </c>
      <c r="BA257" s="82"/>
      <c r="BB257" s="85">
        <v>15.05</v>
      </c>
      <c r="BC257" s="85">
        <v>73.214399999999998</v>
      </c>
      <c r="BD257" s="82"/>
      <c r="BE257" s="85">
        <v>15.05</v>
      </c>
      <c r="BF257" s="85">
        <v>186.5</v>
      </c>
      <c r="BG257" s="82"/>
      <c r="BH257" s="84">
        <v>13.95</v>
      </c>
      <c r="BI257" s="84">
        <v>186.5</v>
      </c>
      <c r="BJ257" s="84"/>
      <c r="BK257" s="84">
        <v>13.75</v>
      </c>
      <c r="BL257" s="84">
        <v>186.5</v>
      </c>
      <c r="BM257" s="82"/>
      <c r="BN257" s="84">
        <v>15.55</v>
      </c>
      <c r="BO257" s="82">
        <v>490.2</v>
      </c>
      <c r="BP257" s="82"/>
      <c r="BQ257" s="84">
        <v>15.45</v>
      </c>
      <c r="BR257" s="82">
        <v>490.2</v>
      </c>
      <c r="BS257" s="82"/>
      <c r="BT257" s="84">
        <v>15.35</v>
      </c>
      <c r="BU257" s="82">
        <v>490.2</v>
      </c>
      <c r="BV257" s="82"/>
      <c r="BW257" s="84">
        <v>15.25</v>
      </c>
      <c r="BX257" s="82">
        <v>490.2</v>
      </c>
      <c r="BY257" s="82"/>
      <c r="BZ257" s="82"/>
    </row>
    <row r="258" spans="7:78" x14ac:dyDescent="0.25">
      <c r="G258" s="82"/>
      <c r="H258" s="82"/>
      <c r="I258" s="244"/>
      <c r="J258" s="82"/>
      <c r="K258" s="82"/>
      <c r="L258" s="82"/>
      <c r="M258" s="82"/>
      <c r="N258" s="82"/>
      <c r="O258" s="82"/>
      <c r="P258" s="83"/>
      <c r="Q258" s="83"/>
      <c r="R258" s="83"/>
      <c r="S258" s="83"/>
      <c r="T258" s="82"/>
      <c r="U258" s="85">
        <v>13.8</v>
      </c>
      <c r="V258" s="85">
        <v>486.2</v>
      </c>
      <c r="W258" s="85"/>
      <c r="X258" s="85">
        <v>15.2</v>
      </c>
      <c r="Y258" s="85">
        <v>486.2</v>
      </c>
      <c r="Z258" s="82"/>
      <c r="AA258" s="85">
        <v>13.3</v>
      </c>
      <c r="AB258" s="85">
        <v>486.2</v>
      </c>
      <c r="AC258" s="82"/>
      <c r="AD258" s="85">
        <v>14.8</v>
      </c>
      <c r="AE258" s="85">
        <v>486.2</v>
      </c>
      <c r="AF258" s="82"/>
      <c r="AG258" s="85">
        <v>13.7</v>
      </c>
      <c r="AH258" s="85">
        <v>618.29999999999995</v>
      </c>
      <c r="AI258" s="82"/>
      <c r="AJ258" s="85">
        <v>15.1</v>
      </c>
      <c r="AK258" s="85">
        <v>618.29999999999995</v>
      </c>
      <c r="AL258" s="82">
        <f t="shared" si="10"/>
        <v>15.4</v>
      </c>
      <c r="AM258" s="85">
        <v>15.4</v>
      </c>
      <c r="AN258" s="85">
        <v>618.29999999999995</v>
      </c>
      <c r="AO258" s="82"/>
      <c r="AP258" s="85">
        <v>14.7</v>
      </c>
      <c r="AQ258" s="85">
        <v>618.29999999999995</v>
      </c>
      <c r="AR258" s="82"/>
      <c r="AS258" s="85">
        <v>15.1</v>
      </c>
      <c r="AT258" s="85">
        <v>216.4</v>
      </c>
      <c r="AU258" s="82"/>
      <c r="AV258" s="85">
        <v>15.1</v>
      </c>
      <c r="AW258" s="85">
        <v>74.008799999999994</v>
      </c>
      <c r="AX258" s="82"/>
      <c r="AY258" s="85">
        <v>15.1</v>
      </c>
      <c r="AZ258" s="85">
        <v>69.680800000000005</v>
      </c>
      <c r="BA258" s="82"/>
      <c r="BB258" s="85">
        <v>15.1</v>
      </c>
      <c r="BC258" s="85">
        <v>72.710400000000007</v>
      </c>
      <c r="BD258" s="82"/>
      <c r="BE258" s="85">
        <v>15.1</v>
      </c>
      <c r="BF258" s="85">
        <v>185.5</v>
      </c>
      <c r="BG258" s="82"/>
      <c r="BH258" s="84">
        <v>14</v>
      </c>
      <c r="BI258" s="84">
        <v>185.5</v>
      </c>
      <c r="BJ258" s="84"/>
      <c r="BK258" s="84">
        <v>13.8</v>
      </c>
      <c r="BL258" s="84">
        <v>185.5</v>
      </c>
      <c r="BM258" s="82"/>
      <c r="BN258" s="84">
        <v>15.6</v>
      </c>
      <c r="BO258" s="82">
        <v>486.2</v>
      </c>
      <c r="BP258" s="82"/>
      <c r="BQ258" s="84">
        <v>15.5</v>
      </c>
      <c r="BR258" s="82">
        <v>486.2</v>
      </c>
      <c r="BS258" s="82"/>
      <c r="BT258" s="84">
        <v>15.4</v>
      </c>
      <c r="BU258" s="82">
        <v>486.2</v>
      </c>
      <c r="BV258" s="82"/>
      <c r="BW258" s="84">
        <v>15.3</v>
      </c>
      <c r="BX258" s="82">
        <v>486.2</v>
      </c>
      <c r="BY258" s="82"/>
      <c r="BZ258" s="82"/>
    </row>
    <row r="259" spans="7:78" x14ac:dyDescent="0.25">
      <c r="G259" s="82"/>
      <c r="H259" s="82"/>
      <c r="I259" s="244"/>
      <c r="J259" s="82"/>
      <c r="K259" s="82"/>
      <c r="L259" s="82"/>
      <c r="M259" s="82"/>
      <c r="N259" s="82"/>
      <c r="O259" s="82"/>
      <c r="P259" s="83"/>
      <c r="Q259" s="83"/>
      <c r="R259" s="83"/>
      <c r="S259" s="83"/>
      <c r="T259" s="82"/>
      <c r="U259" s="85">
        <v>13.85</v>
      </c>
      <c r="V259" s="85">
        <v>482.3</v>
      </c>
      <c r="W259" s="85"/>
      <c r="X259" s="85">
        <v>15.25</v>
      </c>
      <c r="Y259" s="85">
        <v>482.3</v>
      </c>
      <c r="Z259" s="82"/>
      <c r="AA259" s="85">
        <v>13.35</v>
      </c>
      <c r="AB259" s="85">
        <v>482.3</v>
      </c>
      <c r="AC259" s="82"/>
      <c r="AD259" s="85">
        <v>14.85</v>
      </c>
      <c r="AE259" s="85">
        <v>482.3</v>
      </c>
      <c r="AF259" s="82"/>
      <c r="AG259" s="85">
        <v>13.75</v>
      </c>
      <c r="AH259" s="85">
        <v>614.4</v>
      </c>
      <c r="AI259" s="82"/>
      <c r="AJ259" s="85">
        <v>15.15</v>
      </c>
      <c r="AK259" s="85">
        <v>614.4</v>
      </c>
      <c r="AL259" s="82">
        <f t="shared" si="10"/>
        <v>15.45</v>
      </c>
      <c r="AM259" s="85">
        <v>15.45</v>
      </c>
      <c r="AN259" s="85">
        <v>614.4</v>
      </c>
      <c r="AO259" s="82"/>
      <c r="AP259" s="85">
        <v>14.75</v>
      </c>
      <c r="AQ259" s="85">
        <v>614.4</v>
      </c>
      <c r="AR259" s="82"/>
      <c r="AS259" s="85">
        <v>15.15</v>
      </c>
      <c r="AT259" s="85">
        <v>215</v>
      </c>
      <c r="AU259" s="82"/>
      <c r="AV259" s="85">
        <v>15.15</v>
      </c>
      <c r="AW259" s="85">
        <v>73.53</v>
      </c>
      <c r="AX259" s="82"/>
      <c r="AY259" s="85">
        <v>15.15</v>
      </c>
      <c r="AZ259" s="85">
        <v>69.23</v>
      </c>
      <c r="BA259" s="82"/>
      <c r="BB259" s="85">
        <v>15.15</v>
      </c>
      <c r="BC259" s="85">
        <v>72.239999999999995</v>
      </c>
      <c r="BD259" s="82"/>
      <c r="BE259" s="85">
        <v>15.15</v>
      </c>
      <c r="BF259" s="85">
        <v>184.4</v>
      </c>
      <c r="BG259" s="82"/>
      <c r="BH259" s="84">
        <v>14.05</v>
      </c>
      <c r="BI259" s="84">
        <v>184.4</v>
      </c>
      <c r="BJ259" s="84"/>
      <c r="BK259" s="84">
        <v>13.85</v>
      </c>
      <c r="BL259" s="84">
        <v>184.4</v>
      </c>
      <c r="BM259" s="82"/>
      <c r="BN259" s="84">
        <v>15.65</v>
      </c>
      <c r="BO259" s="82">
        <v>482.3</v>
      </c>
      <c r="BP259" s="82"/>
      <c r="BQ259" s="84">
        <v>15.55</v>
      </c>
      <c r="BR259" s="82">
        <v>482.3</v>
      </c>
      <c r="BS259" s="82"/>
      <c r="BT259" s="84">
        <v>15.45</v>
      </c>
      <c r="BU259" s="82">
        <v>482.3</v>
      </c>
      <c r="BV259" s="82"/>
      <c r="BW259" s="84">
        <v>15.35</v>
      </c>
      <c r="BX259" s="82">
        <v>482.3</v>
      </c>
      <c r="BY259" s="82"/>
      <c r="BZ259" s="82"/>
    </row>
    <row r="260" spans="7:78" x14ac:dyDescent="0.25">
      <c r="G260" s="82"/>
      <c r="H260" s="82"/>
      <c r="I260" s="244"/>
      <c r="J260" s="82"/>
      <c r="K260" s="82"/>
      <c r="L260" s="82"/>
      <c r="M260" s="82"/>
      <c r="N260" s="82"/>
      <c r="O260" s="82"/>
      <c r="P260" s="83"/>
      <c r="Q260" s="83"/>
      <c r="R260" s="83"/>
      <c r="S260" s="83"/>
      <c r="T260" s="82"/>
      <c r="U260" s="85">
        <v>13.9</v>
      </c>
      <c r="V260" s="85">
        <v>478.4</v>
      </c>
      <c r="W260" s="85"/>
      <c r="X260" s="85">
        <v>15.3</v>
      </c>
      <c r="Y260" s="85">
        <v>478.4</v>
      </c>
      <c r="Z260" s="82"/>
      <c r="AA260" s="85">
        <v>13.4</v>
      </c>
      <c r="AB260" s="85">
        <v>478.4</v>
      </c>
      <c r="AC260" s="82"/>
      <c r="AD260" s="85">
        <v>14.9</v>
      </c>
      <c r="AE260" s="85">
        <v>478.4</v>
      </c>
      <c r="AF260" s="82"/>
      <c r="AG260" s="85">
        <v>13.8</v>
      </c>
      <c r="AH260" s="85">
        <v>610.5</v>
      </c>
      <c r="AI260" s="82"/>
      <c r="AJ260" s="85">
        <v>15.2</v>
      </c>
      <c r="AK260" s="85">
        <v>610.5</v>
      </c>
      <c r="AL260" s="82">
        <f t="shared" si="10"/>
        <v>15.5</v>
      </c>
      <c r="AM260" s="85">
        <v>15.5</v>
      </c>
      <c r="AN260" s="85">
        <v>610.5</v>
      </c>
      <c r="AO260" s="82"/>
      <c r="AP260" s="85">
        <v>14.8</v>
      </c>
      <c r="AQ260" s="85">
        <v>610.5</v>
      </c>
      <c r="AR260" s="82"/>
      <c r="AS260" s="85">
        <v>15.2</v>
      </c>
      <c r="AT260" s="85">
        <v>213.6</v>
      </c>
      <c r="AU260" s="82"/>
      <c r="AV260" s="85">
        <v>15.2</v>
      </c>
      <c r="AW260" s="85">
        <v>73.051199999999994</v>
      </c>
      <c r="AX260" s="82"/>
      <c r="AY260" s="85">
        <v>15.2</v>
      </c>
      <c r="AZ260" s="85">
        <v>68.779200000000003</v>
      </c>
      <c r="BA260" s="82"/>
      <c r="BB260" s="85">
        <v>15.2</v>
      </c>
      <c r="BC260" s="85">
        <v>71.769599999999997</v>
      </c>
      <c r="BD260" s="82"/>
      <c r="BE260" s="85">
        <v>15.2</v>
      </c>
      <c r="BF260" s="85">
        <v>183.3</v>
      </c>
      <c r="BG260" s="82"/>
      <c r="BH260" s="84">
        <v>14.1</v>
      </c>
      <c r="BI260" s="84">
        <v>183.3</v>
      </c>
      <c r="BJ260" s="84"/>
      <c r="BK260" s="84">
        <v>13.9</v>
      </c>
      <c r="BL260" s="84">
        <v>183.3</v>
      </c>
      <c r="BM260" s="82"/>
      <c r="BN260" s="84">
        <v>15.7</v>
      </c>
      <c r="BO260" s="82">
        <v>478.4</v>
      </c>
      <c r="BP260" s="82"/>
      <c r="BQ260" s="84">
        <v>15.6</v>
      </c>
      <c r="BR260" s="82">
        <v>478.4</v>
      </c>
      <c r="BS260" s="82"/>
      <c r="BT260" s="84">
        <v>15.5</v>
      </c>
      <c r="BU260" s="82">
        <v>478.4</v>
      </c>
      <c r="BV260" s="82"/>
      <c r="BW260" s="84">
        <v>15.4</v>
      </c>
      <c r="BX260" s="82">
        <v>478.4</v>
      </c>
      <c r="BY260" s="82"/>
      <c r="BZ260" s="82"/>
    </row>
    <row r="261" spans="7:78" x14ac:dyDescent="0.25">
      <c r="G261" s="82"/>
      <c r="H261" s="82"/>
      <c r="I261" s="244"/>
      <c r="J261" s="82"/>
      <c r="K261" s="82"/>
      <c r="L261" s="82"/>
      <c r="M261" s="82"/>
      <c r="N261" s="82"/>
      <c r="O261" s="82"/>
      <c r="P261" s="83"/>
      <c r="Q261" s="83"/>
      <c r="R261" s="83"/>
      <c r="S261" s="83"/>
      <c r="T261" s="82"/>
      <c r="U261" s="85">
        <v>13.95</v>
      </c>
      <c r="V261" s="85">
        <v>474.5</v>
      </c>
      <c r="W261" s="85"/>
      <c r="X261" s="85">
        <v>15.35</v>
      </c>
      <c r="Y261" s="85">
        <v>474.5</v>
      </c>
      <c r="Z261" s="82"/>
      <c r="AA261" s="85">
        <v>13.45</v>
      </c>
      <c r="AB261" s="85">
        <v>474.5</v>
      </c>
      <c r="AC261" s="82"/>
      <c r="AD261" s="85">
        <v>14.95</v>
      </c>
      <c r="AE261" s="85">
        <v>474.5</v>
      </c>
      <c r="AF261" s="82"/>
      <c r="AG261" s="85">
        <v>13.85</v>
      </c>
      <c r="AH261" s="85">
        <v>606.6</v>
      </c>
      <c r="AI261" s="82"/>
      <c r="AJ261" s="85">
        <v>15.25</v>
      </c>
      <c r="AK261" s="85">
        <v>606.6</v>
      </c>
      <c r="AL261" s="82">
        <f t="shared" si="10"/>
        <v>15.55</v>
      </c>
      <c r="AM261" s="85">
        <v>15.55</v>
      </c>
      <c r="AN261" s="85">
        <v>606.6</v>
      </c>
      <c r="AO261" s="82"/>
      <c r="AP261" s="85">
        <v>14.85</v>
      </c>
      <c r="AQ261" s="85">
        <v>606.6</v>
      </c>
      <c r="AR261" s="82"/>
      <c r="AS261" s="85">
        <v>15.25</v>
      </c>
      <c r="AT261" s="85">
        <v>212.1</v>
      </c>
      <c r="AU261" s="82"/>
      <c r="AV261" s="85">
        <v>15.25</v>
      </c>
      <c r="AW261" s="85">
        <v>72.538200000000003</v>
      </c>
      <c r="AX261" s="82"/>
      <c r="AY261" s="85">
        <v>15.25</v>
      </c>
      <c r="AZ261" s="85">
        <v>68.296199999999999</v>
      </c>
      <c r="BA261" s="82"/>
      <c r="BB261" s="85">
        <v>15.25</v>
      </c>
      <c r="BC261" s="85">
        <v>71.265600000000006</v>
      </c>
      <c r="BD261" s="82"/>
      <c r="BE261" s="85">
        <v>15.25</v>
      </c>
      <c r="BF261" s="85">
        <v>182.3</v>
      </c>
      <c r="BG261" s="82"/>
      <c r="BH261" s="84">
        <v>14.15</v>
      </c>
      <c r="BI261" s="84">
        <v>182.3</v>
      </c>
      <c r="BJ261" s="84"/>
      <c r="BK261" s="84">
        <v>13.95</v>
      </c>
      <c r="BL261" s="84">
        <v>182.3</v>
      </c>
      <c r="BM261" s="82"/>
      <c r="BN261" s="84">
        <v>15.75</v>
      </c>
      <c r="BO261" s="82">
        <v>474.5</v>
      </c>
      <c r="BP261" s="82"/>
      <c r="BQ261" s="84">
        <v>15.65</v>
      </c>
      <c r="BR261" s="82">
        <v>474.5</v>
      </c>
      <c r="BS261" s="82"/>
      <c r="BT261" s="84">
        <v>15.55</v>
      </c>
      <c r="BU261" s="82">
        <v>474.5</v>
      </c>
      <c r="BV261" s="82"/>
      <c r="BW261" s="84">
        <v>15.45</v>
      </c>
      <c r="BX261" s="82">
        <v>474.5</v>
      </c>
      <c r="BY261" s="82"/>
      <c r="BZ261" s="82"/>
    </row>
    <row r="262" spans="7:78" x14ac:dyDescent="0.25">
      <c r="G262" s="82"/>
      <c r="H262" s="82"/>
      <c r="I262" s="244"/>
      <c r="J262" s="82"/>
      <c r="K262" s="82"/>
      <c r="L262" s="82"/>
      <c r="M262" s="82"/>
      <c r="N262" s="82"/>
      <c r="O262" s="82"/>
      <c r="P262" s="83"/>
      <c r="Q262" s="83"/>
      <c r="R262" s="83"/>
      <c r="S262" s="83"/>
      <c r="T262" s="82"/>
      <c r="U262" s="85">
        <v>14</v>
      </c>
      <c r="V262" s="85">
        <v>470.5</v>
      </c>
      <c r="W262" s="85"/>
      <c r="X262" s="85">
        <v>15.4</v>
      </c>
      <c r="Y262" s="85">
        <v>470.5</v>
      </c>
      <c r="Z262" s="82"/>
      <c r="AA262" s="85">
        <v>13.5</v>
      </c>
      <c r="AB262" s="85">
        <v>470.5</v>
      </c>
      <c r="AC262" s="82"/>
      <c r="AD262" s="85">
        <v>15</v>
      </c>
      <c r="AE262" s="85">
        <v>470.5</v>
      </c>
      <c r="AF262" s="82"/>
      <c r="AG262" s="85">
        <v>13.9</v>
      </c>
      <c r="AH262" s="85">
        <v>602.6</v>
      </c>
      <c r="AI262" s="82"/>
      <c r="AJ262" s="85">
        <v>15.3</v>
      </c>
      <c r="AK262" s="85">
        <v>602.6</v>
      </c>
      <c r="AL262" s="82">
        <f t="shared" si="10"/>
        <v>15.6</v>
      </c>
      <c r="AM262" s="85">
        <v>15.6</v>
      </c>
      <c r="AN262" s="85">
        <v>602.6</v>
      </c>
      <c r="AO262" s="82"/>
      <c r="AP262" s="85">
        <v>14.9</v>
      </c>
      <c r="AQ262" s="85">
        <v>602.6</v>
      </c>
      <c r="AR262" s="82"/>
      <c r="AS262" s="85">
        <v>15.3</v>
      </c>
      <c r="AT262" s="85">
        <v>210.7</v>
      </c>
      <c r="AU262" s="82"/>
      <c r="AV262" s="85">
        <v>15.3</v>
      </c>
      <c r="AW262" s="85">
        <v>72.059399999999997</v>
      </c>
      <c r="AX262" s="82"/>
      <c r="AY262" s="85">
        <v>15.3</v>
      </c>
      <c r="AZ262" s="85">
        <v>67.845399999999998</v>
      </c>
      <c r="BA262" s="82"/>
      <c r="BB262" s="85">
        <v>15.3</v>
      </c>
      <c r="BC262" s="85">
        <v>70.795199999999994</v>
      </c>
      <c r="BD262" s="82"/>
      <c r="BE262" s="85">
        <v>15.3</v>
      </c>
      <c r="BF262" s="85">
        <v>181.2</v>
      </c>
      <c r="BG262" s="82"/>
      <c r="BH262" s="84">
        <v>14.2</v>
      </c>
      <c r="BI262" s="84">
        <v>181.2</v>
      </c>
      <c r="BJ262" s="84"/>
      <c r="BK262" s="84">
        <v>14</v>
      </c>
      <c r="BL262" s="84">
        <v>181.2</v>
      </c>
      <c r="BM262" s="82"/>
      <c r="BN262" s="84">
        <v>15.8</v>
      </c>
      <c r="BO262" s="82">
        <v>470.5</v>
      </c>
      <c r="BP262" s="82"/>
      <c r="BQ262" s="84">
        <v>15.7</v>
      </c>
      <c r="BR262" s="82">
        <v>470.5</v>
      </c>
      <c r="BS262" s="82"/>
      <c r="BT262" s="84">
        <v>15.6</v>
      </c>
      <c r="BU262" s="82">
        <v>470.5</v>
      </c>
      <c r="BV262" s="82"/>
      <c r="BW262" s="84">
        <v>15.5</v>
      </c>
      <c r="BX262" s="82">
        <v>470.5</v>
      </c>
      <c r="BY262" s="82"/>
      <c r="BZ262" s="82"/>
    </row>
    <row r="263" spans="7:78" x14ac:dyDescent="0.25">
      <c r="G263" s="82"/>
      <c r="H263" s="82"/>
      <c r="I263" s="244"/>
      <c r="J263" s="82"/>
      <c r="K263" s="82"/>
      <c r="L263" s="82"/>
      <c r="M263" s="82"/>
      <c r="N263" s="82"/>
      <c r="O263" s="82"/>
      <c r="P263" s="83"/>
      <c r="Q263" s="83"/>
      <c r="R263" s="83"/>
      <c r="S263" s="83"/>
      <c r="T263" s="82"/>
      <c r="U263" s="85">
        <v>14.05</v>
      </c>
      <c r="V263" s="85">
        <v>466.6</v>
      </c>
      <c r="W263" s="85"/>
      <c r="X263" s="85">
        <v>15.45</v>
      </c>
      <c r="Y263" s="85">
        <v>466.6</v>
      </c>
      <c r="Z263" s="82"/>
      <c r="AA263" s="85">
        <v>13.55</v>
      </c>
      <c r="AB263" s="85">
        <v>466.6</v>
      </c>
      <c r="AC263" s="82"/>
      <c r="AD263" s="85">
        <v>15.05</v>
      </c>
      <c r="AE263" s="85">
        <v>466.6</v>
      </c>
      <c r="AF263" s="82"/>
      <c r="AG263" s="85">
        <v>13.95</v>
      </c>
      <c r="AH263" s="85">
        <v>598.70000000000005</v>
      </c>
      <c r="AI263" s="82"/>
      <c r="AJ263" s="85">
        <v>15.35</v>
      </c>
      <c r="AK263" s="85">
        <v>598.70000000000005</v>
      </c>
      <c r="AL263" s="82">
        <f t="shared" si="10"/>
        <v>15.65</v>
      </c>
      <c r="AM263" s="85">
        <v>15.65</v>
      </c>
      <c r="AN263" s="85">
        <v>598.70000000000005</v>
      </c>
      <c r="AO263" s="82"/>
      <c r="AP263" s="85">
        <v>14.95</v>
      </c>
      <c r="AQ263" s="85">
        <v>598.70000000000005</v>
      </c>
      <c r="AR263" s="82"/>
      <c r="AS263" s="85">
        <v>15.35</v>
      </c>
      <c r="AT263" s="85">
        <v>209.3</v>
      </c>
      <c r="AU263" s="82"/>
      <c r="AV263" s="85">
        <v>15.35</v>
      </c>
      <c r="AW263" s="85">
        <v>71.580600000000004</v>
      </c>
      <c r="AX263" s="82"/>
      <c r="AY263" s="85">
        <v>15.35</v>
      </c>
      <c r="AZ263" s="85">
        <v>67.394599999999997</v>
      </c>
      <c r="BA263" s="82"/>
      <c r="BB263" s="85">
        <v>15.35</v>
      </c>
      <c r="BC263" s="85">
        <v>70.324799999999996</v>
      </c>
      <c r="BD263" s="82"/>
      <c r="BE263" s="85">
        <v>15.35</v>
      </c>
      <c r="BF263" s="85">
        <v>180.2</v>
      </c>
      <c r="BG263" s="82"/>
      <c r="BH263" s="84">
        <v>14.25</v>
      </c>
      <c r="BI263" s="84">
        <v>180.2</v>
      </c>
      <c r="BJ263" s="84"/>
      <c r="BK263" s="84">
        <v>14.05</v>
      </c>
      <c r="BL263" s="84">
        <v>180.2</v>
      </c>
      <c r="BM263" s="82"/>
      <c r="BN263" s="84">
        <v>15.85</v>
      </c>
      <c r="BO263" s="82">
        <v>466.6</v>
      </c>
      <c r="BP263" s="82"/>
      <c r="BQ263" s="84">
        <v>15.75</v>
      </c>
      <c r="BR263" s="82">
        <v>466.6</v>
      </c>
      <c r="BS263" s="82"/>
      <c r="BT263" s="84">
        <v>15.65</v>
      </c>
      <c r="BU263" s="82">
        <v>466.6</v>
      </c>
      <c r="BV263" s="82"/>
      <c r="BW263" s="84">
        <v>15.55</v>
      </c>
      <c r="BX263" s="82">
        <v>466.6</v>
      </c>
      <c r="BY263" s="82"/>
      <c r="BZ263" s="82"/>
    </row>
    <row r="264" spans="7:78" x14ac:dyDescent="0.25">
      <c r="G264" s="82"/>
      <c r="H264" s="82"/>
      <c r="I264" s="244"/>
      <c r="J264" s="82"/>
      <c r="K264" s="82"/>
      <c r="L264" s="82"/>
      <c r="M264" s="82"/>
      <c r="N264" s="82"/>
      <c r="O264" s="82"/>
      <c r="P264" s="83"/>
      <c r="Q264" s="83"/>
      <c r="R264" s="83"/>
      <c r="S264" s="83"/>
      <c r="T264" s="82"/>
      <c r="U264" s="85">
        <v>14.1</v>
      </c>
      <c r="V264" s="85">
        <v>462.7</v>
      </c>
      <c r="W264" s="85"/>
      <c r="X264" s="85">
        <v>15.5</v>
      </c>
      <c r="Y264" s="85">
        <v>462.7</v>
      </c>
      <c r="Z264" s="82"/>
      <c r="AA264" s="85">
        <v>13.6</v>
      </c>
      <c r="AB264" s="85">
        <v>462.7</v>
      </c>
      <c r="AC264" s="82"/>
      <c r="AD264" s="85">
        <v>15.1</v>
      </c>
      <c r="AE264" s="85">
        <v>462.7</v>
      </c>
      <c r="AF264" s="82"/>
      <c r="AG264" s="85">
        <v>14</v>
      </c>
      <c r="AH264" s="85">
        <v>594.79999999999995</v>
      </c>
      <c r="AI264" s="82"/>
      <c r="AJ264" s="85">
        <v>15.4</v>
      </c>
      <c r="AK264" s="85">
        <v>594.79999999999995</v>
      </c>
      <c r="AL264" s="82">
        <f t="shared" si="10"/>
        <v>15.7</v>
      </c>
      <c r="AM264" s="85">
        <v>15.7</v>
      </c>
      <c r="AN264" s="85">
        <v>594.79999999999995</v>
      </c>
      <c r="AO264" s="82"/>
      <c r="AP264" s="85">
        <v>15</v>
      </c>
      <c r="AQ264" s="85">
        <v>594.79999999999995</v>
      </c>
      <c r="AR264" s="82"/>
      <c r="AS264" s="85">
        <v>15.4</v>
      </c>
      <c r="AT264" s="85">
        <v>207.8</v>
      </c>
      <c r="AU264" s="82"/>
      <c r="AV264" s="85">
        <v>15.4</v>
      </c>
      <c r="AW264" s="85">
        <v>71.067599999999999</v>
      </c>
      <c r="AX264" s="82"/>
      <c r="AY264" s="85">
        <v>15.4</v>
      </c>
      <c r="AZ264" s="85">
        <v>66.911600000000007</v>
      </c>
      <c r="BA264" s="82"/>
      <c r="BB264" s="85">
        <v>15.4</v>
      </c>
      <c r="BC264" s="85">
        <v>69.820800000000006</v>
      </c>
      <c r="BD264" s="82"/>
      <c r="BE264" s="85">
        <v>15.4</v>
      </c>
      <c r="BF264" s="85">
        <v>179.1</v>
      </c>
      <c r="BG264" s="82"/>
      <c r="BH264" s="84">
        <v>14.3</v>
      </c>
      <c r="BI264" s="84">
        <v>179.1</v>
      </c>
      <c r="BJ264" s="84"/>
      <c r="BK264" s="84">
        <v>14.1</v>
      </c>
      <c r="BL264" s="84">
        <v>179.1</v>
      </c>
      <c r="BM264" s="82"/>
      <c r="BN264" s="84">
        <v>15.9</v>
      </c>
      <c r="BO264" s="82">
        <v>462.7</v>
      </c>
      <c r="BP264" s="82"/>
      <c r="BQ264" s="84">
        <v>15.8</v>
      </c>
      <c r="BR264" s="82">
        <v>462.7</v>
      </c>
      <c r="BS264" s="82"/>
      <c r="BT264" s="84">
        <v>15.7</v>
      </c>
      <c r="BU264" s="82">
        <v>462.7</v>
      </c>
      <c r="BV264" s="82"/>
      <c r="BW264" s="84">
        <v>15.6</v>
      </c>
      <c r="BX264" s="82">
        <v>462.7</v>
      </c>
      <c r="BY264" s="82"/>
      <c r="BZ264" s="82"/>
    </row>
    <row r="265" spans="7:78" x14ac:dyDescent="0.25">
      <c r="G265" s="82"/>
      <c r="H265" s="82"/>
      <c r="I265" s="244"/>
      <c r="J265" s="82"/>
      <c r="K265" s="82"/>
      <c r="L265" s="82"/>
      <c r="M265" s="82"/>
      <c r="N265" s="82"/>
      <c r="O265" s="82"/>
      <c r="P265" s="83"/>
      <c r="Q265" s="83"/>
      <c r="R265" s="83"/>
      <c r="S265" s="83"/>
      <c r="T265" s="82"/>
      <c r="U265" s="85">
        <v>14.15</v>
      </c>
      <c r="V265" s="85">
        <v>458.7</v>
      </c>
      <c r="W265" s="85"/>
      <c r="X265" s="85">
        <v>15.55</v>
      </c>
      <c r="Y265" s="85">
        <v>458.7</v>
      </c>
      <c r="Z265" s="82"/>
      <c r="AA265" s="85">
        <v>13.65</v>
      </c>
      <c r="AB265" s="85">
        <v>458.7</v>
      </c>
      <c r="AC265" s="82"/>
      <c r="AD265" s="85">
        <v>15.15</v>
      </c>
      <c r="AE265" s="85">
        <v>458.7</v>
      </c>
      <c r="AF265" s="82"/>
      <c r="AG265" s="85">
        <v>14.05</v>
      </c>
      <c r="AH265" s="85">
        <v>590.9</v>
      </c>
      <c r="AI265" s="82"/>
      <c r="AJ265" s="85">
        <v>15.45</v>
      </c>
      <c r="AK265" s="85">
        <v>590.9</v>
      </c>
      <c r="AL265" s="82">
        <f t="shared" si="10"/>
        <v>15.75</v>
      </c>
      <c r="AM265" s="85">
        <v>15.75</v>
      </c>
      <c r="AN265" s="85">
        <v>590.9</v>
      </c>
      <c r="AO265" s="82"/>
      <c r="AP265" s="85">
        <v>15.05</v>
      </c>
      <c r="AQ265" s="85">
        <v>590.9</v>
      </c>
      <c r="AR265" s="82"/>
      <c r="AS265" s="85">
        <v>15.45</v>
      </c>
      <c r="AT265" s="85">
        <v>206.4</v>
      </c>
      <c r="AU265" s="82"/>
      <c r="AV265" s="85">
        <v>15.45</v>
      </c>
      <c r="AW265" s="85">
        <v>70.588800000000006</v>
      </c>
      <c r="AX265" s="82"/>
      <c r="AY265" s="85">
        <v>15.45</v>
      </c>
      <c r="AZ265" s="85">
        <v>66.460800000000006</v>
      </c>
      <c r="BA265" s="82"/>
      <c r="BB265" s="85">
        <v>15.45</v>
      </c>
      <c r="BC265" s="85">
        <v>69.350399999999993</v>
      </c>
      <c r="BD265" s="82"/>
      <c r="BE265" s="85">
        <v>15.45</v>
      </c>
      <c r="BF265" s="85">
        <v>178</v>
      </c>
      <c r="BG265" s="82"/>
      <c r="BH265" s="84">
        <v>14.35</v>
      </c>
      <c r="BI265" s="84">
        <v>178</v>
      </c>
      <c r="BJ265" s="84"/>
      <c r="BK265" s="84">
        <v>14.15</v>
      </c>
      <c r="BL265" s="84">
        <v>178</v>
      </c>
      <c r="BM265" s="82"/>
      <c r="BN265" s="84">
        <v>15.95</v>
      </c>
      <c r="BO265" s="82">
        <v>458.7</v>
      </c>
      <c r="BP265" s="82"/>
      <c r="BQ265" s="84">
        <v>15.85</v>
      </c>
      <c r="BR265" s="82">
        <v>458.7</v>
      </c>
      <c r="BS265" s="82"/>
      <c r="BT265" s="84">
        <v>15.75</v>
      </c>
      <c r="BU265" s="82">
        <v>458.7</v>
      </c>
      <c r="BV265" s="82"/>
      <c r="BW265" s="84">
        <v>15.65</v>
      </c>
      <c r="BX265" s="82">
        <v>458.7</v>
      </c>
      <c r="BY265" s="82"/>
      <c r="BZ265" s="82"/>
    </row>
    <row r="266" spans="7:78" x14ac:dyDescent="0.25">
      <c r="G266" s="82"/>
      <c r="H266" s="82"/>
      <c r="I266" s="244"/>
      <c r="J266" s="82"/>
      <c r="K266" s="82"/>
      <c r="L266" s="82"/>
      <c r="M266" s="82"/>
      <c r="N266" s="82"/>
      <c r="O266" s="82"/>
      <c r="P266" s="83"/>
      <c r="Q266" s="83"/>
      <c r="R266" s="83"/>
      <c r="S266" s="83"/>
      <c r="T266" s="82"/>
      <c r="U266" s="85">
        <v>14.2</v>
      </c>
      <c r="V266" s="85">
        <v>454.8</v>
      </c>
      <c r="W266" s="85"/>
      <c r="X266" s="85">
        <v>15.6</v>
      </c>
      <c r="Y266" s="85">
        <v>454.8</v>
      </c>
      <c r="Z266" s="82"/>
      <c r="AA266" s="85">
        <v>13.7</v>
      </c>
      <c r="AB266" s="85">
        <v>454.8</v>
      </c>
      <c r="AC266" s="82"/>
      <c r="AD266" s="85">
        <v>15.2</v>
      </c>
      <c r="AE266" s="85">
        <v>454.8</v>
      </c>
      <c r="AF266" s="82"/>
      <c r="AG266" s="85">
        <v>14.1</v>
      </c>
      <c r="AH266" s="85">
        <v>586.9</v>
      </c>
      <c r="AI266" s="82"/>
      <c r="AJ266" s="85">
        <v>15.5</v>
      </c>
      <c r="AK266" s="85">
        <v>586.9</v>
      </c>
      <c r="AL266" s="82">
        <f t="shared" si="10"/>
        <v>15.8</v>
      </c>
      <c r="AM266" s="85">
        <v>15.8</v>
      </c>
      <c r="AN266" s="85">
        <v>586.9</v>
      </c>
      <c r="AO266" s="82"/>
      <c r="AP266" s="85">
        <v>15.1</v>
      </c>
      <c r="AQ266" s="85">
        <v>586.9</v>
      </c>
      <c r="AR266" s="82"/>
      <c r="AS266" s="85">
        <v>15.5</v>
      </c>
      <c r="AT266" s="85">
        <v>205</v>
      </c>
      <c r="AU266" s="82"/>
      <c r="AV266" s="85">
        <v>15.5</v>
      </c>
      <c r="AW266" s="85">
        <v>70.11</v>
      </c>
      <c r="AX266" s="82"/>
      <c r="AY266" s="85">
        <v>15.5</v>
      </c>
      <c r="AZ266" s="85">
        <v>66.010000000000005</v>
      </c>
      <c r="BA266" s="82"/>
      <c r="BB266" s="85">
        <v>15.5</v>
      </c>
      <c r="BC266" s="85">
        <v>68.88</v>
      </c>
      <c r="BD266" s="82"/>
      <c r="BE266" s="85">
        <v>15.5</v>
      </c>
      <c r="BF266" s="85">
        <v>177</v>
      </c>
      <c r="BG266" s="82"/>
      <c r="BH266" s="84">
        <v>14.4</v>
      </c>
      <c r="BI266" s="84">
        <v>177</v>
      </c>
      <c r="BJ266" s="84"/>
      <c r="BK266" s="84">
        <v>14.2</v>
      </c>
      <c r="BL266" s="84">
        <v>177</v>
      </c>
      <c r="BM266" s="82"/>
      <c r="BN266" s="84">
        <v>16</v>
      </c>
      <c r="BO266" s="82">
        <v>454.8</v>
      </c>
      <c r="BP266" s="82"/>
      <c r="BQ266" s="84">
        <v>15.9</v>
      </c>
      <c r="BR266" s="82">
        <v>454.8</v>
      </c>
      <c r="BS266" s="82"/>
      <c r="BT266" s="84">
        <v>15.8</v>
      </c>
      <c r="BU266" s="82">
        <v>454.8</v>
      </c>
      <c r="BV266" s="82"/>
      <c r="BW266" s="84">
        <v>15.7</v>
      </c>
      <c r="BX266" s="82">
        <v>454.8</v>
      </c>
      <c r="BY266" s="82"/>
      <c r="BZ266" s="82"/>
    </row>
    <row r="267" spans="7:78" x14ac:dyDescent="0.25">
      <c r="G267" s="82"/>
      <c r="H267" s="82"/>
      <c r="I267" s="244"/>
      <c r="J267" s="82"/>
      <c r="K267" s="82"/>
      <c r="L267" s="82"/>
      <c r="M267" s="82"/>
      <c r="N267" s="82"/>
      <c r="O267" s="82"/>
      <c r="P267" s="83"/>
      <c r="Q267" s="83"/>
      <c r="R267" s="83"/>
      <c r="S267" s="83"/>
      <c r="T267" s="82"/>
      <c r="U267" s="85">
        <v>14.25</v>
      </c>
      <c r="V267" s="85">
        <v>450.9</v>
      </c>
      <c r="W267" s="85"/>
      <c r="X267" s="85">
        <v>15.65</v>
      </c>
      <c r="Y267" s="85">
        <v>450.9</v>
      </c>
      <c r="Z267" s="82"/>
      <c r="AA267" s="85">
        <v>13.75</v>
      </c>
      <c r="AB267" s="85">
        <v>450.9</v>
      </c>
      <c r="AC267" s="82"/>
      <c r="AD267" s="85">
        <v>15.25</v>
      </c>
      <c r="AE267" s="85">
        <v>450.9</v>
      </c>
      <c r="AF267" s="82"/>
      <c r="AG267" s="85">
        <v>14.15</v>
      </c>
      <c r="AH267" s="85">
        <v>583</v>
      </c>
      <c r="AI267" s="82"/>
      <c r="AJ267" s="85">
        <v>15.55</v>
      </c>
      <c r="AK267" s="85">
        <v>583</v>
      </c>
      <c r="AL267" s="82">
        <f t="shared" si="10"/>
        <v>15.85</v>
      </c>
      <c r="AM267" s="85">
        <v>15.85</v>
      </c>
      <c r="AN267" s="85">
        <v>583</v>
      </c>
      <c r="AO267" s="82"/>
      <c r="AP267" s="85">
        <v>15.15</v>
      </c>
      <c r="AQ267" s="85">
        <v>583</v>
      </c>
      <c r="AR267" s="82"/>
      <c r="AS267" s="85">
        <v>15.55</v>
      </c>
      <c r="AT267" s="85">
        <v>203.5</v>
      </c>
      <c r="AU267" s="82"/>
      <c r="AV267" s="85">
        <v>15.55</v>
      </c>
      <c r="AW267" s="85">
        <v>69.596999999999994</v>
      </c>
      <c r="AX267" s="82"/>
      <c r="AY267" s="85">
        <v>15.55</v>
      </c>
      <c r="AZ267" s="85">
        <v>65.527000000000001</v>
      </c>
      <c r="BA267" s="82"/>
      <c r="BB267" s="85">
        <v>15.55</v>
      </c>
      <c r="BC267" s="85">
        <v>68.376000000000005</v>
      </c>
      <c r="BD267" s="82"/>
      <c r="BE267" s="85">
        <v>15.55</v>
      </c>
      <c r="BF267" s="85">
        <v>175.9</v>
      </c>
      <c r="BG267" s="82"/>
      <c r="BH267" s="84">
        <v>14.45</v>
      </c>
      <c r="BI267" s="84">
        <v>175.9</v>
      </c>
      <c r="BJ267" s="84"/>
      <c r="BK267" s="84">
        <v>14.25</v>
      </c>
      <c r="BL267" s="84">
        <v>175.9</v>
      </c>
      <c r="BM267" s="82"/>
      <c r="BN267" s="84">
        <v>16.05</v>
      </c>
      <c r="BO267" s="82">
        <v>450.9</v>
      </c>
      <c r="BP267" s="82"/>
      <c r="BQ267" s="84">
        <v>15.95</v>
      </c>
      <c r="BR267" s="82">
        <v>450.9</v>
      </c>
      <c r="BS267" s="82"/>
      <c r="BT267" s="84">
        <v>15.85</v>
      </c>
      <c r="BU267" s="82">
        <v>450.9</v>
      </c>
      <c r="BV267" s="82"/>
      <c r="BW267" s="84">
        <v>15.75</v>
      </c>
      <c r="BX267" s="82">
        <v>450.9</v>
      </c>
      <c r="BY267" s="82"/>
      <c r="BZ267" s="82"/>
    </row>
    <row r="268" spans="7:78" x14ac:dyDescent="0.25">
      <c r="G268" s="82"/>
      <c r="H268" s="82"/>
      <c r="I268" s="244"/>
      <c r="J268" s="82"/>
      <c r="K268" s="82"/>
      <c r="L268" s="82"/>
      <c r="M268" s="82"/>
      <c r="N268" s="82"/>
      <c r="O268" s="82"/>
      <c r="P268" s="83"/>
      <c r="Q268" s="83"/>
      <c r="R268" s="83"/>
      <c r="S268" s="83"/>
      <c r="T268" s="82"/>
      <c r="U268" s="85">
        <v>14.3</v>
      </c>
      <c r="V268" s="85">
        <v>447</v>
      </c>
      <c r="W268" s="85"/>
      <c r="X268" s="85">
        <v>15.7</v>
      </c>
      <c r="Y268" s="85">
        <v>447</v>
      </c>
      <c r="Z268" s="82"/>
      <c r="AA268" s="85">
        <v>13.8</v>
      </c>
      <c r="AB268" s="85">
        <v>447</v>
      </c>
      <c r="AC268" s="82"/>
      <c r="AD268" s="85">
        <v>15.3</v>
      </c>
      <c r="AE268" s="85">
        <v>447</v>
      </c>
      <c r="AF268" s="82"/>
      <c r="AG268" s="85">
        <v>14.2</v>
      </c>
      <c r="AH268" s="85">
        <v>579.1</v>
      </c>
      <c r="AI268" s="82"/>
      <c r="AJ268" s="85">
        <v>15.6</v>
      </c>
      <c r="AK268" s="85">
        <v>579.1</v>
      </c>
      <c r="AL268" s="82">
        <f t="shared" si="10"/>
        <v>15.9</v>
      </c>
      <c r="AM268" s="85">
        <v>15.9</v>
      </c>
      <c r="AN268" s="85">
        <v>579.1</v>
      </c>
      <c r="AO268" s="82"/>
      <c r="AP268" s="85">
        <v>15.2</v>
      </c>
      <c r="AQ268" s="85">
        <v>579.1</v>
      </c>
      <c r="AR268" s="82"/>
      <c r="AS268" s="85">
        <v>15.6</v>
      </c>
      <c r="AT268" s="85">
        <v>202.1</v>
      </c>
      <c r="AU268" s="82"/>
      <c r="AV268" s="85">
        <v>15.6</v>
      </c>
      <c r="AW268" s="85">
        <v>69.118200000000002</v>
      </c>
      <c r="AX268" s="82"/>
      <c r="AY268" s="85">
        <v>15.6</v>
      </c>
      <c r="AZ268" s="85">
        <v>65.0762</v>
      </c>
      <c r="BA268" s="82"/>
      <c r="BB268" s="85">
        <v>15.6</v>
      </c>
      <c r="BC268" s="85">
        <v>67.905600000000007</v>
      </c>
      <c r="BD268" s="82"/>
      <c r="BE268" s="85">
        <v>15.6</v>
      </c>
      <c r="BF268" s="85">
        <v>174.9</v>
      </c>
      <c r="BG268" s="82"/>
      <c r="BH268" s="84">
        <v>14.5</v>
      </c>
      <c r="BI268" s="84">
        <v>174.9</v>
      </c>
      <c r="BJ268" s="84"/>
      <c r="BK268" s="84">
        <v>14.3</v>
      </c>
      <c r="BL268" s="84">
        <v>174.9</v>
      </c>
      <c r="BM268" s="82"/>
      <c r="BN268" s="84">
        <v>16.100000000000001</v>
      </c>
      <c r="BO268" s="82">
        <v>447</v>
      </c>
      <c r="BP268" s="82"/>
      <c r="BQ268" s="84">
        <v>16</v>
      </c>
      <c r="BR268" s="82">
        <v>447</v>
      </c>
      <c r="BS268" s="82"/>
      <c r="BT268" s="84">
        <v>15.9</v>
      </c>
      <c r="BU268" s="82">
        <v>447</v>
      </c>
      <c r="BV268" s="82"/>
      <c r="BW268" s="84">
        <v>15.8</v>
      </c>
      <c r="BX268" s="82">
        <v>447</v>
      </c>
      <c r="BY268" s="82"/>
      <c r="BZ268" s="82"/>
    </row>
    <row r="269" spans="7:78" x14ac:dyDescent="0.25">
      <c r="G269" s="82"/>
      <c r="H269" s="82"/>
      <c r="I269" s="244"/>
      <c r="J269" s="82"/>
      <c r="K269" s="82"/>
      <c r="L269" s="82"/>
      <c r="M269" s="82"/>
      <c r="N269" s="82"/>
      <c r="O269" s="82"/>
      <c r="P269" s="83"/>
      <c r="Q269" s="83"/>
      <c r="R269" s="83"/>
      <c r="S269" s="83"/>
      <c r="T269" s="82"/>
      <c r="U269" s="85">
        <v>14.35</v>
      </c>
      <c r="V269" s="85">
        <v>443</v>
      </c>
      <c r="W269" s="85"/>
      <c r="X269" s="85">
        <v>15.75</v>
      </c>
      <c r="Y269" s="85">
        <v>443</v>
      </c>
      <c r="Z269" s="82"/>
      <c r="AA269" s="85">
        <v>13.85</v>
      </c>
      <c r="AB269" s="85">
        <v>443</v>
      </c>
      <c r="AC269" s="82"/>
      <c r="AD269" s="85">
        <v>15.35</v>
      </c>
      <c r="AE269" s="85">
        <v>443</v>
      </c>
      <c r="AF269" s="82"/>
      <c r="AG269" s="85">
        <v>14.25</v>
      </c>
      <c r="AH269" s="85">
        <v>575.1</v>
      </c>
      <c r="AI269" s="82"/>
      <c r="AJ269" s="85">
        <v>15.65</v>
      </c>
      <c r="AK269" s="85">
        <v>575.1</v>
      </c>
      <c r="AL269" s="82">
        <f t="shared" si="10"/>
        <v>15.95</v>
      </c>
      <c r="AM269" s="85">
        <v>15.95</v>
      </c>
      <c r="AN269" s="85">
        <v>575.1</v>
      </c>
      <c r="AO269" s="82"/>
      <c r="AP269" s="85">
        <v>15.25</v>
      </c>
      <c r="AQ269" s="85">
        <v>575.1</v>
      </c>
      <c r="AR269" s="82"/>
      <c r="AS269" s="85">
        <v>15.65</v>
      </c>
      <c r="AT269" s="85">
        <v>200.7</v>
      </c>
      <c r="AU269" s="82"/>
      <c r="AV269" s="85">
        <v>15.65</v>
      </c>
      <c r="AW269" s="85">
        <v>68.639399999999995</v>
      </c>
      <c r="AX269" s="82"/>
      <c r="AY269" s="85">
        <v>15.65</v>
      </c>
      <c r="AZ269" s="85">
        <v>64.625399999999999</v>
      </c>
      <c r="BA269" s="82"/>
      <c r="BB269" s="85">
        <v>15.65</v>
      </c>
      <c r="BC269" s="85">
        <v>67.435199999999995</v>
      </c>
      <c r="BD269" s="82"/>
      <c r="BE269" s="85">
        <v>15.65</v>
      </c>
      <c r="BF269" s="85">
        <v>173.8</v>
      </c>
      <c r="BG269" s="82"/>
      <c r="BH269" s="84">
        <v>14.55</v>
      </c>
      <c r="BI269" s="84">
        <v>173.8</v>
      </c>
      <c r="BJ269" s="84"/>
      <c r="BK269" s="84">
        <v>14.35</v>
      </c>
      <c r="BL269" s="84">
        <v>173.8</v>
      </c>
      <c r="BM269" s="82"/>
      <c r="BN269" s="84">
        <v>16.149999999999999</v>
      </c>
      <c r="BO269" s="82">
        <v>443</v>
      </c>
      <c r="BP269" s="82"/>
      <c r="BQ269" s="84">
        <v>16.05</v>
      </c>
      <c r="BR269" s="82">
        <v>443</v>
      </c>
      <c r="BS269" s="82"/>
      <c r="BT269" s="84">
        <v>15.95</v>
      </c>
      <c r="BU269" s="82">
        <v>443</v>
      </c>
      <c r="BV269" s="82"/>
      <c r="BW269" s="84">
        <v>15.85</v>
      </c>
      <c r="BX269" s="82">
        <v>443</v>
      </c>
      <c r="BY269" s="82"/>
      <c r="BZ269" s="82"/>
    </row>
    <row r="270" spans="7:78" x14ac:dyDescent="0.25">
      <c r="G270" s="82"/>
      <c r="H270" s="82"/>
      <c r="I270" s="244"/>
      <c r="J270" s="82"/>
      <c r="K270" s="82"/>
      <c r="L270" s="82"/>
      <c r="M270" s="82"/>
      <c r="N270" s="82"/>
      <c r="O270" s="82"/>
      <c r="P270" s="83"/>
      <c r="Q270" s="83"/>
      <c r="R270" s="83"/>
      <c r="S270" s="83"/>
      <c r="T270" s="82"/>
      <c r="U270" s="85">
        <v>14.4</v>
      </c>
      <c r="V270" s="85">
        <v>439.1</v>
      </c>
      <c r="W270" s="85"/>
      <c r="X270" s="85">
        <v>15.8</v>
      </c>
      <c r="Y270" s="85">
        <v>439.1</v>
      </c>
      <c r="Z270" s="82"/>
      <c r="AA270" s="85">
        <v>13.9</v>
      </c>
      <c r="AB270" s="85">
        <v>439.1</v>
      </c>
      <c r="AC270" s="82"/>
      <c r="AD270" s="85">
        <v>15.4</v>
      </c>
      <c r="AE270" s="85">
        <v>439.1</v>
      </c>
      <c r="AF270" s="82"/>
      <c r="AG270" s="85">
        <v>14.3</v>
      </c>
      <c r="AH270" s="85">
        <v>571.20000000000005</v>
      </c>
      <c r="AI270" s="82"/>
      <c r="AJ270" s="85">
        <v>15.7</v>
      </c>
      <c r="AK270" s="85">
        <v>571.20000000000005</v>
      </c>
      <c r="AL270" s="82">
        <f t="shared" si="10"/>
        <v>16</v>
      </c>
      <c r="AM270" s="85">
        <v>16</v>
      </c>
      <c r="AN270" s="85">
        <v>571.20000000000005</v>
      </c>
      <c r="AO270" s="82"/>
      <c r="AP270" s="85">
        <v>15.3</v>
      </c>
      <c r="AQ270" s="85">
        <v>571.20000000000005</v>
      </c>
      <c r="AR270" s="82"/>
      <c r="AS270" s="85">
        <v>15.7</v>
      </c>
      <c r="AT270" s="85">
        <v>199.2</v>
      </c>
      <c r="AU270" s="82"/>
      <c r="AV270" s="85">
        <v>15.7</v>
      </c>
      <c r="AW270" s="85">
        <v>68.126400000000004</v>
      </c>
      <c r="AX270" s="82"/>
      <c r="AY270" s="85">
        <v>15.7</v>
      </c>
      <c r="AZ270" s="85">
        <v>64.142399999999995</v>
      </c>
      <c r="BA270" s="82"/>
      <c r="BB270" s="85">
        <v>15.7</v>
      </c>
      <c r="BC270" s="85">
        <v>66.931200000000004</v>
      </c>
      <c r="BD270" s="82"/>
      <c r="BE270" s="85">
        <v>15.7</v>
      </c>
      <c r="BF270" s="85">
        <v>172.7</v>
      </c>
      <c r="BG270" s="82"/>
      <c r="BH270" s="84">
        <v>14.6</v>
      </c>
      <c r="BI270" s="84">
        <v>172.7</v>
      </c>
      <c r="BJ270" s="84"/>
      <c r="BK270" s="84">
        <v>14.4</v>
      </c>
      <c r="BL270" s="84">
        <v>172.7</v>
      </c>
      <c r="BM270" s="82"/>
      <c r="BN270" s="84">
        <v>16.2</v>
      </c>
      <c r="BO270" s="82">
        <v>439.1</v>
      </c>
      <c r="BP270" s="82"/>
      <c r="BQ270" s="84">
        <v>16.100000000000001</v>
      </c>
      <c r="BR270" s="82">
        <v>439.1</v>
      </c>
      <c r="BS270" s="82"/>
      <c r="BT270" s="84">
        <v>16</v>
      </c>
      <c r="BU270" s="82">
        <v>439.1</v>
      </c>
      <c r="BV270" s="82"/>
      <c r="BW270" s="84">
        <v>15.9</v>
      </c>
      <c r="BX270" s="82">
        <v>439.1</v>
      </c>
      <c r="BY270" s="82"/>
      <c r="BZ270" s="82"/>
    </row>
    <row r="271" spans="7:78" x14ac:dyDescent="0.25">
      <c r="G271" s="82"/>
      <c r="H271" s="82"/>
      <c r="I271" s="244"/>
      <c r="J271" s="82"/>
      <c r="K271" s="82"/>
      <c r="L271" s="82"/>
      <c r="M271" s="82"/>
      <c r="N271" s="82"/>
      <c r="O271" s="82"/>
      <c r="P271" s="83"/>
      <c r="Q271" s="83"/>
      <c r="R271" s="83"/>
      <c r="S271" s="83"/>
      <c r="T271" s="82"/>
      <c r="U271" s="85">
        <v>14.45</v>
      </c>
      <c r="V271" s="85">
        <v>435.2</v>
      </c>
      <c r="W271" s="85"/>
      <c r="X271" s="85">
        <v>15.85</v>
      </c>
      <c r="Y271" s="85">
        <v>435.2</v>
      </c>
      <c r="Z271" s="82"/>
      <c r="AA271" s="85">
        <v>13.95</v>
      </c>
      <c r="AB271" s="85">
        <v>435.2</v>
      </c>
      <c r="AC271" s="82"/>
      <c r="AD271" s="85">
        <v>15.45</v>
      </c>
      <c r="AE271" s="85">
        <v>435.2</v>
      </c>
      <c r="AF271" s="82"/>
      <c r="AG271" s="85">
        <v>14.35</v>
      </c>
      <c r="AH271" s="85">
        <v>567.29999999999995</v>
      </c>
      <c r="AI271" s="82"/>
      <c r="AJ271" s="85">
        <v>15.75</v>
      </c>
      <c r="AK271" s="85">
        <v>567.29999999999995</v>
      </c>
      <c r="AL271" s="82">
        <f t="shared" si="10"/>
        <v>16.05</v>
      </c>
      <c r="AM271" s="85">
        <v>16.05</v>
      </c>
      <c r="AN271" s="85">
        <v>567.29999999999995</v>
      </c>
      <c r="AO271" s="82"/>
      <c r="AP271" s="85">
        <v>15.35</v>
      </c>
      <c r="AQ271" s="85">
        <v>567.29999999999995</v>
      </c>
      <c r="AR271" s="82"/>
      <c r="AS271" s="85">
        <v>15.75</v>
      </c>
      <c r="AT271" s="85">
        <v>197.8</v>
      </c>
      <c r="AU271" s="82"/>
      <c r="AV271" s="85">
        <v>15.75</v>
      </c>
      <c r="AW271" s="85">
        <v>67.647599999999997</v>
      </c>
      <c r="AX271" s="82"/>
      <c r="AY271" s="85">
        <v>15.75</v>
      </c>
      <c r="AZ271" s="85">
        <v>63.691600000000001</v>
      </c>
      <c r="BA271" s="82"/>
      <c r="BB271" s="85">
        <v>15.75</v>
      </c>
      <c r="BC271" s="85">
        <v>66.460800000000006</v>
      </c>
      <c r="BD271" s="82"/>
      <c r="BE271" s="85">
        <v>15.75</v>
      </c>
      <c r="BF271" s="85">
        <v>171.7</v>
      </c>
      <c r="BG271" s="82"/>
      <c r="BH271" s="84">
        <v>14.65</v>
      </c>
      <c r="BI271" s="84">
        <v>171.7</v>
      </c>
      <c r="BJ271" s="84"/>
      <c r="BK271" s="84">
        <v>14.45</v>
      </c>
      <c r="BL271" s="84">
        <v>171.7</v>
      </c>
      <c r="BM271" s="82"/>
      <c r="BN271" s="84">
        <v>16.25</v>
      </c>
      <c r="BO271" s="82">
        <v>435.2</v>
      </c>
      <c r="BP271" s="82"/>
      <c r="BQ271" s="84">
        <v>16.149999999999999</v>
      </c>
      <c r="BR271" s="82">
        <v>435.2</v>
      </c>
      <c r="BS271" s="82"/>
      <c r="BT271" s="84">
        <v>16.05</v>
      </c>
      <c r="BU271" s="82">
        <v>435.2</v>
      </c>
      <c r="BV271" s="82"/>
      <c r="BW271" s="84">
        <v>15.95</v>
      </c>
      <c r="BX271" s="82">
        <v>435.2</v>
      </c>
      <c r="BY271" s="82"/>
      <c r="BZ271" s="82"/>
    </row>
    <row r="272" spans="7:78" x14ac:dyDescent="0.25">
      <c r="G272" s="82"/>
      <c r="H272" s="82"/>
      <c r="I272" s="244"/>
      <c r="J272" s="82"/>
      <c r="K272" s="82"/>
      <c r="L272" s="82"/>
      <c r="M272" s="82"/>
      <c r="N272" s="82"/>
      <c r="O272" s="82"/>
      <c r="P272" s="83"/>
      <c r="Q272" s="83"/>
      <c r="R272" s="83"/>
      <c r="S272" s="83"/>
      <c r="T272" s="82"/>
      <c r="U272" s="85">
        <v>14.5</v>
      </c>
      <c r="V272" s="84">
        <v>431.3</v>
      </c>
      <c r="W272" s="84"/>
      <c r="X272" s="84">
        <v>15.9</v>
      </c>
      <c r="Y272" s="84">
        <v>431.3</v>
      </c>
      <c r="Z272" s="82"/>
      <c r="AA272" s="84">
        <v>14</v>
      </c>
      <c r="AB272" s="84">
        <v>431.3</v>
      </c>
      <c r="AC272" s="82"/>
      <c r="AD272" s="84">
        <v>15.5</v>
      </c>
      <c r="AE272" s="84">
        <v>431.3</v>
      </c>
      <c r="AF272" s="82"/>
      <c r="AG272" s="85">
        <v>14.4</v>
      </c>
      <c r="AH272" s="84">
        <v>564.01581198455995</v>
      </c>
      <c r="AI272" s="82"/>
      <c r="AJ272" s="84">
        <v>15.8</v>
      </c>
      <c r="AK272" s="84">
        <v>564.01581198455995</v>
      </c>
      <c r="AL272" s="82">
        <f t="shared" si="10"/>
        <v>16.100000000000001</v>
      </c>
      <c r="AM272" s="84">
        <v>16.100000000000001</v>
      </c>
      <c r="AN272" s="84">
        <v>564.01581198455995</v>
      </c>
      <c r="AO272" s="82"/>
      <c r="AP272" s="84">
        <v>15.4</v>
      </c>
      <c r="AQ272" s="84">
        <v>564.01581198455995</v>
      </c>
      <c r="AR272" s="82"/>
      <c r="AS272" s="84">
        <v>15.8</v>
      </c>
      <c r="AT272" s="84">
        <v>196.4</v>
      </c>
      <c r="AU272" s="82"/>
      <c r="AV272" s="84">
        <v>15.8</v>
      </c>
      <c r="AW272" s="84">
        <v>67.168800000000005</v>
      </c>
      <c r="AX272" s="82"/>
      <c r="AY272" s="84">
        <v>15.8</v>
      </c>
      <c r="AZ272" s="84">
        <v>63.2408</v>
      </c>
      <c r="BA272" s="82"/>
      <c r="BB272" s="84">
        <v>15.8</v>
      </c>
      <c r="BC272" s="84">
        <v>65.990399999999994</v>
      </c>
      <c r="BD272" s="82"/>
      <c r="BE272" s="84">
        <v>15.8</v>
      </c>
      <c r="BF272" s="84">
        <v>170.6</v>
      </c>
      <c r="BG272" s="82"/>
      <c r="BH272" s="84">
        <v>14.7</v>
      </c>
      <c r="BI272" s="84">
        <v>170.6</v>
      </c>
      <c r="BJ272" s="84"/>
      <c r="BK272" s="84">
        <v>14.5</v>
      </c>
      <c r="BL272" s="84">
        <v>170.6</v>
      </c>
      <c r="BM272" s="82"/>
      <c r="BN272" s="84">
        <v>16.3</v>
      </c>
      <c r="BO272" s="82">
        <v>431.3</v>
      </c>
      <c r="BP272" s="82"/>
      <c r="BQ272" s="84">
        <v>16.2</v>
      </c>
      <c r="BR272" s="82">
        <v>431.3</v>
      </c>
      <c r="BS272" s="82"/>
      <c r="BT272" s="84">
        <v>16.100000000000001</v>
      </c>
      <c r="BU272" s="82">
        <v>431.3</v>
      </c>
      <c r="BV272" s="82"/>
      <c r="BW272" s="84">
        <v>16</v>
      </c>
      <c r="BX272" s="82">
        <v>431.3</v>
      </c>
      <c r="BY272" s="82"/>
      <c r="BZ272" s="82"/>
    </row>
    <row r="273" spans="7:78" x14ac:dyDescent="0.25">
      <c r="G273" s="82"/>
      <c r="H273" s="82"/>
      <c r="I273" s="244"/>
      <c r="J273" s="82"/>
      <c r="K273" s="82"/>
      <c r="L273" s="82"/>
      <c r="M273" s="82"/>
      <c r="N273" s="82"/>
      <c r="O273" s="82"/>
      <c r="P273" s="83"/>
      <c r="Q273" s="83"/>
      <c r="R273" s="83"/>
      <c r="S273" s="83"/>
      <c r="T273" s="82"/>
      <c r="U273" s="85">
        <v>14.55</v>
      </c>
      <c r="V273" s="84">
        <v>427.3</v>
      </c>
      <c r="W273" s="84"/>
      <c r="X273" s="84">
        <v>15.95</v>
      </c>
      <c r="Y273" s="84">
        <v>427.3</v>
      </c>
      <c r="Z273" s="82"/>
      <c r="AA273" s="84">
        <v>14.05</v>
      </c>
      <c r="AB273" s="84">
        <v>427.3</v>
      </c>
      <c r="AC273" s="82"/>
      <c r="AD273" s="84">
        <v>15.55</v>
      </c>
      <c r="AE273" s="84">
        <v>427.3</v>
      </c>
      <c r="AF273" s="82"/>
      <c r="AG273" s="85">
        <v>14.45</v>
      </c>
      <c r="AH273" s="84">
        <v>560.41022256834594</v>
      </c>
      <c r="AI273" s="82"/>
      <c r="AJ273" s="84">
        <v>15.85</v>
      </c>
      <c r="AK273" s="84">
        <v>560.41022256834594</v>
      </c>
      <c r="AL273" s="82">
        <f t="shared" si="10"/>
        <v>16.149999999999999</v>
      </c>
      <c r="AM273" s="84">
        <v>16.149999999999999</v>
      </c>
      <c r="AN273" s="84">
        <v>560.41022256834594</v>
      </c>
      <c r="AO273" s="82"/>
      <c r="AP273" s="84">
        <v>15.45</v>
      </c>
      <c r="AQ273" s="84">
        <v>560.41022256834594</v>
      </c>
      <c r="AR273" s="82"/>
      <c r="AS273" s="84">
        <v>15.85</v>
      </c>
      <c r="AT273" s="84">
        <v>194.9</v>
      </c>
      <c r="AU273" s="82"/>
      <c r="AV273" s="84">
        <v>15.85</v>
      </c>
      <c r="AW273" s="84">
        <v>66.655799999999999</v>
      </c>
      <c r="AX273" s="82"/>
      <c r="AY273" s="84">
        <v>15.85</v>
      </c>
      <c r="AZ273" s="84">
        <v>62.757800000000003</v>
      </c>
      <c r="BA273" s="82"/>
      <c r="BB273" s="84">
        <v>15.85</v>
      </c>
      <c r="BC273" s="84">
        <v>65.486400000000003</v>
      </c>
      <c r="BD273" s="82"/>
      <c r="BE273" s="84">
        <v>15.85</v>
      </c>
      <c r="BF273" s="84">
        <v>169.5</v>
      </c>
      <c r="BG273" s="82"/>
      <c r="BH273" s="84">
        <v>14.75</v>
      </c>
      <c r="BI273" s="84">
        <v>169.5</v>
      </c>
      <c r="BJ273" s="84"/>
      <c r="BK273" s="84">
        <v>14.55</v>
      </c>
      <c r="BL273" s="84">
        <v>169.5</v>
      </c>
      <c r="BM273" s="82"/>
      <c r="BN273" s="84">
        <v>16.350000000000001</v>
      </c>
      <c r="BO273" s="82">
        <v>427.3</v>
      </c>
      <c r="BP273" s="82"/>
      <c r="BQ273" s="84">
        <v>16.25</v>
      </c>
      <c r="BR273" s="82">
        <v>427.3</v>
      </c>
      <c r="BS273" s="82"/>
      <c r="BT273" s="84">
        <v>16.149999999999999</v>
      </c>
      <c r="BU273" s="82">
        <v>427.3</v>
      </c>
      <c r="BV273" s="82"/>
      <c r="BW273" s="84">
        <v>16.05</v>
      </c>
      <c r="BX273" s="82">
        <v>427.3</v>
      </c>
      <c r="BY273" s="82"/>
      <c r="BZ273" s="82"/>
    </row>
    <row r="274" spans="7:78" x14ac:dyDescent="0.25">
      <c r="G274" s="82"/>
      <c r="H274" s="82"/>
      <c r="I274" s="244"/>
      <c r="J274" s="82"/>
      <c r="K274" s="82"/>
      <c r="L274" s="82"/>
      <c r="M274" s="82"/>
      <c r="N274" s="82"/>
      <c r="O274" s="82"/>
      <c r="P274" s="83"/>
      <c r="Q274" s="83"/>
      <c r="R274" s="83"/>
      <c r="S274" s="83"/>
      <c r="T274" s="82"/>
      <c r="U274" s="85">
        <v>14.6</v>
      </c>
      <c r="V274" s="84">
        <v>423.4</v>
      </c>
      <c r="W274" s="84"/>
      <c r="X274" s="84">
        <v>16</v>
      </c>
      <c r="Y274" s="84">
        <v>423.4</v>
      </c>
      <c r="Z274" s="82"/>
      <c r="AA274" s="84">
        <v>14.1</v>
      </c>
      <c r="AB274" s="84">
        <v>423.4</v>
      </c>
      <c r="AC274" s="82"/>
      <c r="AD274" s="84">
        <v>15.6</v>
      </c>
      <c r="AE274" s="84">
        <v>423.4</v>
      </c>
      <c r="AF274" s="82"/>
      <c r="AG274" s="85">
        <v>14.5</v>
      </c>
      <c r="AH274" s="84">
        <v>556.80463315213206</v>
      </c>
      <c r="AI274" s="82"/>
      <c r="AJ274" s="84">
        <v>15.9</v>
      </c>
      <c r="AK274" s="84">
        <v>556.80463315213206</v>
      </c>
      <c r="AL274" s="82">
        <f t="shared" si="10"/>
        <v>16.2</v>
      </c>
      <c r="AM274" s="84">
        <v>16.2</v>
      </c>
      <c r="AN274" s="84">
        <v>556.80463315213206</v>
      </c>
      <c r="AO274" s="82"/>
      <c r="AP274" s="84">
        <v>15.5</v>
      </c>
      <c r="AQ274" s="84">
        <v>556.80463315213206</v>
      </c>
      <c r="AR274" s="82"/>
      <c r="AS274" s="84">
        <v>15.9</v>
      </c>
      <c r="AT274" s="84">
        <v>193.5</v>
      </c>
      <c r="AU274" s="82"/>
      <c r="AV274" s="84">
        <v>15.9</v>
      </c>
      <c r="AW274" s="84">
        <v>66.177000000000007</v>
      </c>
      <c r="AX274" s="82"/>
      <c r="AY274" s="84">
        <v>15.9</v>
      </c>
      <c r="AZ274" s="84">
        <v>62.307000000000002</v>
      </c>
      <c r="BA274" s="82"/>
      <c r="BB274" s="84">
        <v>15.9</v>
      </c>
      <c r="BC274" s="84">
        <v>65.016000000000005</v>
      </c>
      <c r="BD274" s="82"/>
      <c r="BE274" s="84">
        <v>15.9</v>
      </c>
      <c r="BF274" s="84">
        <v>168.5</v>
      </c>
      <c r="BG274" s="82"/>
      <c r="BH274" s="84">
        <v>14.8</v>
      </c>
      <c r="BI274" s="84">
        <v>168.5</v>
      </c>
      <c r="BJ274" s="84"/>
      <c r="BK274" s="84">
        <v>14.6</v>
      </c>
      <c r="BL274" s="84">
        <v>168.5</v>
      </c>
      <c r="BM274" s="82"/>
      <c r="BN274" s="84">
        <v>16.399999999999999</v>
      </c>
      <c r="BO274" s="82">
        <v>423.4</v>
      </c>
      <c r="BP274" s="82"/>
      <c r="BQ274" s="84">
        <v>16.3</v>
      </c>
      <c r="BR274" s="82">
        <v>423.4</v>
      </c>
      <c r="BS274" s="82"/>
      <c r="BT274" s="84">
        <v>16.2</v>
      </c>
      <c r="BU274" s="82">
        <v>423.4</v>
      </c>
      <c r="BV274" s="82"/>
      <c r="BW274" s="84">
        <v>16.100000000000001</v>
      </c>
      <c r="BX274" s="82">
        <v>423.4</v>
      </c>
      <c r="BY274" s="82"/>
      <c r="BZ274" s="82"/>
    </row>
    <row r="275" spans="7:78" x14ac:dyDescent="0.25">
      <c r="G275" s="82"/>
      <c r="H275" s="82"/>
      <c r="I275" s="244"/>
      <c r="J275" s="82"/>
      <c r="K275" s="82"/>
      <c r="L275" s="82"/>
      <c r="M275" s="82"/>
      <c r="N275" s="82"/>
      <c r="O275" s="82"/>
      <c r="P275" s="83"/>
      <c r="Q275" s="83"/>
      <c r="R275" s="83"/>
      <c r="S275" s="83"/>
      <c r="T275" s="82"/>
      <c r="U275" s="85">
        <v>14.65</v>
      </c>
      <c r="V275" s="84">
        <v>419.5</v>
      </c>
      <c r="W275" s="84"/>
      <c r="X275" s="84">
        <v>16.05</v>
      </c>
      <c r="Y275" s="84">
        <v>419.5</v>
      </c>
      <c r="Z275" s="82"/>
      <c r="AA275" s="84">
        <v>14.15</v>
      </c>
      <c r="AB275" s="84">
        <v>419.5</v>
      </c>
      <c r="AC275" s="82"/>
      <c r="AD275" s="84">
        <v>15.65</v>
      </c>
      <c r="AE275" s="84">
        <v>419.5</v>
      </c>
      <c r="AF275" s="82"/>
      <c r="AG275" s="85">
        <v>14.55</v>
      </c>
      <c r="AH275" s="84">
        <v>553.19904373591805</v>
      </c>
      <c r="AI275" s="82"/>
      <c r="AJ275" s="84">
        <v>15.95</v>
      </c>
      <c r="AK275" s="84">
        <v>553.19904373591805</v>
      </c>
      <c r="AL275" s="82">
        <f t="shared" si="10"/>
        <v>16.25</v>
      </c>
      <c r="AM275" s="84">
        <v>16.25</v>
      </c>
      <c r="AN275" s="84">
        <v>553.19904373591805</v>
      </c>
      <c r="AO275" s="82"/>
      <c r="AP275" s="84">
        <v>15.55</v>
      </c>
      <c r="AQ275" s="84">
        <v>553.19904373591805</v>
      </c>
      <c r="AR275" s="82"/>
      <c r="AS275" s="84">
        <v>15.95</v>
      </c>
      <c r="AT275" s="84">
        <v>192.1</v>
      </c>
      <c r="AU275" s="82"/>
      <c r="AV275" s="84">
        <v>15.95</v>
      </c>
      <c r="AW275" s="84">
        <v>65.6982</v>
      </c>
      <c r="AX275" s="82"/>
      <c r="AY275" s="84">
        <v>15.95</v>
      </c>
      <c r="AZ275" s="84">
        <v>61.856200000000001</v>
      </c>
      <c r="BA275" s="82"/>
      <c r="BB275" s="84">
        <v>15.95</v>
      </c>
      <c r="BC275" s="84">
        <v>64.545599999999993</v>
      </c>
      <c r="BD275" s="82"/>
      <c r="BE275" s="84">
        <v>15.95</v>
      </c>
      <c r="BF275" s="84">
        <v>167.4</v>
      </c>
      <c r="BG275" s="82"/>
      <c r="BH275" s="84">
        <v>14.85</v>
      </c>
      <c r="BI275" s="84">
        <v>167.4</v>
      </c>
      <c r="BJ275" s="84"/>
      <c r="BK275" s="84">
        <v>14.65</v>
      </c>
      <c r="BL275" s="84">
        <v>167.4</v>
      </c>
      <c r="BM275" s="82"/>
      <c r="BN275" s="84">
        <v>16.45</v>
      </c>
      <c r="BO275" s="82">
        <v>419.5</v>
      </c>
      <c r="BP275" s="82"/>
      <c r="BQ275" s="84">
        <v>16.350000000000001</v>
      </c>
      <c r="BR275" s="82">
        <v>419.5</v>
      </c>
      <c r="BS275" s="82"/>
      <c r="BT275" s="84">
        <v>16.25</v>
      </c>
      <c r="BU275" s="82">
        <v>419.5</v>
      </c>
      <c r="BV275" s="82"/>
      <c r="BW275" s="84">
        <v>16.149999999999999</v>
      </c>
      <c r="BX275" s="82">
        <v>419.5</v>
      </c>
      <c r="BY275" s="82"/>
      <c r="BZ275" s="82"/>
    </row>
    <row r="276" spans="7:78" x14ac:dyDescent="0.25">
      <c r="G276" s="82"/>
      <c r="H276" s="82"/>
      <c r="I276" s="244"/>
      <c r="J276" s="82"/>
      <c r="K276" s="82"/>
      <c r="L276" s="82"/>
      <c r="M276" s="82"/>
      <c r="N276" s="82"/>
      <c r="O276" s="82"/>
      <c r="P276" s="83"/>
      <c r="Q276" s="83"/>
      <c r="R276" s="83"/>
      <c r="S276" s="83"/>
      <c r="T276" s="82"/>
      <c r="U276" s="85">
        <v>14.7</v>
      </c>
      <c r="V276" s="84">
        <v>415.6</v>
      </c>
      <c r="W276" s="84"/>
      <c r="X276" s="84">
        <v>16.100000000000001</v>
      </c>
      <c r="Y276" s="84">
        <v>415.6</v>
      </c>
      <c r="Z276" s="82"/>
      <c r="AA276" s="84">
        <v>14.2</v>
      </c>
      <c r="AB276" s="84">
        <v>415.6</v>
      </c>
      <c r="AC276" s="82"/>
      <c r="AD276" s="84">
        <v>15.7</v>
      </c>
      <c r="AE276" s="84">
        <v>415.6</v>
      </c>
      <c r="AF276" s="82"/>
      <c r="AG276" s="85">
        <v>14.6</v>
      </c>
      <c r="AH276" s="84">
        <v>549.59345431970496</v>
      </c>
      <c r="AI276" s="82"/>
      <c r="AJ276" s="84">
        <v>16</v>
      </c>
      <c r="AK276" s="84">
        <v>549.59345431970496</v>
      </c>
      <c r="AL276" s="82">
        <f t="shared" si="10"/>
        <v>16.3</v>
      </c>
      <c r="AM276" s="84">
        <v>16.3</v>
      </c>
      <c r="AN276" s="84">
        <v>549.59345431970496</v>
      </c>
      <c r="AO276" s="82"/>
      <c r="AP276" s="84">
        <v>15.6</v>
      </c>
      <c r="AQ276" s="84">
        <v>549.59345431970496</v>
      </c>
      <c r="AR276" s="82"/>
      <c r="AS276" s="84">
        <v>16</v>
      </c>
      <c r="AT276" s="84">
        <v>190.7</v>
      </c>
      <c r="AU276" s="82"/>
      <c r="AV276" s="84">
        <v>16</v>
      </c>
      <c r="AW276" s="84">
        <v>65.219399999999993</v>
      </c>
      <c r="AX276" s="82"/>
      <c r="AY276" s="84">
        <v>16</v>
      </c>
      <c r="AZ276" s="84">
        <v>61.4054</v>
      </c>
      <c r="BA276" s="82"/>
      <c r="BB276" s="84">
        <v>16</v>
      </c>
      <c r="BC276" s="84">
        <v>64.075199999999995</v>
      </c>
      <c r="BD276" s="82"/>
      <c r="BE276" s="84">
        <v>16</v>
      </c>
      <c r="BF276" s="84">
        <v>166.4</v>
      </c>
      <c r="BG276" s="82"/>
      <c r="BH276" s="84">
        <v>14.9</v>
      </c>
      <c r="BI276" s="84">
        <v>166.4</v>
      </c>
      <c r="BJ276" s="84"/>
      <c r="BK276" s="84">
        <v>14.7</v>
      </c>
      <c r="BL276" s="84">
        <v>166.4</v>
      </c>
      <c r="BM276" s="82"/>
      <c r="BN276" s="84">
        <v>16.5</v>
      </c>
      <c r="BO276" s="82">
        <v>415.6</v>
      </c>
      <c r="BP276" s="82"/>
      <c r="BQ276" s="84">
        <v>16.399999999999999</v>
      </c>
      <c r="BR276" s="82">
        <v>415.6</v>
      </c>
      <c r="BS276" s="82"/>
      <c r="BT276" s="84">
        <v>16.3</v>
      </c>
      <c r="BU276" s="82">
        <v>415.6</v>
      </c>
      <c r="BV276" s="82"/>
      <c r="BW276" s="84">
        <v>16.2</v>
      </c>
      <c r="BX276" s="82">
        <v>415.6</v>
      </c>
      <c r="BY276" s="82"/>
      <c r="BZ276" s="82"/>
    </row>
    <row r="277" spans="7:78" x14ac:dyDescent="0.25">
      <c r="G277" s="82"/>
      <c r="H277" s="82"/>
      <c r="I277" s="244"/>
      <c r="J277" s="82"/>
      <c r="K277" s="82"/>
      <c r="L277" s="82"/>
      <c r="M277" s="82"/>
      <c r="N277" s="82"/>
      <c r="O277" s="82"/>
      <c r="P277" s="83"/>
      <c r="Q277" s="83"/>
      <c r="R277" s="83"/>
      <c r="S277" s="83"/>
      <c r="T277" s="82"/>
      <c r="U277" s="85">
        <v>14.75</v>
      </c>
      <c r="V277" s="84">
        <v>411.6</v>
      </c>
      <c r="W277" s="84"/>
      <c r="X277" s="84">
        <v>16.149999999999999</v>
      </c>
      <c r="Y277" s="84">
        <v>411.6</v>
      </c>
      <c r="Z277" s="82"/>
      <c r="AA277" s="84">
        <v>14.25</v>
      </c>
      <c r="AB277" s="84">
        <v>411.6</v>
      </c>
      <c r="AC277" s="82"/>
      <c r="AD277" s="84">
        <v>15.75</v>
      </c>
      <c r="AE277" s="84">
        <v>411.6</v>
      </c>
      <c r="AF277" s="82"/>
      <c r="AG277" s="85">
        <v>14.65</v>
      </c>
      <c r="AH277" s="84">
        <v>545.98786490349096</v>
      </c>
      <c r="AI277" s="82"/>
      <c r="AJ277" s="84">
        <v>16.05</v>
      </c>
      <c r="AK277" s="84">
        <v>545.98786490349096</v>
      </c>
      <c r="AL277" s="82">
        <f t="shared" si="10"/>
        <v>16.350000000000001</v>
      </c>
      <c r="AM277" s="84">
        <v>16.350000000000001</v>
      </c>
      <c r="AN277" s="84">
        <v>545.98786490349096</v>
      </c>
      <c r="AO277" s="82"/>
      <c r="AP277" s="84">
        <v>15.65</v>
      </c>
      <c r="AQ277" s="84">
        <v>545.98786490349096</v>
      </c>
      <c r="AR277" s="82"/>
      <c r="AS277" s="84">
        <v>16.05</v>
      </c>
      <c r="AT277" s="84">
        <v>189.2</v>
      </c>
      <c r="AU277" s="82"/>
      <c r="AV277" s="84">
        <v>16.05</v>
      </c>
      <c r="AW277" s="84">
        <v>64.706400000000002</v>
      </c>
      <c r="AX277" s="82"/>
      <c r="AY277" s="84">
        <v>16.05</v>
      </c>
      <c r="AZ277" s="84">
        <v>60.922400000000003</v>
      </c>
      <c r="BA277" s="82"/>
      <c r="BB277" s="84">
        <v>16.05</v>
      </c>
      <c r="BC277" s="84">
        <v>63.571199999999997</v>
      </c>
      <c r="BD277" s="82"/>
      <c r="BE277" s="84">
        <v>16.05</v>
      </c>
      <c r="BF277" s="84">
        <v>165.3</v>
      </c>
      <c r="BG277" s="82"/>
      <c r="BH277" s="84">
        <v>14.95</v>
      </c>
      <c r="BI277" s="84">
        <v>165.3</v>
      </c>
      <c r="BJ277" s="84"/>
      <c r="BK277" s="84">
        <v>14.75</v>
      </c>
      <c r="BL277" s="84">
        <v>165.3</v>
      </c>
      <c r="BM277" s="82"/>
      <c r="BN277" s="84">
        <v>16.55</v>
      </c>
      <c r="BO277" s="82">
        <v>411.6</v>
      </c>
      <c r="BP277" s="82"/>
      <c r="BQ277" s="84">
        <v>16.45</v>
      </c>
      <c r="BR277" s="82">
        <v>411.6</v>
      </c>
      <c r="BS277" s="82"/>
      <c r="BT277" s="84">
        <v>16.350000000000001</v>
      </c>
      <c r="BU277" s="82">
        <v>411.6</v>
      </c>
      <c r="BV277" s="82"/>
      <c r="BW277" s="84">
        <v>16.25</v>
      </c>
      <c r="BX277" s="82">
        <v>411.6</v>
      </c>
      <c r="BY277" s="82"/>
      <c r="BZ277" s="82"/>
    </row>
    <row r="278" spans="7:78" x14ac:dyDescent="0.25">
      <c r="G278" s="82"/>
      <c r="H278" s="82"/>
      <c r="I278" s="244"/>
      <c r="J278" s="82"/>
      <c r="K278" s="82"/>
      <c r="L278" s="82"/>
      <c r="M278" s="82"/>
      <c r="N278" s="82"/>
      <c r="O278" s="82"/>
      <c r="P278" s="83"/>
      <c r="Q278" s="83"/>
      <c r="R278" s="83"/>
      <c r="S278" s="83"/>
      <c r="T278" s="82"/>
      <c r="U278" s="85">
        <v>14.8</v>
      </c>
      <c r="V278" s="84">
        <v>407.7</v>
      </c>
      <c r="W278" s="84"/>
      <c r="X278" s="84">
        <v>16.2</v>
      </c>
      <c r="Y278" s="84">
        <v>407.7</v>
      </c>
      <c r="Z278" s="82"/>
      <c r="AA278" s="84">
        <v>14.3</v>
      </c>
      <c r="AB278" s="84">
        <v>407.7</v>
      </c>
      <c r="AC278" s="82"/>
      <c r="AD278" s="84">
        <v>15.8</v>
      </c>
      <c r="AE278" s="84">
        <v>407.7</v>
      </c>
      <c r="AF278" s="82"/>
      <c r="AG278" s="85">
        <v>14.7</v>
      </c>
      <c r="AH278" s="84">
        <v>542.38227548727696</v>
      </c>
      <c r="AI278" s="82"/>
      <c r="AJ278" s="84">
        <v>16.100000000000001</v>
      </c>
      <c r="AK278" s="84">
        <v>542.38227548727696</v>
      </c>
      <c r="AL278" s="82">
        <f t="shared" si="10"/>
        <v>16.399999999999999</v>
      </c>
      <c r="AM278" s="84">
        <v>16.399999999999999</v>
      </c>
      <c r="AN278" s="84">
        <v>542.38227548727696</v>
      </c>
      <c r="AO278" s="82"/>
      <c r="AP278" s="84">
        <v>15.7</v>
      </c>
      <c r="AQ278" s="84">
        <v>542.38227548727696</v>
      </c>
      <c r="AR278" s="82"/>
      <c r="AS278" s="84">
        <v>16.100000000000001</v>
      </c>
      <c r="AT278" s="84">
        <v>187.8</v>
      </c>
      <c r="AU278" s="82"/>
      <c r="AV278" s="84">
        <v>16.100000000000001</v>
      </c>
      <c r="AW278" s="84">
        <v>64.227599999999995</v>
      </c>
      <c r="AX278" s="82"/>
      <c r="AY278" s="84">
        <v>16.100000000000001</v>
      </c>
      <c r="AZ278" s="84">
        <v>60.471600000000002</v>
      </c>
      <c r="BA278" s="82"/>
      <c r="BB278" s="84">
        <v>16.100000000000001</v>
      </c>
      <c r="BC278" s="84">
        <v>63.1008</v>
      </c>
      <c r="BD278" s="82"/>
      <c r="BE278" s="84">
        <v>16.100000000000001</v>
      </c>
      <c r="BF278" s="84">
        <v>164.2</v>
      </c>
      <c r="BG278" s="82"/>
      <c r="BH278" s="84">
        <v>15</v>
      </c>
      <c r="BI278" s="84">
        <v>164.2</v>
      </c>
      <c r="BJ278" s="84"/>
      <c r="BK278" s="84">
        <v>14.8</v>
      </c>
      <c r="BL278" s="84">
        <v>164.2</v>
      </c>
      <c r="BM278" s="82"/>
      <c r="BN278" s="84">
        <v>16.600000000000001</v>
      </c>
      <c r="BO278" s="82">
        <v>407.7</v>
      </c>
      <c r="BP278" s="82"/>
      <c r="BQ278" s="84">
        <v>16.5</v>
      </c>
      <c r="BR278" s="82">
        <v>407.7</v>
      </c>
      <c r="BS278" s="82"/>
      <c r="BT278" s="84">
        <v>16.399999999999999</v>
      </c>
      <c r="BU278" s="82">
        <v>407.7</v>
      </c>
      <c r="BV278" s="82"/>
      <c r="BW278" s="84">
        <v>16.3</v>
      </c>
      <c r="BX278" s="82">
        <v>407.7</v>
      </c>
      <c r="BY278" s="82"/>
      <c r="BZ278" s="82"/>
    </row>
    <row r="279" spans="7:78" x14ac:dyDescent="0.25">
      <c r="G279" s="82"/>
      <c r="H279" s="82"/>
      <c r="I279" s="244"/>
      <c r="J279" s="82"/>
      <c r="K279" s="82"/>
      <c r="L279" s="82"/>
      <c r="M279" s="82"/>
      <c r="N279" s="82"/>
      <c r="O279" s="82"/>
      <c r="P279" s="83"/>
      <c r="Q279" s="83"/>
      <c r="R279" s="83"/>
      <c r="S279" s="83"/>
      <c r="T279" s="82"/>
      <c r="U279" s="85">
        <v>14.85</v>
      </c>
      <c r="V279" s="84">
        <v>403.8</v>
      </c>
      <c r="W279" s="84"/>
      <c r="X279" s="84">
        <v>16.25</v>
      </c>
      <c r="Y279" s="84">
        <v>403.8</v>
      </c>
      <c r="Z279" s="82"/>
      <c r="AA279" s="84">
        <v>14.35</v>
      </c>
      <c r="AB279" s="84">
        <v>403.8</v>
      </c>
      <c r="AC279" s="82"/>
      <c r="AD279" s="84">
        <v>15.85</v>
      </c>
      <c r="AE279" s="84">
        <v>403.8</v>
      </c>
      <c r="AF279" s="82"/>
      <c r="AG279" s="85">
        <v>14.75</v>
      </c>
      <c r="AH279" s="84">
        <v>538.77668607106398</v>
      </c>
      <c r="AI279" s="82"/>
      <c r="AJ279" s="84">
        <v>16.149999999999999</v>
      </c>
      <c r="AK279" s="84">
        <v>538.77668607106398</v>
      </c>
      <c r="AL279" s="82">
        <f t="shared" si="10"/>
        <v>16.45</v>
      </c>
      <c r="AM279" s="84">
        <v>16.45</v>
      </c>
      <c r="AN279" s="84">
        <v>538.77668607106398</v>
      </c>
      <c r="AO279" s="82"/>
      <c r="AP279" s="84">
        <v>15.75</v>
      </c>
      <c r="AQ279" s="84">
        <v>538.77668607106398</v>
      </c>
      <c r="AR279" s="82"/>
      <c r="AS279" s="84">
        <v>16.149999999999999</v>
      </c>
      <c r="AT279" s="84">
        <v>186.4</v>
      </c>
      <c r="AU279" s="82"/>
      <c r="AV279" s="84">
        <v>16.149999999999999</v>
      </c>
      <c r="AW279" s="84">
        <v>63.748800000000003</v>
      </c>
      <c r="AX279" s="82"/>
      <c r="AY279" s="84">
        <v>16.149999999999999</v>
      </c>
      <c r="AZ279" s="84">
        <v>60.020800000000001</v>
      </c>
      <c r="BA279" s="82"/>
      <c r="BB279" s="84">
        <v>16.149999999999999</v>
      </c>
      <c r="BC279" s="84">
        <v>62.630400000000002</v>
      </c>
      <c r="BD279" s="82"/>
      <c r="BE279" s="84">
        <v>16.149999999999999</v>
      </c>
      <c r="BF279" s="84">
        <v>163.19999999999999</v>
      </c>
      <c r="BG279" s="82"/>
      <c r="BH279" s="84">
        <v>15.05</v>
      </c>
      <c r="BI279" s="84">
        <v>163.19999999999999</v>
      </c>
      <c r="BJ279" s="84"/>
      <c r="BK279" s="84">
        <v>14.85</v>
      </c>
      <c r="BL279" s="84">
        <v>163.19999999999999</v>
      </c>
      <c r="BM279" s="82"/>
      <c r="BN279" s="84">
        <v>16.649999999999999</v>
      </c>
      <c r="BO279" s="82">
        <v>403.8</v>
      </c>
      <c r="BP279" s="82"/>
      <c r="BQ279" s="84">
        <v>16.55</v>
      </c>
      <c r="BR279" s="82">
        <v>403.8</v>
      </c>
      <c r="BS279" s="82"/>
      <c r="BT279" s="84">
        <v>16.45</v>
      </c>
      <c r="BU279" s="82">
        <v>403.8</v>
      </c>
      <c r="BV279" s="82"/>
      <c r="BW279" s="84">
        <v>16.350000000000001</v>
      </c>
      <c r="BX279" s="82">
        <v>403.8</v>
      </c>
      <c r="BY279" s="82"/>
      <c r="BZ279" s="82"/>
    </row>
    <row r="280" spans="7:78" x14ac:dyDescent="0.25">
      <c r="G280" s="82"/>
      <c r="H280" s="82"/>
      <c r="I280" s="244"/>
      <c r="J280" s="82"/>
      <c r="K280" s="82"/>
      <c r="L280" s="82"/>
      <c r="M280" s="82"/>
      <c r="N280" s="82"/>
      <c r="O280" s="82"/>
      <c r="P280" s="83"/>
      <c r="Q280" s="83"/>
      <c r="R280" s="83"/>
      <c r="S280" s="83"/>
      <c r="T280" s="82"/>
      <c r="U280" s="85">
        <v>14.9</v>
      </c>
      <c r="V280" s="84">
        <v>399.8</v>
      </c>
      <c r="W280" s="84"/>
      <c r="X280" s="84">
        <v>16.3</v>
      </c>
      <c r="Y280" s="84">
        <v>399.8</v>
      </c>
      <c r="Z280" s="82"/>
      <c r="AA280" s="84">
        <v>14.4</v>
      </c>
      <c r="AB280" s="84">
        <v>399.8</v>
      </c>
      <c r="AC280" s="82"/>
      <c r="AD280" s="84">
        <v>15.9</v>
      </c>
      <c r="AE280" s="84">
        <v>399.8</v>
      </c>
      <c r="AF280" s="82"/>
      <c r="AG280" s="85">
        <v>14.8</v>
      </c>
      <c r="AH280" s="84">
        <v>535.17109665484998</v>
      </c>
      <c r="AI280" s="82"/>
      <c r="AJ280" s="84">
        <v>16.2</v>
      </c>
      <c r="AK280" s="84">
        <v>535.17109665484998</v>
      </c>
      <c r="AL280" s="82">
        <f t="shared" si="10"/>
        <v>16.5</v>
      </c>
      <c r="AM280" s="84">
        <v>16.5</v>
      </c>
      <c r="AN280" s="84">
        <v>535.17109665484998</v>
      </c>
      <c r="AO280" s="82"/>
      <c r="AP280" s="84">
        <v>15.8</v>
      </c>
      <c r="AQ280" s="84">
        <v>535.17109665484998</v>
      </c>
      <c r="AR280" s="82"/>
      <c r="AS280" s="84">
        <v>16.2</v>
      </c>
      <c r="AT280" s="84">
        <v>184.9</v>
      </c>
      <c r="AU280" s="82"/>
      <c r="AV280" s="84">
        <v>16.2</v>
      </c>
      <c r="AW280" s="84">
        <v>63.235799999999998</v>
      </c>
      <c r="AX280" s="82"/>
      <c r="AY280" s="84">
        <v>16.2</v>
      </c>
      <c r="AZ280" s="84">
        <v>59.537799999999997</v>
      </c>
      <c r="BA280" s="82"/>
      <c r="BB280" s="84">
        <v>16.2</v>
      </c>
      <c r="BC280" s="84">
        <v>62.126399999999997</v>
      </c>
      <c r="BD280" s="82"/>
      <c r="BE280" s="84">
        <v>16.2</v>
      </c>
      <c r="BF280" s="84">
        <v>162.1</v>
      </c>
      <c r="BG280" s="82"/>
      <c r="BH280" s="84">
        <v>15.1</v>
      </c>
      <c r="BI280" s="84">
        <v>162.1</v>
      </c>
      <c r="BJ280" s="84"/>
      <c r="BK280" s="84">
        <v>14.9</v>
      </c>
      <c r="BL280" s="84">
        <v>162.1</v>
      </c>
      <c r="BM280" s="82"/>
      <c r="BN280" s="84">
        <v>16.7</v>
      </c>
      <c r="BO280" s="82">
        <v>399.8</v>
      </c>
      <c r="BP280" s="82"/>
      <c r="BQ280" s="84">
        <v>16.600000000000001</v>
      </c>
      <c r="BR280" s="82">
        <v>399.8</v>
      </c>
      <c r="BS280" s="82"/>
      <c r="BT280" s="84">
        <v>16.5</v>
      </c>
      <c r="BU280" s="82">
        <v>399.8</v>
      </c>
      <c r="BV280" s="82"/>
      <c r="BW280" s="84">
        <v>16.399999999999999</v>
      </c>
      <c r="BX280" s="82">
        <v>399.8</v>
      </c>
      <c r="BY280" s="82"/>
      <c r="BZ280" s="82"/>
    </row>
    <row r="281" spans="7:78" x14ac:dyDescent="0.25">
      <c r="G281" s="82"/>
      <c r="H281" s="82"/>
      <c r="I281" s="244"/>
      <c r="J281" s="82"/>
      <c r="K281" s="82"/>
      <c r="L281" s="82"/>
      <c r="M281" s="82"/>
      <c r="N281" s="82"/>
      <c r="O281" s="82"/>
      <c r="P281" s="83"/>
      <c r="Q281" s="83"/>
      <c r="R281" s="83"/>
      <c r="S281" s="83"/>
      <c r="T281" s="82"/>
      <c r="U281" s="85">
        <v>14.95</v>
      </c>
      <c r="V281" s="84">
        <v>395.9</v>
      </c>
      <c r="W281" s="84"/>
      <c r="X281" s="84">
        <v>16.350000000000001</v>
      </c>
      <c r="Y281" s="84">
        <v>395.9</v>
      </c>
      <c r="Z281" s="82"/>
      <c r="AA281" s="84">
        <v>14.45</v>
      </c>
      <c r="AB281" s="84">
        <v>395.9</v>
      </c>
      <c r="AC281" s="82"/>
      <c r="AD281" s="84">
        <v>15.95</v>
      </c>
      <c r="AE281" s="84">
        <v>395.9</v>
      </c>
      <c r="AF281" s="82"/>
      <c r="AG281" s="85">
        <v>14.85</v>
      </c>
      <c r="AH281" s="84">
        <v>531.56550723863597</v>
      </c>
      <c r="AI281" s="82"/>
      <c r="AJ281" s="84">
        <v>16.25</v>
      </c>
      <c r="AK281" s="84">
        <v>531.56550723863597</v>
      </c>
      <c r="AL281" s="82">
        <f t="shared" si="10"/>
        <v>16.55</v>
      </c>
      <c r="AM281" s="84">
        <v>16.55</v>
      </c>
      <c r="AN281" s="84">
        <v>531.56550723863597</v>
      </c>
      <c r="AO281" s="82"/>
      <c r="AP281" s="84">
        <v>15.85</v>
      </c>
      <c r="AQ281" s="84">
        <v>531.56550723863597</v>
      </c>
      <c r="AR281" s="82"/>
      <c r="AS281" s="84">
        <v>16.25</v>
      </c>
      <c r="AT281" s="84">
        <v>183.5</v>
      </c>
      <c r="AU281" s="82"/>
      <c r="AV281" s="84">
        <v>16.25</v>
      </c>
      <c r="AW281" s="84">
        <v>62.756999999999998</v>
      </c>
      <c r="AX281" s="82"/>
      <c r="AY281" s="84">
        <v>16.25</v>
      </c>
      <c r="AZ281" s="84">
        <v>59.087000000000003</v>
      </c>
      <c r="BA281" s="82"/>
      <c r="BB281" s="84">
        <v>16.25</v>
      </c>
      <c r="BC281" s="84">
        <v>61.655999999999999</v>
      </c>
      <c r="BD281" s="82"/>
      <c r="BE281" s="84">
        <v>16.25</v>
      </c>
      <c r="BF281" s="84">
        <v>161</v>
      </c>
      <c r="BG281" s="82"/>
      <c r="BH281" s="84">
        <v>15.15</v>
      </c>
      <c r="BI281" s="84">
        <v>161</v>
      </c>
      <c r="BJ281" s="84"/>
      <c r="BK281" s="84">
        <v>14.95</v>
      </c>
      <c r="BL281" s="84">
        <v>161</v>
      </c>
      <c r="BM281" s="82"/>
      <c r="BN281" s="84">
        <v>16.75</v>
      </c>
      <c r="BO281" s="82">
        <v>395.9</v>
      </c>
      <c r="BP281" s="82"/>
      <c r="BQ281" s="84">
        <v>16.649999999999999</v>
      </c>
      <c r="BR281" s="82">
        <v>395.9</v>
      </c>
      <c r="BS281" s="82"/>
      <c r="BT281" s="84">
        <v>16.55</v>
      </c>
      <c r="BU281" s="82">
        <v>395.9</v>
      </c>
      <c r="BV281" s="82"/>
      <c r="BW281" s="84">
        <v>16.45</v>
      </c>
      <c r="BX281" s="82">
        <v>395.9</v>
      </c>
      <c r="BY281" s="82"/>
      <c r="BZ281" s="82"/>
    </row>
    <row r="282" spans="7:78" x14ac:dyDescent="0.25">
      <c r="G282" s="82"/>
      <c r="H282" s="82"/>
      <c r="I282" s="244"/>
      <c r="J282" s="82"/>
      <c r="K282" s="82"/>
      <c r="L282" s="82"/>
      <c r="M282" s="82"/>
      <c r="N282" s="82"/>
      <c r="O282" s="82"/>
      <c r="P282" s="83"/>
      <c r="Q282" s="83"/>
      <c r="R282" s="83"/>
      <c r="S282" s="83"/>
      <c r="T282" s="82"/>
      <c r="U282" s="85">
        <v>15</v>
      </c>
      <c r="V282" s="84">
        <v>392</v>
      </c>
      <c r="W282" s="84"/>
      <c r="X282" s="84">
        <v>16.399999999999999</v>
      </c>
      <c r="Y282" s="84">
        <v>392</v>
      </c>
      <c r="Z282" s="82"/>
      <c r="AA282" s="84">
        <v>14.5</v>
      </c>
      <c r="AB282" s="84">
        <v>392</v>
      </c>
      <c r="AC282" s="82"/>
      <c r="AD282" s="84">
        <v>16</v>
      </c>
      <c r="AE282" s="84">
        <v>392</v>
      </c>
      <c r="AF282" s="82"/>
      <c r="AG282" s="85">
        <v>14.9</v>
      </c>
      <c r="AH282" s="84">
        <v>527.95991782242197</v>
      </c>
      <c r="AI282" s="82"/>
      <c r="AJ282" s="84">
        <v>16.3</v>
      </c>
      <c r="AK282" s="84">
        <v>527.95991782242197</v>
      </c>
      <c r="AL282" s="82">
        <f t="shared" si="10"/>
        <v>16.600000000000001</v>
      </c>
      <c r="AM282" s="84">
        <v>16.600000000000001</v>
      </c>
      <c r="AN282" s="84">
        <v>527.95991782242197</v>
      </c>
      <c r="AO282" s="82"/>
      <c r="AP282" s="84">
        <v>15.9</v>
      </c>
      <c r="AQ282" s="84">
        <v>527.95991782242197</v>
      </c>
      <c r="AR282" s="82"/>
      <c r="AS282" s="84">
        <v>16.3</v>
      </c>
      <c r="AT282" s="84">
        <v>182.1</v>
      </c>
      <c r="AU282" s="82"/>
      <c r="AV282" s="84">
        <v>16.3</v>
      </c>
      <c r="AW282" s="84">
        <v>62.278199999999998</v>
      </c>
      <c r="AX282" s="82"/>
      <c r="AY282" s="84">
        <v>16.3</v>
      </c>
      <c r="AZ282" s="84">
        <v>58.636200000000002</v>
      </c>
      <c r="BA282" s="82"/>
      <c r="BB282" s="84">
        <v>16.3</v>
      </c>
      <c r="BC282" s="84">
        <v>61.185600000000001</v>
      </c>
      <c r="BD282" s="82"/>
      <c r="BE282" s="84">
        <v>16.3</v>
      </c>
      <c r="BF282" s="84">
        <v>160</v>
      </c>
      <c r="BG282" s="82"/>
      <c r="BH282" s="84">
        <v>15.2</v>
      </c>
      <c r="BI282" s="84">
        <v>160</v>
      </c>
      <c r="BJ282" s="84"/>
      <c r="BK282" s="84">
        <v>15</v>
      </c>
      <c r="BL282" s="84">
        <v>160</v>
      </c>
      <c r="BM282" s="82"/>
      <c r="BN282" s="84">
        <v>16.8</v>
      </c>
      <c r="BO282" s="82">
        <v>392</v>
      </c>
      <c r="BP282" s="82"/>
      <c r="BQ282" s="84">
        <v>16.7</v>
      </c>
      <c r="BR282" s="82">
        <v>392</v>
      </c>
      <c r="BS282" s="82"/>
      <c r="BT282" s="84">
        <v>16.600000000000001</v>
      </c>
      <c r="BU282" s="82">
        <v>392</v>
      </c>
      <c r="BV282" s="82"/>
      <c r="BW282" s="84">
        <v>16.5</v>
      </c>
      <c r="BX282" s="82">
        <v>392</v>
      </c>
      <c r="BY282" s="82"/>
      <c r="BZ282" s="82"/>
    </row>
    <row r="283" spans="7:78" x14ac:dyDescent="0.25">
      <c r="G283" s="82"/>
      <c r="H283" s="82"/>
      <c r="I283" s="244"/>
      <c r="J283" s="82"/>
      <c r="K283" s="82"/>
      <c r="L283" s="82"/>
      <c r="M283" s="82"/>
      <c r="N283" s="82"/>
      <c r="O283" s="82"/>
      <c r="P283" s="83"/>
      <c r="Q283" s="83"/>
      <c r="R283" s="83"/>
      <c r="S283" s="83"/>
      <c r="T283" s="82"/>
      <c r="U283" s="85">
        <v>15.05</v>
      </c>
      <c r="V283" s="84">
        <v>388.1</v>
      </c>
      <c r="W283" s="84"/>
      <c r="X283" s="84">
        <v>16.45</v>
      </c>
      <c r="Y283" s="84">
        <v>388.1</v>
      </c>
      <c r="Z283" s="82"/>
      <c r="AA283" s="84">
        <v>14.55</v>
      </c>
      <c r="AB283" s="84">
        <v>388.1</v>
      </c>
      <c r="AC283" s="82"/>
      <c r="AD283" s="84">
        <v>16.05</v>
      </c>
      <c r="AE283" s="84">
        <v>388.1</v>
      </c>
      <c r="AF283" s="82"/>
      <c r="AG283" s="85">
        <v>14.95</v>
      </c>
      <c r="AH283" s="84">
        <v>524.35432840620899</v>
      </c>
      <c r="AI283" s="82"/>
      <c r="AJ283" s="84">
        <v>16.350000000000001</v>
      </c>
      <c r="AK283" s="84">
        <v>524.35432840620899</v>
      </c>
      <c r="AL283" s="82">
        <f t="shared" si="10"/>
        <v>16.649999999999999</v>
      </c>
      <c r="AM283" s="84">
        <v>16.649999999999999</v>
      </c>
      <c r="AN283" s="84">
        <v>524.35432840620899</v>
      </c>
      <c r="AO283" s="82"/>
      <c r="AP283" s="84">
        <v>15.95</v>
      </c>
      <c r="AQ283" s="84">
        <v>524.35432840620899</v>
      </c>
      <c r="AR283" s="82"/>
      <c r="AS283" s="84">
        <v>16.350000000000001</v>
      </c>
      <c r="AT283" s="84">
        <v>180.6</v>
      </c>
      <c r="AU283" s="82"/>
      <c r="AV283" s="84">
        <v>16.350000000000001</v>
      </c>
      <c r="AW283" s="84">
        <v>61.7652</v>
      </c>
      <c r="AX283" s="82"/>
      <c r="AY283" s="84">
        <v>16.350000000000001</v>
      </c>
      <c r="AZ283" s="84">
        <v>58.153199999999998</v>
      </c>
      <c r="BA283" s="82"/>
      <c r="BB283" s="84">
        <v>16.350000000000001</v>
      </c>
      <c r="BC283" s="84">
        <v>60.681600000000003</v>
      </c>
      <c r="BD283" s="82"/>
      <c r="BE283" s="84">
        <v>16.350000000000001</v>
      </c>
      <c r="BF283" s="84">
        <v>158.9</v>
      </c>
      <c r="BG283" s="82"/>
      <c r="BH283" s="84">
        <v>15.25</v>
      </c>
      <c r="BI283" s="84">
        <v>158.9</v>
      </c>
      <c r="BJ283" s="84"/>
      <c r="BK283" s="84">
        <v>15.05</v>
      </c>
      <c r="BL283" s="84">
        <v>158.9</v>
      </c>
      <c r="BM283" s="82"/>
      <c r="BN283" s="84">
        <v>16.850000000000001</v>
      </c>
      <c r="BO283" s="82">
        <v>388.1</v>
      </c>
      <c r="BP283" s="82"/>
      <c r="BQ283" s="84">
        <v>16.75</v>
      </c>
      <c r="BR283" s="82">
        <v>388.1</v>
      </c>
      <c r="BS283" s="82"/>
      <c r="BT283" s="84">
        <v>16.649999999999999</v>
      </c>
      <c r="BU283" s="82">
        <v>388.1</v>
      </c>
      <c r="BV283" s="82"/>
      <c r="BW283" s="84">
        <v>16.55</v>
      </c>
      <c r="BX283" s="82">
        <v>388.1</v>
      </c>
      <c r="BY283" s="82"/>
      <c r="BZ283" s="82"/>
    </row>
    <row r="284" spans="7:78" x14ac:dyDescent="0.25">
      <c r="G284" s="82"/>
      <c r="H284" s="82"/>
      <c r="I284" s="244"/>
      <c r="J284" s="82"/>
      <c r="K284" s="82"/>
      <c r="L284" s="82"/>
      <c r="M284" s="82"/>
      <c r="N284" s="82"/>
      <c r="O284" s="82"/>
      <c r="P284" s="83"/>
      <c r="Q284" s="83"/>
      <c r="R284" s="83"/>
      <c r="S284" s="83"/>
      <c r="T284" s="82"/>
      <c r="U284" s="85">
        <v>15.1</v>
      </c>
      <c r="V284" s="84">
        <v>384.1</v>
      </c>
      <c r="W284" s="84"/>
      <c r="X284" s="84">
        <v>16.5</v>
      </c>
      <c r="Y284" s="84">
        <v>384.1</v>
      </c>
      <c r="Z284" s="82"/>
      <c r="AA284" s="84">
        <v>14.6</v>
      </c>
      <c r="AB284" s="84">
        <v>384.1</v>
      </c>
      <c r="AC284" s="82"/>
      <c r="AD284" s="84">
        <v>16.100000000000001</v>
      </c>
      <c r="AE284" s="84">
        <v>384.1</v>
      </c>
      <c r="AF284" s="82"/>
      <c r="AG284" s="85">
        <v>15</v>
      </c>
      <c r="AH284" s="84">
        <v>520.74873898999499</v>
      </c>
      <c r="AI284" s="82"/>
      <c r="AJ284" s="84">
        <v>16.399999999999999</v>
      </c>
      <c r="AK284" s="84">
        <v>520.74873898999499</v>
      </c>
      <c r="AL284" s="82">
        <f t="shared" si="10"/>
        <v>16.7</v>
      </c>
      <c r="AM284" s="84">
        <v>16.7</v>
      </c>
      <c r="AN284" s="84">
        <v>520.74873898999499</v>
      </c>
      <c r="AO284" s="82"/>
      <c r="AP284" s="84">
        <v>16</v>
      </c>
      <c r="AQ284" s="84">
        <v>520.74873898999499</v>
      </c>
      <c r="AR284" s="82"/>
      <c r="AS284" s="84">
        <v>16.399999999999999</v>
      </c>
      <c r="AT284" s="84">
        <v>179.2</v>
      </c>
      <c r="AU284" s="82"/>
      <c r="AV284" s="84">
        <v>16.399999999999999</v>
      </c>
      <c r="AW284" s="84">
        <v>61.2864</v>
      </c>
      <c r="AX284" s="82"/>
      <c r="AY284" s="84">
        <v>16.399999999999999</v>
      </c>
      <c r="AZ284" s="84">
        <v>57.702399999999997</v>
      </c>
      <c r="BA284" s="82"/>
      <c r="BB284" s="84">
        <v>16.399999999999999</v>
      </c>
      <c r="BC284" s="84">
        <v>60.211199999999998</v>
      </c>
      <c r="BD284" s="82"/>
      <c r="BE284" s="84">
        <v>16.399999999999999</v>
      </c>
      <c r="BF284" s="84">
        <v>157.9</v>
      </c>
      <c r="BG284" s="82"/>
      <c r="BH284" s="84">
        <v>15.3</v>
      </c>
      <c r="BI284" s="84">
        <v>157.9</v>
      </c>
      <c r="BJ284" s="84"/>
      <c r="BK284" s="84">
        <v>15.1</v>
      </c>
      <c r="BL284" s="84">
        <v>157.9</v>
      </c>
      <c r="BM284" s="82"/>
      <c r="BN284" s="84">
        <v>16.899999999999999</v>
      </c>
      <c r="BO284" s="82">
        <v>384.1</v>
      </c>
      <c r="BP284" s="82"/>
      <c r="BQ284" s="84">
        <v>16.8</v>
      </c>
      <c r="BR284" s="82">
        <v>384.1</v>
      </c>
      <c r="BS284" s="82"/>
      <c r="BT284" s="84">
        <v>16.7</v>
      </c>
      <c r="BU284" s="82">
        <v>384.1</v>
      </c>
      <c r="BV284" s="82"/>
      <c r="BW284" s="84">
        <v>16.600000000000001</v>
      </c>
      <c r="BX284" s="82">
        <v>384.1</v>
      </c>
      <c r="BY284" s="82"/>
      <c r="BZ284" s="82"/>
    </row>
    <row r="285" spans="7:78" x14ac:dyDescent="0.25">
      <c r="G285" s="82"/>
      <c r="H285" s="82"/>
      <c r="I285" s="244"/>
      <c r="J285" s="82"/>
      <c r="K285" s="82"/>
      <c r="L285" s="82"/>
      <c r="M285" s="82"/>
      <c r="N285" s="82"/>
      <c r="O285" s="82"/>
      <c r="P285" s="83"/>
      <c r="Q285" s="83"/>
      <c r="R285" s="83"/>
      <c r="S285" s="83"/>
      <c r="T285" s="82"/>
      <c r="U285" s="85">
        <v>15.15</v>
      </c>
      <c r="V285" s="84">
        <v>380.2</v>
      </c>
      <c r="W285" s="84"/>
      <c r="X285" s="84">
        <v>16.55</v>
      </c>
      <c r="Y285" s="84">
        <v>380.2</v>
      </c>
      <c r="Z285" s="82"/>
      <c r="AA285" s="84">
        <v>14.65</v>
      </c>
      <c r="AB285" s="84">
        <v>380.2</v>
      </c>
      <c r="AC285" s="82"/>
      <c r="AD285" s="84">
        <v>16.149999999999999</v>
      </c>
      <c r="AE285" s="84">
        <v>380.2</v>
      </c>
      <c r="AF285" s="82"/>
      <c r="AG285" s="85">
        <v>15.05</v>
      </c>
      <c r="AH285" s="84">
        <v>517.14314957378099</v>
      </c>
      <c r="AI285" s="82"/>
      <c r="AJ285" s="84">
        <v>16.45</v>
      </c>
      <c r="AK285" s="84">
        <v>517.14314957378099</v>
      </c>
      <c r="AL285" s="82">
        <f t="shared" si="10"/>
        <v>16.75</v>
      </c>
      <c r="AM285" s="84">
        <v>16.75</v>
      </c>
      <c r="AN285" s="84">
        <v>517.14314957378099</v>
      </c>
      <c r="AO285" s="82"/>
      <c r="AP285" s="84">
        <v>16.05</v>
      </c>
      <c r="AQ285" s="84">
        <v>517.14314957378099</v>
      </c>
      <c r="AR285" s="82"/>
      <c r="AS285" s="84">
        <v>16.45</v>
      </c>
      <c r="AT285" s="84">
        <v>177.8</v>
      </c>
      <c r="AU285" s="82"/>
      <c r="AV285" s="84">
        <v>16.45</v>
      </c>
      <c r="AW285" s="84">
        <v>60.807600000000001</v>
      </c>
      <c r="AX285" s="82"/>
      <c r="AY285" s="84">
        <v>16.45</v>
      </c>
      <c r="AZ285" s="84">
        <v>57.251600000000003</v>
      </c>
      <c r="BA285" s="82"/>
      <c r="BB285" s="84">
        <v>16.45</v>
      </c>
      <c r="BC285" s="84">
        <v>59.7408</v>
      </c>
      <c r="BD285" s="82"/>
      <c r="BE285" s="84">
        <v>16.45</v>
      </c>
      <c r="BF285" s="84">
        <v>156.80000000000001</v>
      </c>
      <c r="BG285" s="82"/>
      <c r="BH285" s="84">
        <v>15.35</v>
      </c>
      <c r="BI285" s="84">
        <v>156.80000000000001</v>
      </c>
      <c r="BJ285" s="84"/>
      <c r="BK285" s="84">
        <v>15.15</v>
      </c>
      <c r="BL285" s="84">
        <v>156.80000000000001</v>
      </c>
      <c r="BM285" s="82"/>
      <c r="BN285" s="84">
        <v>16.95</v>
      </c>
      <c r="BO285" s="82">
        <v>380.2</v>
      </c>
      <c r="BP285" s="82"/>
      <c r="BQ285" s="84">
        <v>16.850000000000001</v>
      </c>
      <c r="BR285" s="82">
        <v>380.2</v>
      </c>
      <c r="BS285" s="82"/>
      <c r="BT285" s="84">
        <v>16.75</v>
      </c>
      <c r="BU285" s="82">
        <v>380.2</v>
      </c>
      <c r="BV285" s="82"/>
      <c r="BW285" s="84">
        <v>16.649999999999999</v>
      </c>
      <c r="BX285" s="82">
        <v>380.2</v>
      </c>
      <c r="BY285" s="82"/>
      <c r="BZ285" s="82"/>
    </row>
    <row r="286" spans="7:78" x14ac:dyDescent="0.25">
      <c r="G286" s="82"/>
      <c r="H286" s="82"/>
      <c r="I286" s="244"/>
      <c r="J286" s="82"/>
      <c r="K286" s="82"/>
      <c r="L286" s="82"/>
      <c r="M286" s="82"/>
      <c r="N286" s="82"/>
      <c r="O286" s="82"/>
      <c r="P286" s="83"/>
      <c r="Q286" s="83"/>
      <c r="R286" s="83"/>
      <c r="S286" s="83"/>
      <c r="T286" s="82"/>
      <c r="U286" s="85">
        <v>15.2</v>
      </c>
      <c r="V286" s="84">
        <v>376.3</v>
      </c>
      <c r="W286" s="84"/>
      <c r="X286" s="84">
        <v>16.600000000000001</v>
      </c>
      <c r="Y286" s="84">
        <v>376.3</v>
      </c>
      <c r="Z286" s="82"/>
      <c r="AA286" s="84">
        <v>14.7</v>
      </c>
      <c r="AB286" s="84">
        <v>376.3</v>
      </c>
      <c r="AC286" s="82"/>
      <c r="AD286" s="84">
        <v>16.2</v>
      </c>
      <c r="AE286" s="84">
        <v>376.3</v>
      </c>
      <c r="AF286" s="82"/>
      <c r="AG286" s="85">
        <v>15.1</v>
      </c>
      <c r="AH286" s="84">
        <v>513.53756015756801</v>
      </c>
      <c r="AI286" s="82"/>
      <c r="AJ286" s="84">
        <v>16.5</v>
      </c>
      <c r="AK286" s="84">
        <v>513.53756015756801</v>
      </c>
      <c r="AL286" s="82">
        <f t="shared" si="10"/>
        <v>16.8</v>
      </c>
      <c r="AM286" s="84">
        <v>16.8</v>
      </c>
      <c r="AN286" s="84">
        <v>513.53756015756801</v>
      </c>
      <c r="AO286" s="82"/>
      <c r="AP286" s="84">
        <v>16.100000000000001</v>
      </c>
      <c r="AQ286" s="84">
        <v>513.53756015756801</v>
      </c>
      <c r="AR286" s="82"/>
      <c r="AS286" s="84">
        <v>16.5</v>
      </c>
      <c r="AT286" s="84">
        <v>176.3</v>
      </c>
      <c r="AU286" s="82"/>
      <c r="AV286" s="84">
        <v>16.5</v>
      </c>
      <c r="AW286" s="84">
        <v>60.294600000000003</v>
      </c>
      <c r="AX286" s="82"/>
      <c r="AY286" s="84">
        <v>16.5</v>
      </c>
      <c r="AZ286" s="84">
        <v>56.768599999999999</v>
      </c>
      <c r="BA286" s="82"/>
      <c r="BB286" s="84">
        <v>16.5</v>
      </c>
      <c r="BC286" s="84">
        <v>59.236800000000002</v>
      </c>
      <c r="BD286" s="82"/>
      <c r="BE286" s="84">
        <v>16.5</v>
      </c>
      <c r="BF286" s="84">
        <v>155.69999999999999</v>
      </c>
      <c r="BG286" s="82"/>
      <c r="BH286" s="84">
        <v>15.4</v>
      </c>
      <c r="BI286" s="84">
        <v>155.69999999999999</v>
      </c>
      <c r="BJ286" s="84"/>
      <c r="BK286" s="84">
        <v>15.2</v>
      </c>
      <c r="BL286" s="84">
        <v>155.69999999999999</v>
      </c>
      <c r="BM286" s="82"/>
      <c r="BN286" s="84">
        <v>17</v>
      </c>
      <c r="BO286" s="82">
        <v>376.3</v>
      </c>
      <c r="BP286" s="82"/>
      <c r="BQ286" s="84">
        <v>16.899999999999999</v>
      </c>
      <c r="BR286" s="82">
        <v>376.3</v>
      </c>
      <c r="BS286" s="82"/>
      <c r="BT286" s="84">
        <v>16.8</v>
      </c>
      <c r="BU286" s="82">
        <v>376.3</v>
      </c>
      <c r="BV286" s="82"/>
      <c r="BW286" s="84">
        <v>16.7</v>
      </c>
      <c r="BX286" s="82">
        <v>376.3</v>
      </c>
      <c r="BY286" s="82"/>
      <c r="BZ286" s="82"/>
    </row>
    <row r="287" spans="7:78" x14ac:dyDescent="0.25">
      <c r="G287" s="82"/>
      <c r="H287" s="82"/>
      <c r="I287" s="244"/>
      <c r="J287" s="82"/>
      <c r="K287" s="82"/>
      <c r="L287" s="82"/>
      <c r="M287" s="82"/>
      <c r="N287" s="82"/>
      <c r="O287" s="82"/>
      <c r="P287" s="83"/>
      <c r="Q287" s="83"/>
      <c r="R287" s="83"/>
      <c r="S287" s="83"/>
      <c r="T287" s="82"/>
      <c r="U287" s="85">
        <v>15.25</v>
      </c>
      <c r="V287" s="84">
        <v>372.4</v>
      </c>
      <c r="W287" s="84"/>
      <c r="X287" s="84">
        <v>16.649999999999999</v>
      </c>
      <c r="Y287" s="84">
        <v>372.4</v>
      </c>
      <c r="Z287" s="82"/>
      <c r="AA287" s="84">
        <v>14.75</v>
      </c>
      <c r="AB287" s="84">
        <v>372.4</v>
      </c>
      <c r="AC287" s="82"/>
      <c r="AD287" s="84">
        <v>16.25</v>
      </c>
      <c r="AE287" s="84">
        <v>372.4</v>
      </c>
      <c r="AF287" s="82"/>
      <c r="AG287" s="85">
        <v>15.15</v>
      </c>
      <c r="AH287" s="84">
        <v>509.93197074135401</v>
      </c>
      <c r="AI287" s="82"/>
      <c r="AJ287" s="84">
        <v>16.55</v>
      </c>
      <c r="AK287" s="84">
        <v>509.93197074135401</v>
      </c>
      <c r="AL287" s="82">
        <f t="shared" si="10"/>
        <v>16.850000000000001</v>
      </c>
      <c r="AM287" s="84">
        <v>16.850000000000001</v>
      </c>
      <c r="AN287" s="84">
        <v>509.93197074135401</v>
      </c>
      <c r="AO287" s="82"/>
      <c r="AP287" s="84">
        <v>16.149999999999999</v>
      </c>
      <c r="AQ287" s="84">
        <v>509.93197074135401</v>
      </c>
      <c r="AR287" s="82"/>
      <c r="AS287" s="84">
        <v>16.55</v>
      </c>
      <c r="AT287" s="84">
        <v>174.9</v>
      </c>
      <c r="AU287" s="82"/>
      <c r="AV287" s="84">
        <v>16.55</v>
      </c>
      <c r="AW287" s="84">
        <v>59.815800000000003</v>
      </c>
      <c r="AX287" s="82"/>
      <c r="AY287" s="84">
        <v>16.55</v>
      </c>
      <c r="AZ287" s="84">
        <v>56.317799999999998</v>
      </c>
      <c r="BA287" s="82"/>
      <c r="BB287" s="84">
        <v>16.55</v>
      </c>
      <c r="BC287" s="84">
        <v>58.766399999999997</v>
      </c>
      <c r="BD287" s="82"/>
      <c r="BE287" s="84">
        <v>16.55</v>
      </c>
      <c r="BF287" s="84">
        <v>154.69999999999999</v>
      </c>
      <c r="BG287" s="82"/>
      <c r="BH287" s="84">
        <v>15.45</v>
      </c>
      <c r="BI287" s="84">
        <v>154.69999999999999</v>
      </c>
      <c r="BJ287" s="84"/>
      <c r="BK287" s="84">
        <v>15.25</v>
      </c>
      <c r="BL287" s="84">
        <v>154.69999999999999</v>
      </c>
      <c r="BM287" s="82"/>
      <c r="BN287" s="84">
        <v>17.05</v>
      </c>
      <c r="BO287" s="82">
        <v>372.4</v>
      </c>
      <c r="BP287" s="82"/>
      <c r="BQ287" s="84">
        <v>16.95</v>
      </c>
      <c r="BR287" s="82">
        <v>372.4</v>
      </c>
      <c r="BS287" s="82"/>
      <c r="BT287" s="84">
        <v>16.850000000000001</v>
      </c>
      <c r="BU287" s="82">
        <v>372.4</v>
      </c>
      <c r="BV287" s="82"/>
      <c r="BW287" s="84">
        <v>16.75</v>
      </c>
      <c r="BX287" s="82">
        <v>372.4</v>
      </c>
      <c r="BY287" s="82"/>
      <c r="BZ287" s="82"/>
    </row>
    <row r="288" spans="7:78" x14ac:dyDescent="0.25">
      <c r="G288" s="82"/>
      <c r="H288" s="82"/>
      <c r="I288" s="244"/>
      <c r="J288" s="82"/>
      <c r="K288" s="82"/>
      <c r="L288" s="82"/>
      <c r="M288" s="82"/>
      <c r="N288" s="82"/>
      <c r="O288" s="82"/>
      <c r="P288" s="83"/>
      <c r="Q288" s="83"/>
      <c r="R288" s="83"/>
      <c r="S288" s="83"/>
      <c r="T288" s="82"/>
      <c r="U288" s="85">
        <v>15.3</v>
      </c>
      <c r="V288" s="84">
        <v>368.4</v>
      </c>
      <c r="W288" s="84"/>
      <c r="X288" s="84">
        <v>16.7</v>
      </c>
      <c r="Y288" s="84">
        <v>368.4</v>
      </c>
      <c r="Z288" s="82"/>
      <c r="AA288" s="84">
        <v>14.8</v>
      </c>
      <c r="AB288" s="84">
        <v>368.4</v>
      </c>
      <c r="AC288" s="82"/>
      <c r="AD288" s="84">
        <v>16.3</v>
      </c>
      <c r="AE288" s="84">
        <v>368.4</v>
      </c>
      <c r="AF288" s="82"/>
      <c r="AG288" s="85">
        <v>15.2</v>
      </c>
      <c r="AH288" s="84">
        <v>506.32638132514001</v>
      </c>
      <c r="AI288" s="82"/>
      <c r="AJ288" s="84">
        <v>16.600000000000001</v>
      </c>
      <c r="AK288" s="84">
        <v>506.32638132514001</v>
      </c>
      <c r="AL288" s="82">
        <f t="shared" si="10"/>
        <v>16.899999999999999</v>
      </c>
      <c r="AM288" s="84">
        <v>16.899999999999999</v>
      </c>
      <c r="AN288" s="84">
        <v>506.32638132514001</v>
      </c>
      <c r="AO288" s="82"/>
      <c r="AP288" s="84">
        <v>16.2</v>
      </c>
      <c r="AQ288" s="84">
        <v>506.32638132514001</v>
      </c>
      <c r="AR288" s="82"/>
      <c r="AS288" s="84">
        <v>16.600000000000001</v>
      </c>
      <c r="AT288" s="84">
        <v>173.5</v>
      </c>
      <c r="AU288" s="82"/>
      <c r="AV288" s="84">
        <v>16.600000000000001</v>
      </c>
      <c r="AW288" s="84">
        <v>59.337000000000003</v>
      </c>
      <c r="AX288" s="82"/>
      <c r="AY288" s="84">
        <v>16.600000000000001</v>
      </c>
      <c r="AZ288" s="84">
        <v>55.866999999999997</v>
      </c>
      <c r="BA288" s="82"/>
      <c r="BB288" s="84">
        <v>16.600000000000001</v>
      </c>
      <c r="BC288" s="84">
        <v>58.295999999999999</v>
      </c>
      <c r="BD288" s="82"/>
      <c r="BE288" s="84">
        <v>16.600000000000001</v>
      </c>
      <c r="BF288" s="84">
        <v>153.6</v>
      </c>
      <c r="BG288" s="82"/>
      <c r="BH288" s="84">
        <v>15.5</v>
      </c>
      <c r="BI288" s="84">
        <v>153.6</v>
      </c>
      <c r="BJ288" s="84"/>
      <c r="BK288" s="84">
        <v>15.3</v>
      </c>
      <c r="BL288" s="84">
        <v>153.6</v>
      </c>
      <c r="BM288" s="82"/>
      <c r="BN288" s="84">
        <v>17.100000000000001</v>
      </c>
      <c r="BO288" s="82">
        <v>368.4</v>
      </c>
      <c r="BP288" s="82"/>
      <c r="BQ288" s="84">
        <v>17</v>
      </c>
      <c r="BR288" s="82">
        <v>368.4</v>
      </c>
      <c r="BS288" s="82"/>
      <c r="BT288" s="84">
        <v>16.899999999999999</v>
      </c>
      <c r="BU288" s="82">
        <v>368.4</v>
      </c>
      <c r="BV288" s="82"/>
      <c r="BW288" s="84">
        <v>16.8</v>
      </c>
      <c r="BX288" s="82">
        <v>368.4</v>
      </c>
      <c r="BY288" s="82"/>
      <c r="BZ288" s="82"/>
    </row>
    <row r="289" spans="7:78" x14ac:dyDescent="0.25">
      <c r="G289" s="82"/>
      <c r="H289" s="82"/>
      <c r="I289" s="244"/>
      <c r="J289" s="82"/>
      <c r="K289" s="82"/>
      <c r="L289" s="82"/>
      <c r="M289" s="82"/>
      <c r="N289" s="82"/>
      <c r="O289" s="82"/>
      <c r="P289" s="83"/>
      <c r="Q289" s="83"/>
      <c r="R289" s="83"/>
      <c r="S289" s="83"/>
      <c r="T289" s="82"/>
      <c r="U289" s="85">
        <v>15.35</v>
      </c>
      <c r="V289" s="84">
        <v>364.5</v>
      </c>
      <c r="W289" s="84"/>
      <c r="X289" s="84">
        <v>16.75</v>
      </c>
      <c r="Y289" s="84">
        <v>364.5</v>
      </c>
      <c r="Z289" s="82"/>
      <c r="AA289" s="84">
        <v>14.85</v>
      </c>
      <c r="AB289" s="84">
        <v>364.5</v>
      </c>
      <c r="AC289" s="82"/>
      <c r="AD289" s="84">
        <v>16.350000000000001</v>
      </c>
      <c r="AE289" s="84">
        <v>364.5</v>
      </c>
      <c r="AF289" s="82"/>
      <c r="AG289" s="85">
        <v>15.25</v>
      </c>
      <c r="AH289" s="84">
        <v>502.720791908926</v>
      </c>
      <c r="AI289" s="82"/>
      <c r="AJ289" s="84">
        <v>16.649999999999999</v>
      </c>
      <c r="AK289" s="84">
        <v>502.720791908926</v>
      </c>
      <c r="AL289" s="82">
        <f t="shared" si="10"/>
        <v>16.95</v>
      </c>
      <c r="AM289" s="84">
        <v>16.95</v>
      </c>
      <c r="AN289" s="84">
        <v>502.720791908926</v>
      </c>
      <c r="AO289" s="82"/>
      <c r="AP289" s="84">
        <v>16.25</v>
      </c>
      <c r="AQ289" s="84">
        <v>502.720791908926</v>
      </c>
      <c r="AR289" s="82"/>
      <c r="AS289" s="84">
        <v>16.649999999999999</v>
      </c>
      <c r="AT289" s="84">
        <v>172</v>
      </c>
      <c r="AU289" s="82"/>
      <c r="AV289" s="84">
        <v>16.649999999999999</v>
      </c>
      <c r="AW289" s="84">
        <v>58.823999999999998</v>
      </c>
      <c r="AX289" s="82"/>
      <c r="AY289" s="84">
        <v>16.649999999999999</v>
      </c>
      <c r="AZ289" s="84">
        <v>55.384</v>
      </c>
      <c r="BA289" s="82"/>
      <c r="BB289" s="84">
        <v>16.649999999999999</v>
      </c>
      <c r="BC289" s="84">
        <v>57.792000000000002</v>
      </c>
      <c r="BD289" s="82"/>
      <c r="BE289" s="84">
        <v>16.649999999999999</v>
      </c>
      <c r="BF289" s="84">
        <v>152.6</v>
      </c>
      <c r="BG289" s="82"/>
      <c r="BH289" s="84">
        <v>15.55</v>
      </c>
      <c r="BI289" s="84">
        <v>152.6</v>
      </c>
      <c r="BJ289" s="84"/>
      <c r="BK289" s="84">
        <v>15.35</v>
      </c>
      <c r="BL289" s="84">
        <v>152.6</v>
      </c>
      <c r="BM289" s="82"/>
      <c r="BN289" s="84">
        <v>17.149999999999999</v>
      </c>
      <c r="BO289" s="82">
        <v>364.5</v>
      </c>
      <c r="BP289" s="82"/>
      <c r="BQ289" s="84">
        <v>17.05</v>
      </c>
      <c r="BR289" s="82">
        <v>364.5</v>
      </c>
      <c r="BS289" s="82"/>
      <c r="BT289" s="84">
        <v>16.95</v>
      </c>
      <c r="BU289" s="82">
        <v>364.5</v>
      </c>
      <c r="BV289" s="82"/>
      <c r="BW289" s="84">
        <v>16.850000000000001</v>
      </c>
      <c r="BX289" s="82">
        <v>364.5</v>
      </c>
      <c r="BY289" s="82"/>
      <c r="BZ289" s="82"/>
    </row>
    <row r="290" spans="7:78" x14ac:dyDescent="0.25">
      <c r="G290" s="82"/>
      <c r="H290" s="82"/>
      <c r="I290" s="244"/>
      <c r="J290" s="82"/>
      <c r="K290" s="82"/>
      <c r="L290" s="82"/>
      <c r="M290" s="82"/>
      <c r="N290" s="82"/>
      <c r="O290" s="82"/>
      <c r="P290" s="83"/>
      <c r="Q290" s="83"/>
      <c r="R290" s="83"/>
      <c r="S290" s="83"/>
      <c r="T290" s="82"/>
      <c r="U290" s="85">
        <v>15.4</v>
      </c>
      <c r="V290" s="84">
        <v>360.6</v>
      </c>
      <c r="W290" s="84"/>
      <c r="X290" s="84">
        <v>16.8</v>
      </c>
      <c r="Y290" s="84">
        <v>360.6</v>
      </c>
      <c r="Z290" s="82"/>
      <c r="AA290" s="84">
        <v>14.9</v>
      </c>
      <c r="AB290" s="84">
        <v>360.6</v>
      </c>
      <c r="AC290" s="82"/>
      <c r="AD290" s="84">
        <v>16.399999999999999</v>
      </c>
      <c r="AE290" s="84">
        <v>360.6</v>
      </c>
      <c r="AF290" s="82"/>
      <c r="AG290" s="85">
        <v>15.3</v>
      </c>
      <c r="AH290" s="84">
        <v>499.11520249271302</v>
      </c>
      <c r="AI290" s="82"/>
      <c r="AJ290" s="84">
        <v>16.7</v>
      </c>
      <c r="AK290" s="84">
        <v>499.11520249271302</v>
      </c>
      <c r="AL290" s="82">
        <f t="shared" si="10"/>
        <v>17</v>
      </c>
      <c r="AM290" s="84">
        <v>17</v>
      </c>
      <c r="AN290" s="84">
        <v>499.11520249271302</v>
      </c>
      <c r="AO290" s="82"/>
      <c r="AP290" s="84">
        <v>16.3</v>
      </c>
      <c r="AQ290" s="84">
        <v>499.11520249271302</v>
      </c>
      <c r="AR290" s="82"/>
      <c r="AS290" s="84">
        <v>16.7</v>
      </c>
      <c r="AT290" s="84">
        <v>170.6</v>
      </c>
      <c r="AU290" s="82"/>
      <c r="AV290" s="84">
        <v>16.7</v>
      </c>
      <c r="AW290" s="84">
        <v>58.345199999999998</v>
      </c>
      <c r="AX290" s="82"/>
      <c r="AY290" s="84">
        <v>16.7</v>
      </c>
      <c r="AZ290" s="84">
        <v>54.933199999999999</v>
      </c>
      <c r="BA290" s="82"/>
      <c r="BB290" s="84">
        <v>16.7</v>
      </c>
      <c r="BC290" s="84">
        <v>57.321599999999997</v>
      </c>
      <c r="BD290" s="82"/>
      <c r="BE290" s="84">
        <v>16.7</v>
      </c>
      <c r="BF290" s="84">
        <v>151.5</v>
      </c>
      <c r="BG290" s="82"/>
      <c r="BH290" s="84">
        <v>15.6</v>
      </c>
      <c r="BI290" s="84">
        <v>151.5</v>
      </c>
      <c r="BJ290" s="84"/>
      <c r="BK290" s="84">
        <v>15.4</v>
      </c>
      <c r="BL290" s="84">
        <v>151.5</v>
      </c>
      <c r="BM290" s="82"/>
      <c r="BN290" s="84">
        <v>17.2</v>
      </c>
      <c r="BO290" s="82">
        <v>360.6</v>
      </c>
      <c r="BP290" s="82"/>
      <c r="BQ290" s="84">
        <v>17.100000000000001</v>
      </c>
      <c r="BR290" s="82">
        <v>360.6</v>
      </c>
      <c r="BS290" s="82"/>
      <c r="BT290" s="84">
        <v>17</v>
      </c>
      <c r="BU290" s="82">
        <v>360.6</v>
      </c>
      <c r="BV290" s="82"/>
      <c r="BW290" s="84">
        <v>16.899999999999999</v>
      </c>
      <c r="BX290" s="82">
        <v>360.6</v>
      </c>
      <c r="BY290" s="82"/>
      <c r="BZ290" s="82"/>
    </row>
    <row r="291" spans="7:78" x14ac:dyDescent="0.25">
      <c r="G291" s="82"/>
      <c r="H291" s="82"/>
      <c r="I291" s="244"/>
      <c r="J291" s="82"/>
      <c r="K291" s="82"/>
      <c r="L291" s="82"/>
      <c r="M291" s="82"/>
      <c r="N291" s="82"/>
      <c r="O291" s="82"/>
      <c r="P291" s="83"/>
      <c r="Q291" s="83"/>
      <c r="R291" s="83"/>
      <c r="S291" s="83"/>
      <c r="T291" s="82"/>
      <c r="U291" s="85">
        <v>15.45</v>
      </c>
      <c r="V291" s="84">
        <v>356.6</v>
      </c>
      <c r="W291" s="84"/>
      <c r="X291" s="84">
        <v>16.850000000000001</v>
      </c>
      <c r="Y291" s="84">
        <v>356.6</v>
      </c>
      <c r="Z291" s="82"/>
      <c r="AA291" s="84">
        <v>14.95</v>
      </c>
      <c r="AB291" s="84">
        <v>356.6</v>
      </c>
      <c r="AC291" s="82"/>
      <c r="AD291" s="84">
        <v>16.45</v>
      </c>
      <c r="AE291" s="84">
        <v>356.6</v>
      </c>
      <c r="AF291" s="82"/>
      <c r="AG291" s="85">
        <v>15.35</v>
      </c>
      <c r="AH291" s="84">
        <v>495.50961307649902</v>
      </c>
      <c r="AI291" s="82"/>
      <c r="AJ291" s="84">
        <v>16.75</v>
      </c>
      <c r="AK291" s="84">
        <v>495.50961307649902</v>
      </c>
      <c r="AL291" s="82">
        <f t="shared" ref="AL291:AL354" si="11">ROUND(AM291,2)</f>
        <v>17.05</v>
      </c>
      <c r="AM291" s="84">
        <v>17.05</v>
      </c>
      <c r="AN291" s="84">
        <v>495.50961307649902</v>
      </c>
      <c r="AO291" s="82"/>
      <c r="AP291" s="84">
        <v>16.350000000000001</v>
      </c>
      <c r="AQ291" s="84">
        <v>495.50961307649902</v>
      </c>
      <c r="AR291" s="82"/>
      <c r="AS291" s="84">
        <v>16.75</v>
      </c>
      <c r="AT291" s="84">
        <v>169.2</v>
      </c>
      <c r="AU291" s="82"/>
      <c r="AV291" s="84">
        <v>16.75</v>
      </c>
      <c r="AW291" s="84">
        <v>57.866399999999999</v>
      </c>
      <c r="AX291" s="82"/>
      <c r="AY291" s="84">
        <v>16.75</v>
      </c>
      <c r="AZ291" s="84">
        <v>54.482399999999998</v>
      </c>
      <c r="BA291" s="82"/>
      <c r="BB291" s="84">
        <v>16.75</v>
      </c>
      <c r="BC291" s="84">
        <v>56.851199999999999</v>
      </c>
      <c r="BD291" s="82"/>
      <c r="BE291" s="84">
        <v>16.75</v>
      </c>
      <c r="BF291" s="84">
        <v>150.4</v>
      </c>
      <c r="BG291" s="82"/>
      <c r="BH291" s="84">
        <v>15.65</v>
      </c>
      <c r="BI291" s="84">
        <v>150.4</v>
      </c>
      <c r="BJ291" s="84"/>
      <c r="BK291" s="84">
        <v>15.45</v>
      </c>
      <c r="BL291" s="84">
        <v>150.4</v>
      </c>
      <c r="BM291" s="82"/>
      <c r="BN291" s="84">
        <v>17.25</v>
      </c>
      <c r="BO291" s="82">
        <v>356.6</v>
      </c>
      <c r="BP291" s="82"/>
      <c r="BQ291" s="84">
        <v>17.149999999999999</v>
      </c>
      <c r="BR291" s="82">
        <v>356.6</v>
      </c>
      <c r="BS291" s="82"/>
      <c r="BT291" s="84">
        <v>17.05</v>
      </c>
      <c r="BU291" s="82">
        <v>356.6</v>
      </c>
      <c r="BV291" s="82"/>
      <c r="BW291" s="84">
        <v>16.95</v>
      </c>
      <c r="BX291" s="82">
        <v>356.6</v>
      </c>
      <c r="BY291" s="82"/>
      <c r="BZ291" s="82"/>
    </row>
    <row r="292" spans="7:78" x14ac:dyDescent="0.25">
      <c r="G292" s="82"/>
      <c r="H292" s="82"/>
      <c r="I292" s="244"/>
      <c r="J292" s="82"/>
      <c r="K292" s="82"/>
      <c r="L292" s="82"/>
      <c r="M292" s="82"/>
      <c r="N292" s="82"/>
      <c r="O292" s="82"/>
      <c r="P292" s="83"/>
      <c r="Q292" s="83"/>
      <c r="R292" s="83"/>
      <c r="S292" s="83"/>
      <c r="T292" s="82"/>
      <c r="U292" s="85">
        <v>15.5</v>
      </c>
      <c r="V292" s="84">
        <v>352.7</v>
      </c>
      <c r="W292" s="84"/>
      <c r="X292" s="84">
        <v>16.899999999999999</v>
      </c>
      <c r="Y292" s="84">
        <v>352.7</v>
      </c>
      <c r="Z292" s="82"/>
      <c r="AA292" s="84">
        <v>15</v>
      </c>
      <c r="AB292" s="84">
        <v>352.7</v>
      </c>
      <c r="AC292" s="82"/>
      <c r="AD292" s="84">
        <v>16.5</v>
      </c>
      <c r="AE292" s="84">
        <v>352.7</v>
      </c>
      <c r="AF292" s="82"/>
      <c r="AG292" s="85">
        <v>15.4</v>
      </c>
      <c r="AH292" s="84">
        <v>491.90402366028502</v>
      </c>
      <c r="AI292" s="82"/>
      <c r="AJ292" s="84">
        <v>16.8</v>
      </c>
      <c r="AK292" s="84">
        <v>491.90402366028502</v>
      </c>
      <c r="AL292" s="82">
        <f t="shared" si="11"/>
        <v>17.100000000000001</v>
      </c>
      <c r="AM292" s="84">
        <v>17.100000000000001</v>
      </c>
      <c r="AN292" s="84">
        <v>491.90402366028502</v>
      </c>
      <c r="AO292" s="82"/>
      <c r="AP292" s="84">
        <v>16.399999999999999</v>
      </c>
      <c r="AQ292" s="84">
        <v>491.90402366028502</v>
      </c>
      <c r="AR292" s="82"/>
      <c r="AS292" s="84">
        <v>16.8</v>
      </c>
      <c r="AT292" s="84">
        <v>167.7</v>
      </c>
      <c r="AU292" s="82"/>
      <c r="AV292" s="84">
        <v>16.8</v>
      </c>
      <c r="AW292" s="84">
        <v>57.353400000000001</v>
      </c>
      <c r="AX292" s="82"/>
      <c r="AY292" s="84">
        <v>16.8</v>
      </c>
      <c r="AZ292" s="84">
        <v>53.999400000000001</v>
      </c>
      <c r="BA292" s="82"/>
      <c r="BB292" s="84">
        <v>16.8</v>
      </c>
      <c r="BC292" s="84">
        <v>56.347200000000001</v>
      </c>
      <c r="BD292" s="82"/>
      <c r="BE292" s="84">
        <v>16.8</v>
      </c>
      <c r="BF292" s="84">
        <v>149.4</v>
      </c>
      <c r="BG292" s="82"/>
      <c r="BH292" s="84">
        <v>15.7</v>
      </c>
      <c r="BI292" s="84">
        <v>149.4</v>
      </c>
      <c r="BJ292" s="84"/>
      <c r="BK292" s="84">
        <v>15.5</v>
      </c>
      <c r="BL292" s="84">
        <v>149.4</v>
      </c>
      <c r="BM292" s="82"/>
      <c r="BN292" s="84">
        <v>17.3</v>
      </c>
      <c r="BO292" s="82">
        <v>352.7</v>
      </c>
      <c r="BP292" s="82"/>
      <c r="BQ292" s="84">
        <v>17.2</v>
      </c>
      <c r="BR292" s="82">
        <v>352.7</v>
      </c>
      <c r="BS292" s="82"/>
      <c r="BT292" s="84">
        <v>17.100000000000001</v>
      </c>
      <c r="BU292" s="82">
        <v>352.7</v>
      </c>
      <c r="BV292" s="82"/>
      <c r="BW292" s="84">
        <v>17</v>
      </c>
      <c r="BX292" s="82">
        <v>352.7</v>
      </c>
      <c r="BY292" s="82"/>
      <c r="BZ292" s="82"/>
    </row>
    <row r="293" spans="7:78" x14ac:dyDescent="0.25">
      <c r="G293" s="82"/>
      <c r="H293" s="82"/>
      <c r="I293" s="244"/>
      <c r="J293" s="82"/>
      <c r="K293" s="82"/>
      <c r="L293" s="82"/>
      <c r="M293" s="82"/>
      <c r="N293" s="82"/>
      <c r="O293" s="82"/>
      <c r="P293" s="83"/>
      <c r="Q293" s="83"/>
      <c r="R293" s="83"/>
      <c r="S293" s="83"/>
      <c r="T293" s="82"/>
      <c r="U293" s="85">
        <v>15.55</v>
      </c>
      <c r="V293" s="84">
        <v>348.8</v>
      </c>
      <c r="W293" s="84"/>
      <c r="X293" s="84">
        <v>16.95</v>
      </c>
      <c r="Y293" s="84">
        <v>348.8</v>
      </c>
      <c r="Z293" s="82"/>
      <c r="AA293" s="84">
        <v>15.05</v>
      </c>
      <c r="AB293" s="84">
        <v>348.8</v>
      </c>
      <c r="AC293" s="82"/>
      <c r="AD293" s="84">
        <v>16.55</v>
      </c>
      <c r="AE293" s="84">
        <v>348.8</v>
      </c>
      <c r="AF293" s="82"/>
      <c r="AG293" s="85">
        <v>15.45</v>
      </c>
      <c r="AH293" s="84">
        <v>488.29843424407198</v>
      </c>
      <c r="AI293" s="82"/>
      <c r="AJ293" s="84">
        <v>16.850000000000001</v>
      </c>
      <c r="AK293" s="84">
        <v>488.29843424407198</v>
      </c>
      <c r="AL293" s="82">
        <f t="shared" si="11"/>
        <v>17.149999999999999</v>
      </c>
      <c r="AM293" s="84">
        <v>17.149999999999999</v>
      </c>
      <c r="AN293" s="84">
        <v>488.29843424407198</v>
      </c>
      <c r="AO293" s="82"/>
      <c r="AP293" s="84">
        <v>16.45</v>
      </c>
      <c r="AQ293" s="84">
        <v>488.29843424407198</v>
      </c>
      <c r="AR293" s="82"/>
      <c r="AS293" s="84">
        <v>16.850000000000001</v>
      </c>
      <c r="AT293" s="84">
        <v>166.3</v>
      </c>
      <c r="AU293" s="82"/>
      <c r="AV293" s="84">
        <v>16.850000000000001</v>
      </c>
      <c r="AW293" s="84">
        <v>56.874600000000001</v>
      </c>
      <c r="AX293" s="82"/>
      <c r="AY293" s="84">
        <v>16.850000000000001</v>
      </c>
      <c r="AZ293" s="84">
        <v>53.5486</v>
      </c>
      <c r="BA293" s="82"/>
      <c r="BB293" s="84">
        <v>16.850000000000001</v>
      </c>
      <c r="BC293" s="84">
        <v>55.876800000000003</v>
      </c>
      <c r="BD293" s="82"/>
      <c r="BE293" s="84">
        <v>16.850000000000001</v>
      </c>
      <c r="BF293" s="84">
        <v>148.30000000000001</v>
      </c>
      <c r="BG293" s="82"/>
      <c r="BH293" s="84">
        <v>15.75</v>
      </c>
      <c r="BI293" s="84">
        <v>148.30000000000001</v>
      </c>
      <c r="BJ293" s="84"/>
      <c r="BK293" s="84">
        <v>15.55</v>
      </c>
      <c r="BL293" s="84">
        <v>148.30000000000001</v>
      </c>
      <c r="BM293" s="82"/>
      <c r="BN293" s="84">
        <v>17.350000000000001</v>
      </c>
      <c r="BO293" s="82">
        <v>348.8</v>
      </c>
      <c r="BP293" s="82"/>
      <c r="BQ293" s="84">
        <v>17.25</v>
      </c>
      <c r="BR293" s="82">
        <v>348.8</v>
      </c>
      <c r="BS293" s="82"/>
      <c r="BT293" s="84">
        <v>17.149999999999999</v>
      </c>
      <c r="BU293" s="82">
        <v>348.8</v>
      </c>
      <c r="BV293" s="82"/>
      <c r="BW293" s="84">
        <v>17.05</v>
      </c>
      <c r="BX293" s="82">
        <v>348.8</v>
      </c>
      <c r="BY293" s="82"/>
      <c r="BZ293" s="82"/>
    </row>
    <row r="294" spans="7:78" x14ac:dyDescent="0.25">
      <c r="G294" s="82"/>
      <c r="H294" s="82"/>
      <c r="I294" s="244"/>
      <c r="J294" s="82"/>
      <c r="K294" s="82"/>
      <c r="L294" s="82"/>
      <c r="M294" s="82"/>
      <c r="N294" s="82"/>
      <c r="O294" s="82"/>
      <c r="P294" s="83"/>
      <c r="Q294" s="83"/>
      <c r="R294" s="83"/>
      <c r="S294" s="83"/>
      <c r="T294" s="82"/>
      <c r="U294" s="85">
        <v>15.6</v>
      </c>
      <c r="V294" s="84">
        <v>344.9</v>
      </c>
      <c r="W294" s="84"/>
      <c r="X294" s="84">
        <v>17</v>
      </c>
      <c r="Y294" s="84">
        <v>344.9</v>
      </c>
      <c r="Z294" s="82"/>
      <c r="AA294" s="84">
        <v>15.1</v>
      </c>
      <c r="AB294" s="84">
        <v>344.9</v>
      </c>
      <c r="AC294" s="82"/>
      <c r="AD294" s="84">
        <v>16.600000000000001</v>
      </c>
      <c r="AE294" s="84">
        <v>344.9</v>
      </c>
      <c r="AF294" s="82"/>
      <c r="AG294" s="85">
        <v>15.5</v>
      </c>
      <c r="AH294" s="84">
        <v>484.69284482785798</v>
      </c>
      <c r="AI294" s="82"/>
      <c r="AJ294" s="84">
        <v>16.899999999999999</v>
      </c>
      <c r="AK294" s="84">
        <v>484.69284482785798</v>
      </c>
      <c r="AL294" s="82">
        <f t="shared" si="11"/>
        <v>17.2</v>
      </c>
      <c r="AM294" s="84">
        <v>17.2</v>
      </c>
      <c r="AN294" s="84">
        <v>484.69284482785798</v>
      </c>
      <c r="AO294" s="82"/>
      <c r="AP294" s="84">
        <v>16.5</v>
      </c>
      <c r="AQ294" s="84">
        <v>484.69284482785798</v>
      </c>
      <c r="AR294" s="82"/>
      <c r="AS294" s="84">
        <v>16.899999999999999</v>
      </c>
      <c r="AT294" s="84">
        <v>164.9</v>
      </c>
      <c r="AU294" s="82"/>
      <c r="AV294" s="84">
        <v>16.899999999999999</v>
      </c>
      <c r="AW294" s="84">
        <v>56.395800000000001</v>
      </c>
      <c r="AX294" s="82"/>
      <c r="AY294" s="84">
        <v>16.899999999999999</v>
      </c>
      <c r="AZ294" s="84">
        <v>53.097799999999999</v>
      </c>
      <c r="BA294" s="82"/>
      <c r="BB294" s="84">
        <v>16.899999999999999</v>
      </c>
      <c r="BC294" s="84">
        <v>55.406399999999998</v>
      </c>
      <c r="BD294" s="82"/>
      <c r="BE294" s="84">
        <v>16.899999999999999</v>
      </c>
      <c r="BF294" s="84">
        <v>147.19999999999999</v>
      </c>
      <c r="BG294" s="82"/>
      <c r="BH294" s="84">
        <v>15.8</v>
      </c>
      <c r="BI294" s="84">
        <v>147.19999999999999</v>
      </c>
      <c r="BJ294" s="84"/>
      <c r="BK294" s="84">
        <v>15.6</v>
      </c>
      <c r="BL294" s="84">
        <v>147.19999999999999</v>
      </c>
      <c r="BM294" s="82"/>
      <c r="BN294" s="84">
        <v>17.399999999999999</v>
      </c>
      <c r="BO294" s="82">
        <v>344.9</v>
      </c>
      <c r="BP294" s="82"/>
      <c r="BQ294" s="84">
        <v>17.3</v>
      </c>
      <c r="BR294" s="82">
        <v>344.9</v>
      </c>
      <c r="BS294" s="82"/>
      <c r="BT294" s="84">
        <v>17.2</v>
      </c>
      <c r="BU294" s="82">
        <v>344.9</v>
      </c>
      <c r="BV294" s="82"/>
      <c r="BW294" s="84">
        <v>17.100000000000001</v>
      </c>
      <c r="BX294" s="82">
        <v>344.9</v>
      </c>
      <c r="BY294" s="82"/>
      <c r="BZ294" s="82"/>
    </row>
    <row r="295" spans="7:78" x14ac:dyDescent="0.25">
      <c r="G295" s="82"/>
      <c r="H295" s="82"/>
      <c r="I295" s="244"/>
      <c r="J295" s="82"/>
      <c r="K295" s="82"/>
      <c r="L295" s="82"/>
      <c r="M295" s="82"/>
      <c r="N295" s="82"/>
      <c r="O295" s="82"/>
      <c r="P295" s="83"/>
      <c r="Q295" s="83"/>
      <c r="R295" s="83"/>
      <c r="S295" s="83"/>
      <c r="T295" s="82"/>
      <c r="U295" s="85">
        <v>15.65</v>
      </c>
      <c r="V295" s="84">
        <v>340.9</v>
      </c>
      <c r="W295" s="84"/>
      <c r="X295" s="84">
        <v>17.05</v>
      </c>
      <c r="Y295" s="84">
        <v>340.9</v>
      </c>
      <c r="Z295" s="82"/>
      <c r="AA295" s="84">
        <v>15.15</v>
      </c>
      <c r="AB295" s="84">
        <v>340.9</v>
      </c>
      <c r="AC295" s="82"/>
      <c r="AD295" s="84">
        <v>16.649999999999999</v>
      </c>
      <c r="AE295" s="84">
        <v>340.9</v>
      </c>
      <c r="AF295" s="82"/>
      <c r="AG295" s="85">
        <v>15.55</v>
      </c>
      <c r="AH295" s="84">
        <v>481.08725541164398</v>
      </c>
      <c r="AI295" s="82"/>
      <c r="AJ295" s="84">
        <v>16.95</v>
      </c>
      <c r="AK295" s="84">
        <v>481.08725541164398</v>
      </c>
      <c r="AL295" s="82">
        <f t="shared" si="11"/>
        <v>17.25</v>
      </c>
      <c r="AM295" s="84">
        <v>17.25</v>
      </c>
      <c r="AN295" s="84">
        <v>481.08725541164398</v>
      </c>
      <c r="AO295" s="82"/>
      <c r="AP295" s="84">
        <v>16.55</v>
      </c>
      <c r="AQ295" s="84">
        <v>481.08725541164398</v>
      </c>
      <c r="AR295" s="82"/>
      <c r="AS295" s="84">
        <v>16.95</v>
      </c>
      <c r="AT295" s="84">
        <v>163.4</v>
      </c>
      <c r="AU295" s="82"/>
      <c r="AV295" s="84">
        <v>16.95</v>
      </c>
      <c r="AW295" s="84">
        <v>55.882800000000003</v>
      </c>
      <c r="AX295" s="82"/>
      <c r="AY295" s="84">
        <v>16.95</v>
      </c>
      <c r="AZ295" s="84">
        <v>52.614800000000002</v>
      </c>
      <c r="BA295" s="82"/>
      <c r="BB295" s="84">
        <v>16.95</v>
      </c>
      <c r="BC295" s="84">
        <v>54.9024</v>
      </c>
      <c r="BD295" s="82"/>
      <c r="BE295" s="84">
        <v>16.95</v>
      </c>
      <c r="BF295" s="84">
        <v>146.19999999999999</v>
      </c>
      <c r="BG295" s="82"/>
      <c r="BH295" s="84">
        <v>15.85</v>
      </c>
      <c r="BI295" s="84">
        <v>146.19999999999999</v>
      </c>
      <c r="BJ295" s="84"/>
      <c r="BK295" s="84">
        <v>15.65</v>
      </c>
      <c r="BL295" s="84">
        <v>146.19999999999999</v>
      </c>
      <c r="BM295" s="82"/>
      <c r="BN295" s="84">
        <v>17.45</v>
      </c>
      <c r="BO295" s="82">
        <v>340.9</v>
      </c>
      <c r="BP295" s="82"/>
      <c r="BQ295" s="84">
        <v>17.350000000000001</v>
      </c>
      <c r="BR295" s="82">
        <v>340.9</v>
      </c>
      <c r="BS295" s="82"/>
      <c r="BT295" s="84">
        <v>17.25</v>
      </c>
      <c r="BU295" s="82">
        <v>340.9</v>
      </c>
      <c r="BV295" s="82"/>
      <c r="BW295" s="84">
        <v>17.149999999999999</v>
      </c>
      <c r="BX295" s="82">
        <v>340.9</v>
      </c>
      <c r="BY295" s="82"/>
      <c r="BZ295" s="82"/>
    </row>
    <row r="296" spans="7:78" x14ac:dyDescent="0.25">
      <c r="G296" s="82"/>
      <c r="H296" s="82"/>
      <c r="I296" s="244"/>
      <c r="J296" s="82"/>
      <c r="K296" s="82"/>
      <c r="L296" s="82"/>
      <c r="M296" s="82"/>
      <c r="N296" s="82"/>
      <c r="O296" s="82"/>
      <c r="P296" s="83"/>
      <c r="Q296" s="83"/>
      <c r="R296" s="83"/>
      <c r="S296" s="83"/>
      <c r="T296" s="82"/>
      <c r="U296" s="85">
        <v>15.7</v>
      </c>
      <c r="V296" s="84">
        <v>337</v>
      </c>
      <c r="W296" s="84"/>
      <c r="X296" s="84">
        <v>17.100000000000001</v>
      </c>
      <c r="Y296" s="84">
        <v>337</v>
      </c>
      <c r="Z296" s="82"/>
      <c r="AA296" s="84">
        <v>15.2</v>
      </c>
      <c r="AB296" s="84">
        <v>337</v>
      </c>
      <c r="AC296" s="82"/>
      <c r="AD296" s="84">
        <v>16.7</v>
      </c>
      <c r="AE296" s="84">
        <v>337</v>
      </c>
      <c r="AF296" s="82"/>
      <c r="AG296" s="85">
        <v>15.6</v>
      </c>
      <c r="AH296" s="84">
        <v>477.48166599542998</v>
      </c>
      <c r="AI296" s="82"/>
      <c r="AJ296" s="84">
        <v>17</v>
      </c>
      <c r="AK296" s="84">
        <v>477.48166599542998</v>
      </c>
      <c r="AL296" s="82">
        <f t="shared" si="11"/>
        <v>17.3</v>
      </c>
      <c r="AM296" s="84">
        <v>17.3</v>
      </c>
      <c r="AN296" s="84">
        <v>477.48166599542998</v>
      </c>
      <c r="AO296" s="82"/>
      <c r="AP296" s="84">
        <v>16.600000000000001</v>
      </c>
      <c r="AQ296" s="84">
        <v>477.48166599542998</v>
      </c>
      <c r="AR296" s="82"/>
      <c r="AS296" s="84">
        <v>17</v>
      </c>
      <c r="AT296" s="84">
        <v>162</v>
      </c>
      <c r="AU296" s="82"/>
      <c r="AV296" s="84">
        <v>17</v>
      </c>
      <c r="AW296" s="84">
        <v>55.404000000000003</v>
      </c>
      <c r="AX296" s="82"/>
      <c r="AY296" s="84">
        <v>17</v>
      </c>
      <c r="AZ296" s="84">
        <v>52.164000000000001</v>
      </c>
      <c r="BA296" s="82"/>
      <c r="BB296" s="84">
        <v>17</v>
      </c>
      <c r="BC296" s="84">
        <v>54.432000000000002</v>
      </c>
      <c r="BD296" s="82"/>
      <c r="BE296" s="84">
        <v>17</v>
      </c>
      <c r="BF296" s="84">
        <v>145.1</v>
      </c>
      <c r="BG296" s="82"/>
      <c r="BH296" s="84">
        <v>15.9</v>
      </c>
      <c r="BI296" s="84">
        <v>145.1</v>
      </c>
      <c r="BJ296" s="84"/>
      <c r="BK296" s="84">
        <v>15.7</v>
      </c>
      <c r="BL296" s="84">
        <v>145.1</v>
      </c>
      <c r="BM296" s="82"/>
      <c r="BN296" s="84">
        <v>17.5</v>
      </c>
      <c r="BO296" s="82">
        <v>337</v>
      </c>
      <c r="BP296" s="82"/>
      <c r="BQ296" s="84">
        <v>17.399999999999999</v>
      </c>
      <c r="BR296" s="82">
        <v>337</v>
      </c>
      <c r="BS296" s="82"/>
      <c r="BT296" s="84">
        <v>17.3</v>
      </c>
      <c r="BU296" s="82">
        <v>337</v>
      </c>
      <c r="BV296" s="82"/>
      <c r="BW296" s="84">
        <v>17.2</v>
      </c>
      <c r="BX296" s="82">
        <v>337</v>
      </c>
      <c r="BY296" s="82"/>
      <c r="BZ296" s="82"/>
    </row>
    <row r="297" spans="7:78" x14ac:dyDescent="0.25">
      <c r="G297" s="82"/>
      <c r="H297" s="82"/>
      <c r="I297" s="244"/>
      <c r="J297" s="82"/>
      <c r="K297" s="82"/>
      <c r="L297" s="82"/>
      <c r="M297" s="82"/>
      <c r="N297" s="82"/>
      <c r="O297" s="82"/>
      <c r="P297" s="83"/>
      <c r="Q297" s="83"/>
      <c r="R297" s="83"/>
      <c r="S297" s="83"/>
      <c r="T297" s="82"/>
      <c r="U297" s="85">
        <v>15.75</v>
      </c>
      <c r="V297" s="84">
        <v>333.1</v>
      </c>
      <c r="W297" s="84"/>
      <c r="X297" s="84">
        <v>17.149999999999999</v>
      </c>
      <c r="Y297" s="84">
        <v>333.1</v>
      </c>
      <c r="Z297" s="82"/>
      <c r="AA297" s="84">
        <v>15.25</v>
      </c>
      <c r="AB297" s="84">
        <v>333.1</v>
      </c>
      <c r="AC297" s="82"/>
      <c r="AD297" s="84">
        <v>16.75</v>
      </c>
      <c r="AE297" s="84">
        <v>333.1</v>
      </c>
      <c r="AF297" s="82"/>
      <c r="AG297" s="85">
        <v>15.65</v>
      </c>
      <c r="AH297" s="84">
        <v>473.876076579217</v>
      </c>
      <c r="AI297" s="82"/>
      <c r="AJ297" s="84">
        <v>17.05</v>
      </c>
      <c r="AK297" s="84">
        <v>473.876076579217</v>
      </c>
      <c r="AL297" s="82">
        <f t="shared" si="11"/>
        <v>17.350000000000001</v>
      </c>
      <c r="AM297" s="84">
        <v>17.350000000000001</v>
      </c>
      <c r="AN297" s="84">
        <v>473.876076579217</v>
      </c>
      <c r="AO297" s="82"/>
      <c r="AP297" s="84">
        <v>16.649999999999999</v>
      </c>
      <c r="AQ297" s="84">
        <v>473.876076579217</v>
      </c>
      <c r="AR297" s="82"/>
      <c r="AS297" s="84">
        <v>17.05</v>
      </c>
      <c r="AT297" s="84">
        <v>160.6</v>
      </c>
      <c r="AU297" s="82"/>
      <c r="AV297" s="84">
        <v>17.05</v>
      </c>
      <c r="AW297" s="84">
        <v>54.925199999999997</v>
      </c>
      <c r="AX297" s="82"/>
      <c r="AY297" s="84">
        <v>17.05</v>
      </c>
      <c r="AZ297" s="84">
        <v>51.713200000000001</v>
      </c>
      <c r="BA297" s="82"/>
      <c r="BB297" s="84">
        <v>17.05</v>
      </c>
      <c r="BC297" s="84">
        <v>53.961599999999997</v>
      </c>
      <c r="BD297" s="82"/>
      <c r="BE297" s="84">
        <v>17.05</v>
      </c>
      <c r="BF297" s="84">
        <v>144.1</v>
      </c>
      <c r="BG297" s="82"/>
      <c r="BH297" s="84">
        <v>15.95</v>
      </c>
      <c r="BI297" s="84">
        <v>144.1</v>
      </c>
      <c r="BJ297" s="84"/>
      <c r="BK297" s="84">
        <v>15.75</v>
      </c>
      <c r="BL297" s="84">
        <v>144.1</v>
      </c>
      <c r="BM297" s="82"/>
      <c r="BN297" s="84">
        <v>17.55</v>
      </c>
      <c r="BO297" s="82">
        <v>333.1</v>
      </c>
      <c r="BP297" s="82"/>
      <c r="BQ297" s="84">
        <v>17.45</v>
      </c>
      <c r="BR297" s="82">
        <v>333.1</v>
      </c>
      <c r="BS297" s="82"/>
      <c r="BT297" s="84">
        <v>17.350000000000001</v>
      </c>
      <c r="BU297" s="82">
        <v>333.1</v>
      </c>
      <c r="BV297" s="82"/>
      <c r="BW297" s="84">
        <v>17.25</v>
      </c>
      <c r="BX297" s="82">
        <v>333.1</v>
      </c>
      <c r="BY297" s="82"/>
      <c r="BZ297" s="82"/>
    </row>
    <row r="298" spans="7:78" x14ac:dyDescent="0.25">
      <c r="G298" s="82"/>
      <c r="H298" s="82"/>
      <c r="I298" s="244"/>
      <c r="J298" s="82"/>
      <c r="K298" s="82"/>
      <c r="L298" s="82"/>
      <c r="M298" s="82"/>
      <c r="N298" s="82"/>
      <c r="O298" s="82"/>
      <c r="P298" s="83"/>
      <c r="Q298" s="83"/>
      <c r="R298" s="83"/>
      <c r="S298" s="83"/>
      <c r="T298" s="82"/>
      <c r="U298" s="85">
        <v>15.8</v>
      </c>
      <c r="V298" s="84">
        <v>329.2</v>
      </c>
      <c r="W298" s="84"/>
      <c r="X298" s="84">
        <v>17.2</v>
      </c>
      <c r="Y298" s="84">
        <v>329.2</v>
      </c>
      <c r="Z298" s="82"/>
      <c r="AA298" s="84">
        <v>15.3</v>
      </c>
      <c r="AB298" s="84">
        <v>329.2</v>
      </c>
      <c r="AC298" s="82"/>
      <c r="AD298" s="84">
        <v>16.8</v>
      </c>
      <c r="AE298" s="84">
        <v>329.2</v>
      </c>
      <c r="AF298" s="82"/>
      <c r="AG298" s="85">
        <v>15.7</v>
      </c>
      <c r="AH298" s="84">
        <v>470.270487163003</v>
      </c>
      <c r="AI298" s="82"/>
      <c r="AJ298" s="84">
        <v>17.100000000000001</v>
      </c>
      <c r="AK298" s="84">
        <v>470.270487163003</v>
      </c>
      <c r="AL298" s="82">
        <f t="shared" si="11"/>
        <v>17.399999999999999</v>
      </c>
      <c r="AM298" s="84">
        <v>17.399999999999999</v>
      </c>
      <c r="AN298" s="84">
        <v>470.270487163003</v>
      </c>
      <c r="AO298" s="82"/>
      <c r="AP298" s="84">
        <v>16.7</v>
      </c>
      <c r="AQ298" s="84">
        <v>470.270487163003</v>
      </c>
      <c r="AR298" s="82"/>
      <c r="AS298" s="84">
        <v>17.100000000000001</v>
      </c>
      <c r="AT298" s="84">
        <v>159.1</v>
      </c>
      <c r="AU298" s="82"/>
      <c r="AV298" s="84">
        <v>17.100000000000001</v>
      </c>
      <c r="AW298" s="84">
        <v>54.412199999999999</v>
      </c>
      <c r="AX298" s="82"/>
      <c r="AY298" s="84">
        <v>17.100000000000001</v>
      </c>
      <c r="AZ298" s="84">
        <v>51.230200000000004</v>
      </c>
      <c r="BA298" s="82"/>
      <c r="BB298" s="84">
        <v>17.100000000000001</v>
      </c>
      <c r="BC298" s="84">
        <v>53.457599999999999</v>
      </c>
      <c r="BD298" s="82"/>
      <c r="BE298" s="84">
        <v>17.100000000000001</v>
      </c>
      <c r="BF298" s="84">
        <v>143</v>
      </c>
      <c r="BG298" s="82"/>
      <c r="BH298" s="84">
        <v>16</v>
      </c>
      <c r="BI298" s="84">
        <v>143</v>
      </c>
      <c r="BJ298" s="84"/>
      <c r="BK298" s="84">
        <v>15.8</v>
      </c>
      <c r="BL298" s="84">
        <v>143</v>
      </c>
      <c r="BM298" s="82"/>
      <c r="BN298" s="84">
        <v>17.600000000000001</v>
      </c>
      <c r="BO298" s="82">
        <v>329.2</v>
      </c>
      <c r="BP298" s="82"/>
      <c r="BQ298" s="84">
        <v>17.5</v>
      </c>
      <c r="BR298" s="82">
        <v>329.2</v>
      </c>
      <c r="BS298" s="82"/>
      <c r="BT298" s="84">
        <v>17.399999999999999</v>
      </c>
      <c r="BU298" s="82">
        <v>329.2</v>
      </c>
      <c r="BV298" s="82"/>
      <c r="BW298" s="84">
        <v>17.3</v>
      </c>
      <c r="BX298" s="82">
        <v>329.2</v>
      </c>
      <c r="BY298" s="82"/>
      <c r="BZ298" s="82"/>
    </row>
    <row r="299" spans="7:78" x14ac:dyDescent="0.25">
      <c r="G299" s="82"/>
      <c r="H299" s="82"/>
      <c r="I299" s="244"/>
      <c r="J299" s="82"/>
      <c r="K299" s="82"/>
      <c r="L299" s="82"/>
      <c r="M299" s="82"/>
      <c r="N299" s="82"/>
      <c r="O299" s="82"/>
      <c r="P299" s="83"/>
      <c r="Q299" s="83"/>
      <c r="R299" s="83"/>
      <c r="S299" s="83"/>
      <c r="T299" s="82"/>
      <c r="U299" s="85">
        <v>15.85</v>
      </c>
      <c r="V299" s="84">
        <v>325.2</v>
      </c>
      <c r="W299" s="84"/>
      <c r="X299" s="84">
        <v>17.25</v>
      </c>
      <c r="Y299" s="84">
        <v>325.2</v>
      </c>
      <c r="Z299" s="82"/>
      <c r="AA299" s="84">
        <v>15.35</v>
      </c>
      <c r="AB299" s="84">
        <v>325.2</v>
      </c>
      <c r="AC299" s="82"/>
      <c r="AD299" s="84">
        <v>16.850000000000001</v>
      </c>
      <c r="AE299" s="84">
        <v>325.2</v>
      </c>
      <c r="AF299" s="82"/>
      <c r="AG299" s="85">
        <v>15.75</v>
      </c>
      <c r="AH299" s="84">
        <v>466.66489774678899</v>
      </c>
      <c r="AI299" s="82"/>
      <c r="AJ299" s="84">
        <v>17.149999999999999</v>
      </c>
      <c r="AK299" s="84">
        <v>466.66489774678899</v>
      </c>
      <c r="AL299" s="82">
        <f t="shared" si="11"/>
        <v>17.45</v>
      </c>
      <c r="AM299" s="84">
        <v>17.45</v>
      </c>
      <c r="AN299" s="84">
        <v>466.66489774678899</v>
      </c>
      <c r="AO299" s="82"/>
      <c r="AP299" s="84">
        <v>16.75</v>
      </c>
      <c r="AQ299" s="84">
        <v>466.66489774678899</v>
      </c>
      <c r="AR299" s="82"/>
      <c r="AS299" s="84">
        <v>17.149999999999999</v>
      </c>
      <c r="AT299" s="84">
        <v>157.69999999999999</v>
      </c>
      <c r="AU299" s="82"/>
      <c r="AV299" s="84">
        <v>17.149999999999999</v>
      </c>
      <c r="AW299" s="84">
        <v>53.933399999999999</v>
      </c>
      <c r="AX299" s="82"/>
      <c r="AY299" s="84">
        <v>17.149999999999999</v>
      </c>
      <c r="AZ299" s="84">
        <v>50.779400000000003</v>
      </c>
      <c r="BA299" s="82"/>
      <c r="BB299" s="84">
        <v>17.149999999999999</v>
      </c>
      <c r="BC299" s="84">
        <v>52.987200000000001</v>
      </c>
      <c r="BD299" s="82"/>
      <c r="BE299" s="84">
        <v>17.149999999999999</v>
      </c>
      <c r="BF299" s="84">
        <v>141.9</v>
      </c>
      <c r="BG299" s="82"/>
      <c r="BH299" s="84">
        <v>16.05</v>
      </c>
      <c r="BI299" s="84">
        <v>141.9</v>
      </c>
      <c r="BJ299" s="84"/>
      <c r="BK299" s="84">
        <v>15.85</v>
      </c>
      <c r="BL299" s="84">
        <v>141.9</v>
      </c>
      <c r="BM299" s="82"/>
      <c r="BN299" s="84">
        <v>17.649999999999999</v>
      </c>
      <c r="BO299" s="82">
        <v>325.2</v>
      </c>
      <c r="BP299" s="82"/>
      <c r="BQ299" s="84">
        <v>17.55</v>
      </c>
      <c r="BR299" s="82">
        <v>325.2</v>
      </c>
      <c r="BS299" s="82"/>
      <c r="BT299" s="84">
        <v>17.45</v>
      </c>
      <c r="BU299" s="82">
        <v>325.2</v>
      </c>
      <c r="BV299" s="82"/>
      <c r="BW299" s="84">
        <v>17.350000000000001</v>
      </c>
      <c r="BX299" s="82">
        <v>325.2</v>
      </c>
      <c r="BY299" s="82"/>
      <c r="BZ299" s="82"/>
    </row>
    <row r="300" spans="7:78" x14ac:dyDescent="0.25">
      <c r="G300" s="82"/>
      <c r="H300" s="82"/>
      <c r="I300" s="244"/>
      <c r="J300" s="82"/>
      <c r="K300" s="82"/>
      <c r="L300" s="82"/>
      <c r="M300" s="82"/>
      <c r="N300" s="82"/>
      <c r="O300" s="82"/>
      <c r="P300" s="83"/>
      <c r="Q300" s="83"/>
      <c r="R300" s="83"/>
      <c r="S300" s="83"/>
      <c r="T300" s="82"/>
      <c r="U300" s="85">
        <v>15.9</v>
      </c>
      <c r="V300" s="84">
        <v>321.3</v>
      </c>
      <c r="W300" s="84"/>
      <c r="X300" s="84">
        <v>17.3</v>
      </c>
      <c r="Y300" s="84">
        <v>321.3</v>
      </c>
      <c r="Z300" s="82"/>
      <c r="AA300" s="84">
        <v>15.4</v>
      </c>
      <c r="AB300" s="84">
        <v>321.3</v>
      </c>
      <c r="AC300" s="82"/>
      <c r="AD300" s="84">
        <v>16.899999999999999</v>
      </c>
      <c r="AE300" s="84">
        <v>321.3</v>
      </c>
      <c r="AF300" s="82"/>
      <c r="AG300" s="85">
        <v>15.8</v>
      </c>
      <c r="AH300" s="84">
        <v>463.05930833057602</v>
      </c>
      <c r="AI300" s="82"/>
      <c r="AJ300" s="84">
        <v>17.2</v>
      </c>
      <c r="AK300" s="84">
        <v>463.05930833057602</v>
      </c>
      <c r="AL300" s="82">
        <f t="shared" si="11"/>
        <v>17.5</v>
      </c>
      <c r="AM300" s="84">
        <v>17.5</v>
      </c>
      <c r="AN300" s="84">
        <v>463.05930833057602</v>
      </c>
      <c r="AO300" s="82"/>
      <c r="AP300" s="84">
        <v>16.8</v>
      </c>
      <c r="AQ300" s="84">
        <v>463.05930833057602</v>
      </c>
      <c r="AR300" s="82"/>
      <c r="AS300" s="84">
        <v>17.2</v>
      </c>
      <c r="AT300" s="84">
        <v>156.30000000000001</v>
      </c>
      <c r="AU300" s="82"/>
      <c r="AV300" s="84">
        <v>17.2</v>
      </c>
      <c r="AW300" s="84">
        <v>53.454599999999999</v>
      </c>
      <c r="AX300" s="82"/>
      <c r="AY300" s="84">
        <v>17.2</v>
      </c>
      <c r="AZ300" s="84">
        <v>50.328600000000002</v>
      </c>
      <c r="BA300" s="82"/>
      <c r="BB300" s="84">
        <v>17.2</v>
      </c>
      <c r="BC300" s="84">
        <v>52.516800000000003</v>
      </c>
      <c r="BD300" s="82"/>
      <c r="BE300" s="84">
        <v>17.2</v>
      </c>
      <c r="BF300" s="84">
        <v>140.9</v>
      </c>
      <c r="BG300" s="82"/>
      <c r="BH300" s="84">
        <v>16.100000000000001</v>
      </c>
      <c r="BI300" s="84">
        <v>140.9</v>
      </c>
      <c r="BJ300" s="84"/>
      <c r="BK300" s="84">
        <v>15.9</v>
      </c>
      <c r="BL300" s="84">
        <v>140.9</v>
      </c>
      <c r="BM300" s="82"/>
      <c r="BN300" s="84">
        <v>17.7</v>
      </c>
      <c r="BO300" s="82">
        <v>321.3</v>
      </c>
      <c r="BP300" s="82"/>
      <c r="BQ300" s="84">
        <v>17.600000000000001</v>
      </c>
      <c r="BR300" s="82">
        <v>321.3</v>
      </c>
      <c r="BS300" s="82"/>
      <c r="BT300" s="84">
        <v>17.5</v>
      </c>
      <c r="BU300" s="82">
        <v>321.3</v>
      </c>
      <c r="BV300" s="82"/>
      <c r="BW300" s="84">
        <v>17.399999999999999</v>
      </c>
      <c r="BX300" s="82">
        <v>321.3</v>
      </c>
      <c r="BY300" s="82"/>
      <c r="BZ300" s="82"/>
    </row>
    <row r="301" spans="7:78" x14ac:dyDescent="0.25">
      <c r="G301" s="82"/>
      <c r="H301" s="82"/>
      <c r="I301" s="244"/>
      <c r="J301" s="82"/>
      <c r="K301" s="82"/>
      <c r="L301" s="82"/>
      <c r="M301" s="82"/>
      <c r="N301" s="82"/>
      <c r="O301" s="82"/>
      <c r="P301" s="83"/>
      <c r="Q301" s="83"/>
      <c r="R301" s="83"/>
      <c r="S301" s="83"/>
      <c r="T301" s="82"/>
      <c r="U301" s="85">
        <v>15.95</v>
      </c>
      <c r="V301" s="84">
        <v>317.39999999999998</v>
      </c>
      <c r="W301" s="84"/>
      <c r="X301" s="84">
        <v>17.350000000000001</v>
      </c>
      <c r="Y301" s="84">
        <v>317.39999999999998</v>
      </c>
      <c r="Z301" s="82"/>
      <c r="AA301" s="84">
        <v>15.45</v>
      </c>
      <c r="AB301" s="84">
        <v>317.39999999999998</v>
      </c>
      <c r="AC301" s="82"/>
      <c r="AD301" s="84">
        <v>16.95</v>
      </c>
      <c r="AE301" s="84">
        <v>317.39999999999998</v>
      </c>
      <c r="AF301" s="82"/>
      <c r="AG301" s="85">
        <v>15.85</v>
      </c>
      <c r="AH301" s="84">
        <v>459.45371891436201</v>
      </c>
      <c r="AI301" s="82"/>
      <c r="AJ301" s="84">
        <v>17.25</v>
      </c>
      <c r="AK301" s="84">
        <v>459.45371891436201</v>
      </c>
      <c r="AL301" s="82">
        <f t="shared" si="11"/>
        <v>17.55</v>
      </c>
      <c r="AM301" s="84">
        <v>17.55</v>
      </c>
      <c r="AN301" s="84">
        <v>459.45371891436201</v>
      </c>
      <c r="AO301" s="82"/>
      <c r="AP301" s="84">
        <v>16.850000000000001</v>
      </c>
      <c r="AQ301" s="84">
        <v>459.45371891436201</v>
      </c>
      <c r="AR301" s="82"/>
      <c r="AS301" s="84">
        <v>17.25</v>
      </c>
      <c r="AT301" s="84">
        <v>154.80000000000001</v>
      </c>
      <c r="AU301" s="82"/>
      <c r="AV301" s="84">
        <v>17.25</v>
      </c>
      <c r="AW301" s="84">
        <v>52.941600000000001</v>
      </c>
      <c r="AX301" s="82"/>
      <c r="AY301" s="84">
        <v>17.25</v>
      </c>
      <c r="AZ301" s="84">
        <v>49.845599999999997</v>
      </c>
      <c r="BA301" s="82"/>
      <c r="BB301" s="84">
        <v>17.25</v>
      </c>
      <c r="BC301" s="84">
        <v>52.012799999999999</v>
      </c>
      <c r="BD301" s="82"/>
      <c r="BE301" s="84">
        <v>17.25</v>
      </c>
      <c r="BF301" s="84">
        <v>139.80000000000001</v>
      </c>
      <c r="BG301" s="82"/>
      <c r="BH301" s="84">
        <v>16.149999999999999</v>
      </c>
      <c r="BI301" s="84">
        <v>139.80000000000001</v>
      </c>
      <c r="BJ301" s="84"/>
      <c r="BK301" s="84">
        <v>15.95</v>
      </c>
      <c r="BL301" s="84">
        <v>139.80000000000001</v>
      </c>
      <c r="BM301" s="82"/>
      <c r="BN301" s="84">
        <v>17.75</v>
      </c>
      <c r="BO301" s="82">
        <v>317.39999999999998</v>
      </c>
      <c r="BP301" s="82"/>
      <c r="BQ301" s="84">
        <v>17.649999999999999</v>
      </c>
      <c r="BR301" s="82">
        <v>317.39999999999998</v>
      </c>
      <c r="BS301" s="82"/>
      <c r="BT301" s="84">
        <v>17.55</v>
      </c>
      <c r="BU301" s="82">
        <v>317.39999999999998</v>
      </c>
      <c r="BV301" s="82"/>
      <c r="BW301" s="84">
        <v>17.45</v>
      </c>
      <c r="BX301" s="82">
        <v>317.39999999999998</v>
      </c>
      <c r="BY301" s="82"/>
      <c r="BZ301" s="82"/>
    </row>
    <row r="302" spans="7:78" x14ac:dyDescent="0.25">
      <c r="G302" s="82"/>
      <c r="H302" s="82"/>
      <c r="I302" s="244"/>
      <c r="J302" s="82"/>
      <c r="K302" s="82"/>
      <c r="L302" s="82"/>
      <c r="M302" s="82"/>
      <c r="N302" s="82"/>
      <c r="O302" s="82"/>
      <c r="P302" s="83"/>
      <c r="Q302" s="83"/>
      <c r="R302" s="83"/>
      <c r="S302" s="83"/>
      <c r="T302" s="82"/>
      <c r="U302" s="85">
        <v>16</v>
      </c>
      <c r="V302" s="84">
        <v>313.5</v>
      </c>
      <c r="W302" s="84"/>
      <c r="X302" s="84">
        <v>17.399999999999999</v>
      </c>
      <c r="Y302" s="84">
        <v>313.5</v>
      </c>
      <c r="Z302" s="82"/>
      <c r="AA302" s="84">
        <v>15.5</v>
      </c>
      <c r="AB302" s="84">
        <v>313.5</v>
      </c>
      <c r="AC302" s="82"/>
      <c r="AD302" s="84">
        <v>17</v>
      </c>
      <c r="AE302" s="84">
        <v>313.5</v>
      </c>
      <c r="AF302" s="82"/>
      <c r="AG302" s="85">
        <v>15.9</v>
      </c>
      <c r="AH302" s="84">
        <v>455.84812949814801</v>
      </c>
      <c r="AI302" s="82"/>
      <c r="AJ302" s="84">
        <v>17.3</v>
      </c>
      <c r="AK302" s="84">
        <v>455.84812949814801</v>
      </c>
      <c r="AL302" s="82">
        <f t="shared" si="11"/>
        <v>17.600000000000001</v>
      </c>
      <c r="AM302" s="84">
        <v>17.600000000000001</v>
      </c>
      <c r="AN302" s="84">
        <v>455.84812949814801</v>
      </c>
      <c r="AO302" s="82"/>
      <c r="AP302" s="84">
        <v>16.899999999999999</v>
      </c>
      <c r="AQ302" s="84">
        <v>455.84812949814801</v>
      </c>
      <c r="AR302" s="82"/>
      <c r="AS302" s="84">
        <v>17.3</v>
      </c>
      <c r="AT302" s="84">
        <v>153.4</v>
      </c>
      <c r="AU302" s="82"/>
      <c r="AV302" s="84">
        <v>17.3</v>
      </c>
      <c r="AW302" s="84">
        <v>52.462800000000001</v>
      </c>
      <c r="AX302" s="82"/>
      <c r="AY302" s="84">
        <v>17.3</v>
      </c>
      <c r="AZ302" s="84">
        <v>49.394799999999996</v>
      </c>
      <c r="BA302" s="82"/>
      <c r="BB302" s="84">
        <v>17.3</v>
      </c>
      <c r="BC302" s="84">
        <v>51.542400000000001</v>
      </c>
      <c r="BD302" s="82"/>
      <c r="BE302" s="84">
        <v>17.3</v>
      </c>
      <c r="BF302" s="84">
        <v>138.69999999999999</v>
      </c>
      <c r="BG302" s="82"/>
      <c r="BH302" s="84">
        <v>16.2</v>
      </c>
      <c r="BI302" s="84">
        <v>138.69999999999999</v>
      </c>
      <c r="BJ302" s="84"/>
      <c r="BK302" s="84">
        <v>16</v>
      </c>
      <c r="BL302" s="84">
        <v>138.69999999999999</v>
      </c>
      <c r="BM302" s="82"/>
      <c r="BN302" s="84">
        <v>17.8</v>
      </c>
      <c r="BO302" s="82">
        <v>313.5</v>
      </c>
      <c r="BP302" s="82"/>
      <c r="BQ302" s="84">
        <v>17.7</v>
      </c>
      <c r="BR302" s="82">
        <v>313.5</v>
      </c>
      <c r="BS302" s="82"/>
      <c r="BT302" s="84">
        <v>17.600000000000001</v>
      </c>
      <c r="BU302" s="82">
        <v>313.5</v>
      </c>
      <c r="BV302" s="82"/>
      <c r="BW302" s="84">
        <v>17.5</v>
      </c>
      <c r="BX302" s="82">
        <v>313.5</v>
      </c>
      <c r="BY302" s="82"/>
      <c r="BZ302" s="82"/>
    </row>
    <row r="303" spans="7:78" x14ac:dyDescent="0.25">
      <c r="G303" s="82"/>
      <c r="H303" s="82"/>
      <c r="I303" s="244"/>
      <c r="J303" s="82"/>
      <c r="K303" s="82"/>
      <c r="L303" s="82"/>
      <c r="M303" s="82"/>
      <c r="N303" s="82"/>
      <c r="O303" s="82"/>
      <c r="P303" s="83"/>
      <c r="Q303" s="83"/>
      <c r="R303" s="83"/>
      <c r="S303" s="83"/>
      <c r="T303" s="82"/>
      <c r="U303" s="85">
        <v>16.05</v>
      </c>
      <c r="V303" s="84">
        <v>309.5</v>
      </c>
      <c r="W303" s="84"/>
      <c r="X303" s="84">
        <v>17.45</v>
      </c>
      <c r="Y303" s="84">
        <v>309.5</v>
      </c>
      <c r="Z303" s="82"/>
      <c r="AA303" s="84">
        <v>15.55</v>
      </c>
      <c r="AB303" s="84">
        <v>309.5</v>
      </c>
      <c r="AC303" s="82"/>
      <c r="AD303" s="84">
        <v>17.05</v>
      </c>
      <c r="AE303" s="84">
        <v>309.5</v>
      </c>
      <c r="AF303" s="82"/>
      <c r="AG303" s="85">
        <v>15.95</v>
      </c>
      <c r="AH303" s="84">
        <v>452.24254008193401</v>
      </c>
      <c r="AI303" s="82"/>
      <c r="AJ303" s="84">
        <v>17.350000000000001</v>
      </c>
      <c r="AK303" s="84">
        <v>452.24254008193401</v>
      </c>
      <c r="AL303" s="82">
        <f t="shared" si="11"/>
        <v>17.649999999999999</v>
      </c>
      <c r="AM303" s="84">
        <v>17.649999999999999</v>
      </c>
      <c r="AN303" s="84">
        <v>452.24254008193401</v>
      </c>
      <c r="AO303" s="82"/>
      <c r="AP303" s="84">
        <v>16.95</v>
      </c>
      <c r="AQ303" s="84">
        <v>452.24254008193401</v>
      </c>
      <c r="AR303" s="82"/>
      <c r="AS303" s="84">
        <v>17.350000000000001</v>
      </c>
      <c r="AT303" s="84">
        <v>152</v>
      </c>
      <c r="AU303" s="82"/>
      <c r="AV303" s="84">
        <v>17.350000000000001</v>
      </c>
      <c r="AW303" s="84">
        <v>51.984000000000002</v>
      </c>
      <c r="AX303" s="82"/>
      <c r="AY303" s="84">
        <v>17.350000000000001</v>
      </c>
      <c r="AZ303" s="84">
        <v>48.944000000000003</v>
      </c>
      <c r="BA303" s="82"/>
      <c r="BB303" s="84">
        <v>17.350000000000001</v>
      </c>
      <c r="BC303" s="84">
        <v>51.072000000000003</v>
      </c>
      <c r="BD303" s="82"/>
      <c r="BE303" s="84">
        <v>17.350000000000001</v>
      </c>
      <c r="BF303" s="84">
        <v>137.69999999999999</v>
      </c>
      <c r="BG303" s="82"/>
      <c r="BH303" s="84">
        <v>16.25</v>
      </c>
      <c r="BI303" s="84">
        <v>137.69999999999999</v>
      </c>
      <c r="BJ303" s="84"/>
      <c r="BK303" s="84">
        <v>16.05</v>
      </c>
      <c r="BL303" s="84">
        <v>137.69999999999999</v>
      </c>
      <c r="BM303" s="82"/>
      <c r="BN303" s="84">
        <v>17.850000000000001</v>
      </c>
      <c r="BO303" s="82">
        <v>309.5</v>
      </c>
      <c r="BP303" s="82"/>
      <c r="BQ303" s="84">
        <v>17.75</v>
      </c>
      <c r="BR303" s="82">
        <v>309.5</v>
      </c>
      <c r="BS303" s="82"/>
      <c r="BT303" s="84">
        <v>17.649999999999999</v>
      </c>
      <c r="BU303" s="82">
        <v>309.5</v>
      </c>
      <c r="BV303" s="82"/>
      <c r="BW303" s="84">
        <v>17.55</v>
      </c>
      <c r="BX303" s="82">
        <v>309.5</v>
      </c>
      <c r="BY303" s="82"/>
      <c r="BZ303" s="82"/>
    </row>
    <row r="304" spans="7:78" x14ac:dyDescent="0.25">
      <c r="G304" s="82"/>
      <c r="H304" s="82"/>
      <c r="I304" s="244"/>
      <c r="J304" s="82"/>
      <c r="K304" s="82"/>
      <c r="L304" s="82"/>
      <c r="M304" s="82"/>
      <c r="N304" s="82"/>
      <c r="O304" s="82"/>
      <c r="P304" s="83"/>
      <c r="Q304" s="83"/>
      <c r="R304" s="83"/>
      <c r="S304" s="83"/>
      <c r="T304" s="82"/>
      <c r="U304" s="85">
        <v>16.100000000000001</v>
      </c>
      <c r="V304" s="84">
        <v>305.60000000000002</v>
      </c>
      <c r="W304" s="84"/>
      <c r="X304" s="84">
        <v>17.5</v>
      </c>
      <c r="Y304" s="84">
        <v>305.60000000000002</v>
      </c>
      <c r="Z304" s="82"/>
      <c r="AA304" s="84">
        <v>15.6</v>
      </c>
      <c r="AB304" s="84">
        <v>305.60000000000002</v>
      </c>
      <c r="AC304" s="82"/>
      <c r="AD304" s="84">
        <v>17.100000000000001</v>
      </c>
      <c r="AE304" s="84">
        <v>305.60000000000002</v>
      </c>
      <c r="AF304" s="82"/>
      <c r="AG304" s="85">
        <v>16</v>
      </c>
      <c r="AH304" s="84">
        <v>448.63695066572097</v>
      </c>
      <c r="AI304" s="82"/>
      <c r="AJ304" s="84">
        <v>17.399999999999999</v>
      </c>
      <c r="AK304" s="84">
        <v>448.63695066572097</v>
      </c>
      <c r="AL304" s="82">
        <f t="shared" si="11"/>
        <v>17.7</v>
      </c>
      <c r="AM304" s="84">
        <v>17.7</v>
      </c>
      <c r="AN304" s="84">
        <v>448.63695066572097</v>
      </c>
      <c r="AO304" s="82"/>
      <c r="AP304" s="84">
        <v>17</v>
      </c>
      <c r="AQ304" s="84">
        <v>448.63695066572097</v>
      </c>
      <c r="AR304" s="82"/>
      <c r="AS304" s="84">
        <v>17.399999999999999</v>
      </c>
      <c r="AT304" s="84">
        <v>150.5</v>
      </c>
      <c r="AU304" s="82"/>
      <c r="AV304" s="84">
        <v>17.399999999999999</v>
      </c>
      <c r="AW304" s="84">
        <v>51.470999999999997</v>
      </c>
      <c r="AX304" s="82"/>
      <c r="AY304" s="84">
        <v>17.399999999999999</v>
      </c>
      <c r="AZ304" s="84">
        <v>48.460999999999999</v>
      </c>
      <c r="BA304" s="82"/>
      <c r="BB304" s="84">
        <v>17.399999999999999</v>
      </c>
      <c r="BC304" s="84">
        <v>50.567999999999998</v>
      </c>
      <c r="BD304" s="82"/>
      <c r="BE304" s="84">
        <v>17.399999999999999</v>
      </c>
      <c r="BF304" s="84">
        <v>136.6</v>
      </c>
      <c r="BG304" s="82"/>
      <c r="BH304" s="84">
        <v>16.3</v>
      </c>
      <c r="BI304" s="84">
        <v>136.6</v>
      </c>
      <c r="BJ304" s="84"/>
      <c r="BK304" s="84">
        <v>16.100000000000001</v>
      </c>
      <c r="BL304" s="84">
        <v>136.6</v>
      </c>
      <c r="BM304" s="82"/>
      <c r="BN304" s="84">
        <v>17.899999999999999</v>
      </c>
      <c r="BO304" s="82">
        <v>305.60000000000002</v>
      </c>
      <c r="BP304" s="82"/>
      <c r="BQ304" s="84">
        <v>17.8</v>
      </c>
      <c r="BR304" s="82">
        <v>305.60000000000002</v>
      </c>
      <c r="BS304" s="82"/>
      <c r="BT304" s="84">
        <v>17.7</v>
      </c>
      <c r="BU304" s="82">
        <v>305.60000000000002</v>
      </c>
      <c r="BV304" s="82"/>
      <c r="BW304" s="84">
        <v>17.600000000000001</v>
      </c>
      <c r="BX304" s="82">
        <v>305.60000000000002</v>
      </c>
      <c r="BY304" s="82"/>
      <c r="BZ304" s="82"/>
    </row>
    <row r="305" spans="7:78" x14ac:dyDescent="0.25">
      <c r="G305" s="82"/>
      <c r="H305" s="82"/>
      <c r="I305" s="244"/>
      <c r="J305" s="82"/>
      <c r="K305" s="82"/>
      <c r="L305" s="82"/>
      <c r="M305" s="82"/>
      <c r="N305" s="82"/>
      <c r="O305" s="82"/>
      <c r="P305" s="83"/>
      <c r="Q305" s="83"/>
      <c r="R305" s="83"/>
      <c r="S305" s="83"/>
      <c r="T305" s="82"/>
      <c r="U305" s="85">
        <v>16.149999999999999</v>
      </c>
      <c r="V305" s="84">
        <v>301.7</v>
      </c>
      <c r="W305" s="84"/>
      <c r="X305" s="84">
        <v>17.55</v>
      </c>
      <c r="Y305" s="84">
        <v>301.7</v>
      </c>
      <c r="Z305" s="82"/>
      <c r="AA305" s="84">
        <v>15.65</v>
      </c>
      <c r="AB305" s="84">
        <v>301.7</v>
      </c>
      <c r="AC305" s="82"/>
      <c r="AD305" s="84">
        <v>17.149999999999999</v>
      </c>
      <c r="AE305" s="84">
        <v>301.7</v>
      </c>
      <c r="AF305" s="82"/>
      <c r="AG305" s="85">
        <v>16.05</v>
      </c>
      <c r="AH305" s="84">
        <v>445.03136124950697</v>
      </c>
      <c r="AI305" s="82"/>
      <c r="AJ305" s="84">
        <v>17.45</v>
      </c>
      <c r="AK305" s="84">
        <v>445.03136124950697</v>
      </c>
      <c r="AL305" s="82">
        <f t="shared" si="11"/>
        <v>17.75</v>
      </c>
      <c r="AM305" s="84">
        <v>17.75</v>
      </c>
      <c r="AN305" s="84">
        <v>445.03136124950697</v>
      </c>
      <c r="AO305" s="82"/>
      <c r="AP305" s="84">
        <v>17.05</v>
      </c>
      <c r="AQ305" s="84">
        <v>445.03136124950697</v>
      </c>
      <c r="AR305" s="82"/>
      <c r="AS305" s="84">
        <v>17.45</v>
      </c>
      <c r="AT305" s="84">
        <v>149.1</v>
      </c>
      <c r="AU305" s="82"/>
      <c r="AV305" s="84">
        <v>17.45</v>
      </c>
      <c r="AW305" s="84">
        <v>50.992199999999997</v>
      </c>
      <c r="AX305" s="82"/>
      <c r="AY305" s="84">
        <v>17.45</v>
      </c>
      <c r="AZ305" s="84">
        <v>48.010199999999998</v>
      </c>
      <c r="BA305" s="82"/>
      <c r="BB305" s="84">
        <v>17.45</v>
      </c>
      <c r="BC305" s="84">
        <v>50.0976</v>
      </c>
      <c r="BD305" s="82"/>
      <c r="BE305" s="84">
        <v>17.45</v>
      </c>
      <c r="BF305" s="84">
        <v>135.6</v>
      </c>
      <c r="BG305" s="82"/>
      <c r="BH305" s="84">
        <v>16.350000000000001</v>
      </c>
      <c r="BI305" s="84">
        <v>135.6</v>
      </c>
      <c r="BJ305" s="84"/>
      <c r="BK305" s="84">
        <v>16.149999999999999</v>
      </c>
      <c r="BL305" s="84">
        <v>135.6</v>
      </c>
      <c r="BM305" s="82"/>
      <c r="BN305" s="84">
        <v>17.95</v>
      </c>
      <c r="BO305" s="82">
        <v>301.7</v>
      </c>
      <c r="BP305" s="82"/>
      <c r="BQ305" s="84">
        <v>17.850000000000001</v>
      </c>
      <c r="BR305" s="82">
        <v>301.7</v>
      </c>
      <c r="BS305" s="82"/>
      <c r="BT305" s="84">
        <v>17.75</v>
      </c>
      <c r="BU305" s="82">
        <v>301.7</v>
      </c>
      <c r="BV305" s="82"/>
      <c r="BW305" s="84">
        <v>17.649999999999999</v>
      </c>
      <c r="BX305" s="82">
        <v>301.7</v>
      </c>
      <c r="BY305" s="82"/>
      <c r="BZ305" s="82"/>
    </row>
    <row r="306" spans="7:78" x14ac:dyDescent="0.25">
      <c r="G306" s="82"/>
      <c r="H306" s="82"/>
      <c r="I306" s="244"/>
      <c r="J306" s="82"/>
      <c r="K306" s="82"/>
      <c r="L306" s="82"/>
      <c r="M306" s="82"/>
      <c r="N306" s="82"/>
      <c r="O306" s="82"/>
      <c r="P306" s="83"/>
      <c r="Q306" s="83"/>
      <c r="R306" s="83"/>
      <c r="S306" s="83"/>
      <c r="T306" s="82"/>
      <c r="U306" s="85">
        <v>16.2</v>
      </c>
      <c r="V306" s="84">
        <v>297.7</v>
      </c>
      <c r="W306" s="84"/>
      <c r="X306" s="84">
        <v>17.600000000000001</v>
      </c>
      <c r="Y306" s="84">
        <v>297.7</v>
      </c>
      <c r="Z306" s="82"/>
      <c r="AA306" s="84">
        <v>15.7</v>
      </c>
      <c r="AB306" s="84">
        <v>297.7</v>
      </c>
      <c r="AC306" s="82"/>
      <c r="AD306" s="84">
        <v>17.2</v>
      </c>
      <c r="AE306" s="84">
        <v>297.7</v>
      </c>
      <c r="AF306" s="82"/>
      <c r="AG306" s="85">
        <v>16.100000000000001</v>
      </c>
      <c r="AH306" s="84">
        <v>441.42577183329303</v>
      </c>
      <c r="AI306" s="82"/>
      <c r="AJ306" s="84">
        <v>17.5</v>
      </c>
      <c r="AK306" s="84">
        <v>441.42577183329303</v>
      </c>
      <c r="AL306" s="82">
        <f t="shared" si="11"/>
        <v>17.8</v>
      </c>
      <c r="AM306" s="84">
        <v>17.8</v>
      </c>
      <c r="AN306" s="84">
        <v>441.42577183329303</v>
      </c>
      <c r="AO306" s="82"/>
      <c r="AP306" s="84">
        <v>17.100000000000001</v>
      </c>
      <c r="AQ306" s="84">
        <v>441.42577183329303</v>
      </c>
      <c r="AR306" s="82"/>
      <c r="AS306" s="84">
        <v>17.5</v>
      </c>
      <c r="AT306" s="84">
        <v>147.69999999999999</v>
      </c>
      <c r="AU306" s="82"/>
      <c r="AV306" s="84">
        <v>17.5</v>
      </c>
      <c r="AW306" s="84">
        <v>50.513399999999997</v>
      </c>
      <c r="AX306" s="82"/>
      <c r="AY306" s="84">
        <v>17.5</v>
      </c>
      <c r="AZ306" s="84">
        <v>47.559399999999997</v>
      </c>
      <c r="BA306" s="82"/>
      <c r="BB306" s="84">
        <v>17.5</v>
      </c>
      <c r="BC306" s="84">
        <v>49.627200000000002</v>
      </c>
      <c r="BD306" s="82"/>
      <c r="BE306" s="84">
        <v>17.5</v>
      </c>
      <c r="BF306" s="84">
        <v>134.5</v>
      </c>
      <c r="BG306" s="82"/>
      <c r="BH306" s="84">
        <v>16.399999999999999</v>
      </c>
      <c r="BI306" s="84">
        <v>134.5</v>
      </c>
      <c r="BJ306" s="84"/>
      <c r="BK306" s="84">
        <v>16.2</v>
      </c>
      <c r="BL306" s="84">
        <v>134.5</v>
      </c>
      <c r="BM306" s="82"/>
      <c r="BN306" s="84">
        <v>18</v>
      </c>
      <c r="BO306" s="82">
        <v>297.7</v>
      </c>
      <c r="BP306" s="82"/>
      <c r="BQ306" s="84">
        <v>17.899999999999999</v>
      </c>
      <c r="BR306" s="82">
        <v>297.7</v>
      </c>
      <c r="BS306" s="82"/>
      <c r="BT306" s="84">
        <v>17.8</v>
      </c>
      <c r="BU306" s="82">
        <v>297.7</v>
      </c>
      <c r="BV306" s="82"/>
      <c r="BW306" s="84">
        <v>17.7</v>
      </c>
      <c r="BX306" s="82">
        <v>297.7</v>
      </c>
      <c r="BY306" s="82"/>
      <c r="BZ306" s="82"/>
    </row>
    <row r="307" spans="7:78" x14ac:dyDescent="0.25">
      <c r="G307" s="82"/>
      <c r="H307" s="82"/>
      <c r="I307" s="244"/>
      <c r="J307" s="82"/>
      <c r="K307" s="82"/>
      <c r="L307" s="82"/>
      <c r="M307" s="82"/>
      <c r="N307" s="82"/>
      <c r="O307" s="82"/>
      <c r="P307" s="83"/>
      <c r="Q307" s="83"/>
      <c r="R307" s="83"/>
      <c r="S307" s="83"/>
      <c r="T307" s="82"/>
      <c r="U307" s="85">
        <v>16.25</v>
      </c>
      <c r="V307" s="84">
        <v>293.8</v>
      </c>
      <c r="W307" s="84"/>
      <c r="X307" s="84">
        <v>17.649999999999999</v>
      </c>
      <c r="Y307" s="84">
        <v>293.8</v>
      </c>
      <c r="Z307" s="82"/>
      <c r="AA307" s="84">
        <v>15.75</v>
      </c>
      <c r="AB307" s="84">
        <v>293.8</v>
      </c>
      <c r="AC307" s="82"/>
      <c r="AD307" s="84">
        <v>17.25</v>
      </c>
      <c r="AE307" s="84">
        <v>293.8</v>
      </c>
      <c r="AF307" s="82"/>
      <c r="AG307" s="85">
        <v>16.149999999999999</v>
      </c>
      <c r="AH307" s="84">
        <v>437.82018241707902</v>
      </c>
      <c r="AI307" s="82"/>
      <c r="AJ307" s="84">
        <v>17.55</v>
      </c>
      <c r="AK307" s="84">
        <v>437.82018241707902</v>
      </c>
      <c r="AL307" s="82">
        <f t="shared" si="11"/>
        <v>17.850000000000001</v>
      </c>
      <c r="AM307" s="84">
        <v>17.850000000000001</v>
      </c>
      <c r="AN307" s="84">
        <v>437.82018241707902</v>
      </c>
      <c r="AO307" s="82"/>
      <c r="AP307" s="84">
        <v>17.149999999999999</v>
      </c>
      <c r="AQ307" s="84">
        <v>437.82018241707902</v>
      </c>
      <c r="AR307" s="82"/>
      <c r="AS307" s="84">
        <v>17.55</v>
      </c>
      <c r="AT307" s="84">
        <v>146.19999999999999</v>
      </c>
      <c r="AU307" s="82"/>
      <c r="AV307" s="84">
        <v>17.55</v>
      </c>
      <c r="AW307" s="84">
        <v>50.000399999999999</v>
      </c>
      <c r="AX307" s="82"/>
      <c r="AY307" s="84">
        <v>17.55</v>
      </c>
      <c r="AZ307" s="84">
        <v>47.0764</v>
      </c>
      <c r="BA307" s="82"/>
      <c r="BB307" s="84">
        <v>17.55</v>
      </c>
      <c r="BC307" s="84">
        <v>49.123199999999997</v>
      </c>
      <c r="BD307" s="82"/>
      <c r="BE307" s="84">
        <v>17.55</v>
      </c>
      <c r="BF307" s="84">
        <v>133.4</v>
      </c>
      <c r="BG307" s="82"/>
      <c r="BH307" s="84">
        <v>16.45</v>
      </c>
      <c r="BI307" s="84">
        <v>133.4</v>
      </c>
      <c r="BJ307" s="84"/>
      <c r="BK307" s="84">
        <v>16.25</v>
      </c>
      <c r="BL307" s="84">
        <v>133.4</v>
      </c>
      <c r="BM307" s="82"/>
      <c r="BN307" s="84">
        <v>18.05</v>
      </c>
      <c r="BO307" s="82">
        <v>293.8</v>
      </c>
      <c r="BP307" s="82"/>
      <c r="BQ307" s="84">
        <v>17.95</v>
      </c>
      <c r="BR307" s="82">
        <v>293.8</v>
      </c>
      <c r="BS307" s="82"/>
      <c r="BT307" s="84">
        <v>17.850000000000001</v>
      </c>
      <c r="BU307" s="82">
        <v>293.8</v>
      </c>
      <c r="BV307" s="82"/>
      <c r="BW307" s="84">
        <v>17.75</v>
      </c>
      <c r="BX307" s="82">
        <v>293.8</v>
      </c>
      <c r="BY307" s="82"/>
      <c r="BZ307" s="82"/>
    </row>
    <row r="308" spans="7:78" x14ac:dyDescent="0.25">
      <c r="G308" s="82"/>
      <c r="H308" s="82"/>
      <c r="I308" s="244"/>
      <c r="J308" s="82"/>
      <c r="K308" s="82"/>
      <c r="L308" s="82"/>
      <c r="M308" s="82"/>
      <c r="N308" s="82"/>
      <c r="O308" s="82"/>
      <c r="P308" s="83"/>
      <c r="Q308" s="83"/>
      <c r="R308" s="83"/>
      <c r="S308" s="83"/>
      <c r="T308" s="82"/>
      <c r="U308" s="85">
        <v>16.3</v>
      </c>
      <c r="V308" s="84">
        <v>289.89999999999998</v>
      </c>
      <c r="W308" s="84"/>
      <c r="X308" s="84">
        <v>17.7</v>
      </c>
      <c r="Y308" s="84">
        <v>289.89999999999998</v>
      </c>
      <c r="Z308" s="82"/>
      <c r="AA308" s="84">
        <v>15.8</v>
      </c>
      <c r="AB308" s="84">
        <v>289.89999999999998</v>
      </c>
      <c r="AC308" s="82"/>
      <c r="AD308" s="84">
        <v>17.3</v>
      </c>
      <c r="AE308" s="84">
        <v>289.89999999999998</v>
      </c>
      <c r="AF308" s="82"/>
      <c r="AG308" s="85">
        <v>16.2</v>
      </c>
      <c r="AH308" s="84">
        <v>434.21459300086599</v>
      </c>
      <c r="AI308" s="82"/>
      <c r="AJ308" s="84">
        <v>17.600000000000001</v>
      </c>
      <c r="AK308" s="84">
        <v>434.21459300086599</v>
      </c>
      <c r="AL308" s="82">
        <f t="shared" si="11"/>
        <v>17.899999999999999</v>
      </c>
      <c r="AM308" s="84">
        <v>17.899999999999999</v>
      </c>
      <c r="AN308" s="84">
        <v>434.21459300086599</v>
      </c>
      <c r="AO308" s="82"/>
      <c r="AP308" s="84">
        <v>17.2</v>
      </c>
      <c r="AQ308" s="84">
        <v>434.21459300086599</v>
      </c>
      <c r="AR308" s="82"/>
      <c r="AS308" s="84">
        <v>17.600000000000001</v>
      </c>
      <c r="AT308" s="84">
        <v>144.80000000000001</v>
      </c>
      <c r="AU308" s="82"/>
      <c r="AV308" s="84">
        <v>17.600000000000001</v>
      </c>
      <c r="AW308" s="84">
        <v>49.521599999999999</v>
      </c>
      <c r="AX308" s="82"/>
      <c r="AY308" s="84">
        <v>17.600000000000001</v>
      </c>
      <c r="AZ308" s="84">
        <v>46.625599999999999</v>
      </c>
      <c r="BA308" s="82"/>
      <c r="BB308" s="84">
        <v>17.600000000000001</v>
      </c>
      <c r="BC308" s="84">
        <v>48.652799999999999</v>
      </c>
      <c r="BD308" s="82"/>
      <c r="BE308" s="84">
        <v>17.600000000000001</v>
      </c>
      <c r="BF308" s="84">
        <v>132.4</v>
      </c>
      <c r="BG308" s="82"/>
      <c r="BH308" s="84">
        <v>16.5</v>
      </c>
      <c r="BI308" s="84">
        <v>132.4</v>
      </c>
      <c r="BJ308" s="84"/>
      <c r="BK308" s="84">
        <v>16.3</v>
      </c>
      <c r="BL308" s="84">
        <v>132.4</v>
      </c>
      <c r="BM308" s="82"/>
      <c r="BN308" s="84">
        <v>18.100000000000001</v>
      </c>
      <c r="BO308" s="82">
        <v>289.89999999999998</v>
      </c>
      <c r="BP308" s="82"/>
      <c r="BQ308" s="84">
        <v>18</v>
      </c>
      <c r="BR308" s="82">
        <v>289.89999999999998</v>
      </c>
      <c r="BS308" s="82"/>
      <c r="BT308" s="84">
        <v>17.899999999999999</v>
      </c>
      <c r="BU308" s="82">
        <v>289.89999999999998</v>
      </c>
      <c r="BV308" s="82"/>
      <c r="BW308" s="84">
        <v>17.8</v>
      </c>
      <c r="BX308" s="82">
        <v>289.89999999999998</v>
      </c>
      <c r="BY308" s="82"/>
      <c r="BZ308" s="82"/>
    </row>
    <row r="309" spans="7:78" x14ac:dyDescent="0.25">
      <c r="G309" s="82"/>
      <c r="H309" s="82"/>
      <c r="I309" s="244"/>
      <c r="J309" s="82"/>
      <c r="K309" s="82"/>
      <c r="L309" s="82"/>
      <c r="M309" s="82"/>
      <c r="N309" s="82"/>
      <c r="O309" s="82"/>
      <c r="P309" s="83"/>
      <c r="Q309" s="83"/>
      <c r="R309" s="83"/>
      <c r="S309" s="83"/>
      <c r="T309" s="82"/>
      <c r="U309" s="85">
        <v>16.350000000000001</v>
      </c>
      <c r="V309" s="84">
        <v>286</v>
      </c>
      <c r="W309" s="84"/>
      <c r="X309" s="84">
        <v>17.75</v>
      </c>
      <c r="Y309" s="84">
        <v>286</v>
      </c>
      <c r="Z309" s="82"/>
      <c r="AA309" s="84">
        <v>15.85</v>
      </c>
      <c r="AB309" s="84">
        <v>286</v>
      </c>
      <c r="AC309" s="82"/>
      <c r="AD309" s="84">
        <v>17.350000000000001</v>
      </c>
      <c r="AE309" s="84">
        <v>286</v>
      </c>
      <c r="AF309" s="82"/>
      <c r="AG309" s="85">
        <v>16.25</v>
      </c>
      <c r="AH309" s="84">
        <v>430.60900358465199</v>
      </c>
      <c r="AI309" s="82"/>
      <c r="AJ309" s="84">
        <v>17.649999999999999</v>
      </c>
      <c r="AK309" s="84">
        <v>430.60900358465199</v>
      </c>
      <c r="AL309" s="82">
        <f t="shared" si="11"/>
        <v>17.95</v>
      </c>
      <c r="AM309" s="84">
        <v>17.95</v>
      </c>
      <c r="AN309" s="84">
        <v>430.60900358465199</v>
      </c>
      <c r="AO309" s="82"/>
      <c r="AP309" s="84">
        <v>17.25</v>
      </c>
      <c r="AQ309" s="84">
        <v>430.60900358465199</v>
      </c>
      <c r="AR309" s="82"/>
      <c r="AS309" s="84">
        <v>17.649999999999999</v>
      </c>
      <c r="AT309" s="84">
        <v>143.4</v>
      </c>
      <c r="AU309" s="82"/>
      <c r="AV309" s="84">
        <v>17.649999999999999</v>
      </c>
      <c r="AW309" s="84">
        <v>49.0428</v>
      </c>
      <c r="AX309" s="82"/>
      <c r="AY309" s="84">
        <v>17.649999999999999</v>
      </c>
      <c r="AZ309" s="84">
        <v>46.174799999999998</v>
      </c>
      <c r="BA309" s="82"/>
      <c r="BB309" s="84">
        <v>17.649999999999999</v>
      </c>
      <c r="BC309" s="84">
        <v>48.182400000000001</v>
      </c>
      <c r="BD309" s="82"/>
      <c r="BE309" s="84">
        <v>17.649999999999999</v>
      </c>
      <c r="BF309" s="84">
        <v>131.30000000000001</v>
      </c>
      <c r="BG309" s="82"/>
      <c r="BH309" s="84">
        <v>16.55</v>
      </c>
      <c r="BI309" s="84">
        <v>131.30000000000001</v>
      </c>
      <c r="BJ309" s="84"/>
      <c r="BK309" s="84">
        <v>16.350000000000001</v>
      </c>
      <c r="BL309" s="84">
        <v>131.30000000000001</v>
      </c>
      <c r="BM309" s="82"/>
      <c r="BN309" s="84">
        <v>18.149999999999999</v>
      </c>
      <c r="BO309" s="82">
        <v>286</v>
      </c>
      <c r="BP309" s="82"/>
      <c r="BQ309" s="84">
        <v>18.05</v>
      </c>
      <c r="BR309" s="82">
        <v>286</v>
      </c>
      <c r="BS309" s="82"/>
      <c r="BT309" s="84">
        <v>17.95</v>
      </c>
      <c r="BU309" s="82">
        <v>286</v>
      </c>
      <c r="BV309" s="82"/>
      <c r="BW309" s="84">
        <v>17.850000000000001</v>
      </c>
      <c r="BX309" s="82">
        <v>286</v>
      </c>
      <c r="BY309" s="82"/>
      <c r="BZ309" s="82"/>
    </row>
    <row r="310" spans="7:78" x14ac:dyDescent="0.25">
      <c r="G310" s="82"/>
      <c r="H310" s="82"/>
      <c r="I310" s="244"/>
      <c r="J310" s="82"/>
      <c r="K310" s="82"/>
      <c r="L310" s="82"/>
      <c r="M310" s="82"/>
      <c r="N310" s="82"/>
      <c r="O310" s="82"/>
      <c r="P310" s="83"/>
      <c r="Q310" s="83"/>
      <c r="R310" s="83"/>
      <c r="S310" s="83"/>
      <c r="T310" s="82"/>
      <c r="U310" s="85">
        <v>16.399999999999999</v>
      </c>
      <c r="V310" s="84">
        <v>282</v>
      </c>
      <c r="W310" s="84"/>
      <c r="X310" s="84">
        <v>17.8</v>
      </c>
      <c r="Y310" s="84">
        <v>282</v>
      </c>
      <c r="Z310" s="82"/>
      <c r="AA310" s="84">
        <v>15.9</v>
      </c>
      <c r="AB310" s="84">
        <v>282</v>
      </c>
      <c r="AC310" s="82"/>
      <c r="AD310" s="84">
        <v>17.399999999999999</v>
      </c>
      <c r="AE310" s="84">
        <v>282</v>
      </c>
      <c r="AF310" s="82"/>
      <c r="AG310" s="85">
        <v>16.3</v>
      </c>
      <c r="AH310" s="84">
        <v>427.00341416843798</v>
      </c>
      <c r="AI310" s="82"/>
      <c r="AJ310" s="84">
        <v>17.7</v>
      </c>
      <c r="AK310" s="84">
        <v>427.00341416843798</v>
      </c>
      <c r="AL310" s="82">
        <f t="shared" si="11"/>
        <v>18</v>
      </c>
      <c r="AM310" s="84">
        <v>18</v>
      </c>
      <c r="AN310" s="84">
        <v>427.00341416843798</v>
      </c>
      <c r="AO310" s="82"/>
      <c r="AP310" s="84">
        <v>17.3</v>
      </c>
      <c r="AQ310" s="84">
        <v>427.00341416843798</v>
      </c>
      <c r="AR310" s="82"/>
      <c r="AS310" s="84">
        <v>17.7</v>
      </c>
      <c r="AT310" s="84">
        <v>141.9</v>
      </c>
      <c r="AU310" s="82"/>
      <c r="AV310" s="84">
        <v>17.7</v>
      </c>
      <c r="AW310" s="84">
        <v>48.529800000000002</v>
      </c>
      <c r="AX310" s="82"/>
      <c r="AY310" s="84">
        <v>17.7</v>
      </c>
      <c r="AZ310" s="84">
        <v>45.691800000000001</v>
      </c>
      <c r="BA310" s="82"/>
      <c r="BB310" s="84">
        <v>17.7</v>
      </c>
      <c r="BC310" s="84">
        <v>47.678400000000003</v>
      </c>
      <c r="BD310" s="82"/>
      <c r="BE310" s="84">
        <v>17.7</v>
      </c>
      <c r="BF310" s="84">
        <v>130.30000000000001</v>
      </c>
      <c r="BG310" s="82"/>
      <c r="BH310" s="84">
        <v>16.600000000000001</v>
      </c>
      <c r="BI310" s="84">
        <v>130.30000000000001</v>
      </c>
      <c r="BJ310" s="84"/>
      <c r="BK310" s="84">
        <v>16.399999999999999</v>
      </c>
      <c r="BL310" s="84">
        <v>130.30000000000001</v>
      </c>
      <c r="BM310" s="82"/>
      <c r="BN310" s="84">
        <v>18.2</v>
      </c>
      <c r="BO310" s="82">
        <v>282</v>
      </c>
      <c r="BP310" s="82"/>
      <c r="BQ310" s="84">
        <v>18.100000000000001</v>
      </c>
      <c r="BR310" s="82">
        <v>282</v>
      </c>
      <c r="BS310" s="82"/>
      <c r="BT310" s="84">
        <v>18</v>
      </c>
      <c r="BU310" s="82">
        <v>282</v>
      </c>
      <c r="BV310" s="82"/>
      <c r="BW310" s="84">
        <v>17.899999999999999</v>
      </c>
      <c r="BX310" s="82">
        <v>282</v>
      </c>
      <c r="BY310" s="82"/>
      <c r="BZ310" s="82"/>
    </row>
    <row r="311" spans="7:78" x14ac:dyDescent="0.25">
      <c r="G311" s="82"/>
      <c r="H311" s="82"/>
      <c r="I311" s="244"/>
      <c r="J311" s="82"/>
      <c r="K311" s="82"/>
      <c r="L311" s="82"/>
      <c r="M311" s="82"/>
      <c r="N311" s="82"/>
      <c r="O311" s="82"/>
      <c r="P311" s="83"/>
      <c r="Q311" s="83"/>
      <c r="R311" s="83"/>
      <c r="S311" s="83"/>
      <c r="T311" s="82"/>
      <c r="U311" s="85">
        <v>16.45</v>
      </c>
      <c r="V311" s="84">
        <v>278.10000000000002</v>
      </c>
      <c r="W311" s="84"/>
      <c r="X311" s="84">
        <v>17.850000000000001</v>
      </c>
      <c r="Y311" s="84">
        <v>278.10000000000002</v>
      </c>
      <c r="Z311" s="82"/>
      <c r="AA311" s="84">
        <v>15.95</v>
      </c>
      <c r="AB311" s="84">
        <v>278.10000000000002</v>
      </c>
      <c r="AC311" s="82"/>
      <c r="AD311" s="84">
        <v>17.45</v>
      </c>
      <c r="AE311" s="84">
        <v>278.10000000000002</v>
      </c>
      <c r="AF311" s="82"/>
      <c r="AG311" s="85">
        <v>16.350000000000001</v>
      </c>
      <c r="AH311" s="84">
        <v>423.39782475222501</v>
      </c>
      <c r="AI311" s="82"/>
      <c r="AJ311" s="84">
        <v>17.75</v>
      </c>
      <c r="AK311" s="84">
        <v>423.39782475222501</v>
      </c>
      <c r="AL311" s="82">
        <f t="shared" si="11"/>
        <v>18.05</v>
      </c>
      <c r="AM311" s="84">
        <v>18.05</v>
      </c>
      <c r="AN311" s="84">
        <v>423.39782475222501</v>
      </c>
      <c r="AO311" s="82"/>
      <c r="AP311" s="84">
        <v>17.350000000000001</v>
      </c>
      <c r="AQ311" s="84">
        <v>423.39782475222501</v>
      </c>
      <c r="AR311" s="82"/>
      <c r="AS311" s="84">
        <v>17.75</v>
      </c>
      <c r="AT311" s="84">
        <v>140.5</v>
      </c>
      <c r="AU311" s="82"/>
      <c r="AV311" s="84">
        <v>17.75</v>
      </c>
      <c r="AW311" s="84">
        <v>48.051000000000002</v>
      </c>
      <c r="AX311" s="82"/>
      <c r="AY311" s="84">
        <v>17.75</v>
      </c>
      <c r="AZ311" s="84">
        <v>45.241</v>
      </c>
      <c r="BA311" s="82"/>
      <c r="BB311" s="84">
        <v>17.75</v>
      </c>
      <c r="BC311" s="84">
        <v>47.207999999999998</v>
      </c>
      <c r="BD311" s="82"/>
      <c r="BE311" s="84">
        <v>17.75</v>
      </c>
      <c r="BF311" s="84">
        <v>129.19999999999999</v>
      </c>
      <c r="BG311" s="82"/>
      <c r="BH311" s="84">
        <v>16.649999999999999</v>
      </c>
      <c r="BI311" s="84">
        <v>129.19999999999999</v>
      </c>
      <c r="BJ311" s="84"/>
      <c r="BK311" s="84">
        <v>16.45</v>
      </c>
      <c r="BL311" s="84">
        <v>129.19999999999999</v>
      </c>
      <c r="BM311" s="82"/>
      <c r="BN311" s="84">
        <v>18.25</v>
      </c>
      <c r="BO311" s="82">
        <v>278.10000000000002</v>
      </c>
      <c r="BP311" s="82"/>
      <c r="BQ311" s="84">
        <v>18.149999999999999</v>
      </c>
      <c r="BR311" s="82">
        <v>278.10000000000002</v>
      </c>
      <c r="BS311" s="82"/>
      <c r="BT311" s="84">
        <v>18.05</v>
      </c>
      <c r="BU311" s="82">
        <v>278.10000000000002</v>
      </c>
      <c r="BV311" s="82"/>
      <c r="BW311" s="84">
        <v>17.95</v>
      </c>
      <c r="BX311" s="82">
        <v>278.10000000000002</v>
      </c>
      <c r="BY311" s="82"/>
      <c r="BZ311" s="82"/>
    </row>
    <row r="312" spans="7:78" x14ac:dyDescent="0.25">
      <c r="G312" s="82"/>
      <c r="H312" s="82"/>
      <c r="I312" s="244"/>
      <c r="J312" s="82"/>
      <c r="K312" s="82"/>
      <c r="L312" s="82"/>
      <c r="M312" s="82"/>
      <c r="N312" s="82"/>
      <c r="O312" s="82"/>
      <c r="P312" s="83"/>
      <c r="Q312" s="83"/>
      <c r="R312" s="83"/>
      <c r="S312" s="83"/>
      <c r="T312" s="82"/>
      <c r="U312" s="85">
        <v>16.5</v>
      </c>
      <c r="V312" s="84">
        <v>274.2</v>
      </c>
      <c r="W312" s="84"/>
      <c r="X312" s="84">
        <v>17.899999999999999</v>
      </c>
      <c r="Y312" s="84">
        <v>274.2</v>
      </c>
      <c r="Z312" s="82"/>
      <c r="AA312" s="84">
        <v>16</v>
      </c>
      <c r="AB312" s="84">
        <v>274.2</v>
      </c>
      <c r="AC312" s="82"/>
      <c r="AD312" s="84">
        <v>17.5</v>
      </c>
      <c r="AE312" s="84">
        <v>274.2</v>
      </c>
      <c r="AF312" s="82"/>
      <c r="AG312" s="85">
        <v>16.399999999999999</v>
      </c>
      <c r="AH312" s="84">
        <v>419.792235336011</v>
      </c>
      <c r="AI312" s="82"/>
      <c r="AJ312" s="84">
        <v>17.8</v>
      </c>
      <c r="AK312" s="84">
        <v>419.792235336011</v>
      </c>
      <c r="AL312" s="82">
        <f t="shared" si="11"/>
        <v>18.100000000000001</v>
      </c>
      <c r="AM312" s="84">
        <v>18.100000000000001</v>
      </c>
      <c r="AN312" s="84">
        <v>419.792235336011</v>
      </c>
      <c r="AO312" s="82"/>
      <c r="AP312" s="84">
        <v>17.399999999999999</v>
      </c>
      <c r="AQ312" s="84">
        <v>419.792235336011</v>
      </c>
      <c r="AR312" s="82"/>
      <c r="AS312" s="84">
        <v>17.8</v>
      </c>
      <c r="AT312" s="84">
        <v>139.1</v>
      </c>
      <c r="AU312" s="82"/>
      <c r="AV312" s="84">
        <v>17.8</v>
      </c>
      <c r="AW312" s="84">
        <v>47.572200000000002</v>
      </c>
      <c r="AX312" s="82"/>
      <c r="AY312" s="84">
        <v>17.8</v>
      </c>
      <c r="AZ312" s="84">
        <v>44.790199999999999</v>
      </c>
      <c r="BA312" s="82"/>
      <c r="BB312" s="84">
        <v>17.8</v>
      </c>
      <c r="BC312" s="84">
        <v>46.7376</v>
      </c>
      <c r="BD312" s="82"/>
      <c r="BE312" s="84">
        <v>17.8</v>
      </c>
      <c r="BF312" s="84">
        <v>128.1</v>
      </c>
      <c r="BG312" s="82"/>
      <c r="BH312" s="84">
        <v>16.7</v>
      </c>
      <c r="BI312" s="84">
        <v>128.1</v>
      </c>
      <c r="BJ312" s="84"/>
      <c r="BK312" s="84">
        <v>16.5</v>
      </c>
      <c r="BL312" s="84">
        <v>128.1</v>
      </c>
      <c r="BM312" s="82"/>
      <c r="BN312" s="84">
        <v>18.3</v>
      </c>
      <c r="BO312" s="82">
        <v>274.2</v>
      </c>
      <c r="BP312" s="82"/>
      <c r="BQ312" s="84">
        <v>18.2</v>
      </c>
      <c r="BR312" s="82">
        <v>274.2</v>
      </c>
      <c r="BS312" s="82"/>
      <c r="BT312" s="84">
        <v>18.100000000000001</v>
      </c>
      <c r="BU312" s="82">
        <v>274.2</v>
      </c>
      <c r="BV312" s="82"/>
      <c r="BW312" s="84">
        <v>18</v>
      </c>
      <c r="BX312" s="82">
        <v>274.2</v>
      </c>
      <c r="BY312" s="82"/>
      <c r="BZ312" s="82"/>
    </row>
    <row r="313" spans="7:78" x14ac:dyDescent="0.25">
      <c r="G313" s="82"/>
      <c r="H313" s="82"/>
      <c r="I313" s="244"/>
      <c r="J313" s="82"/>
      <c r="K313" s="82"/>
      <c r="L313" s="82"/>
      <c r="M313" s="82"/>
      <c r="N313" s="82"/>
      <c r="O313" s="82"/>
      <c r="P313" s="83"/>
      <c r="Q313" s="83"/>
      <c r="R313" s="83"/>
      <c r="S313" s="83"/>
      <c r="T313" s="82"/>
      <c r="U313" s="85">
        <v>16.55</v>
      </c>
      <c r="V313" s="84">
        <v>270.3</v>
      </c>
      <c r="W313" s="84"/>
      <c r="X313" s="84">
        <v>17.95</v>
      </c>
      <c r="Y313" s="84">
        <v>270.3</v>
      </c>
      <c r="Z313" s="82"/>
      <c r="AA313" s="84">
        <v>16.05</v>
      </c>
      <c r="AB313" s="84">
        <v>270.3</v>
      </c>
      <c r="AC313" s="82"/>
      <c r="AD313" s="84">
        <v>17.55</v>
      </c>
      <c r="AE313" s="84">
        <v>270.3</v>
      </c>
      <c r="AF313" s="82"/>
      <c r="AG313" s="85">
        <v>16.45</v>
      </c>
      <c r="AH313" s="84">
        <v>416.186645919797</v>
      </c>
      <c r="AI313" s="82"/>
      <c r="AJ313" s="84">
        <v>17.850000000000001</v>
      </c>
      <c r="AK313" s="84">
        <v>416.186645919797</v>
      </c>
      <c r="AL313" s="82">
        <f t="shared" si="11"/>
        <v>18.149999999999999</v>
      </c>
      <c r="AM313" s="84">
        <v>18.149999999999999</v>
      </c>
      <c r="AN313" s="84">
        <v>416.186645919797</v>
      </c>
      <c r="AO313" s="82"/>
      <c r="AP313" s="84">
        <v>17.45</v>
      </c>
      <c r="AQ313" s="84">
        <v>416.186645919797</v>
      </c>
      <c r="AR313" s="82"/>
      <c r="AS313" s="84">
        <v>17.850000000000001</v>
      </c>
      <c r="AT313" s="84">
        <v>137.6</v>
      </c>
      <c r="AU313" s="82"/>
      <c r="AV313" s="84">
        <v>17.850000000000001</v>
      </c>
      <c r="AW313" s="84">
        <v>47.059199999999997</v>
      </c>
      <c r="AX313" s="82"/>
      <c r="AY313" s="84">
        <v>17.850000000000001</v>
      </c>
      <c r="AZ313" s="84">
        <v>44.307200000000002</v>
      </c>
      <c r="BA313" s="82"/>
      <c r="BB313" s="84">
        <v>17.850000000000001</v>
      </c>
      <c r="BC313" s="84">
        <v>46.233600000000003</v>
      </c>
      <c r="BD313" s="82"/>
      <c r="BE313" s="84">
        <v>17.850000000000001</v>
      </c>
      <c r="BF313" s="84">
        <v>127.1</v>
      </c>
      <c r="BG313" s="82"/>
      <c r="BH313" s="84">
        <v>16.75</v>
      </c>
      <c r="BI313" s="84">
        <v>127.1</v>
      </c>
      <c r="BJ313" s="84"/>
      <c r="BK313" s="84">
        <v>16.55</v>
      </c>
      <c r="BL313" s="84">
        <v>127.1</v>
      </c>
      <c r="BM313" s="82"/>
      <c r="BN313" s="84">
        <v>18.350000000000001</v>
      </c>
      <c r="BO313" s="82">
        <v>270.3</v>
      </c>
      <c r="BP313" s="82"/>
      <c r="BQ313" s="84">
        <v>18.25</v>
      </c>
      <c r="BR313" s="82">
        <v>270.3</v>
      </c>
      <c r="BS313" s="82"/>
      <c r="BT313" s="84">
        <v>18.149999999999999</v>
      </c>
      <c r="BU313" s="82">
        <v>270.3</v>
      </c>
      <c r="BV313" s="82"/>
      <c r="BW313" s="84">
        <v>18.05</v>
      </c>
      <c r="BX313" s="82">
        <v>270.3</v>
      </c>
      <c r="BY313" s="82"/>
      <c r="BZ313" s="82"/>
    </row>
    <row r="314" spans="7:78" x14ac:dyDescent="0.25">
      <c r="G314" s="82"/>
      <c r="H314" s="82"/>
      <c r="I314" s="244"/>
      <c r="J314" s="82"/>
      <c r="K314" s="82"/>
      <c r="L314" s="82"/>
      <c r="M314" s="82"/>
      <c r="N314" s="82"/>
      <c r="O314" s="82"/>
      <c r="P314" s="83"/>
      <c r="Q314" s="83"/>
      <c r="R314" s="83"/>
      <c r="S314" s="83"/>
      <c r="T314" s="82"/>
      <c r="U314" s="85">
        <v>16.600000000000001</v>
      </c>
      <c r="V314" s="84">
        <v>266.3</v>
      </c>
      <c r="W314" s="84"/>
      <c r="X314" s="84">
        <v>18</v>
      </c>
      <c r="Y314" s="84">
        <v>266.3</v>
      </c>
      <c r="Z314" s="82"/>
      <c r="AA314" s="84">
        <v>16.100000000000001</v>
      </c>
      <c r="AB314" s="84">
        <v>266.3</v>
      </c>
      <c r="AC314" s="82"/>
      <c r="AD314" s="84">
        <v>17.600000000000001</v>
      </c>
      <c r="AE314" s="84">
        <v>266.3</v>
      </c>
      <c r="AF314" s="82"/>
      <c r="AG314" s="85">
        <v>16.5</v>
      </c>
      <c r="AH314" s="84">
        <v>412.581056503583</v>
      </c>
      <c r="AI314" s="82"/>
      <c r="AJ314" s="84">
        <v>17.899999999999999</v>
      </c>
      <c r="AK314" s="84">
        <v>412.581056503583</v>
      </c>
      <c r="AL314" s="82">
        <f t="shared" si="11"/>
        <v>18.2</v>
      </c>
      <c r="AM314" s="84">
        <v>18.2</v>
      </c>
      <c r="AN314" s="84">
        <v>412.581056503583</v>
      </c>
      <c r="AO314" s="82"/>
      <c r="AP314" s="84">
        <v>17.5</v>
      </c>
      <c r="AQ314" s="84">
        <v>412.581056503583</v>
      </c>
      <c r="AR314" s="82"/>
      <c r="AS314" s="84">
        <v>17.899999999999999</v>
      </c>
      <c r="AT314" s="84">
        <v>136.19999999999999</v>
      </c>
      <c r="AU314" s="82"/>
      <c r="AV314" s="84">
        <v>17.899999999999999</v>
      </c>
      <c r="AW314" s="84">
        <v>46.580399999999997</v>
      </c>
      <c r="AX314" s="82"/>
      <c r="AY314" s="84">
        <v>17.899999999999999</v>
      </c>
      <c r="AZ314" s="84">
        <v>43.856400000000001</v>
      </c>
      <c r="BA314" s="82"/>
      <c r="BB314" s="84">
        <v>17.899999999999999</v>
      </c>
      <c r="BC314" s="84">
        <v>45.763199999999998</v>
      </c>
      <c r="BD314" s="82"/>
      <c r="BE314" s="84">
        <v>17.899999999999999</v>
      </c>
      <c r="BF314" s="84">
        <v>126</v>
      </c>
      <c r="BG314" s="82"/>
      <c r="BH314" s="84">
        <v>16.8</v>
      </c>
      <c r="BI314" s="84">
        <v>126</v>
      </c>
      <c r="BJ314" s="84"/>
      <c r="BK314" s="84">
        <v>16.600000000000001</v>
      </c>
      <c r="BL314" s="84">
        <v>126</v>
      </c>
      <c r="BM314" s="82"/>
      <c r="BN314" s="84">
        <v>18.399999999999999</v>
      </c>
      <c r="BO314" s="82">
        <v>266.3</v>
      </c>
      <c r="BP314" s="82"/>
      <c r="BQ314" s="84">
        <v>18.3</v>
      </c>
      <c r="BR314" s="82">
        <v>266.3</v>
      </c>
      <c r="BS314" s="82"/>
      <c r="BT314" s="84">
        <v>18.2</v>
      </c>
      <c r="BU314" s="82">
        <v>266.3</v>
      </c>
      <c r="BV314" s="82"/>
      <c r="BW314" s="84">
        <v>18.100000000000001</v>
      </c>
      <c r="BX314" s="82">
        <v>266.3</v>
      </c>
      <c r="BY314" s="82"/>
      <c r="BZ314" s="82"/>
    </row>
    <row r="315" spans="7:78" x14ac:dyDescent="0.25">
      <c r="G315" s="82"/>
      <c r="H315" s="82"/>
      <c r="I315" s="244"/>
      <c r="J315" s="82"/>
      <c r="K315" s="82"/>
      <c r="L315" s="82"/>
      <c r="M315" s="82"/>
      <c r="N315" s="82"/>
      <c r="O315" s="82"/>
      <c r="P315" s="83"/>
      <c r="Q315" s="83"/>
      <c r="R315" s="83"/>
      <c r="S315" s="83"/>
      <c r="T315" s="82"/>
      <c r="U315" s="85">
        <v>16.649999999999999</v>
      </c>
      <c r="V315" s="84">
        <v>262.39999999999998</v>
      </c>
      <c r="W315" s="84"/>
      <c r="X315" s="84">
        <v>18.05</v>
      </c>
      <c r="Y315" s="84">
        <v>262.39999999999998</v>
      </c>
      <c r="Z315" s="82"/>
      <c r="AA315" s="84">
        <v>16.149999999999999</v>
      </c>
      <c r="AB315" s="84">
        <v>262.39999999999998</v>
      </c>
      <c r="AC315" s="82"/>
      <c r="AD315" s="84">
        <v>17.649999999999999</v>
      </c>
      <c r="AE315" s="84">
        <v>262.39999999999998</v>
      </c>
      <c r="AF315" s="82"/>
      <c r="AG315" s="85">
        <v>16.55</v>
      </c>
      <c r="AH315" s="84">
        <v>408.97546708737002</v>
      </c>
      <c r="AI315" s="82"/>
      <c r="AJ315" s="84">
        <v>17.95</v>
      </c>
      <c r="AK315" s="84">
        <v>408.97546708737002</v>
      </c>
      <c r="AL315" s="82">
        <f t="shared" si="11"/>
        <v>18.25</v>
      </c>
      <c r="AM315" s="84">
        <v>18.25</v>
      </c>
      <c r="AN315" s="84">
        <v>408.97546708737002</v>
      </c>
      <c r="AO315" s="82"/>
      <c r="AP315" s="84">
        <v>17.55</v>
      </c>
      <c r="AQ315" s="84">
        <v>408.97546708737002</v>
      </c>
      <c r="AR315" s="82"/>
      <c r="AS315" s="84">
        <v>17.95</v>
      </c>
      <c r="AT315" s="84">
        <v>134.80000000000001</v>
      </c>
      <c r="AU315" s="82"/>
      <c r="AV315" s="84">
        <v>17.95</v>
      </c>
      <c r="AW315" s="84">
        <v>46.101599999999998</v>
      </c>
      <c r="AX315" s="82"/>
      <c r="AY315" s="84">
        <v>17.95</v>
      </c>
      <c r="AZ315" s="84">
        <v>43.4056</v>
      </c>
      <c r="BA315" s="82"/>
      <c r="BB315" s="84">
        <v>17.95</v>
      </c>
      <c r="BC315" s="84">
        <v>45.2928</v>
      </c>
      <c r="BD315" s="82"/>
      <c r="BE315" s="84">
        <v>17.95</v>
      </c>
      <c r="BF315" s="84">
        <v>124.9</v>
      </c>
      <c r="BG315" s="82"/>
      <c r="BH315" s="84">
        <v>16.850000000000001</v>
      </c>
      <c r="BI315" s="84">
        <v>124.9</v>
      </c>
      <c r="BJ315" s="84"/>
      <c r="BK315" s="84">
        <v>16.649999999999999</v>
      </c>
      <c r="BL315" s="84">
        <v>124.9</v>
      </c>
      <c r="BM315" s="82"/>
      <c r="BN315" s="84">
        <v>18.45</v>
      </c>
      <c r="BO315" s="82">
        <v>262.39999999999998</v>
      </c>
      <c r="BP315" s="82"/>
      <c r="BQ315" s="84">
        <v>18.350000000000001</v>
      </c>
      <c r="BR315" s="82">
        <v>262.39999999999998</v>
      </c>
      <c r="BS315" s="82"/>
      <c r="BT315" s="84">
        <v>18.25</v>
      </c>
      <c r="BU315" s="82">
        <v>262.39999999999998</v>
      </c>
      <c r="BV315" s="82"/>
      <c r="BW315" s="84">
        <v>18.149999999999999</v>
      </c>
      <c r="BX315" s="82">
        <v>262.39999999999998</v>
      </c>
      <c r="BY315" s="82"/>
      <c r="BZ315" s="82"/>
    </row>
    <row r="316" spans="7:78" x14ac:dyDescent="0.25">
      <c r="G316" s="82"/>
      <c r="H316" s="82"/>
      <c r="I316" s="244"/>
      <c r="J316" s="82"/>
      <c r="K316" s="82"/>
      <c r="L316" s="82"/>
      <c r="M316" s="82"/>
      <c r="N316" s="82"/>
      <c r="O316" s="82"/>
      <c r="P316" s="83"/>
      <c r="Q316" s="83"/>
      <c r="R316" s="83"/>
      <c r="S316" s="83"/>
      <c r="T316" s="82"/>
      <c r="U316" s="85">
        <v>16.7</v>
      </c>
      <c r="V316" s="84">
        <v>258.5</v>
      </c>
      <c r="W316" s="84"/>
      <c r="X316" s="84">
        <v>18.100000000000001</v>
      </c>
      <c r="Y316" s="84">
        <v>258.5</v>
      </c>
      <c r="Z316" s="82"/>
      <c r="AA316" s="84">
        <v>16.2</v>
      </c>
      <c r="AB316" s="84">
        <v>258.5</v>
      </c>
      <c r="AC316" s="82"/>
      <c r="AD316" s="84">
        <v>17.7</v>
      </c>
      <c r="AE316" s="84">
        <v>258.5</v>
      </c>
      <c r="AF316" s="82"/>
      <c r="AG316" s="85">
        <v>16.600000000000001</v>
      </c>
      <c r="AH316" s="84">
        <v>405.36987767115602</v>
      </c>
      <c r="AI316" s="82"/>
      <c r="AJ316" s="84">
        <v>18</v>
      </c>
      <c r="AK316" s="84">
        <v>405.36987767115602</v>
      </c>
      <c r="AL316" s="82">
        <f t="shared" si="11"/>
        <v>18.3</v>
      </c>
      <c r="AM316" s="84">
        <v>18.3</v>
      </c>
      <c r="AN316" s="84">
        <v>405.36987767115602</v>
      </c>
      <c r="AO316" s="82"/>
      <c r="AP316" s="84">
        <v>17.600000000000001</v>
      </c>
      <c r="AQ316" s="84">
        <v>405.36987767115602</v>
      </c>
      <c r="AR316" s="82"/>
      <c r="AS316" s="84">
        <v>18</v>
      </c>
      <c r="AT316" s="84">
        <v>133.30000000000001</v>
      </c>
      <c r="AU316" s="82"/>
      <c r="AV316" s="84">
        <v>18</v>
      </c>
      <c r="AW316" s="84">
        <v>45.5886</v>
      </c>
      <c r="AX316" s="82"/>
      <c r="AY316" s="84">
        <v>18</v>
      </c>
      <c r="AZ316" s="84">
        <v>42.922600000000003</v>
      </c>
      <c r="BA316" s="82"/>
      <c r="BB316" s="84">
        <v>18</v>
      </c>
      <c r="BC316" s="84">
        <v>44.788800000000002</v>
      </c>
      <c r="BD316" s="82"/>
      <c r="BE316" s="84">
        <v>18</v>
      </c>
      <c r="BF316" s="84">
        <v>123.9</v>
      </c>
      <c r="BG316" s="82"/>
      <c r="BH316" s="84">
        <v>16.899999999999999</v>
      </c>
      <c r="BI316" s="84">
        <v>123.9</v>
      </c>
      <c r="BJ316" s="84"/>
      <c r="BK316" s="84">
        <v>16.7</v>
      </c>
      <c r="BL316" s="84">
        <v>123.9</v>
      </c>
      <c r="BM316" s="82"/>
      <c r="BN316" s="84">
        <v>18.5</v>
      </c>
      <c r="BO316" s="82">
        <v>258.5</v>
      </c>
      <c r="BP316" s="82"/>
      <c r="BQ316" s="84">
        <v>18.399999999999999</v>
      </c>
      <c r="BR316" s="82">
        <v>258.5</v>
      </c>
      <c r="BS316" s="82"/>
      <c r="BT316" s="84">
        <v>18.3</v>
      </c>
      <c r="BU316" s="82">
        <v>258.5</v>
      </c>
      <c r="BV316" s="82"/>
      <c r="BW316" s="84">
        <v>18.2</v>
      </c>
      <c r="BX316" s="82">
        <v>258.5</v>
      </c>
      <c r="BY316" s="82"/>
      <c r="BZ316" s="82"/>
    </row>
    <row r="317" spans="7:78" x14ac:dyDescent="0.25">
      <c r="G317" s="82"/>
      <c r="H317" s="82"/>
      <c r="I317" s="244"/>
      <c r="J317" s="82"/>
      <c r="K317" s="82"/>
      <c r="L317" s="82"/>
      <c r="M317" s="82"/>
      <c r="N317" s="82"/>
      <c r="O317" s="82"/>
      <c r="P317" s="83"/>
      <c r="Q317" s="83"/>
      <c r="R317" s="83"/>
      <c r="S317" s="83"/>
      <c r="T317" s="82"/>
      <c r="U317" s="85">
        <v>16.75</v>
      </c>
      <c r="V317" s="84">
        <v>254.5</v>
      </c>
      <c r="W317" s="84"/>
      <c r="X317" s="84">
        <v>18.149999999999999</v>
      </c>
      <c r="Y317" s="84">
        <v>254.5</v>
      </c>
      <c r="Z317" s="82"/>
      <c r="AA317" s="84">
        <v>16.25</v>
      </c>
      <c r="AB317" s="84">
        <v>254.5</v>
      </c>
      <c r="AC317" s="82"/>
      <c r="AD317" s="84">
        <v>17.75</v>
      </c>
      <c r="AE317" s="84">
        <v>254.5</v>
      </c>
      <c r="AF317" s="82"/>
      <c r="AG317" s="85">
        <v>16.649999999999999</v>
      </c>
      <c r="AH317" s="84">
        <v>401.76428825494202</v>
      </c>
      <c r="AI317" s="82"/>
      <c r="AJ317" s="84">
        <v>18.05</v>
      </c>
      <c r="AK317" s="84">
        <v>401.76428825494202</v>
      </c>
      <c r="AL317" s="82">
        <f t="shared" si="11"/>
        <v>18.350000000000001</v>
      </c>
      <c r="AM317" s="84">
        <v>18.350000000000001</v>
      </c>
      <c r="AN317" s="84">
        <v>401.76428825494202</v>
      </c>
      <c r="AO317" s="82"/>
      <c r="AP317" s="84">
        <v>17.649999999999999</v>
      </c>
      <c r="AQ317" s="84">
        <v>401.76428825494202</v>
      </c>
      <c r="AR317" s="82"/>
      <c r="AS317" s="84">
        <v>18.05</v>
      </c>
      <c r="AT317" s="84">
        <v>131.9</v>
      </c>
      <c r="AU317" s="82"/>
      <c r="AV317" s="84">
        <v>18.05</v>
      </c>
      <c r="AW317" s="84">
        <v>45.1098</v>
      </c>
      <c r="AX317" s="82"/>
      <c r="AY317" s="84">
        <v>18.05</v>
      </c>
      <c r="AZ317" s="84">
        <v>42.471800000000002</v>
      </c>
      <c r="BA317" s="82"/>
      <c r="BB317" s="84">
        <v>18.05</v>
      </c>
      <c r="BC317" s="84">
        <v>44.318399999999997</v>
      </c>
      <c r="BD317" s="82"/>
      <c r="BE317" s="84">
        <v>18.05</v>
      </c>
      <c r="BF317" s="84">
        <v>122.8</v>
      </c>
      <c r="BG317" s="82"/>
      <c r="BH317" s="84">
        <v>16.95</v>
      </c>
      <c r="BI317" s="84">
        <v>122.8</v>
      </c>
      <c r="BJ317" s="84"/>
      <c r="BK317" s="84">
        <v>16.75</v>
      </c>
      <c r="BL317" s="84">
        <v>122.8</v>
      </c>
      <c r="BM317" s="82"/>
      <c r="BN317" s="84">
        <v>18.55</v>
      </c>
      <c r="BO317" s="82">
        <v>254.5</v>
      </c>
      <c r="BP317" s="82"/>
      <c r="BQ317" s="84">
        <v>18.45</v>
      </c>
      <c r="BR317" s="82">
        <v>254.5</v>
      </c>
      <c r="BS317" s="82"/>
      <c r="BT317" s="84">
        <v>18.350000000000001</v>
      </c>
      <c r="BU317" s="82">
        <v>254.5</v>
      </c>
      <c r="BV317" s="82"/>
      <c r="BW317" s="84">
        <v>18.25</v>
      </c>
      <c r="BX317" s="82">
        <v>254.5</v>
      </c>
      <c r="BY317" s="82"/>
      <c r="BZ317" s="82"/>
    </row>
    <row r="318" spans="7:78" x14ac:dyDescent="0.25">
      <c r="G318" s="82"/>
      <c r="H318" s="82"/>
      <c r="I318" s="244"/>
      <c r="J318" s="82"/>
      <c r="K318" s="82"/>
      <c r="L318" s="82"/>
      <c r="M318" s="82"/>
      <c r="N318" s="82"/>
      <c r="O318" s="82"/>
      <c r="P318" s="83"/>
      <c r="Q318" s="83"/>
      <c r="R318" s="83"/>
      <c r="S318" s="83"/>
      <c r="T318" s="82"/>
      <c r="U318" s="85">
        <v>16.8</v>
      </c>
      <c r="V318" s="84">
        <v>250.6</v>
      </c>
      <c r="W318" s="84"/>
      <c r="X318" s="84">
        <v>18.2</v>
      </c>
      <c r="Y318" s="84">
        <v>250.6</v>
      </c>
      <c r="Z318" s="82"/>
      <c r="AA318" s="84">
        <v>16.3</v>
      </c>
      <c r="AB318" s="84">
        <v>250.6</v>
      </c>
      <c r="AC318" s="82"/>
      <c r="AD318" s="84">
        <v>17.8</v>
      </c>
      <c r="AE318" s="84">
        <v>250.6</v>
      </c>
      <c r="AF318" s="82"/>
      <c r="AG318" s="85">
        <v>16.7</v>
      </c>
      <c r="AH318" s="84">
        <v>398.15869883872801</v>
      </c>
      <c r="AI318" s="82"/>
      <c r="AJ318" s="84">
        <v>18.100000000000001</v>
      </c>
      <c r="AK318" s="84">
        <v>398.15869883872801</v>
      </c>
      <c r="AL318" s="82">
        <f t="shared" si="11"/>
        <v>18.399999999999999</v>
      </c>
      <c r="AM318" s="84">
        <v>18.399999999999999</v>
      </c>
      <c r="AN318" s="84">
        <v>398.15869883872801</v>
      </c>
      <c r="AO318" s="82"/>
      <c r="AP318" s="84">
        <v>17.7</v>
      </c>
      <c r="AQ318" s="84">
        <v>398.15869883872801</v>
      </c>
      <c r="AR318" s="82"/>
      <c r="AS318" s="84">
        <v>18.100000000000001</v>
      </c>
      <c r="AT318" s="84">
        <v>130.5</v>
      </c>
      <c r="AU318" s="82"/>
      <c r="AV318" s="84">
        <v>18.100000000000001</v>
      </c>
      <c r="AW318" s="84">
        <v>44.631</v>
      </c>
      <c r="AX318" s="82"/>
      <c r="AY318" s="84">
        <v>18.100000000000001</v>
      </c>
      <c r="AZ318" s="84">
        <v>42.021000000000001</v>
      </c>
      <c r="BA318" s="82"/>
      <c r="BB318" s="84">
        <v>18.100000000000001</v>
      </c>
      <c r="BC318" s="84">
        <v>43.847999999999999</v>
      </c>
      <c r="BD318" s="82"/>
      <c r="BE318" s="84">
        <v>18.100000000000001</v>
      </c>
      <c r="BF318" s="84">
        <v>121.8</v>
      </c>
      <c r="BG318" s="82"/>
      <c r="BH318" s="84">
        <v>17</v>
      </c>
      <c r="BI318" s="84">
        <v>121.8</v>
      </c>
      <c r="BJ318" s="84"/>
      <c r="BK318" s="84">
        <v>16.8</v>
      </c>
      <c r="BL318" s="84">
        <v>121.8</v>
      </c>
      <c r="BM318" s="82"/>
      <c r="BN318" s="84">
        <v>18.600000000000001</v>
      </c>
      <c r="BO318" s="82">
        <v>250.6</v>
      </c>
      <c r="BP318" s="82"/>
      <c r="BQ318" s="84">
        <v>18.5</v>
      </c>
      <c r="BR318" s="82">
        <v>250.6</v>
      </c>
      <c r="BS318" s="82"/>
      <c r="BT318" s="84">
        <v>18.399999999999999</v>
      </c>
      <c r="BU318" s="82">
        <v>250.6</v>
      </c>
      <c r="BV318" s="82"/>
      <c r="BW318" s="84">
        <v>18.3</v>
      </c>
      <c r="BX318" s="82">
        <v>250.6</v>
      </c>
      <c r="BY318" s="82"/>
      <c r="BZ318" s="82"/>
    </row>
    <row r="319" spans="7:78" x14ac:dyDescent="0.25">
      <c r="G319" s="82"/>
      <c r="H319" s="82"/>
      <c r="I319" s="244"/>
      <c r="J319" s="82"/>
      <c r="K319" s="82"/>
      <c r="L319" s="82"/>
      <c r="M319" s="82"/>
      <c r="N319" s="82"/>
      <c r="O319" s="82"/>
      <c r="P319" s="83"/>
      <c r="Q319" s="83"/>
      <c r="R319" s="83"/>
      <c r="S319" s="83"/>
      <c r="T319" s="82"/>
      <c r="U319" s="85">
        <v>16.850000000000001</v>
      </c>
      <c r="V319" s="84">
        <v>246.7</v>
      </c>
      <c r="W319" s="84"/>
      <c r="X319" s="84">
        <v>18.25</v>
      </c>
      <c r="Y319" s="84">
        <v>246.7</v>
      </c>
      <c r="Z319" s="82"/>
      <c r="AA319" s="84">
        <v>16.350000000000001</v>
      </c>
      <c r="AB319" s="84">
        <v>246.7</v>
      </c>
      <c r="AC319" s="82"/>
      <c r="AD319" s="84">
        <v>17.850000000000001</v>
      </c>
      <c r="AE319" s="84">
        <v>246.7</v>
      </c>
      <c r="AF319" s="82"/>
      <c r="AG319" s="85">
        <v>16.75</v>
      </c>
      <c r="AH319" s="84">
        <v>394.55310942251498</v>
      </c>
      <c r="AI319" s="82"/>
      <c r="AJ319" s="84">
        <v>18.149999999999999</v>
      </c>
      <c r="AK319" s="84">
        <v>394.55310942251498</v>
      </c>
      <c r="AL319" s="82">
        <f t="shared" si="11"/>
        <v>18.45</v>
      </c>
      <c r="AM319" s="84">
        <v>18.45</v>
      </c>
      <c r="AN319" s="84">
        <v>394.55310942251498</v>
      </c>
      <c r="AO319" s="82"/>
      <c r="AP319" s="84">
        <v>17.75</v>
      </c>
      <c r="AQ319" s="84">
        <v>394.55310942251498</v>
      </c>
      <c r="AR319" s="82"/>
      <c r="AS319" s="84">
        <v>18.149999999999999</v>
      </c>
      <c r="AT319" s="84">
        <v>129.1</v>
      </c>
      <c r="AU319" s="82"/>
      <c r="AV319" s="84">
        <v>18.149999999999999</v>
      </c>
      <c r="AW319" s="84">
        <v>44.152200000000001</v>
      </c>
      <c r="AX319" s="82"/>
      <c r="AY319" s="84">
        <v>18.149999999999999</v>
      </c>
      <c r="AZ319" s="84">
        <v>41.5702</v>
      </c>
      <c r="BA319" s="82"/>
      <c r="BB319" s="84">
        <v>18.149999999999999</v>
      </c>
      <c r="BC319" s="84">
        <v>43.377600000000001</v>
      </c>
      <c r="BD319" s="82"/>
      <c r="BE319" s="84">
        <v>18.149999999999999</v>
      </c>
      <c r="BF319" s="84">
        <v>120.7</v>
      </c>
      <c r="BG319" s="82"/>
      <c r="BH319" s="84">
        <v>17.05</v>
      </c>
      <c r="BI319" s="84">
        <v>120.7</v>
      </c>
      <c r="BJ319" s="84"/>
      <c r="BK319" s="84">
        <v>16.850000000000001</v>
      </c>
      <c r="BL319" s="84">
        <v>120.7</v>
      </c>
      <c r="BM319" s="82"/>
      <c r="BN319" s="84">
        <v>18.649999999999999</v>
      </c>
      <c r="BO319" s="82">
        <v>246.7</v>
      </c>
      <c r="BP319" s="82"/>
      <c r="BQ319" s="84">
        <v>18.55</v>
      </c>
      <c r="BR319" s="82">
        <v>246.7</v>
      </c>
      <c r="BS319" s="82"/>
      <c r="BT319" s="84">
        <v>18.45</v>
      </c>
      <c r="BU319" s="82">
        <v>246.7</v>
      </c>
      <c r="BV319" s="82"/>
      <c r="BW319" s="84">
        <v>18.350000000000001</v>
      </c>
      <c r="BX319" s="82">
        <v>246.7</v>
      </c>
      <c r="BY319" s="82"/>
      <c r="BZ319" s="82"/>
    </row>
    <row r="320" spans="7:78" x14ac:dyDescent="0.25">
      <c r="G320" s="82"/>
      <c r="H320" s="82"/>
      <c r="I320" s="244"/>
      <c r="J320" s="82"/>
      <c r="K320" s="82"/>
      <c r="L320" s="82"/>
      <c r="M320" s="82"/>
      <c r="N320" s="82"/>
      <c r="O320" s="82"/>
      <c r="P320" s="83"/>
      <c r="Q320" s="83"/>
      <c r="R320" s="83"/>
      <c r="S320" s="83"/>
      <c r="T320" s="82"/>
      <c r="U320" s="85">
        <v>16.899999999999999</v>
      </c>
      <c r="V320" s="84">
        <v>242.8</v>
      </c>
      <c r="W320" s="84"/>
      <c r="X320" s="84">
        <v>18.3</v>
      </c>
      <c r="Y320" s="84">
        <v>242.8</v>
      </c>
      <c r="Z320" s="82"/>
      <c r="AA320" s="84">
        <v>16.399999999999999</v>
      </c>
      <c r="AB320" s="84">
        <v>242.8</v>
      </c>
      <c r="AC320" s="82"/>
      <c r="AD320" s="84">
        <v>17.899999999999999</v>
      </c>
      <c r="AE320" s="84">
        <v>242.8</v>
      </c>
      <c r="AF320" s="82"/>
      <c r="AG320" s="85">
        <v>16.8</v>
      </c>
      <c r="AH320" s="84">
        <v>390.94752000630098</v>
      </c>
      <c r="AI320" s="82"/>
      <c r="AJ320" s="84">
        <v>18.2</v>
      </c>
      <c r="AK320" s="84">
        <v>390.94752000630098</v>
      </c>
      <c r="AL320" s="82">
        <f t="shared" si="11"/>
        <v>18.5</v>
      </c>
      <c r="AM320" s="84">
        <v>18.5</v>
      </c>
      <c r="AN320" s="84">
        <v>390.94752000630098</v>
      </c>
      <c r="AO320" s="82"/>
      <c r="AP320" s="84">
        <v>17.8</v>
      </c>
      <c r="AQ320" s="84">
        <v>390.94752000630098</v>
      </c>
      <c r="AR320" s="82"/>
      <c r="AS320" s="84">
        <v>18.2</v>
      </c>
      <c r="AT320" s="84">
        <v>127.6</v>
      </c>
      <c r="AU320" s="82"/>
      <c r="AV320" s="84">
        <v>18.2</v>
      </c>
      <c r="AW320" s="84">
        <v>43.639200000000002</v>
      </c>
      <c r="AX320" s="82"/>
      <c r="AY320" s="84">
        <v>18.2</v>
      </c>
      <c r="AZ320" s="84">
        <v>41.087200000000003</v>
      </c>
      <c r="BA320" s="82"/>
      <c r="BB320" s="84">
        <v>18.2</v>
      </c>
      <c r="BC320" s="84">
        <v>42.873600000000003</v>
      </c>
      <c r="BD320" s="82"/>
      <c r="BE320" s="84">
        <v>18.2</v>
      </c>
      <c r="BF320" s="84">
        <v>119</v>
      </c>
      <c r="BG320" s="82"/>
      <c r="BH320" s="84">
        <v>17.100000000000001</v>
      </c>
      <c r="BI320" s="84">
        <v>119</v>
      </c>
      <c r="BJ320" s="84"/>
      <c r="BK320" s="84">
        <v>16.899999999999999</v>
      </c>
      <c r="BL320" s="84">
        <v>119</v>
      </c>
      <c r="BM320" s="82"/>
      <c r="BN320" s="84">
        <v>18.7</v>
      </c>
      <c r="BO320" s="82">
        <v>242.8</v>
      </c>
      <c r="BP320" s="82"/>
      <c r="BQ320" s="84">
        <v>18.600000000000001</v>
      </c>
      <c r="BR320" s="82">
        <v>242.8</v>
      </c>
      <c r="BS320" s="82"/>
      <c r="BT320" s="84">
        <v>18.5</v>
      </c>
      <c r="BU320" s="82">
        <v>242.8</v>
      </c>
      <c r="BV320" s="82"/>
      <c r="BW320" s="84">
        <v>18.399999999999999</v>
      </c>
      <c r="BX320" s="82">
        <v>242.8</v>
      </c>
      <c r="BY320" s="82"/>
      <c r="BZ320" s="82"/>
    </row>
    <row r="321" spans="7:78" x14ac:dyDescent="0.25">
      <c r="G321" s="82"/>
      <c r="H321" s="82"/>
      <c r="I321" s="244"/>
      <c r="J321" s="82"/>
      <c r="K321" s="82"/>
      <c r="L321" s="82"/>
      <c r="M321" s="82"/>
      <c r="N321" s="82"/>
      <c r="O321" s="82"/>
      <c r="P321" s="83"/>
      <c r="Q321" s="83"/>
      <c r="R321" s="83"/>
      <c r="S321" s="83"/>
      <c r="T321" s="82"/>
      <c r="U321" s="85">
        <v>16.95</v>
      </c>
      <c r="V321" s="84">
        <v>238.8</v>
      </c>
      <c r="W321" s="84"/>
      <c r="X321" s="84">
        <v>18.350000000000001</v>
      </c>
      <c r="Y321" s="84">
        <v>238.8</v>
      </c>
      <c r="Z321" s="82"/>
      <c r="AA321" s="84">
        <v>16.45</v>
      </c>
      <c r="AB321" s="84">
        <v>238.8</v>
      </c>
      <c r="AC321" s="82"/>
      <c r="AD321" s="84">
        <v>17.95</v>
      </c>
      <c r="AE321" s="84">
        <v>238.8</v>
      </c>
      <c r="AF321" s="82"/>
      <c r="AG321" s="85">
        <v>16.850000000000001</v>
      </c>
      <c r="AH321" s="84">
        <v>387.34193059008697</v>
      </c>
      <c r="AI321" s="82"/>
      <c r="AJ321" s="84">
        <v>18.25</v>
      </c>
      <c r="AK321" s="84">
        <v>387.34193059008697</v>
      </c>
      <c r="AL321" s="82">
        <f t="shared" si="11"/>
        <v>18.55</v>
      </c>
      <c r="AM321" s="84">
        <v>18.55</v>
      </c>
      <c r="AN321" s="84">
        <v>387.34193059008697</v>
      </c>
      <c r="AO321" s="82"/>
      <c r="AP321" s="84">
        <v>17.850000000000001</v>
      </c>
      <c r="AQ321" s="84">
        <v>387.34193059008697</v>
      </c>
      <c r="AR321" s="82"/>
      <c r="AS321" s="84">
        <v>18.25</v>
      </c>
      <c r="AT321" s="84">
        <v>126.2</v>
      </c>
      <c r="AU321" s="82"/>
      <c r="AV321" s="84">
        <v>18.25</v>
      </c>
      <c r="AW321" s="84">
        <v>43.160400000000003</v>
      </c>
      <c r="AX321" s="82"/>
      <c r="AY321" s="84">
        <v>18.25</v>
      </c>
      <c r="AZ321" s="84">
        <v>40.636400000000002</v>
      </c>
      <c r="BA321" s="82"/>
      <c r="BB321" s="84">
        <v>18.25</v>
      </c>
      <c r="BC321" s="84">
        <v>42.403199999999998</v>
      </c>
      <c r="BD321" s="82"/>
      <c r="BE321" s="84">
        <v>18.25</v>
      </c>
      <c r="BF321" s="84">
        <v>118.6</v>
      </c>
      <c r="BG321" s="82"/>
      <c r="BH321" s="84">
        <v>17.149999999999999</v>
      </c>
      <c r="BI321" s="84">
        <v>118.6</v>
      </c>
      <c r="BJ321" s="84"/>
      <c r="BK321" s="84">
        <v>16.95</v>
      </c>
      <c r="BL321" s="84">
        <v>118.6</v>
      </c>
      <c r="BM321" s="82"/>
      <c r="BN321" s="84">
        <v>18.75</v>
      </c>
      <c r="BO321" s="82">
        <v>238.8</v>
      </c>
      <c r="BP321" s="82"/>
      <c r="BQ321" s="84">
        <v>18.649999999999999</v>
      </c>
      <c r="BR321" s="82">
        <v>238.8</v>
      </c>
      <c r="BS321" s="82"/>
      <c r="BT321" s="84">
        <v>18.55</v>
      </c>
      <c r="BU321" s="82">
        <v>238.8</v>
      </c>
      <c r="BV321" s="82"/>
      <c r="BW321" s="84">
        <v>18.45</v>
      </c>
      <c r="BX321" s="82">
        <v>238.8</v>
      </c>
      <c r="BY321" s="82"/>
      <c r="BZ321" s="82"/>
    </row>
    <row r="322" spans="7:78" x14ac:dyDescent="0.25">
      <c r="G322" s="82"/>
      <c r="H322" s="82"/>
      <c r="I322" s="244"/>
      <c r="J322" s="82"/>
      <c r="K322" s="82"/>
      <c r="L322" s="82"/>
      <c r="M322" s="82"/>
      <c r="N322" s="82"/>
      <c r="O322" s="82"/>
      <c r="P322" s="83"/>
      <c r="Q322" s="83"/>
      <c r="R322" s="83"/>
      <c r="S322" s="83"/>
      <c r="T322" s="82"/>
      <c r="U322" s="85">
        <v>17</v>
      </c>
      <c r="V322" s="84">
        <v>234.9</v>
      </c>
      <c r="W322" s="84"/>
      <c r="X322" s="84">
        <v>18.399999999999999</v>
      </c>
      <c r="Y322" s="84">
        <v>234.9</v>
      </c>
      <c r="Z322" s="82"/>
      <c r="AA322" s="84">
        <v>16.5</v>
      </c>
      <c r="AB322" s="84">
        <v>234.9</v>
      </c>
      <c r="AC322" s="82"/>
      <c r="AD322" s="84">
        <v>18</v>
      </c>
      <c r="AE322" s="84">
        <v>234.9</v>
      </c>
      <c r="AF322" s="82"/>
      <c r="AG322" s="85">
        <v>16.899999999999999</v>
      </c>
      <c r="AH322" s="84">
        <v>383.736341173874</v>
      </c>
      <c r="AI322" s="82"/>
      <c r="AJ322" s="84">
        <v>18.3</v>
      </c>
      <c r="AK322" s="84">
        <v>383.736341173874</v>
      </c>
      <c r="AL322" s="82">
        <f t="shared" si="11"/>
        <v>18.600000000000001</v>
      </c>
      <c r="AM322" s="84">
        <v>18.600000000000001</v>
      </c>
      <c r="AN322" s="84">
        <v>383.736341173874</v>
      </c>
      <c r="AO322" s="82"/>
      <c r="AP322" s="84">
        <v>17.899999999999999</v>
      </c>
      <c r="AQ322" s="84">
        <v>383.736341173874</v>
      </c>
      <c r="AR322" s="82"/>
      <c r="AS322" s="84">
        <v>18.3</v>
      </c>
      <c r="AT322" s="84">
        <v>124.8</v>
      </c>
      <c r="AU322" s="82"/>
      <c r="AV322" s="84">
        <v>18.3</v>
      </c>
      <c r="AW322" s="84">
        <v>42.681600000000003</v>
      </c>
      <c r="AX322" s="82"/>
      <c r="AY322" s="84">
        <v>18.3</v>
      </c>
      <c r="AZ322" s="84">
        <v>40.185600000000001</v>
      </c>
      <c r="BA322" s="82"/>
      <c r="BB322" s="84">
        <v>18.3</v>
      </c>
      <c r="BC322" s="84">
        <v>41.9328</v>
      </c>
      <c r="BD322" s="82"/>
      <c r="BE322" s="84">
        <v>18.3</v>
      </c>
      <c r="BF322" s="84">
        <v>117.5</v>
      </c>
      <c r="BG322" s="82"/>
      <c r="BH322" s="84">
        <v>17.2</v>
      </c>
      <c r="BI322" s="84">
        <v>117.5</v>
      </c>
      <c r="BJ322" s="84"/>
      <c r="BK322" s="84">
        <v>17</v>
      </c>
      <c r="BL322" s="84">
        <v>117.5</v>
      </c>
      <c r="BM322" s="82"/>
      <c r="BN322" s="84">
        <v>18.8</v>
      </c>
      <c r="BO322" s="82">
        <v>234.9</v>
      </c>
      <c r="BP322" s="82"/>
      <c r="BQ322" s="84">
        <v>18.7</v>
      </c>
      <c r="BR322" s="82">
        <v>234.9</v>
      </c>
      <c r="BS322" s="82"/>
      <c r="BT322" s="84">
        <v>18.600000000000001</v>
      </c>
      <c r="BU322" s="82">
        <v>234.9</v>
      </c>
      <c r="BV322" s="82"/>
      <c r="BW322" s="84">
        <v>18.5</v>
      </c>
      <c r="BX322" s="82">
        <v>234.9</v>
      </c>
      <c r="BY322" s="82"/>
      <c r="BZ322" s="82"/>
    </row>
    <row r="323" spans="7:78" x14ac:dyDescent="0.25">
      <c r="G323" s="82"/>
      <c r="H323" s="82"/>
      <c r="I323" s="244"/>
      <c r="J323" s="82"/>
      <c r="K323" s="82"/>
      <c r="L323" s="82"/>
      <c r="M323" s="82"/>
      <c r="N323" s="82"/>
      <c r="O323" s="82"/>
      <c r="P323" s="83"/>
      <c r="Q323" s="83"/>
      <c r="R323" s="83"/>
      <c r="S323" s="83"/>
      <c r="T323" s="82"/>
      <c r="U323" s="85">
        <v>17.05</v>
      </c>
      <c r="V323" s="84">
        <v>231</v>
      </c>
      <c r="W323" s="84"/>
      <c r="X323" s="84">
        <v>18.45</v>
      </c>
      <c r="Y323" s="84">
        <v>231</v>
      </c>
      <c r="Z323" s="82"/>
      <c r="AA323" s="84">
        <v>16.55</v>
      </c>
      <c r="AB323" s="84">
        <v>231</v>
      </c>
      <c r="AC323" s="82"/>
      <c r="AD323" s="84">
        <v>18.05</v>
      </c>
      <c r="AE323" s="84">
        <v>231</v>
      </c>
      <c r="AF323" s="82"/>
      <c r="AG323" s="85">
        <v>16.95</v>
      </c>
      <c r="AH323" s="84">
        <v>380.13075175765999</v>
      </c>
      <c r="AI323" s="82"/>
      <c r="AJ323" s="84">
        <v>18.350000000000001</v>
      </c>
      <c r="AK323" s="84">
        <v>380.13075175765999</v>
      </c>
      <c r="AL323" s="82">
        <f t="shared" si="11"/>
        <v>18.649999999999999</v>
      </c>
      <c r="AM323" s="84">
        <v>18.649999999999999</v>
      </c>
      <c r="AN323" s="84">
        <v>380.13075175765999</v>
      </c>
      <c r="AO323" s="82"/>
      <c r="AP323" s="84">
        <v>17.95</v>
      </c>
      <c r="AQ323" s="84">
        <v>380.13075175765999</v>
      </c>
      <c r="AR323" s="82"/>
      <c r="AS323" s="84">
        <v>18.350000000000001</v>
      </c>
      <c r="AT323" s="84">
        <v>123.3</v>
      </c>
      <c r="AU323" s="82"/>
      <c r="AV323" s="84">
        <v>18.350000000000001</v>
      </c>
      <c r="AW323" s="84">
        <v>42.168599999999998</v>
      </c>
      <c r="AX323" s="82"/>
      <c r="AY323" s="84">
        <v>18.350000000000001</v>
      </c>
      <c r="AZ323" s="84">
        <v>39.702599999999997</v>
      </c>
      <c r="BA323" s="82"/>
      <c r="BB323" s="84">
        <v>18.350000000000001</v>
      </c>
      <c r="BC323" s="84">
        <v>41.428800000000003</v>
      </c>
      <c r="BD323" s="82"/>
      <c r="BE323" s="84">
        <v>18.350000000000001</v>
      </c>
      <c r="BF323" s="84">
        <v>116.5</v>
      </c>
      <c r="BG323" s="82"/>
      <c r="BH323" s="84">
        <v>17.25</v>
      </c>
      <c r="BI323" s="84">
        <v>116.5</v>
      </c>
      <c r="BJ323" s="84"/>
      <c r="BK323" s="84">
        <v>17.05</v>
      </c>
      <c r="BL323" s="84">
        <v>116.5</v>
      </c>
      <c r="BM323" s="82"/>
      <c r="BN323" s="84">
        <v>18.850000000000001</v>
      </c>
      <c r="BO323" s="82">
        <v>231</v>
      </c>
      <c r="BP323" s="82"/>
      <c r="BQ323" s="84">
        <v>18.75</v>
      </c>
      <c r="BR323" s="82">
        <v>231</v>
      </c>
      <c r="BS323" s="82"/>
      <c r="BT323" s="84">
        <v>18.649999999999999</v>
      </c>
      <c r="BU323" s="82">
        <v>231</v>
      </c>
      <c r="BV323" s="82"/>
      <c r="BW323" s="84">
        <v>18.55</v>
      </c>
      <c r="BX323" s="82">
        <v>231</v>
      </c>
      <c r="BY323" s="82"/>
      <c r="BZ323" s="82"/>
    </row>
    <row r="324" spans="7:78" x14ac:dyDescent="0.25">
      <c r="G324" s="82"/>
      <c r="H324" s="82"/>
      <c r="I324" s="244"/>
      <c r="J324" s="82"/>
      <c r="K324" s="82"/>
      <c r="L324" s="82"/>
      <c r="M324" s="82"/>
      <c r="N324" s="82"/>
      <c r="O324" s="82"/>
      <c r="P324" s="83"/>
      <c r="Q324" s="83"/>
      <c r="R324" s="83"/>
      <c r="S324" s="83"/>
      <c r="T324" s="82"/>
      <c r="U324" s="85">
        <v>17.100000000000001</v>
      </c>
      <c r="V324" s="84">
        <v>227.1</v>
      </c>
      <c r="W324" s="84"/>
      <c r="X324" s="84">
        <v>18.5</v>
      </c>
      <c r="Y324" s="84">
        <v>227.1</v>
      </c>
      <c r="Z324" s="82"/>
      <c r="AA324" s="84">
        <v>16.600000000000001</v>
      </c>
      <c r="AB324" s="84">
        <v>227.1</v>
      </c>
      <c r="AC324" s="82"/>
      <c r="AD324" s="84">
        <v>18.100000000000001</v>
      </c>
      <c r="AE324" s="84">
        <v>227.1</v>
      </c>
      <c r="AF324" s="82"/>
      <c r="AG324" s="85">
        <v>17</v>
      </c>
      <c r="AH324" s="84">
        <v>376.52516234144599</v>
      </c>
      <c r="AI324" s="82"/>
      <c r="AJ324" s="84">
        <v>18.399999999999999</v>
      </c>
      <c r="AK324" s="84">
        <v>376.52516234144599</v>
      </c>
      <c r="AL324" s="82">
        <f t="shared" si="11"/>
        <v>18.7</v>
      </c>
      <c r="AM324" s="84">
        <v>18.7</v>
      </c>
      <c r="AN324" s="84">
        <v>376.52516234144599</v>
      </c>
      <c r="AO324" s="82"/>
      <c r="AP324" s="84">
        <v>18</v>
      </c>
      <c r="AQ324" s="84">
        <v>376.52516234144599</v>
      </c>
      <c r="AR324" s="82"/>
      <c r="AS324" s="84">
        <v>18.399999999999999</v>
      </c>
      <c r="AT324" s="84">
        <v>121.9</v>
      </c>
      <c r="AU324" s="82"/>
      <c r="AV324" s="84">
        <v>18.399999999999999</v>
      </c>
      <c r="AW324" s="84">
        <v>41.689799999999998</v>
      </c>
      <c r="AX324" s="82"/>
      <c r="AY324" s="84">
        <v>18.399999999999999</v>
      </c>
      <c r="AZ324" s="84">
        <v>39.251800000000003</v>
      </c>
      <c r="BA324" s="82"/>
      <c r="BB324" s="84">
        <v>18.399999999999999</v>
      </c>
      <c r="BC324" s="84">
        <v>40.958399999999997</v>
      </c>
      <c r="BD324" s="82"/>
      <c r="BE324" s="84">
        <v>18.399999999999999</v>
      </c>
      <c r="BF324" s="84">
        <v>115.4</v>
      </c>
      <c r="BG324" s="82"/>
      <c r="BH324" s="84">
        <v>17.3</v>
      </c>
      <c r="BI324" s="84">
        <v>115.4</v>
      </c>
      <c r="BJ324" s="84"/>
      <c r="BK324" s="84">
        <v>17.100000000000001</v>
      </c>
      <c r="BL324" s="84">
        <v>115.4</v>
      </c>
      <c r="BM324" s="82"/>
      <c r="BN324" s="84">
        <v>18.899999999999999</v>
      </c>
      <c r="BO324" s="82">
        <v>227.1</v>
      </c>
      <c r="BP324" s="82"/>
      <c r="BQ324" s="84">
        <v>18.8</v>
      </c>
      <c r="BR324" s="82">
        <v>227.1</v>
      </c>
      <c r="BS324" s="82"/>
      <c r="BT324" s="84">
        <v>18.7</v>
      </c>
      <c r="BU324" s="82">
        <v>227.1</v>
      </c>
      <c r="BV324" s="82"/>
      <c r="BW324" s="84">
        <v>18.600000000000001</v>
      </c>
      <c r="BX324" s="82">
        <v>227.1</v>
      </c>
      <c r="BY324" s="82"/>
      <c r="BZ324" s="82"/>
    </row>
    <row r="325" spans="7:78" x14ac:dyDescent="0.25">
      <c r="G325" s="82"/>
      <c r="H325" s="82"/>
      <c r="I325" s="244"/>
      <c r="J325" s="82"/>
      <c r="K325" s="82"/>
      <c r="L325" s="82"/>
      <c r="M325" s="82"/>
      <c r="N325" s="82"/>
      <c r="O325" s="82"/>
      <c r="P325" s="83"/>
      <c r="Q325" s="83"/>
      <c r="R325" s="83"/>
      <c r="S325" s="83"/>
      <c r="T325" s="82"/>
      <c r="U325" s="85">
        <v>17.149999999999999</v>
      </c>
      <c r="V325" s="84">
        <v>223.2</v>
      </c>
      <c r="W325" s="84"/>
      <c r="X325" s="84">
        <v>18.55</v>
      </c>
      <c r="Y325" s="84">
        <v>223.2</v>
      </c>
      <c r="Z325" s="82"/>
      <c r="AA325" s="84">
        <v>16.649999999999999</v>
      </c>
      <c r="AB325" s="84">
        <v>223.2</v>
      </c>
      <c r="AC325" s="82"/>
      <c r="AD325" s="84">
        <v>18.149999999999999</v>
      </c>
      <c r="AE325" s="84">
        <v>223.2</v>
      </c>
      <c r="AF325" s="82"/>
      <c r="AG325" s="85">
        <v>17.05</v>
      </c>
      <c r="AH325" s="84">
        <v>372.91957292523199</v>
      </c>
      <c r="AI325" s="82"/>
      <c r="AJ325" s="84">
        <v>18.45</v>
      </c>
      <c r="AK325" s="84">
        <v>372.91957292523199</v>
      </c>
      <c r="AL325" s="82">
        <f t="shared" si="11"/>
        <v>18.75</v>
      </c>
      <c r="AM325" s="84">
        <v>18.75</v>
      </c>
      <c r="AN325" s="84">
        <v>372.91957292523199</v>
      </c>
      <c r="AO325" s="82"/>
      <c r="AP325" s="84">
        <v>18.05</v>
      </c>
      <c r="AQ325" s="84">
        <v>372.91957292523199</v>
      </c>
      <c r="AR325" s="82"/>
      <c r="AS325" s="84">
        <v>18.45</v>
      </c>
      <c r="AT325" s="84">
        <v>120.5</v>
      </c>
      <c r="AU325" s="82"/>
      <c r="AV325" s="84">
        <v>18.45</v>
      </c>
      <c r="AW325" s="84">
        <v>41.210999999999999</v>
      </c>
      <c r="AX325" s="82"/>
      <c r="AY325" s="84">
        <v>18.45</v>
      </c>
      <c r="AZ325" s="84">
        <v>38.801000000000002</v>
      </c>
      <c r="BA325" s="82"/>
      <c r="BB325" s="84">
        <v>18.45</v>
      </c>
      <c r="BC325" s="84">
        <v>40.488</v>
      </c>
      <c r="BD325" s="82"/>
      <c r="BE325" s="84">
        <v>18.45</v>
      </c>
      <c r="BF325" s="84">
        <v>114.3</v>
      </c>
      <c r="BG325" s="82"/>
      <c r="BH325" s="84">
        <v>17.350000000000001</v>
      </c>
      <c r="BI325" s="84">
        <v>114.3</v>
      </c>
      <c r="BJ325" s="84"/>
      <c r="BK325" s="84">
        <v>17.149999999999999</v>
      </c>
      <c r="BL325" s="84">
        <v>114.3</v>
      </c>
      <c r="BM325" s="82"/>
      <c r="BN325" s="84">
        <v>18.95</v>
      </c>
      <c r="BO325" s="82">
        <v>223.2</v>
      </c>
      <c r="BP325" s="82"/>
      <c r="BQ325" s="84">
        <v>18.850000000000001</v>
      </c>
      <c r="BR325" s="82">
        <v>223.2</v>
      </c>
      <c r="BS325" s="82"/>
      <c r="BT325" s="84">
        <v>18.75</v>
      </c>
      <c r="BU325" s="82">
        <v>223.2</v>
      </c>
      <c r="BV325" s="82"/>
      <c r="BW325" s="84">
        <v>18.649999999999999</v>
      </c>
      <c r="BX325" s="82">
        <v>223.2</v>
      </c>
      <c r="BY325" s="82"/>
      <c r="BZ325" s="82"/>
    </row>
    <row r="326" spans="7:78" x14ac:dyDescent="0.25">
      <c r="G326" s="82"/>
      <c r="H326" s="82"/>
      <c r="I326" s="244"/>
      <c r="J326" s="82"/>
      <c r="K326" s="82"/>
      <c r="L326" s="82"/>
      <c r="M326" s="82"/>
      <c r="N326" s="82"/>
      <c r="O326" s="82"/>
      <c r="P326" s="83"/>
      <c r="Q326" s="83"/>
      <c r="R326" s="83"/>
      <c r="S326" s="83"/>
      <c r="T326" s="82"/>
      <c r="U326" s="85">
        <v>17.2</v>
      </c>
      <c r="V326" s="84">
        <v>219.4</v>
      </c>
      <c r="W326" s="84"/>
      <c r="X326" s="84">
        <v>18.600000000000001</v>
      </c>
      <c r="Y326" s="84">
        <v>219.4</v>
      </c>
      <c r="Z326" s="82"/>
      <c r="AA326" s="84">
        <v>16.7</v>
      </c>
      <c r="AB326" s="84">
        <v>219.4</v>
      </c>
      <c r="AC326" s="82"/>
      <c r="AD326" s="84">
        <v>18.2</v>
      </c>
      <c r="AE326" s="84">
        <v>219.4</v>
      </c>
      <c r="AF326" s="82"/>
      <c r="AG326" s="85">
        <v>17.100000000000001</v>
      </c>
      <c r="AH326" s="84">
        <v>369.31398350901901</v>
      </c>
      <c r="AI326" s="82"/>
      <c r="AJ326" s="84">
        <v>18.5</v>
      </c>
      <c r="AK326" s="84">
        <v>369.31398350901901</v>
      </c>
      <c r="AL326" s="82">
        <f t="shared" si="11"/>
        <v>18.8</v>
      </c>
      <c r="AM326" s="84">
        <v>18.8</v>
      </c>
      <c r="AN326" s="84">
        <v>369.31398350901901</v>
      </c>
      <c r="AO326" s="82"/>
      <c r="AP326" s="84">
        <v>18.100000000000001</v>
      </c>
      <c r="AQ326" s="84">
        <v>369.31398350901901</v>
      </c>
      <c r="AR326" s="82"/>
      <c r="AS326" s="84">
        <v>18.5</v>
      </c>
      <c r="AT326" s="84">
        <v>119</v>
      </c>
      <c r="AU326" s="82"/>
      <c r="AV326" s="84">
        <v>18.5</v>
      </c>
      <c r="AW326" s="84">
        <v>40.698</v>
      </c>
      <c r="AX326" s="82"/>
      <c r="AY326" s="84">
        <v>18.5</v>
      </c>
      <c r="AZ326" s="84">
        <v>38.317999999999998</v>
      </c>
      <c r="BA326" s="82"/>
      <c r="BB326" s="84">
        <v>18.5</v>
      </c>
      <c r="BC326" s="84">
        <v>39.984000000000002</v>
      </c>
      <c r="BD326" s="82"/>
      <c r="BE326" s="84">
        <v>18.5</v>
      </c>
      <c r="BF326" s="84">
        <v>113.3</v>
      </c>
      <c r="BG326" s="82"/>
      <c r="BH326" s="84">
        <v>17.399999999999999</v>
      </c>
      <c r="BI326" s="84">
        <v>113.3</v>
      </c>
      <c r="BJ326" s="84"/>
      <c r="BK326" s="84">
        <v>17.2</v>
      </c>
      <c r="BL326" s="84">
        <v>113.3</v>
      </c>
      <c r="BM326" s="82"/>
      <c r="BN326" s="84">
        <v>19</v>
      </c>
      <c r="BO326" s="82">
        <v>219.4</v>
      </c>
      <c r="BP326" s="82"/>
      <c r="BQ326" s="84">
        <v>18.899999999999999</v>
      </c>
      <c r="BR326" s="82">
        <v>219.4</v>
      </c>
      <c r="BS326" s="82"/>
      <c r="BT326" s="84">
        <v>18.8</v>
      </c>
      <c r="BU326" s="82">
        <v>219.4</v>
      </c>
      <c r="BV326" s="82"/>
      <c r="BW326" s="84">
        <v>18.7</v>
      </c>
      <c r="BX326" s="82">
        <v>219.4</v>
      </c>
      <c r="BY326" s="82"/>
      <c r="BZ326" s="82"/>
    </row>
    <row r="327" spans="7:78" x14ac:dyDescent="0.25">
      <c r="G327" s="82"/>
      <c r="H327" s="82"/>
      <c r="I327" s="244"/>
      <c r="J327" s="82"/>
      <c r="K327" s="82"/>
      <c r="L327" s="82"/>
      <c r="M327" s="82"/>
      <c r="N327" s="82"/>
      <c r="O327" s="82"/>
      <c r="P327" s="83"/>
      <c r="Q327" s="83"/>
      <c r="R327" s="83"/>
      <c r="S327" s="83"/>
      <c r="T327" s="82"/>
      <c r="U327" s="85">
        <v>17.25</v>
      </c>
      <c r="V327" s="84">
        <v>215.6</v>
      </c>
      <c r="W327" s="84"/>
      <c r="X327" s="84">
        <v>18.649999999999999</v>
      </c>
      <c r="Y327" s="84">
        <v>215.6</v>
      </c>
      <c r="Z327" s="82"/>
      <c r="AA327" s="84">
        <v>16.75</v>
      </c>
      <c r="AB327" s="84">
        <v>215.6</v>
      </c>
      <c r="AC327" s="82"/>
      <c r="AD327" s="84">
        <v>18.25</v>
      </c>
      <c r="AE327" s="84">
        <v>215.6</v>
      </c>
      <c r="AF327" s="82"/>
      <c r="AG327" s="85">
        <v>17.149999999999999</v>
      </c>
      <c r="AH327" s="84">
        <v>365.70839409280501</v>
      </c>
      <c r="AI327" s="82"/>
      <c r="AJ327" s="84">
        <v>18.55</v>
      </c>
      <c r="AK327" s="84">
        <v>365.70839409280501</v>
      </c>
      <c r="AL327" s="82">
        <f t="shared" si="11"/>
        <v>18.850000000000001</v>
      </c>
      <c r="AM327" s="84">
        <v>18.850000000000001</v>
      </c>
      <c r="AN327" s="84">
        <v>365.70839409280501</v>
      </c>
      <c r="AO327" s="82"/>
      <c r="AP327" s="84">
        <v>18.149999999999999</v>
      </c>
      <c r="AQ327" s="84">
        <v>365.70839409280501</v>
      </c>
      <c r="AR327" s="82"/>
      <c r="AS327" s="84">
        <v>18.55</v>
      </c>
      <c r="AT327" s="84">
        <v>117.6</v>
      </c>
      <c r="AU327" s="82"/>
      <c r="AV327" s="84">
        <v>18.55</v>
      </c>
      <c r="AW327" s="84">
        <v>40.219200000000001</v>
      </c>
      <c r="AX327" s="82"/>
      <c r="AY327" s="84">
        <v>18.55</v>
      </c>
      <c r="AZ327" s="84">
        <v>37.867199999999997</v>
      </c>
      <c r="BA327" s="82"/>
      <c r="BB327" s="84">
        <v>18.55</v>
      </c>
      <c r="BC327" s="84">
        <v>39.513599999999997</v>
      </c>
      <c r="BD327" s="82"/>
      <c r="BE327" s="84">
        <v>18.55</v>
      </c>
      <c r="BF327" s="84">
        <v>112.2</v>
      </c>
      <c r="BG327" s="82"/>
      <c r="BH327" s="84">
        <v>17.45</v>
      </c>
      <c r="BI327" s="84">
        <v>112.2</v>
      </c>
      <c r="BJ327" s="84"/>
      <c r="BK327" s="84">
        <v>17.25</v>
      </c>
      <c r="BL327" s="84">
        <v>112.2</v>
      </c>
      <c r="BM327" s="82"/>
      <c r="BN327" s="84">
        <v>19.05</v>
      </c>
      <c r="BO327" s="82">
        <v>215.6</v>
      </c>
      <c r="BP327" s="82"/>
      <c r="BQ327" s="84">
        <v>18.95</v>
      </c>
      <c r="BR327" s="82">
        <v>215.6</v>
      </c>
      <c r="BS327" s="82"/>
      <c r="BT327" s="84">
        <v>18.850000000000001</v>
      </c>
      <c r="BU327" s="82">
        <v>215.6</v>
      </c>
      <c r="BV327" s="82"/>
      <c r="BW327" s="84">
        <v>18.75</v>
      </c>
      <c r="BX327" s="82">
        <v>215.6</v>
      </c>
      <c r="BY327" s="82"/>
      <c r="BZ327" s="82"/>
    </row>
    <row r="328" spans="7:78" x14ac:dyDescent="0.25">
      <c r="G328" s="82"/>
      <c r="H328" s="82"/>
      <c r="I328" s="244"/>
      <c r="J328" s="82"/>
      <c r="K328" s="82"/>
      <c r="L328" s="82"/>
      <c r="M328" s="82"/>
      <c r="N328" s="82"/>
      <c r="O328" s="82"/>
      <c r="P328" s="83"/>
      <c r="Q328" s="83"/>
      <c r="R328" s="83"/>
      <c r="S328" s="83"/>
      <c r="T328" s="82"/>
      <c r="U328" s="85">
        <v>17.3</v>
      </c>
      <c r="V328" s="84">
        <v>211.9</v>
      </c>
      <c r="W328" s="84"/>
      <c r="X328" s="84">
        <v>18.7</v>
      </c>
      <c r="Y328" s="84">
        <v>211.9</v>
      </c>
      <c r="Z328" s="82"/>
      <c r="AA328" s="84">
        <v>16.8</v>
      </c>
      <c r="AB328" s="84">
        <v>211.9</v>
      </c>
      <c r="AC328" s="82"/>
      <c r="AD328" s="84">
        <v>18.3</v>
      </c>
      <c r="AE328" s="84">
        <v>211.9</v>
      </c>
      <c r="AF328" s="82"/>
      <c r="AG328" s="85">
        <v>17.2</v>
      </c>
      <c r="AH328" s="84">
        <v>362.10280467659101</v>
      </c>
      <c r="AI328" s="82"/>
      <c r="AJ328" s="84">
        <v>18.600000000000001</v>
      </c>
      <c r="AK328" s="84">
        <v>362.10280467659101</v>
      </c>
      <c r="AL328" s="82">
        <f t="shared" si="11"/>
        <v>18.899999999999999</v>
      </c>
      <c r="AM328" s="84">
        <v>18.899999999999999</v>
      </c>
      <c r="AN328" s="84">
        <v>362.10280467659101</v>
      </c>
      <c r="AO328" s="82"/>
      <c r="AP328" s="84">
        <v>18.2</v>
      </c>
      <c r="AQ328" s="84">
        <v>362.10280467659101</v>
      </c>
      <c r="AR328" s="82"/>
      <c r="AS328" s="84">
        <v>18.600000000000001</v>
      </c>
      <c r="AT328" s="84">
        <v>116.2</v>
      </c>
      <c r="AU328" s="82"/>
      <c r="AV328" s="84">
        <v>18.600000000000001</v>
      </c>
      <c r="AW328" s="84">
        <v>39.740400000000001</v>
      </c>
      <c r="AX328" s="82"/>
      <c r="AY328" s="84">
        <v>18.600000000000001</v>
      </c>
      <c r="AZ328" s="84">
        <v>37.416400000000003</v>
      </c>
      <c r="BA328" s="82"/>
      <c r="BB328" s="84">
        <v>18.600000000000001</v>
      </c>
      <c r="BC328" s="84">
        <v>39.043199999999999</v>
      </c>
      <c r="BD328" s="82"/>
      <c r="BE328" s="84">
        <v>18.600000000000001</v>
      </c>
      <c r="BF328" s="84">
        <v>111.1</v>
      </c>
      <c r="BG328" s="82"/>
      <c r="BH328" s="84">
        <v>17.5</v>
      </c>
      <c r="BI328" s="84">
        <v>111.1</v>
      </c>
      <c r="BJ328" s="84"/>
      <c r="BK328" s="84">
        <v>17.3</v>
      </c>
      <c r="BL328" s="84">
        <v>111.1</v>
      </c>
      <c r="BM328" s="82"/>
      <c r="BN328" s="84">
        <v>19.100000000000001</v>
      </c>
      <c r="BO328" s="82">
        <v>211.9</v>
      </c>
      <c r="BP328" s="82"/>
      <c r="BQ328" s="84">
        <v>19</v>
      </c>
      <c r="BR328" s="82">
        <v>211.9</v>
      </c>
      <c r="BS328" s="82"/>
      <c r="BT328" s="84">
        <v>18.899999999999999</v>
      </c>
      <c r="BU328" s="82">
        <v>211.9</v>
      </c>
      <c r="BV328" s="82"/>
      <c r="BW328" s="84">
        <v>18.8</v>
      </c>
      <c r="BX328" s="82">
        <v>211.9</v>
      </c>
      <c r="BY328" s="82"/>
      <c r="BZ328" s="82"/>
    </row>
    <row r="329" spans="7:78" x14ac:dyDescent="0.25">
      <c r="G329" s="82"/>
      <c r="H329" s="82"/>
      <c r="I329" s="244"/>
      <c r="J329" s="82"/>
      <c r="K329" s="82"/>
      <c r="L329" s="82"/>
      <c r="M329" s="82"/>
      <c r="N329" s="82"/>
      <c r="O329" s="82"/>
      <c r="P329" s="83"/>
      <c r="Q329" s="83"/>
      <c r="R329" s="83"/>
      <c r="S329" s="83"/>
      <c r="T329" s="82"/>
      <c r="U329" s="85">
        <v>17.350000000000001</v>
      </c>
      <c r="V329" s="84">
        <v>208.2</v>
      </c>
      <c r="W329" s="84"/>
      <c r="X329" s="84">
        <v>18.75</v>
      </c>
      <c r="Y329" s="84">
        <v>208.2</v>
      </c>
      <c r="Z329" s="82"/>
      <c r="AA329" s="84">
        <v>16.850000000000001</v>
      </c>
      <c r="AB329" s="84">
        <v>208.2</v>
      </c>
      <c r="AC329" s="82"/>
      <c r="AD329" s="84">
        <v>18.350000000000001</v>
      </c>
      <c r="AE329" s="84">
        <v>208.2</v>
      </c>
      <c r="AF329" s="82"/>
      <c r="AG329" s="85">
        <v>17.25</v>
      </c>
      <c r="AH329" s="84">
        <v>358.49721526037803</v>
      </c>
      <c r="AI329" s="82"/>
      <c r="AJ329" s="84">
        <v>18.649999999999999</v>
      </c>
      <c r="AK329" s="84">
        <v>358.49721526037803</v>
      </c>
      <c r="AL329" s="82">
        <f t="shared" si="11"/>
        <v>18.95</v>
      </c>
      <c r="AM329" s="84">
        <v>18.95</v>
      </c>
      <c r="AN329" s="84">
        <v>358.49721526037803</v>
      </c>
      <c r="AO329" s="82"/>
      <c r="AP329" s="84">
        <v>18.25</v>
      </c>
      <c r="AQ329" s="84">
        <v>358.49721526037803</v>
      </c>
      <c r="AR329" s="82"/>
      <c r="AS329" s="84">
        <v>18.649999999999999</v>
      </c>
      <c r="AT329" s="84">
        <v>114.7</v>
      </c>
      <c r="AU329" s="82"/>
      <c r="AV329" s="84">
        <v>18.649999999999999</v>
      </c>
      <c r="AW329" s="84">
        <v>39.227400000000003</v>
      </c>
      <c r="AX329" s="82"/>
      <c r="AY329" s="84">
        <v>18.649999999999999</v>
      </c>
      <c r="AZ329" s="84">
        <v>36.933399999999999</v>
      </c>
      <c r="BA329" s="82"/>
      <c r="BB329" s="84">
        <v>18.649999999999999</v>
      </c>
      <c r="BC329" s="84">
        <v>38.539200000000001</v>
      </c>
      <c r="BD329" s="82"/>
      <c r="BE329" s="84">
        <v>18.649999999999999</v>
      </c>
      <c r="BF329" s="84">
        <v>110.1</v>
      </c>
      <c r="BG329" s="82"/>
      <c r="BH329" s="84">
        <v>17.55</v>
      </c>
      <c r="BI329" s="84">
        <v>110.1</v>
      </c>
      <c r="BJ329" s="84"/>
      <c r="BK329" s="84">
        <v>17.350000000000001</v>
      </c>
      <c r="BL329" s="84">
        <v>110.1</v>
      </c>
      <c r="BM329" s="82"/>
      <c r="BN329" s="84">
        <v>19.149999999999999</v>
      </c>
      <c r="BO329" s="82">
        <v>208.2</v>
      </c>
      <c r="BP329" s="82"/>
      <c r="BQ329" s="84">
        <v>19.05</v>
      </c>
      <c r="BR329" s="82">
        <v>208.2</v>
      </c>
      <c r="BS329" s="82"/>
      <c r="BT329" s="84">
        <v>18.95</v>
      </c>
      <c r="BU329" s="82">
        <v>208.2</v>
      </c>
      <c r="BV329" s="82"/>
      <c r="BW329" s="84">
        <v>18.850000000000001</v>
      </c>
      <c r="BX329" s="82">
        <v>208.2</v>
      </c>
      <c r="BY329" s="82"/>
      <c r="BZ329" s="82"/>
    </row>
    <row r="330" spans="7:78" x14ac:dyDescent="0.25">
      <c r="G330" s="82"/>
      <c r="H330" s="82"/>
      <c r="I330" s="244"/>
      <c r="J330" s="82"/>
      <c r="K330" s="82"/>
      <c r="L330" s="82"/>
      <c r="M330" s="82"/>
      <c r="N330" s="82"/>
      <c r="O330" s="82"/>
      <c r="P330" s="83"/>
      <c r="Q330" s="83"/>
      <c r="R330" s="83"/>
      <c r="S330" s="83"/>
      <c r="T330" s="82"/>
      <c r="U330" s="85">
        <v>17.399999999999999</v>
      </c>
      <c r="V330" s="84">
        <v>204.5</v>
      </c>
      <c r="W330" s="84"/>
      <c r="X330" s="84">
        <v>18.8</v>
      </c>
      <c r="Y330" s="84">
        <v>204.5</v>
      </c>
      <c r="Z330" s="82"/>
      <c r="AA330" s="84">
        <v>16.899999999999999</v>
      </c>
      <c r="AB330" s="84">
        <v>204.5</v>
      </c>
      <c r="AC330" s="82"/>
      <c r="AD330" s="84">
        <v>18.399999999999999</v>
      </c>
      <c r="AE330" s="84">
        <v>204.5</v>
      </c>
      <c r="AF330" s="82"/>
      <c r="AG330" s="85">
        <v>17.3</v>
      </c>
      <c r="AH330" s="84">
        <v>354.89162584416403</v>
      </c>
      <c r="AI330" s="82"/>
      <c r="AJ330" s="84">
        <v>18.7</v>
      </c>
      <c r="AK330" s="84">
        <v>354.89162584416403</v>
      </c>
      <c r="AL330" s="82">
        <f t="shared" si="11"/>
        <v>19</v>
      </c>
      <c r="AM330" s="84">
        <v>19</v>
      </c>
      <c r="AN330" s="84">
        <v>354.89162584416403</v>
      </c>
      <c r="AO330" s="82"/>
      <c r="AP330" s="84">
        <v>18.3</v>
      </c>
      <c r="AQ330" s="84">
        <v>354.89162584416403</v>
      </c>
      <c r="AR330" s="82"/>
      <c r="AS330" s="84">
        <v>18.7</v>
      </c>
      <c r="AT330" s="84">
        <v>113.3</v>
      </c>
      <c r="AU330" s="82"/>
      <c r="AV330" s="84">
        <v>18.7</v>
      </c>
      <c r="AW330" s="84">
        <v>38.748600000000003</v>
      </c>
      <c r="AX330" s="82"/>
      <c r="AY330" s="84">
        <v>18.7</v>
      </c>
      <c r="AZ330" s="84">
        <v>36.482599999999998</v>
      </c>
      <c r="BA330" s="82"/>
      <c r="BB330" s="84">
        <v>18.7</v>
      </c>
      <c r="BC330" s="84">
        <v>38.068800000000003</v>
      </c>
      <c r="BD330" s="82"/>
      <c r="BE330" s="84">
        <v>18.7</v>
      </c>
      <c r="BF330" s="84">
        <v>109</v>
      </c>
      <c r="BG330" s="82"/>
      <c r="BH330" s="84">
        <v>17.600000000000001</v>
      </c>
      <c r="BI330" s="84">
        <v>109</v>
      </c>
      <c r="BJ330" s="84"/>
      <c r="BK330" s="84">
        <v>17.399999999999999</v>
      </c>
      <c r="BL330" s="84">
        <v>109</v>
      </c>
      <c r="BM330" s="82"/>
      <c r="BN330" s="84">
        <v>19.2</v>
      </c>
      <c r="BO330" s="82">
        <v>204.5</v>
      </c>
      <c r="BP330" s="82"/>
      <c r="BQ330" s="84">
        <v>19.100000000000001</v>
      </c>
      <c r="BR330" s="82">
        <v>204.5</v>
      </c>
      <c r="BS330" s="82"/>
      <c r="BT330" s="84">
        <v>19</v>
      </c>
      <c r="BU330" s="82">
        <v>204.5</v>
      </c>
      <c r="BV330" s="82"/>
      <c r="BW330" s="84">
        <v>18.899999999999999</v>
      </c>
      <c r="BX330" s="82">
        <v>204.5</v>
      </c>
      <c r="BY330" s="82"/>
      <c r="BZ330" s="82"/>
    </row>
    <row r="331" spans="7:78" x14ac:dyDescent="0.25">
      <c r="G331" s="82"/>
      <c r="H331" s="82"/>
      <c r="I331" s="244"/>
      <c r="J331" s="82"/>
      <c r="K331" s="82"/>
      <c r="L331" s="82"/>
      <c r="M331" s="82"/>
      <c r="N331" s="82"/>
      <c r="O331" s="82"/>
      <c r="P331" s="83"/>
      <c r="Q331" s="83"/>
      <c r="R331" s="83"/>
      <c r="S331" s="83"/>
      <c r="T331" s="82"/>
      <c r="U331" s="85">
        <v>17.45</v>
      </c>
      <c r="V331" s="84">
        <v>200.9</v>
      </c>
      <c r="W331" s="84"/>
      <c r="X331" s="84">
        <v>18.850000000000001</v>
      </c>
      <c r="Y331" s="84">
        <v>200.9</v>
      </c>
      <c r="Z331" s="82"/>
      <c r="AA331" s="84">
        <v>16.95</v>
      </c>
      <c r="AB331" s="84">
        <v>200.9</v>
      </c>
      <c r="AC331" s="82"/>
      <c r="AD331" s="84">
        <v>18.45</v>
      </c>
      <c r="AE331" s="84">
        <v>200.9</v>
      </c>
      <c r="AF331" s="82"/>
      <c r="AG331" s="85">
        <v>17.350000000000001</v>
      </c>
      <c r="AH331" s="84">
        <v>351.28603642795002</v>
      </c>
      <c r="AI331" s="82"/>
      <c r="AJ331" s="84">
        <v>18.75</v>
      </c>
      <c r="AK331" s="84">
        <v>351.28603642795002</v>
      </c>
      <c r="AL331" s="82">
        <f t="shared" si="11"/>
        <v>19.05</v>
      </c>
      <c r="AM331" s="84">
        <v>19.05</v>
      </c>
      <c r="AN331" s="84">
        <v>351.28603642795002</v>
      </c>
      <c r="AO331" s="82"/>
      <c r="AP331" s="84">
        <v>18.350000000000001</v>
      </c>
      <c r="AQ331" s="84">
        <v>351.28603642795002</v>
      </c>
      <c r="AR331" s="82"/>
      <c r="AS331" s="84">
        <v>18.75</v>
      </c>
      <c r="AT331" s="84">
        <v>111.9</v>
      </c>
      <c r="AU331" s="82"/>
      <c r="AV331" s="84">
        <v>18.75</v>
      </c>
      <c r="AW331" s="84">
        <v>38.269799999999996</v>
      </c>
      <c r="AX331" s="82"/>
      <c r="AY331" s="84">
        <v>18.75</v>
      </c>
      <c r="AZ331" s="84">
        <v>36.031799999999997</v>
      </c>
      <c r="BA331" s="82"/>
      <c r="BB331" s="84">
        <v>18.75</v>
      </c>
      <c r="BC331" s="84">
        <v>37.598399999999998</v>
      </c>
      <c r="BD331" s="82"/>
      <c r="BE331" s="84">
        <v>18.75</v>
      </c>
      <c r="BF331" s="84">
        <v>108</v>
      </c>
      <c r="BG331" s="82"/>
      <c r="BH331" s="84">
        <v>17.649999999999999</v>
      </c>
      <c r="BI331" s="84">
        <v>108</v>
      </c>
      <c r="BJ331" s="84"/>
      <c r="BK331" s="84">
        <v>17.45</v>
      </c>
      <c r="BL331" s="84">
        <v>108</v>
      </c>
      <c r="BM331" s="82"/>
      <c r="BN331" s="84">
        <v>19.25</v>
      </c>
      <c r="BO331" s="82">
        <v>200.9</v>
      </c>
      <c r="BP331" s="82"/>
      <c r="BQ331" s="84">
        <v>19.149999999999999</v>
      </c>
      <c r="BR331" s="82">
        <v>200.9</v>
      </c>
      <c r="BS331" s="82"/>
      <c r="BT331" s="84">
        <v>19.05</v>
      </c>
      <c r="BU331" s="82">
        <v>200.9</v>
      </c>
      <c r="BV331" s="82"/>
      <c r="BW331" s="84">
        <v>18.95</v>
      </c>
      <c r="BX331" s="82">
        <v>200.9</v>
      </c>
      <c r="BY331" s="82"/>
      <c r="BZ331" s="82"/>
    </row>
    <row r="332" spans="7:78" x14ac:dyDescent="0.25">
      <c r="G332" s="82"/>
      <c r="H332" s="82"/>
      <c r="I332" s="244"/>
      <c r="J332" s="82"/>
      <c r="K332" s="82"/>
      <c r="L332" s="82"/>
      <c r="M332" s="82"/>
      <c r="N332" s="82"/>
      <c r="O332" s="82"/>
      <c r="P332" s="83"/>
      <c r="Q332" s="83"/>
      <c r="R332" s="83"/>
      <c r="S332" s="83"/>
      <c r="T332" s="82"/>
      <c r="U332" s="85">
        <v>17.5</v>
      </c>
      <c r="V332" s="84">
        <v>197.4</v>
      </c>
      <c r="W332" s="84"/>
      <c r="X332" s="84">
        <v>18.899999999999999</v>
      </c>
      <c r="Y332" s="84">
        <v>197.4</v>
      </c>
      <c r="Z332" s="82"/>
      <c r="AA332" s="84">
        <v>17</v>
      </c>
      <c r="AB332" s="84">
        <v>197.4</v>
      </c>
      <c r="AC332" s="82"/>
      <c r="AD332" s="84">
        <v>18.5</v>
      </c>
      <c r="AE332" s="84">
        <v>197.4</v>
      </c>
      <c r="AF332" s="82"/>
      <c r="AG332" s="85">
        <v>17.399999999999999</v>
      </c>
      <c r="AH332" s="84">
        <v>347.68044701173602</v>
      </c>
      <c r="AI332" s="82"/>
      <c r="AJ332" s="84">
        <v>18.8</v>
      </c>
      <c r="AK332" s="84">
        <v>347.68044701173602</v>
      </c>
      <c r="AL332" s="82">
        <f t="shared" si="11"/>
        <v>19.100000000000001</v>
      </c>
      <c r="AM332" s="84">
        <v>19.100000000000001</v>
      </c>
      <c r="AN332" s="84">
        <v>347.68044701173602</v>
      </c>
      <c r="AO332" s="82"/>
      <c r="AP332" s="84">
        <v>18.399999999999999</v>
      </c>
      <c r="AQ332" s="84">
        <v>347.68044701173602</v>
      </c>
      <c r="AR332" s="82"/>
      <c r="AS332" s="84">
        <v>18.8</v>
      </c>
      <c r="AT332" s="84">
        <v>110.4</v>
      </c>
      <c r="AU332" s="82"/>
      <c r="AV332" s="84">
        <v>18.8</v>
      </c>
      <c r="AW332" s="84">
        <v>37.756799999999998</v>
      </c>
      <c r="AX332" s="82"/>
      <c r="AY332" s="84">
        <v>18.8</v>
      </c>
      <c r="AZ332" s="84">
        <v>35.5488</v>
      </c>
      <c r="BA332" s="82"/>
      <c r="BB332" s="84">
        <v>18.8</v>
      </c>
      <c r="BC332" s="84">
        <v>37.0944</v>
      </c>
      <c r="BD332" s="82"/>
      <c r="BE332" s="84">
        <v>18.8</v>
      </c>
      <c r="BF332" s="84">
        <v>106.9</v>
      </c>
      <c r="BG332" s="82"/>
      <c r="BH332" s="84">
        <v>17.7</v>
      </c>
      <c r="BI332" s="84">
        <v>106.9</v>
      </c>
      <c r="BJ332" s="84"/>
      <c r="BK332" s="84">
        <v>17.5</v>
      </c>
      <c r="BL332" s="84">
        <v>106.9</v>
      </c>
      <c r="BM332" s="82"/>
      <c r="BN332" s="84">
        <v>19.3</v>
      </c>
      <c r="BO332" s="82">
        <v>197.4</v>
      </c>
      <c r="BP332" s="82"/>
      <c r="BQ332" s="84">
        <v>19.2</v>
      </c>
      <c r="BR332" s="82">
        <v>197.4</v>
      </c>
      <c r="BS332" s="82"/>
      <c r="BT332" s="84">
        <v>19.100000000000001</v>
      </c>
      <c r="BU332" s="82">
        <v>197.4</v>
      </c>
      <c r="BV332" s="82"/>
      <c r="BW332" s="84">
        <v>19</v>
      </c>
      <c r="BX332" s="82">
        <v>197.4</v>
      </c>
      <c r="BY332" s="82"/>
      <c r="BZ332" s="82"/>
    </row>
    <row r="333" spans="7:78" x14ac:dyDescent="0.25">
      <c r="G333" s="82"/>
      <c r="H333" s="82"/>
      <c r="I333" s="244"/>
      <c r="J333" s="82"/>
      <c r="K333" s="82"/>
      <c r="L333" s="82"/>
      <c r="M333" s="82"/>
      <c r="N333" s="82"/>
      <c r="O333" s="82"/>
      <c r="P333" s="83"/>
      <c r="Q333" s="83"/>
      <c r="R333" s="83"/>
      <c r="S333" s="83"/>
      <c r="T333" s="82"/>
      <c r="U333" s="85">
        <v>17.55</v>
      </c>
      <c r="V333" s="84">
        <v>193.9</v>
      </c>
      <c r="W333" s="84"/>
      <c r="X333" s="84">
        <v>18.95</v>
      </c>
      <c r="Y333" s="84">
        <v>193.9</v>
      </c>
      <c r="Z333" s="82"/>
      <c r="AA333" s="84">
        <v>17.05</v>
      </c>
      <c r="AB333" s="84">
        <v>193.9</v>
      </c>
      <c r="AC333" s="82"/>
      <c r="AD333" s="84">
        <v>18.55</v>
      </c>
      <c r="AE333" s="84">
        <v>193.9</v>
      </c>
      <c r="AF333" s="82"/>
      <c r="AG333" s="85">
        <v>17.45</v>
      </c>
      <c r="AH333" s="84">
        <v>344.07485759552299</v>
      </c>
      <c r="AI333" s="82"/>
      <c r="AJ333" s="84">
        <v>18.850000000000001</v>
      </c>
      <c r="AK333" s="84">
        <v>344.07485759552299</v>
      </c>
      <c r="AL333" s="82">
        <f t="shared" si="11"/>
        <v>19.149999999999999</v>
      </c>
      <c r="AM333" s="84">
        <v>19.149999999999999</v>
      </c>
      <c r="AN333" s="84">
        <v>344.07485759552299</v>
      </c>
      <c r="AO333" s="82"/>
      <c r="AP333" s="84">
        <v>18.45</v>
      </c>
      <c r="AQ333" s="84">
        <v>344.07485759552299</v>
      </c>
      <c r="AR333" s="82"/>
      <c r="AS333" s="84">
        <v>18.850000000000001</v>
      </c>
      <c r="AT333" s="84">
        <v>109</v>
      </c>
      <c r="AU333" s="82"/>
      <c r="AV333" s="84">
        <v>18.850000000000001</v>
      </c>
      <c r="AW333" s="84">
        <v>37.277999999999999</v>
      </c>
      <c r="AX333" s="82"/>
      <c r="AY333" s="84">
        <v>18.850000000000001</v>
      </c>
      <c r="AZ333" s="84">
        <v>35.097999999999999</v>
      </c>
      <c r="BA333" s="82"/>
      <c r="BB333" s="84">
        <v>18.850000000000001</v>
      </c>
      <c r="BC333" s="84">
        <v>36.624000000000002</v>
      </c>
      <c r="BD333" s="82"/>
      <c r="BE333" s="84">
        <v>18.850000000000001</v>
      </c>
      <c r="BF333" s="84">
        <v>105.8</v>
      </c>
      <c r="BG333" s="82"/>
      <c r="BH333" s="84">
        <v>17.75</v>
      </c>
      <c r="BI333" s="84">
        <v>105.8</v>
      </c>
      <c r="BJ333" s="84"/>
      <c r="BK333" s="84">
        <v>17.55</v>
      </c>
      <c r="BL333" s="84">
        <v>105.8</v>
      </c>
      <c r="BM333" s="82"/>
      <c r="BN333" s="84">
        <v>19.350000000000001</v>
      </c>
      <c r="BO333" s="82">
        <v>193.9</v>
      </c>
      <c r="BP333" s="82"/>
      <c r="BQ333" s="84">
        <v>19.25</v>
      </c>
      <c r="BR333" s="82">
        <v>193.9</v>
      </c>
      <c r="BS333" s="82"/>
      <c r="BT333" s="84">
        <v>19.149999999999999</v>
      </c>
      <c r="BU333" s="82">
        <v>193.9</v>
      </c>
      <c r="BV333" s="82"/>
      <c r="BW333" s="84">
        <v>19.05</v>
      </c>
      <c r="BX333" s="82">
        <v>193.9</v>
      </c>
      <c r="BY333" s="82"/>
      <c r="BZ333" s="82"/>
    </row>
    <row r="334" spans="7:78" x14ac:dyDescent="0.25">
      <c r="G334" s="82"/>
      <c r="H334" s="82"/>
      <c r="I334" s="244"/>
      <c r="J334" s="82"/>
      <c r="K334" s="82"/>
      <c r="L334" s="82"/>
      <c r="M334" s="82"/>
      <c r="N334" s="82"/>
      <c r="O334" s="82"/>
      <c r="P334" s="83"/>
      <c r="Q334" s="83"/>
      <c r="R334" s="83"/>
      <c r="S334" s="83"/>
      <c r="T334" s="82"/>
      <c r="U334" s="85">
        <v>17.600000000000001</v>
      </c>
      <c r="V334" s="84">
        <v>190.4</v>
      </c>
      <c r="W334" s="84"/>
      <c r="X334" s="84">
        <v>19</v>
      </c>
      <c r="Y334" s="84">
        <v>190.4</v>
      </c>
      <c r="Z334" s="82"/>
      <c r="AA334" s="84">
        <v>17.100000000000001</v>
      </c>
      <c r="AB334" s="84">
        <v>190.4</v>
      </c>
      <c r="AC334" s="82"/>
      <c r="AD334" s="84">
        <v>18.600000000000001</v>
      </c>
      <c r="AE334" s="84">
        <v>190.4</v>
      </c>
      <c r="AF334" s="82"/>
      <c r="AG334" s="85">
        <v>17.5</v>
      </c>
      <c r="AH334" s="84">
        <v>340.47</v>
      </c>
      <c r="AI334" s="82"/>
      <c r="AJ334" s="84">
        <v>18.899999999999999</v>
      </c>
      <c r="AK334" s="84">
        <v>340.47</v>
      </c>
      <c r="AL334" s="82">
        <f t="shared" si="11"/>
        <v>19.2</v>
      </c>
      <c r="AM334" s="84">
        <v>19.2</v>
      </c>
      <c r="AN334" s="84">
        <v>340.47</v>
      </c>
      <c r="AO334" s="82"/>
      <c r="AP334" s="84">
        <v>18.5</v>
      </c>
      <c r="AQ334" s="84">
        <v>340.47</v>
      </c>
      <c r="AR334" s="82"/>
      <c r="AS334" s="84">
        <v>18.899999999999999</v>
      </c>
      <c r="AT334" s="84">
        <v>107.6</v>
      </c>
      <c r="AU334" s="82"/>
      <c r="AV334" s="84">
        <v>18.899999999999999</v>
      </c>
      <c r="AW334" s="84">
        <v>36.799199999999999</v>
      </c>
      <c r="AX334" s="82"/>
      <c r="AY334" s="84">
        <v>18.899999999999999</v>
      </c>
      <c r="AZ334" s="84">
        <v>34.647199999999998</v>
      </c>
      <c r="BA334" s="82"/>
      <c r="BB334" s="84">
        <v>18.899999999999999</v>
      </c>
      <c r="BC334" s="84">
        <v>36.153599999999997</v>
      </c>
      <c r="BD334" s="82"/>
      <c r="BE334" s="84">
        <v>18.899999999999999</v>
      </c>
      <c r="BF334" s="84">
        <v>104.8</v>
      </c>
      <c r="BG334" s="82"/>
      <c r="BH334" s="84">
        <v>17.8</v>
      </c>
      <c r="BI334" s="84">
        <v>104.8</v>
      </c>
      <c r="BJ334" s="84"/>
      <c r="BK334" s="84">
        <v>17.600000000000001</v>
      </c>
      <c r="BL334" s="84">
        <v>104.8</v>
      </c>
      <c r="BM334" s="82"/>
      <c r="BN334" s="84">
        <v>19.399999999999999</v>
      </c>
      <c r="BO334" s="82">
        <v>190.4</v>
      </c>
      <c r="BP334" s="82"/>
      <c r="BQ334" s="84">
        <v>19.3</v>
      </c>
      <c r="BR334" s="82">
        <v>190.4</v>
      </c>
      <c r="BS334" s="82"/>
      <c r="BT334" s="84">
        <v>19.2</v>
      </c>
      <c r="BU334" s="82">
        <v>190.4</v>
      </c>
      <c r="BV334" s="82"/>
      <c r="BW334" s="84">
        <v>19.100000000000001</v>
      </c>
      <c r="BX334" s="82">
        <v>190.4</v>
      </c>
      <c r="BY334" s="82"/>
      <c r="BZ334" s="82"/>
    </row>
    <row r="335" spans="7:78" x14ac:dyDescent="0.25">
      <c r="G335" s="82"/>
      <c r="H335" s="82"/>
      <c r="I335" s="244"/>
      <c r="J335" s="82"/>
      <c r="K335" s="82"/>
      <c r="L335" s="82"/>
      <c r="M335" s="82"/>
      <c r="N335" s="82"/>
      <c r="O335" s="82"/>
      <c r="P335" s="83"/>
      <c r="Q335" s="83"/>
      <c r="R335" s="83"/>
      <c r="S335" s="83"/>
      <c r="T335" s="82"/>
      <c r="U335" s="85">
        <v>17.649999999999999</v>
      </c>
      <c r="V335" s="84">
        <v>186.9</v>
      </c>
      <c r="W335" s="84"/>
      <c r="X335" s="84">
        <v>19.05</v>
      </c>
      <c r="Y335" s="84">
        <v>186.9</v>
      </c>
      <c r="Z335" s="82"/>
      <c r="AA335" s="84">
        <v>17.149999999999999</v>
      </c>
      <c r="AB335" s="84">
        <v>186.9</v>
      </c>
      <c r="AC335" s="82"/>
      <c r="AD335" s="84">
        <v>18.649999999999999</v>
      </c>
      <c r="AE335" s="84">
        <v>186.9</v>
      </c>
      <c r="AF335" s="82"/>
      <c r="AG335" s="85">
        <v>17.55</v>
      </c>
      <c r="AH335" s="84">
        <v>336.86367876309498</v>
      </c>
      <c r="AI335" s="82"/>
      <c r="AJ335" s="84">
        <v>18.95</v>
      </c>
      <c r="AK335" s="84">
        <v>336.86367876309498</v>
      </c>
      <c r="AL335" s="82">
        <f t="shared" si="11"/>
        <v>19.25</v>
      </c>
      <c r="AM335" s="84">
        <v>19.25</v>
      </c>
      <c r="AN335" s="84">
        <v>336.86367876309498</v>
      </c>
      <c r="AO335" s="82"/>
      <c r="AP335" s="84">
        <v>18.55</v>
      </c>
      <c r="AQ335" s="84">
        <v>336.86367876309498</v>
      </c>
      <c r="AR335" s="82"/>
      <c r="AS335" s="84">
        <v>18.95</v>
      </c>
      <c r="AT335" s="84">
        <v>106.1</v>
      </c>
      <c r="AU335" s="82"/>
      <c r="AV335" s="84">
        <v>18.95</v>
      </c>
      <c r="AW335" s="84">
        <v>36.286200000000001</v>
      </c>
      <c r="AX335" s="82"/>
      <c r="AY335" s="84">
        <v>18.95</v>
      </c>
      <c r="AZ335" s="84">
        <v>34.164200000000001</v>
      </c>
      <c r="BA335" s="82"/>
      <c r="BB335" s="84">
        <v>18.95</v>
      </c>
      <c r="BC335" s="84">
        <v>35.6496</v>
      </c>
      <c r="BD335" s="82"/>
      <c r="BE335" s="84">
        <v>18.95</v>
      </c>
      <c r="BF335" s="84">
        <v>103.7</v>
      </c>
      <c r="BG335" s="82"/>
      <c r="BH335" s="84">
        <v>17.850000000000001</v>
      </c>
      <c r="BI335" s="84">
        <v>103.7</v>
      </c>
      <c r="BJ335" s="84"/>
      <c r="BK335" s="84">
        <v>17.649999999999999</v>
      </c>
      <c r="BL335" s="84">
        <v>103.7</v>
      </c>
      <c r="BM335" s="82"/>
      <c r="BN335" s="84">
        <v>19.45</v>
      </c>
      <c r="BO335" s="82">
        <v>186.9</v>
      </c>
      <c r="BP335" s="82"/>
      <c r="BQ335" s="84">
        <v>19.350000000000001</v>
      </c>
      <c r="BR335" s="82">
        <v>186.9</v>
      </c>
      <c r="BS335" s="82"/>
      <c r="BT335" s="84">
        <v>19.25</v>
      </c>
      <c r="BU335" s="82">
        <v>186.9</v>
      </c>
      <c r="BV335" s="82"/>
      <c r="BW335" s="84">
        <v>19.149999999999999</v>
      </c>
      <c r="BX335" s="82">
        <v>186.9</v>
      </c>
      <c r="BY335" s="82"/>
      <c r="BZ335" s="82"/>
    </row>
    <row r="336" spans="7:78" x14ac:dyDescent="0.25">
      <c r="G336" s="82"/>
      <c r="H336" s="82"/>
      <c r="I336" s="244"/>
      <c r="J336" s="82"/>
      <c r="K336" s="82"/>
      <c r="L336" s="82"/>
      <c r="M336" s="82"/>
      <c r="N336" s="82"/>
      <c r="O336" s="82"/>
      <c r="P336" s="83"/>
      <c r="Q336" s="83"/>
      <c r="R336" s="83"/>
      <c r="S336" s="83"/>
      <c r="T336" s="82"/>
      <c r="U336" s="85">
        <v>17.7</v>
      </c>
      <c r="V336" s="84">
        <v>183.5</v>
      </c>
      <c r="W336" s="84"/>
      <c r="X336" s="84">
        <v>19.100000000000001</v>
      </c>
      <c r="Y336" s="84">
        <v>183.5</v>
      </c>
      <c r="Z336" s="82"/>
      <c r="AA336" s="84">
        <v>17.2</v>
      </c>
      <c r="AB336" s="84">
        <v>183.5</v>
      </c>
      <c r="AC336" s="82"/>
      <c r="AD336" s="84">
        <v>18.7</v>
      </c>
      <c r="AE336" s="84">
        <v>183.5</v>
      </c>
      <c r="AF336" s="82"/>
      <c r="AG336" s="85">
        <v>17.600000000000001</v>
      </c>
      <c r="AH336" s="84">
        <v>333.25808934688098</v>
      </c>
      <c r="AI336" s="82"/>
      <c r="AJ336" s="84">
        <v>19</v>
      </c>
      <c r="AK336" s="84">
        <v>333.25808934688098</v>
      </c>
      <c r="AL336" s="82">
        <f t="shared" si="11"/>
        <v>19.3</v>
      </c>
      <c r="AM336" s="84">
        <v>19.3</v>
      </c>
      <c r="AN336" s="84">
        <v>333.25808934688098</v>
      </c>
      <c r="AO336" s="82"/>
      <c r="AP336" s="84">
        <v>18.600000000000001</v>
      </c>
      <c r="AQ336" s="84">
        <v>333.25808934688098</v>
      </c>
      <c r="AR336" s="82"/>
      <c r="AS336" s="84">
        <v>19</v>
      </c>
      <c r="AT336" s="84">
        <v>104.7</v>
      </c>
      <c r="AU336" s="82"/>
      <c r="AV336" s="84">
        <v>19</v>
      </c>
      <c r="AW336" s="84">
        <v>35.807400000000001</v>
      </c>
      <c r="AX336" s="82"/>
      <c r="AY336" s="84">
        <v>19</v>
      </c>
      <c r="AZ336" s="84">
        <v>33.7134</v>
      </c>
      <c r="BA336" s="82"/>
      <c r="BB336" s="84">
        <v>19</v>
      </c>
      <c r="BC336" s="84">
        <v>35.179200000000002</v>
      </c>
      <c r="BD336" s="82"/>
      <c r="BE336" s="84">
        <v>19</v>
      </c>
      <c r="BF336" s="84">
        <v>102.6</v>
      </c>
      <c r="BG336" s="82"/>
      <c r="BH336" s="84">
        <v>17.899999999999999</v>
      </c>
      <c r="BI336" s="84">
        <v>102.6</v>
      </c>
      <c r="BJ336" s="84"/>
      <c r="BK336" s="84">
        <v>17.7</v>
      </c>
      <c r="BL336" s="84">
        <v>102.6</v>
      </c>
      <c r="BM336" s="82"/>
      <c r="BN336" s="84">
        <v>19.5</v>
      </c>
      <c r="BO336" s="82">
        <v>183.5</v>
      </c>
      <c r="BP336" s="82"/>
      <c r="BQ336" s="84">
        <v>19.399999999999999</v>
      </c>
      <c r="BR336" s="82">
        <v>183.5</v>
      </c>
      <c r="BS336" s="82"/>
      <c r="BT336" s="84">
        <v>19.3</v>
      </c>
      <c r="BU336" s="82">
        <v>183.5</v>
      </c>
      <c r="BV336" s="82"/>
      <c r="BW336" s="84">
        <v>19.2</v>
      </c>
      <c r="BX336" s="82">
        <v>183.5</v>
      </c>
      <c r="BY336" s="82"/>
      <c r="BZ336" s="82"/>
    </row>
    <row r="337" spans="7:78" x14ac:dyDescent="0.25">
      <c r="G337" s="82"/>
      <c r="H337" s="82"/>
      <c r="I337" s="244"/>
      <c r="J337" s="82"/>
      <c r="K337" s="82"/>
      <c r="L337" s="82"/>
      <c r="M337" s="82"/>
      <c r="N337" s="82"/>
      <c r="O337" s="82"/>
      <c r="P337" s="83"/>
      <c r="Q337" s="83"/>
      <c r="R337" s="83"/>
      <c r="S337" s="83"/>
      <c r="T337" s="82"/>
      <c r="U337" s="85">
        <v>17.75</v>
      </c>
      <c r="V337" s="84">
        <v>180.2</v>
      </c>
      <c r="W337" s="84"/>
      <c r="X337" s="84">
        <v>19.149999999999999</v>
      </c>
      <c r="Y337" s="84">
        <v>180.2</v>
      </c>
      <c r="Z337" s="82"/>
      <c r="AA337" s="84">
        <v>17.25</v>
      </c>
      <c r="AB337" s="84">
        <v>180.2</v>
      </c>
      <c r="AC337" s="82"/>
      <c r="AD337" s="84">
        <v>18.75</v>
      </c>
      <c r="AE337" s="84">
        <v>180.2</v>
      </c>
      <c r="AF337" s="82"/>
      <c r="AG337" s="85">
        <v>17.649999999999999</v>
      </c>
      <c r="AH337" s="84">
        <v>329.652499930668</v>
      </c>
      <c r="AI337" s="82"/>
      <c r="AJ337" s="84">
        <v>19.05</v>
      </c>
      <c r="AK337" s="84">
        <v>329.652499930668</v>
      </c>
      <c r="AL337" s="82">
        <f t="shared" si="11"/>
        <v>19.350000000000001</v>
      </c>
      <c r="AM337" s="84">
        <v>19.350000000000001</v>
      </c>
      <c r="AN337" s="84">
        <v>329.652499930668</v>
      </c>
      <c r="AO337" s="82"/>
      <c r="AP337" s="84">
        <v>18.649999999999999</v>
      </c>
      <c r="AQ337" s="84">
        <v>329.652499930668</v>
      </c>
      <c r="AR337" s="82"/>
      <c r="AS337" s="84">
        <v>19.05</v>
      </c>
      <c r="AT337" s="84">
        <v>103.3</v>
      </c>
      <c r="AU337" s="82"/>
      <c r="AV337" s="84">
        <v>19.05</v>
      </c>
      <c r="AW337" s="84">
        <v>35.328600000000002</v>
      </c>
      <c r="AX337" s="82"/>
      <c r="AY337" s="84">
        <v>19.05</v>
      </c>
      <c r="AZ337" s="84">
        <v>33.262599999999999</v>
      </c>
      <c r="BA337" s="82"/>
      <c r="BB337" s="84">
        <v>19.05</v>
      </c>
      <c r="BC337" s="84">
        <v>34.708799999999997</v>
      </c>
      <c r="BD337" s="82"/>
      <c r="BE337" s="84">
        <v>19.05</v>
      </c>
      <c r="BF337" s="84">
        <v>101.6</v>
      </c>
      <c r="BG337" s="82"/>
      <c r="BH337" s="84">
        <v>17.95</v>
      </c>
      <c r="BI337" s="84">
        <v>101.6</v>
      </c>
      <c r="BJ337" s="84"/>
      <c r="BK337" s="84">
        <v>17.75</v>
      </c>
      <c r="BL337" s="84">
        <v>101.6</v>
      </c>
      <c r="BM337" s="82"/>
      <c r="BN337" s="84">
        <v>19.55</v>
      </c>
      <c r="BO337" s="82">
        <v>180.2</v>
      </c>
      <c r="BP337" s="82"/>
      <c r="BQ337" s="84">
        <v>19.45</v>
      </c>
      <c r="BR337" s="82">
        <v>180.2</v>
      </c>
      <c r="BS337" s="82"/>
      <c r="BT337" s="84">
        <v>19.350000000000001</v>
      </c>
      <c r="BU337" s="82">
        <v>180.2</v>
      </c>
      <c r="BV337" s="82"/>
      <c r="BW337" s="84">
        <v>19.25</v>
      </c>
      <c r="BX337" s="82">
        <v>180.2</v>
      </c>
      <c r="BY337" s="82"/>
      <c r="BZ337" s="82"/>
    </row>
    <row r="338" spans="7:78" x14ac:dyDescent="0.25">
      <c r="G338" s="82"/>
      <c r="H338" s="82"/>
      <c r="I338" s="244"/>
      <c r="J338" s="82"/>
      <c r="K338" s="82"/>
      <c r="L338" s="82"/>
      <c r="M338" s="82"/>
      <c r="N338" s="82"/>
      <c r="O338" s="82"/>
      <c r="P338" s="83"/>
      <c r="Q338" s="83"/>
      <c r="R338" s="83"/>
      <c r="S338" s="83"/>
      <c r="T338" s="82"/>
      <c r="U338" s="85">
        <v>17.8</v>
      </c>
      <c r="V338" s="84">
        <v>176.9</v>
      </c>
      <c r="W338" s="84"/>
      <c r="X338" s="84">
        <v>19.2</v>
      </c>
      <c r="Y338" s="84">
        <v>176.9</v>
      </c>
      <c r="Z338" s="82"/>
      <c r="AA338" s="84">
        <v>17.3</v>
      </c>
      <c r="AB338" s="84">
        <v>176.9</v>
      </c>
      <c r="AC338" s="82"/>
      <c r="AD338" s="84">
        <v>18.8</v>
      </c>
      <c r="AE338" s="84">
        <v>176.9</v>
      </c>
      <c r="AF338" s="82"/>
      <c r="AG338" s="85">
        <v>17.7</v>
      </c>
      <c r="AH338" s="84">
        <v>326.046910514454</v>
      </c>
      <c r="AI338" s="82"/>
      <c r="AJ338" s="84">
        <v>19.100000000000001</v>
      </c>
      <c r="AK338" s="84">
        <v>326.046910514454</v>
      </c>
      <c r="AL338" s="82">
        <f t="shared" si="11"/>
        <v>19.399999999999999</v>
      </c>
      <c r="AM338" s="84">
        <v>19.399999999999999</v>
      </c>
      <c r="AN338" s="84">
        <v>326.046910514454</v>
      </c>
      <c r="AO338" s="82"/>
      <c r="AP338" s="84">
        <v>18.7</v>
      </c>
      <c r="AQ338" s="84">
        <v>326.046910514454</v>
      </c>
      <c r="AR338" s="82"/>
      <c r="AS338" s="84">
        <v>19.100000000000001</v>
      </c>
      <c r="AT338" s="84">
        <v>101.8</v>
      </c>
      <c r="AU338" s="82"/>
      <c r="AV338" s="84">
        <v>19.100000000000001</v>
      </c>
      <c r="AW338" s="84">
        <v>34.815600000000003</v>
      </c>
      <c r="AX338" s="82"/>
      <c r="AY338" s="84">
        <v>19.100000000000001</v>
      </c>
      <c r="AZ338" s="84">
        <v>32.779600000000002</v>
      </c>
      <c r="BA338" s="82"/>
      <c r="BB338" s="84">
        <v>19.100000000000001</v>
      </c>
      <c r="BC338" s="84">
        <v>34.204799999999999</v>
      </c>
      <c r="BD338" s="82"/>
      <c r="BE338" s="84">
        <v>19.100000000000001</v>
      </c>
      <c r="BF338" s="84">
        <v>100.5</v>
      </c>
      <c r="BG338" s="82"/>
      <c r="BH338" s="84">
        <v>18</v>
      </c>
      <c r="BI338" s="84">
        <v>100.5</v>
      </c>
      <c r="BJ338" s="84"/>
      <c r="BK338" s="84">
        <v>17.8</v>
      </c>
      <c r="BL338" s="84">
        <v>100.5</v>
      </c>
      <c r="BM338" s="82"/>
      <c r="BN338" s="84">
        <v>19.600000000000001</v>
      </c>
      <c r="BO338" s="82">
        <v>176.9</v>
      </c>
      <c r="BP338" s="82"/>
      <c r="BQ338" s="84">
        <v>19.5</v>
      </c>
      <c r="BR338" s="82">
        <v>176.9</v>
      </c>
      <c r="BS338" s="82"/>
      <c r="BT338" s="84">
        <v>19.399999999999999</v>
      </c>
      <c r="BU338" s="82">
        <v>176.9</v>
      </c>
      <c r="BV338" s="82"/>
      <c r="BW338" s="84">
        <v>19.3</v>
      </c>
      <c r="BX338" s="82">
        <v>176.9</v>
      </c>
      <c r="BY338" s="82"/>
      <c r="BZ338" s="82"/>
    </row>
    <row r="339" spans="7:78" x14ac:dyDescent="0.25">
      <c r="G339" s="82"/>
      <c r="H339" s="82"/>
      <c r="I339" s="244"/>
      <c r="J339" s="82"/>
      <c r="K339" s="82"/>
      <c r="L339" s="82"/>
      <c r="M339" s="82"/>
      <c r="N339" s="82"/>
      <c r="O339" s="82"/>
      <c r="P339" s="83"/>
      <c r="Q339" s="83"/>
      <c r="R339" s="83"/>
      <c r="S339" s="83"/>
      <c r="T339" s="82"/>
      <c r="U339" s="85">
        <v>17.850000000000001</v>
      </c>
      <c r="V339" s="84">
        <v>173.6</v>
      </c>
      <c r="W339" s="84"/>
      <c r="X339" s="84">
        <v>19.25</v>
      </c>
      <c r="Y339" s="84">
        <v>173.6</v>
      </c>
      <c r="Z339" s="82"/>
      <c r="AA339" s="84">
        <v>17.350000000000001</v>
      </c>
      <c r="AB339" s="84">
        <v>173.6</v>
      </c>
      <c r="AC339" s="82"/>
      <c r="AD339" s="84">
        <v>18.850000000000001</v>
      </c>
      <c r="AE339" s="84">
        <v>173.6</v>
      </c>
      <c r="AF339" s="82"/>
      <c r="AG339" s="85">
        <v>17.75</v>
      </c>
      <c r="AH339" s="84">
        <v>322.44132109824</v>
      </c>
      <c r="AI339" s="82"/>
      <c r="AJ339" s="84">
        <v>19.149999999999999</v>
      </c>
      <c r="AK339" s="84">
        <v>322.44132109824</v>
      </c>
      <c r="AL339" s="82">
        <f t="shared" si="11"/>
        <v>19.45</v>
      </c>
      <c r="AM339" s="84">
        <v>19.45</v>
      </c>
      <c r="AN339" s="84">
        <v>322.44132109824</v>
      </c>
      <c r="AO339" s="82"/>
      <c r="AP339" s="84">
        <v>18.75</v>
      </c>
      <c r="AQ339" s="84">
        <v>322.44132109824</v>
      </c>
      <c r="AR339" s="82"/>
      <c r="AS339" s="84">
        <v>19.149999999999999</v>
      </c>
      <c r="AT339" s="84">
        <v>100.4</v>
      </c>
      <c r="AU339" s="82"/>
      <c r="AV339" s="84">
        <v>19.149999999999999</v>
      </c>
      <c r="AW339" s="84">
        <v>34.336799999999997</v>
      </c>
      <c r="AX339" s="82"/>
      <c r="AY339" s="84">
        <v>19.149999999999999</v>
      </c>
      <c r="AZ339" s="84">
        <v>32.328800000000001</v>
      </c>
      <c r="BA339" s="82"/>
      <c r="BB339" s="84">
        <v>19.149999999999999</v>
      </c>
      <c r="BC339" s="84">
        <v>33.734400000000001</v>
      </c>
      <c r="BD339" s="82"/>
      <c r="BE339" s="84">
        <v>19.149999999999999</v>
      </c>
      <c r="BF339" s="84">
        <v>99.5</v>
      </c>
      <c r="BG339" s="82"/>
      <c r="BH339" s="84">
        <v>18.05</v>
      </c>
      <c r="BI339" s="84">
        <v>99.5</v>
      </c>
      <c r="BJ339" s="84"/>
      <c r="BK339" s="84">
        <v>17.850000000000001</v>
      </c>
      <c r="BL339" s="84">
        <v>99.5</v>
      </c>
      <c r="BM339" s="82"/>
      <c r="BN339" s="84">
        <v>19.649999999999999</v>
      </c>
      <c r="BO339" s="82">
        <v>173.6</v>
      </c>
      <c r="BP339" s="82"/>
      <c r="BQ339" s="84">
        <v>19.55</v>
      </c>
      <c r="BR339" s="82">
        <v>173.6</v>
      </c>
      <c r="BS339" s="82"/>
      <c r="BT339" s="84">
        <v>19.45</v>
      </c>
      <c r="BU339" s="82">
        <v>173.6</v>
      </c>
      <c r="BV339" s="82"/>
      <c r="BW339" s="84">
        <v>19.350000000000001</v>
      </c>
      <c r="BX339" s="82">
        <v>173.6</v>
      </c>
      <c r="BY339" s="82"/>
      <c r="BZ339" s="82"/>
    </row>
    <row r="340" spans="7:78" x14ac:dyDescent="0.25">
      <c r="G340" s="82"/>
      <c r="H340" s="82"/>
      <c r="I340" s="244"/>
      <c r="J340" s="82"/>
      <c r="K340" s="82"/>
      <c r="L340" s="82"/>
      <c r="M340" s="82"/>
      <c r="N340" s="82"/>
      <c r="O340" s="82"/>
      <c r="P340" s="83"/>
      <c r="Q340" s="83"/>
      <c r="R340" s="83"/>
      <c r="S340" s="83"/>
      <c r="T340" s="82"/>
      <c r="U340" s="85">
        <v>17.899999999999999</v>
      </c>
      <c r="V340" s="84">
        <v>170.4</v>
      </c>
      <c r="W340" s="84"/>
      <c r="X340" s="84">
        <v>19.3</v>
      </c>
      <c r="Y340" s="84">
        <v>170.4</v>
      </c>
      <c r="Z340" s="82"/>
      <c r="AA340" s="84">
        <v>17.399999999999999</v>
      </c>
      <c r="AB340" s="84">
        <v>170.4</v>
      </c>
      <c r="AC340" s="82"/>
      <c r="AD340" s="84">
        <v>18.899999999999999</v>
      </c>
      <c r="AE340" s="84">
        <v>170.4</v>
      </c>
      <c r="AF340" s="82"/>
      <c r="AG340" s="85">
        <v>17.8</v>
      </c>
      <c r="AH340" s="84">
        <v>318.83573168202702</v>
      </c>
      <c r="AI340" s="82"/>
      <c r="AJ340" s="84">
        <v>19.2</v>
      </c>
      <c r="AK340" s="84">
        <v>318.83573168202702</v>
      </c>
      <c r="AL340" s="82">
        <f t="shared" si="11"/>
        <v>19.5</v>
      </c>
      <c r="AM340" s="84">
        <v>19.5</v>
      </c>
      <c r="AN340" s="84">
        <v>318.83573168202702</v>
      </c>
      <c r="AO340" s="82"/>
      <c r="AP340" s="84">
        <v>18.8</v>
      </c>
      <c r="AQ340" s="84">
        <v>318.83573168202702</v>
      </c>
      <c r="AR340" s="82"/>
      <c r="AS340" s="84">
        <v>19.2</v>
      </c>
      <c r="AT340" s="84">
        <v>99</v>
      </c>
      <c r="AU340" s="82"/>
      <c r="AV340" s="84">
        <v>19.2</v>
      </c>
      <c r="AW340" s="84">
        <v>33.857999999999997</v>
      </c>
      <c r="AX340" s="82"/>
      <c r="AY340" s="84">
        <v>19.2</v>
      </c>
      <c r="AZ340" s="84">
        <v>31.878</v>
      </c>
      <c r="BA340" s="82"/>
      <c r="BB340" s="84">
        <v>19.2</v>
      </c>
      <c r="BC340" s="84">
        <v>33.264000000000003</v>
      </c>
      <c r="BD340" s="82"/>
      <c r="BE340" s="84">
        <v>19.2</v>
      </c>
      <c r="BF340" s="84">
        <v>98.4</v>
      </c>
      <c r="BG340" s="82"/>
      <c r="BH340" s="84">
        <v>18.100000000000001</v>
      </c>
      <c r="BI340" s="84">
        <v>98.4</v>
      </c>
      <c r="BJ340" s="84"/>
      <c r="BK340" s="84">
        <v>17.899999999999999</v>
      </c>
      <c r="BL340" s="84">
        <v>98.4</v>
      </c>
      <c r="BM340" s="82"/>
      <c r="BN340" s="84">
        <v>19.7</v>
      </c>
      <c r="BO340" s="82">
        <v>170.4</v>
      </c>
      <c r="BP340" s="82"/>
      <c r="BQ340" s="84">
        <v>19.600000000000001</v>
      </c>
      <c r="BR340" s="82">
        <v>170.4</v>
      </c>
      <c r="BS340" s="82"/>
      <c r="BT340" s="84">
        <v>19.5</v>
      </c>
      <c r="BU340" s="82">
        <v>170.4</v>
      </c>
      <c r="BV340" s="82"/>
      <c r="BW340" s="84">
        <v>19.399999999999999</v>
      </c>
      <c r="BX340" s="82">
        <v>170.4</v>
      </c>
      <c r="BY340" s="82"/>
      <c r="BZ340" s="82"/>
    </row>
    <row r="341" spans="7:78" x14ac:dyDescent="0.25">
      <c r="G341" s="82"/>
      <c r="H341" s="82"/>
      <c r="I341" s="244"/>
      <c r="J341" s="82"/>
      <c r="K341" s="82"/>
      <c r="L341" s="82"/>
      <c r="M341" s="82"/>
      <c r="N341" s="82"/>
      <c r="O341" s="82"/>
      <c r="P341" s="83"/>
      <c r="Q341" s="83"/>
      <c r="R341" s="83"/>
      <c r="S341" s="83"/>
      <c r="T341" s="82"/>
      <c r="U341" s="85">
        <v>17.95</v>
      </c>
      <c r="V341" s="84">
        <v>167.2</v>
      </c>
      <c r="W341" s="84"/>
      <c r="X341" s="84">
        <v>19.350000000000001</v>
      </c>
      <c r="Y341" s="84">
        <v>167.2</v>
      </c>
      <c r="Z341" s="82"/>
      <c r="AA341" s="84">
        <v>17.45</v>
      </c>
      <c r="AB341" s="84">
        <v>167.2</v>
      </c>
      <c r="AC341" s="82"/>
      <c r="AD341" s="84">
        <v>18.95</v>
      </c>
      <c r="AE341" s="84">
        <v>167.2</v>
      </c>
      <c r="AF341" s="82"/>
      <c r="AG341" s="85">
        <v>17.850000000000001</v>
      </c>
      <c r="AH341" s="84">
        <v>315.23014226581302</v>
      </c>
      <c r="AI341" s="82"/>
      <c r="AJ341" s="84">
        <v>19.25</v>
      </c>
      <c r="AK341" s="84">
        <v>315.23014226581302</v>
      </c>
      <c r="AL341" s="82">
        <f t="shared" si="11"/>
        <v>19.55</v>
      </c>
      <c r="AM341" s="84">
        <v>19.55</v>
      </c>
      <c r="AN341" s="84">
        <v>315.23014226581302</v>
      </c>
      <c r="AO341" s="82"/>
      <c r="AP341" s="84">
        <v>18.850000000000001</v>
      </c>
      <c r="AQ341" s="84">
        <v>315.23014226581302</v>
      </c>
      <c r="AR341" s="82"/>
      <c r="AS341" s="84">
        <v>19.25</v>
      </c>
      <c r="AT341" s="84">
        <v>97.5</v>
      </c>
      <c r="AU341" s="82"/>
      <c r="AV341" s="84">
        <v>19.25</v>
      </c>
      <c r="AW341" s="84">
        <v>33.344999999999999</v>
      </c>
      <c r="AX341" s="82"/>
      <c r="AY341" s="84">
        <v>19.25</v>
      </c>
      <c r="AZ341" s="84">
        <v>31.395</v>
      </c>
      <c r="BA341" s="82"/>
      <c r="BB341" s="84">
        <v>19.25</v>
      </c>
      <c r="BC341" s="84">
        <v>32.76</v>
      </c>
      <c r="BD341" s="82"/>
      <c r="BE341" s="84">
        <v>19.25</v>
      </c>
      <c r="BF341" s="84">
        <v>97.3</v>
      </c>
      <c r="BG341" s="82"/>
      <c r="BH341" s="84">
        <v>18.149999999999999</v>
      </c>
      <c r="BI341" s="84">
        <v>97.3</v>
      </c>
      <c r="BJ341" s="84"/>
      <c r="BK341" s="84">
        <v>17.95</v>
      </c>
      <c r="BL341" s="84">
        <v>97.3</v>
      </c>
      <c r="BM341" s="82"/>
      <c r="BN341" s="84">
        <v>19.75</v>
      </c>
      <c r="BO341" s="82">
        <v>167.2</v>
      </c>
      <c r="BP341" s="82"/>
      <c r="BQ341" s="84">
        <v>19.649999999999999</v>
      </c>
      <c r="BR341" s="82">
        <v>167.2</v>
      </c>
      <c r="BS341" s="82"/>
      <c r="BT341" s="84">
        <v>19.55</v>
      </c>
      <c r="BU341" s="82">
        <v>167.2</v>
      </c>
      <c r="BV341" s="82"/>
      <c r="BW341" s="84">
        <v>19.45</v>
      </c>
      <c r="BX341" s="82">
        <v>167.2</v>
      </c>
      <c r="BY341" s="82"/>
      <c r="BZ341" s="82"/>
    </row>
    <row r="342" spans="7:78" x14ac:dyDescent="0.25">
      <c r="G342" s="82"/>
      <c r="H342" s="82"/>
      <c r="I342" s="244"/>
      <c r="J342" s="82"/>
      <c r="K342" s="82"/>
      <c r="L342" s="82"/>
      <c r="M342" s="82"/>
      <c r="N342" s="82"/>
      <c r="O342" s="82"/>
      <c r="P342" s="83"/>
      <c r="Q342" s="83"/>
      <c r="R342" s="83"/>
      <c r="S342" s="83"/>
      <c r="T342" s="82"/>
      <c r="U342" s="85">
        <v>18</v>
      </c>
      <c r="V342" s="84">
        <v>164</v>
      </c>
      <c r="W342" s="84"/>
      <c r="X342" s="84">
        <v>19.399999999999999</v>
      </c>
      <c r="Y342" s="84">
        <v>164</v>
      </c>
      <c r="Z342" s="82"/>
      <c r="AA342" s="84">
        <v>17.5</v>
      </c>
      <c r="AB342" s="84">
        <v>164</v>
      </c>
      <c r="AC342" s="82"/>
      <c r="AD342" s="84">
        <v>19</v>
      </c>
      <c r="AE342" s="84">
        <v>164</v>
      </c>
      <c r="AF342" s="82"/>
      <c r="AG342" s="85">
        <v>17.899999999999999</v>
      </c>
      <c r="AH342" s="84">
        <v>311.62455284959901</v>
      </c>
      <c r="AI342" s="82"/>
      <c r="AJ342" s="84">
        <v>19.3</v>
      </c>
      <c r="AK342" s="84">
        <v>311.62455284959901</v>
      </c>
      <c r="AL342" s="82">
        <f t="shared" si="11"/>
        <v>19.600000000000001</v>
      </c>
      <c r="AM342" s="84">
        <v>19.600000000000001</v>
      </c>
      <c r="AN342" s="84">
        <v>311.62455284959901</v>
      </c>
      <c r="AO342" s="82"/>
      <c r="AP342" s="84">
        <v>18.899999999999999</v>
      </c>
      <c r="AQ342" s="84">
        <v>311.62455284959901</v>
      </c>
      <c r="AR342" s="82"/>
      <c r="AS342" s="84">
        <v>19.3</v>
      </c>
      <c r="AT342" s="84">
        <v>96.1</v>
      </c>
      <c r="AU342" s="82"/>
      <c r="AV342" s="84">
        <v>19.3</v>
      </c>
      <c r="AW342" s="84">
        <v>32.866199999999999</v>
      </c>
      <c r="AX342" s="82"/>
      <c r="AY342" s="84">
        <v>19.3</v>
      </c>
      <c r="AZ342" s="84">
        <v>30.944199999999999</v>
      </c>
      <c r="BA342" s="82"/>
      <c r="BB342" s="84">
        <v>19.3</v>
      </c>
      <c r="BC342" s="84">
        <v>32.2896</v>
      </c>
      <c r="BD342" s="82"/>
      <c r="BE342" s="84">
        <v>19.3</v>
      </c>
      <c r="BF342" s="84">
        <v>96.3</v>
      </c>
      <c r="BG342" s="82"/>
      <c r="BH342" s="84">
        <v>18.2</v>
      </c>
      <c r="BI342" s="84">
        <v>96.3</v>
      </c>
      <c r="BJ342" s="84"/>
      <c r="BK342" s="84">
        <v>18</v>
      </c>
      <c r="BL342" s="84">
        <v>96.3</v>
      </c>
      <c r="BM342" s="82"/>
      <c r="BN342" s="84">
        <v>19.8</v>
      </c>
      <c r="BO342" s="82">
        <v>164</v>
      </c>
      <c r="BP342" s="82"/>
      <c r="BQ342" s="84">
        <v>19.7</v>
      </c>
      <c r="BR342" s="82">
        <v>164</v>
      </c>
      <c r="BS342" s="82"/>
      <c r="BT342" s="84">
        <v>19.600000000000001</v>
      </c>
      <c r="BU342" s="82">
        <v>164</v>
      </c>
      <c r="BV342" s="82"/>
      <c r="BW342" s="84">
        <v>19.5</v>
      </c>
      <c r="BX342" s="82">
        <v>164</v>
      </c>
      <c r="BY342" s="82"/>
      <c r="BZ342" s="82"/>
    </row>
    <row r="343" spans="7:78" x14ac:dyDescent="0.25">
      <c r="G343" s="82"/>
      <c r="H343" s="82"/>
      <c r="I343" s="244"/>
      <c r="J343" s="82"/>
      <c r="K343" s="82"/>
      <c r="L343" s="82"/>
      <c r="M343" s="82"/>
      <c r="N343" s="82"/>
      <c r="O343" s="82"/>
      <c r="P343" s="83"/>
      <c r="Q343" s="83"/>
      <c r="R343" s="83"/>
      <c r="S343" s="83"/>
      <c r="T343" s="82"/>
      <c r="U343" s="85">
        <v>18.05</v>
      </c>
      <c r="V343" s="84">
        <v>160.9</v>
      </c>
      <c r="W343" s="84"/>
      <c r="X343" s="84">
        <v>19.45</v>
      </c>
      <c r="Y343" s="84">
        <v>160.9</v>
      </c>
      <c r="Z343" s="82"/>
      <c r="AA343" s="84">
        <v>17.55</v>
      </c>
      <c r="AB343" s="84">
        <v>160.9</v>
      </c>
      <c r="AC343" s="82"/>
      <c r="AD343" s="84">
        <v>19.05</v>
      </c>
      <c r="AE343" s="84">
        <v>160.9</v>
      </c>
      <c r="AF343" s="82"/>
      <c r="AG343" s="85">
        <v>17.95</v>
      </c>
      <c r="AH343" s="84">
        <v>308.01896343338501</v>
      </c>
      <c r="AI343" s="82"/>
      <c r="AJ343" s="84">
        <v>19.350000000000001</v>
      </c>
      <c r="AK343" s="84">
        <v>308.01896343338501</v>
      </c>
      <c r="AL343" s="82">
        <f t="shared" si="11"/>
        <v>19.649999999999999</v>
      </c>
      <c r="AM343" s="84">
        <v>19.649999999999999</v>
      </c>
      <c r="AN343" s="84">
        <v>308.01896343338501</v>
      </c>
      <c r="AO343" s="82"/>
      <c r="AP343" s="84">
        <v>18.95</v>
      </c>
      <c r="AQ343" s="84">
        <v>308.01896343338501</v>
      </c>
      <c r="AR343" s="82"/>
      <c r="AS343" s="84">
        <v>19.350000000000001</v>
      </c>
      <c r="AT343" s="84">
        <v>94.7</v>
      </c>
      <c r="AU343" s="82"/>
      <c r="AV343" s="84">
        <v>19.350000000000001</v>
      </c>
      <c r="AW343" s="84">
        <v>32.3874</v>
      </c>
      <c r="AX343" s="82"/>
      <c r="AY343" s="84">
        <v>19.350000000000001</v>
      </c>
      <c r="AZ343" s="84">
        <v>30.493400000000001</v>
      </c>
      <c r="BA343" s="82"/>
      <c r="BB343" s="84">
        <v>19.350000000000001</v>
      </c>
      <c r="BC343" s="84">
        <v>31.819199999999999</v>
      </c>
      <c r="BD343" s="82"/>
      <c r="BE343" s="84">
        <v>19.350000000000001</v>
      </c>
      <c r="BF343" s="84">
        <v>95.2</v>
      </c>
      <c r="BG343" s="82"/>
      <c r="BH343" s="84">
        <v>18.25</v>
      </c>
      <c r="BI343" s="84">
        <v>95.2</v>
      </c>
      <c r="BJ343" s="84"/>
      <c r="BK343" s="84">
        <v>18.05</v>
      </c>
      <c r="BL343" s="84">
        <v>95.2</v>
      </c>
      <c r="BM343" s="82"/>
      <c r="BN343" s="84">
        <v>19.850000000000001</v>
      </c>
      <c r="BO343" s="82">
        <v>160.9</v>
      </c>
      <c r="BP343" s="82"/>
      <c r="BQ343" s="84">
        <v>19.75</v>
      </c>
      <c r="BR343" s="82">
        <v>160.9</v>
      </c>
      <c r="BS343" s="82"/>
      <c r="BT343" s="84">
        <v>19.649999999999999</v>
      </c>
      <c r="BU343" s="82">
        <v>160.9</v>
      </c>
      <c r="BV343" s="82"/>
      <c r="BW343" s="84">
        <v>19.55</v>
      </c>
      <c r="BX343" s="82">
        <v>160.9</v>
      </c>
      <c r="BY343" s="82"/>
      <c r="BZ343" s="82"/>
    </row>
    <row r="344" spans="7:78" x14ac:dyDescent="0.25">
      <c r="G344" s="82"/>
      <c r="H344" s="82"/>
      <c r="I344" s="244"/>
      <c r="J344" s="82"/>
      <c r="K344" s="82"/>
      <c r="L344" s="82"/>
      <c r="M344" s="82"/>
      <c r="N344" s="82"/>
      <c r="O344" s="82"/>
      <c r="P344" s="83"/>
      <c r="Q344" s="83"/>
      <c r="R344" s="83"/>
      <c r="S344" s="83"/>
      <c r="T344" s="82"/>
      <c r="U344" s="85">
        <v>18.100000000000001</v>
      </c>
      <c r="V344" s="84">
        <v>157.9</v>
      </c>
      <c r="W344" s="84"/>
      <c r="X344" s="84">
        <v>19.5</v>
      </c>
      <c r="Y344" s="84">
        <v>157.9</v>
      </c>
      <c r="Z344" s="82"/>
      <c r="AA344" s="84">
        <v>17.600000000000001</v>
      </c>
      <c r="AB344" s="84">
        <v>157.9</v>
      </c>
      <c r="AC344" s="82"/>
      <c r="AD344" s="84">
        <v>19.100000000000001</v>
      </c>
      <c r="AE344" s="84">
        <v>157.9</v>
      </c>
      <c r="AF344" s="82"/>
      <c r="AG344" s="85">
        <v>18</v>
      </c>
      <c r="AH344" s="84">
        <v>304.41337401717198</v>
      </c>
      <c r="AI344" s="82"/>
      <c r="AJ344" s="84">
        <v>19.399999999999999</v>
      </c>
      <c r="AK344" s="84">
        <v>304.41337401717198</v>
      </c>
      <c r="AL344" s="82">
        <f t="shared" si="11"/>
        <v>19.7</v>
      </c>
      <c r="AM344" s="84">
        <v>19.7</v>
      </c>
      <c r="AN344" s="84">
        <v>304.41337401717198</v>
      </c>
      <c r="AO344" s="82"/>
      <c r="AP344" s="84">
        <v>19</v>
      </c>
      <c r="AQ344" s="84">
        <v>304.41337401717198</v>
      </c>
      <c r="AR344" s="82"/>
      <c r="AS344" s="84">
        <v>19.399999999999999</v>
      </c>
      <c r="AT344" s="84">
        <v>93.2</v>
      </c>
      <c r="AU344" s="82"/>
      <c r="AV344" s="84">
        <v>19.399999999999999</v>
      </c>
      <c r="AW344" s="84">
        <v>31.874400000000001</v>
      </c>
      <c r="AX344" s="82"/>
      <c r="AY344" s="84">
        <v>19.399999999999999</v>
      </c>
      <c r="AZ344" s="84">
        <v>30.010400000000001</v>
      </c>
      <c r="BA344" s="82"/>
      <c r="BB344" s="84">
        <v>19.399999999999999</v>
      </c>
      <c r="BC344" s="84">
        <v>31.315200000000001</v>
      </c>
      <c r="BD344" s="82"/>
      <c r="BE344" s="84">
        <v>19.399999999999999</v>
      </c>
      <c r="BF344" s="84">
        <v>94.2</v>
      </c>
      <c r="BG344" s="82"/>
      <c r="BH344" s="84">
        <v>18.3</v>
      </c>
      <c r="BI344" s="84">
        <v>94.2</v>
      </c>
      <c r="BJ344" s="84"/>
      <c r="BK344" s="84">
        <v>18.100000000000001</v>
      </c>
      <c r="BL344" s="84">
        <v>94.2</v>
      </c>
      <c r="BM344" s="82"/>
      <c r="BN344" s="84">
        <v>19.899999999999999</v>
      </c>
      <c r="BO344" s="82">
        <v>157.9</v>
      </c>
      <c r="BP344" s="82"/>
      <c r="BQ344" s="84">
        <v>19.8</v>
      </c>
      <c r="BR344" s="82">
        <v>157.9</v>
      </c>
      <c r="BS344" s="82"/>
      <c r="BT344" s="84">
        <v>19.7</v>
      </c>
      <c r="BU344" s="82">
        <v>157.9</v>
      </c>
      <c r="BV344" s="82"/>
      <c r="BW344" s="84">
        <v>19.600000000000001</v>
      </c>
      <c r="BX344" s="82">
        <v>157.9</v>
      </c>
      <c r="BY344" s="82"/>
      <c r="BZ344" s="82"/>
    </row>
    <row r="345" spans="7:78" x14ac:dyDescent="0.25">
      <c r="G345" s="82"/>
      <c r="H345" s="82"/>
      <c r="I345" s="244"/>
      <c r="J345" s="82"/>
      <c r="K345" s="82"/>
      <c r="L345" s="82"/>
      <c r="M345" s="82"/>
      <c r="N345" s="82"/>
      <c r="O345" s="82"/>
      <c r="P345" s="83"/>
      <c r="Q345" s="83"/>
      <c r="R345" s="83"/>
      <c r="S345" s="83"/>
      <c r="T345" s="82"/>
      <c r="U345" s="85">
        <v>18.149999999999999</v>
      </c>
      <c r="V345" s="84">
        <v>154.80000000000001</v>
      </c>
      <c r="W345" s="84"/>
      <c r="X345" s="84">
        <v>19.55</v>
      </c>
      <c r="Y345" s="84">
        <v>154.80000000000001</v>
      </c>
      <c r="Z345" s="82"/>
      <c r="AA345" s="84">
        <v>17.649999999999999</v>
      </c>
      <c r="AB345" s="84">
        <v>154.80000000000001</v>
      </c>
      <c r="AC345" s="82"/>
      <c r="AD345" s="84">
        <v>19.149999999999999</v>
      </c>
      <c r="AE345" s="84">
        <v>154.80000000000001</v>
      </c>
      <c r="AF345" s="82"/>
      <c r="AG345" s="85">
        <v>18.05</v>
      </c>
      <c r="AH345" s="84">
        <v>300.80778460095797</v>
      </c>
      <c r="AI345" s="82"/>
      <c r="AJ345" s="84">
        <v>19.45</v>
      </c>
      <c r="AK345" s="84">
        <v>300.80778460095797</v>
      </c>
      <c r="AL345" s="82">
        <f t="shared" si="11"/>
        <v>19.75</v>
      </c>
      <c r="AM345" s="84">
        <v>19.75</v>
      </c>
      <c r="AN345" s="84">
        <v>300.80778460095797</v>
      </c>
      <c r="AO345" s="82"/>
      <c r="AP345" s="84">
        <v>19.05</v>
      </c>
      <c r="AQ345" s="84">
        <v>300.80778460095797</v>
      </c>
      <c r="AR345" s="82"/>
      <c r="AS345" s="84">
        <v>19.45</v>
      </c>
      <c r="AT345" s="84">
        <v>91.8</v>
      </c>
      <c r="AU345" s="82"/>
      <c r="AV345" s="84">
        <v>19.45</v>
      </c>
      <c r="AW345" s="84">
        <v>31.395600000000002</v>
      </c>
      <c r="AX345" s="82"/>
      <c r="AY345" s="84">
        <v>19.45</v>
      </c>
      <c r="AZ345" s="84">
        <v>29.5596</v>
      </c>
      <c r="BA345" s="82"/>
      <c r="BB345" s="84">
        <v>19.45</v>
      </c>
      <c r="BC345" s="84">
        <v>30.844799999999999</v>
      </c>
      <c r="BD345" s="82"/>
      <c r="BE345" s="84">
        <v>19.45</v>
      </c>
      <c r="BF345" s="84">
        <v>93.1</v>
      </c>
      <c r="BG345" s="82"/>
      <c r="BH345" s="84">
        <v>18.350000000000001</v>
      </c>
      <c r="BI345" s="84">
        <v>93.1</v>
      </c>
      <c r="BJ345" s="84"/>
      <c r="BK345" s="84">
        <v>18.149999999999999</v>
      </c>
      <c r="BL345" s="84">
        <v>93.1</v>
      </c>
      <c r="BM345" s="82"/>
      <c r="BN345" s="84">
        <v>19.95</v>
      </c>
      <c r="BO345" s="82">
        <v>154.80000000000001</v>
      </c>
      <c r="BP345" s="82"/>
      <c r="BQ345" s="84">
        <v>19.850000000000001</v>
      </c>
      <c r="BR345" s="82">
        <v>154.80000000000001</v>
      </c>
      <c r="BS345" s="82"/>
      <c r="BT345" s="84">
        <v>19.75</v>
      </c>
      <c r="BU345" s="82">
        <v>154.80000000000001</v>
      </c>
      <c r="BV345" s="82"/>
      <c r="BW345" s="84">
        <v>19.649999999999999</v>
      </c>
      <c r="BX345" s="82">
        <v>154.80000000000001</v>
      </c>
      <c r="BY345" s="82"/>
      <c r="BZ345" s="82"/>
    </row>
    <row r="346" spans="7:78" x14ac:dyDescent="0.25">
      <c r="G346" s="82"/>
      <c r="H346" s="82"/>
      <c r="I346" s="244"/>
      <c r="J346" s="82"/>
      <c r="K346" s="82"/>
      <c r="L346" s="82"/>
      <c r="M346" s="82"/>
      <c r="N346" s="82"/>
      <c r="O346" s="82"/>
      <c r="P346" s="83"/>
      <c r="Q346" s="83"/>
      <c r="R346" s="83"/>
      <c r="S346" s="83"/>
      <c r="T346" s="82"/>
      <c r="U346" s="85">
        <v>18.2</v>
      </c>
      <c r="V346" s="84">
        <v>151.80000000000001</v>
      </c>
      <c r="W346" s="84"/>
      <c r="X346" s="84">
        <v>19.600000000000001</v>
      </c>
      <c r="Y346" s="84">
        <v>151.80000000000001</v>
      </c>
      <c r="Z346" s="82"/>
      <c r="AA346" s="84">
        <v>17.7</v>
      </c>
      <c r="AB346" s="84">
        <v>151.80000000000001</v>
      </c>
      <c r="AC346" s="82"/>
      <c r="AD346" s="84">
        <v>19.2</v>
      </c>
      <c r="AE346" s="84">
        <v>151.80000000000001</v>
      </c>
      <c r="AF346" s="82"/>
      <c r="AG346" s="85">
        <v>18.100000000000001</v>
      </c>
      <c r="AH346" s="84">
        <v>297.20219518474403</v>
      </c>
      <c r="AI346" s="82"/>
      <c r="AJ346" s="84">
        <v>19.5</v>
      </c>
      <c r="AK346" s="84">
        <v>297.20219518474403</v>
      </c>
      <c r="AL346" s="82">
        <f t="shared" si="11"/>
        <v>19.8</v>
      </c>
      <c r="AM346" s="84">
        <v>19.8</v>
      </c>
      <c r="AN346" s="84">
        <v>297.20219518474403</v>
      </c>
      <c r="AO346" s="82"/>
      <c r="AP346" s="84">
        <v>19.100000000000001</v>
      </c>
      <c r="AQ346" s="84">
        <v>297.20219518474403</v>
      </c>
      <c r="AR346" s="82"/>
      <c r="AS346" s="84">
        <v>19.5</v>
      </c>
      <c r="AT346" s="84">
        <v>90.4</v>
      </c>
      <c r="AU346" s="82"/>
      <c r="AV346" s="84">
        <v>19.5</v>
      </c>
      <c r="AW346" s="84">
        <v>30.916799999999999</v>
      </c>
      <c r="AX346" s="82"/>
      <c r="AY346" s="84">
        <v>19.5</v>
      </c>
      <c r="AZ346" s="84">
        <v>29.108799999999999</v>
      </c>
      <c r="BA346" s="82"/>
      <c r="BB346" s="84">
        <v>19.5</v>
      </c>
      <c r="BC346" s="84">
        <v>30.374400000000001</v>
      </c>
      <c r="BD346" s="82"/>
      <c r="BE346" s="84">
        <v>19.5</v>
      </c>
      <c r="BF346" s="84">
        <v>92</v>
      </c>
      <c r="BG346" s="82"/>
      <c r="BH346" s="84">
        <v>18.399999999999999</v>
      </c>
      <c r="BI346" s="84">
        <v>92</v>
      </c>
      <c r="BJ346" s="84"/>
      <c r="BK346" s="84">
        <v>18.2</v>
      </c>
      <c r="BL346" s="84">
        <v>92</v>
      </c>
      <c r="BM346" s="82"/>
      <c r="BN346" s="84">
        <v>20</v>
      </c>
      <c r="BO346" s="82">
        <v>151.80000000000001</v>
      </c>
      <c r="BP346" s="82"/>
      <c r="BQ346" s="84">
        <v>19.899999999999999</v>
      </c>
      <c r="BR346" s="82">
        <v>151.80000000000001</v>
      </c>
      <c r="BS346" s="82"/>
      <c r="BT346" s="84">
        <v>19.8</v>
      </c>
      <c r="BU346" s="82">
        <v>151.80000000000001</v>
      </c>
      <c r="BV346" s="82"/>
      <c r="BW346" s="84">
        <v>19.7</v>
      </c>
      <c r="BX346" s="82">
        <v>151.80000000000001</v>
      </c>
      <c r="BY346" s="82"/>
      <c r="BZ346" s="82"/>
    </row>
    <row r="347" spans="7:78" x14ac:dyDescent="0.25">
      <c r="G347" s="82"/>
      <c r="H347" s="82"/>
      <c r="I347" s="244"/>
      <c r="J347" s="82"/>
      <c r="K347" s="82"/>
      <c r="L347" s="82"/>
      <c r="M347" s="82"/>
      <c r="N347" s="82"/>
      <c r="O347" s="82"/>
      <c r="P347" s="83"/>
      <c r="Q347" s="83"/>
      <c r="R347" s="83"/>
      <c r="S347" s="83"/>
      <c r="T347" s="82"/>
      <c r="U347" s="85">
        <v>18.25</v>
      </c>
      <c r="V347" s="84">
        <v>148.9</v>
      </c>
      <c r="W347" s="84"/>
      <c r="X347" s="84">
        <v>19.649999999999999</v>
      </c>
      <c r="Y347" s="84">
        <v>148.9</v>
      </c>
      <c r="Z347" s="82"/>
      <c r="AA347" s="84">
        <v>17.75</v>
      </c>
      <c r="AB347" s="84">
        <v>148.9</v>
      </c>
      <c r="AC347" s="82"/>
      <c r="AD347" s="84">
        <v>19.25</v>
      </c>
      <c r="AE347" s="84">
        <v>148.9</v>
      </c>
      <c r="AF347" s="82"/>
      <c r="AG347" s="85">
        <v>18.149999999999999</v>
      </c>
      <c r="AH347" s="84">
        <v>293.59660576853003</v>
      </c>
      <c r="AI347" s="82"/>
      <c r="AJ347" s="84">
        <v>19.55</v>
      </c>
      <c r="AK347" s="84">
        <v>293.59660576853003</v>
      </c>
      <c r="AL347" s="82">
        <f t="shared" si="11"/>
        <v>19.850000000000001</v>
      </c>
      <c r="AM347" s="84">
        <v>19.850000000000001</v>
      </c>
      <c r="AN347" s="84">
        <v>293.59660576853003</v>
      </c>
      <c r="AO347" s="82"/>
      <c r="AP347" s="84">
        <v>19.149999999999999</v>
      </c>
      <c r="AQ347" s="84">
        <v>293.59660576853003</v>
      </c>
      <c r="AR347" s="82"/>
      <c r="AS347" s="84">
        <v>19.55</v>
      </c>
      <c r="AT347" s="84">
        <v>88.9</v>
      </c>
      <c r="AU347" s="82"/>
      <c r="AV347" s="84">
        <v>19.55</v>
      </c>
      <c r="AW347" s="84">
        <v>30.4038</v>
      </c>
      <c r="AX347" s="82"/>
      <c r="AY347" s="84">
        <v>19.55</v>
      </c>
      <c r="AZ347" s="84">
        <v>28.625800000000002</v>
      </c>
      <c r="BA347" s="82"/>
      <c r="BB347" s="84">
        <v>19.55</v>
      </c>
      <c r="BC347" s="84">
        <v>29.8704</v>
      </c>
      <c r="BD347" s="82"/>
      <c r="BE347" s="84">
        <v>19.55</v>
      </c>
      <c r="BF347" s="84">
        <v>91</v>
      </c>
      <c r="BG347" s="82"/>
      <c r="BH347" s="84">
        <v>18.45</v>
      </c>
      <c r="BI347" s="84">
        <v>91</v>
      </c>
      <c r="BJ347" s="84"/>
      <c r="BK347" s="84">
        <v>18.25</v>
      </c>
      <c r="BL347" s="84">
        <v>91</v>
      </c>
      <c r="BM347" s="82"/>
      <c r="BN347" s="84">
        <v>20.05</v>
      </c>
      <c r="BO347" s="82">
        <v>148.9</v>
      </c>
      <c r="BP347" s="82"/>
      <c r="BQ347" s="84">
        <v>19.95</v>
      </c>
      <c r="BR347" s="82">
        <v>148.9</v>
      </c>
      <c r="BS347" s="82"/>
      <c r="BT347" s="84">
        <v>19.850000000000001</v>
      </c>
      <c r="BU347" s="82">
        <v>148.9</v>
      </c>
      <c r="BV347" s="82"/>
      <c r="BW347" s="84">
        <v>19.75</v>
      </c>
      <c r="BX347" s="82">
        <v>148.9</v>
      </c>
      <c r="BY347" s="82"/>
      <c r="BZ347" s="82"/>
    </row>
    <row r="348" spans="7:78" x14ac:dyDescent="0.25">
      <c r="G348" s="82"/>
      <c r="H348" s="82"/>
      <c r="I348" s="244"/>
      <c r="J348" s="82"/>
      <c r="K348" s="82"/>
      <c r="L348" s="82"/>
      <c r="M348" s="82"/>
      <c r="N348" s="82"/>
      <c r="O348" s="82"/>
      <c r="P348" s="83"/>
      <c r="Q348" s="83"/>
      <c r="R348" s="83"/>
      <c r="S348" s="83"/>
      <c r="T348" s="82"/>
      <c r="U348" s="85">
        <v>18.3</v>
      </c>
      <c r="V348" s="84">
        <v>146</v>
      </c>
      <c r="W348" s="84"/>
      <c r="X348" s="84">
        <v>19.7</v>
      </c>
      <c r="Y348" s="84">
        <v>146</v>
      </c>
      <c r="Z348" s="82"/>
      <c r="AA348" s="84">
        <v>17.8</v>
      </c>
      <c r="AB348" s="84">
        <v>146</v>
      </c>
      <c r="AC348" s="82"/>
      <c r="AD348" s="84">
        <v>19.3</v>
      </c>
      <c r="AE348" s="84">
        <v>146</v>
      </c>
      <c r="AF348" s="82"/>
      <c r="AG348" s="85">
        <v>18.2</v>
      </c>
      <c r="AH348" s="84">
        <v>289.99101635231699</v>
      </c>
      <c r="AI348" s="82"/>
      <c r="AJ348" s="84">
        <v>19.600000000000001</v>
      </c>
      <c r="AK348" s="84">
        <v>289.99101635231699</v>
      </c>
      <c r="AL348" s="82">
        <f t="shared" si="11"/>
        <v>19.899999999999999</v>
      </c>
      <c r="AM348" s="84">
        <v>19.899999999999999</v>
      </c>
      <c r="AN348" s="84">
        <v>289.99101635231699</v>
      </c>
      <c r="AO348" s="82"/>
      <c r="AP348" s="84">
        <v>19.2</v>
      </c>
      <c r="AQ348" s="84">
        <v>289.99101635231699</v>
      </c>
      <c r="AR348" s="82"/>
      <c r="AS348" s="84">
        <v>19.600000000000001</v>
      </c>
      <c r="AT348" s="84">
        <v>87.5</v>
      </c>
      <c r="AU348" s="82"/>
      <c r="AV348" s="84">
        <v>19.600000000000001</v>
      </c>
      <c r="AW348" s="84">
        <v>29.925000000000001</v>
      </c>
      <c r="AX348" s="82"/>
      <c r="AY348" s="84">
        <v>19.600000000000001</v>
      </c>
      <c r="AZ348" s="84">
        <v>28.175000000000001</v>
      </c>
      <c r="BA348" s="82"/>
      <c r="BB348" s="84">
        <v>19.600000000000001</v>
      </c>
      <c r="BC348" s="84">
        <v>29.4</v>
      </c>
      <c r="BD348" s="82"/>
      <c r="BE348" s="84">
        <v>19.600000000000001</v>
      </c>
      <c r="BF348" s="84">
        <v>89.9</v>
      </c>
      <c r="BG348" s="82"/>
      <c r="BH348" s="84">
        <v>18.5</v>
      </c>
      <c r="BI348" s="84">
        <v>89.9</v>
      </c>
      <c r="BJ348" s="84"/>
      <c r="BK348" s="84">
        <v>18.3</v>
      </c>
      <c r="BL348" s="84">
        <v>89.9</v>
      </c>
      <c r="BM348" s="82"/>
      <c r="BN348" s="84">
        <v>20.100000000000001</v>
      </c>
      <c r="BO348" s="82">
        <v>146</v>
      </c>
      <c r="BP348" s="82"/>
      <c r="BQ348" s="84">
        <v>20</v>
      </c>
      <c r="BR348" s="82">
        <v>146</v>
      </c>
      <c r="BS348" s="82"/>
      <c r="BT348" s="84">
        <v>19.899999999999999</v>
      </c>
      <c r="BU348" s="82">
        <v>146</v>
      </c>
      <c r="BV348" s="82"/>
      <c r="BW348" s="84">
        <v>19.8</v>
      </c>
      <c r="BX348" s="82">
        <v>146</v>
      </c>
      <c r="BY348" s="82"/>
      <c r="BZ348" s="82"/>
    </row>
    <row r="349" spans="7:78" x14ac:dyDescent="0.25">
      <c r="G349" s="82"/>
      <c r="H349" s="82"/>
      <c r="I349" s="244"/>
      <c r="J349" s="82"/>
      <c r="K349" s="82"/>
      <c r="L349" s="82"/>
      <c r="M349" s="82"/>
      <c r="N349" s="82"/>
      <c r="O349" s="82"/>
      <c r="P349" s="83"/>
      <c r="Q349" s="83"/>
      <c r="R349" s="83"/>
      <c r="S349" s="83"/>
      <c r="T349" s="82"/>
      <c r="U349" s="85">
        <v>18.350000000000001</v>
      </c>
      <c r="V349" s="84">
        <v>143.1</v>
      </c>
      <c r="W349" s="84"/>
      <c r="X349" s="84">
        <v>19.75</v>
      </c>
      <c r="Y349" s="84">
        <v>143.1</v>
      </c>
      <c r="Z349" s="82"/>
      <c r="AA349" s="84">
        <v>17.850000000000001</v>
      </c>
      <c r="AB349" s="84">
        <v>143.1</v>
      </c>
      <c r="AC349" s="82"/>
      <c r="AD349" s="84">
        <v>19.350000000000001</v>
      </c>
      <c r="AE349" s="84">
        <v>143.1</v>
      </c>
      <c r="AF349" s="82"/>
      <c r="AG349" s="85">
        <v>18.25</v>
      </c>
      <c r="AH349" s="84">
        <v>286.38542693610299</v>
      </c>
      <c r="AI349" s="82"/>
      <c r="AJ349" s="84">
        <v>19.649999999999999</v>
      </c>
      <c r="AK349" s="84">
        <v>286.38542693610299</v>
      </c>
      <c r="AL349" s="82">
        <f t="shared" si="11"/>
        <v>19.95</v>
      </c>
      <c r="AM349" s="84">
        <v>19.95</v>
      </c>
      <c r="AN349" s="84">
        <v>286.38542693610299</v>
      </c>
      <c r="AO349" s="82"/>
      <c r="AP349" s="84">
        <v>19.25</v>
      </c>
      <c r="AQ349" s="84">
        <v>286.38542693610299</v>
      </c>
      <c r="AR349" s="82"/>
      <c r="AS349" s="84">
        <v>19.649999999999999</v>
      </c>
      <c r="AT349" s="84">
        <v>86.1</v>
      </c>
      <c r="AU349" s="82"/>
      <c r="AV349" s="84">
        <v>19.649999999999999</v>
      </c>
      <c r="AW349" s="84">
        <v>29.446200000000001</v>
      </c>
      <c r="AX349" s="82"/>
      <c r="AY349" s="84">
        <v>19.649999999999999</v>
      </c>
      <c r="AZ349" s="84">
        <v>27.7242</v>
      </c>
      <c r="BA349" s="82"/>
      <c r="BB349" s="84">
        <v>19.649999999999999</v>
      </c>
      <c r="BC349" s="84">
        <v>28.929600000000001</v>
      </c>
      <c r="BD349" s="82"/>
      <c r="BE349" s="84">
        <v>19.649999999999999</v>
      </c>
      <c r="BF349" s="84">
        <v>88.8</v>
      </c>
      <c r="BG349" s="82"/>
      <c r="BH349" s="84">
        <v>18.55</v>
      </c>
      <c r="BI349" s="84">
        <v>88.8</v>
      </c>
      <c r="BJ349" s="84"/>
      <c r="BK349" s="84">
        <v>18.350000000000001</v>
      </c>
      <c r="BL349" s="84">
        <v>88.8</v>
      </c>
      <c r="BM349" s="82"/>
      <c r="BN349" s="84">
        <v>20.149999999999999</v>
      </c>
      <c r="BO349" s="82">
        <v>143.1</v>
      </c>
      <c r="BP349" s="82"/>
      <c r="BQ349" s="84">
        <v>20.05</v>
      </c>
      <c r="BR349" s="82">
        <v>143.1</v>
      </c>
      <c r="BS349" s="82"/>
      <c r="BT349" s="84">
        <v>19.95</v>
      </c>
      <c r="BU349" s="82">
        <v>143.1</v>
      </c>
      <c r="BV349" s="82"/>
      <c r="BW349" s="84">
        <v>19.850000000000001</v>
      </c>
      <c r="BX349" s="82">
        <v>143.1</v>
      </c>
      <c r="BY349" s="82"/>
      <c r="BZ349" s="82"/>
    </row>
    <row r="350" spans="7:78" x14ac:dyDescent="0.25">
      <c r="G350" s="82"/>
      <c r="H350" s="82"/>
      <c r="I350" s="244"/>
      <c r="J350" s="82"/>
      <c r="K350" s="82"/>
      <c r="L350" s="82"/>
      <c r="M350" s="82"/>
      <c r="N350" s="82"/>
      <c r="O350" s="82"/>
      <c r="P350" s="83"/>
      <c r="Q350" s="83"/>
      <c r="R350" s="83"/>
      <c r="S350" s="83"/>
      <c r="T350" s="82"/>
      <c r="U350" s="85">
        <v>18.399999999999999</v>
      </c>
      <c r="V350" s="84">
        <v>140.30000000000001</v>
      </c>
      <c r="W350" s="84"/>
      <c r="X350" s="84">
        <v>19.8</v>
      </c>
      <c r="Y350" s="84">
        <v>140.30000000000001</v>
      </c>
      <c r="Z350" s="82"/>
      <c r="AA350" s="84">
        <v>17.899999999999999</v>
      </c>
      <c r="AB350" s="84">
        <v>140.30000000000001</v>
      </c>
      <c r="AC350" s="82"/>
      <c r="AD350" s="84">
        <v>19.399999999999999</v>
      </c>
      <c r="AE350" s="84">
        <v>140.30000000000001</v>
      </c>
      <c r="AF350" s="82"/>
      <c r="AG350" s="85">
        <v>18.3</v>
      </c>
      <c r="AH350" s="84">
        <v>282.77983751988899</v>
      </c>
      <c r="AI350" s="82"/>
      <c r="AJ350" s="84">
        <v>19.7</v>
      </c>
      <c r="AK350" s="84">
        <v>282.77983751988899</v>
      </c>
      <c r="AL350" s="82">
        <f t="shared" si="11"/>
        <v>20</v>
      </c>
      <c r="AM350" s="84">
        <v>20</v>
      </c>
      <c r="AN350" s="84">
        <v>282.77983751988899</v>
      </c>
      <c r="AO350" s="82"/>
      <c r="AP350" s="84">
        <v>19.3</v>
      </c>
      <c r="AQ350" s="84">
        <v>282.77983751988899</v>
      </c>
      <c r="AR350" s="82"/>
      <c r="AS350" s="84">
        <v>19.7</v>
      </c>
      <c r="AT350" s="84">
        <v>84.6</v>
      </c>
      <c r="AU350" s="82"/>
      <c r="AV350" s="84">
        <v>19.7</v>
      </c>
      <c r="AW350" s="84">
        <v>28.933199999999999</v>
      </c>
      <c r="AX350" s="82"/>
      <c r="AY350" s="84">
        <v>19.7</v>
      </c>
      <c r="AZ350" s="84">
        <v>27.241199999999999</v>
      </c>
      <c r="BA350" s="82"/>
      <c r="BB350" s="84">
        <v>19.7</v>
      </c>
      <c r="BC350" s="84">
        <v>28.425599999999999</v>
      </c>
      <c r="BD350" s="82"/>
      <c r="BE350" s="84">
        <v>19.7</v>
      </c>
      <c r="BF350" s="84">
        <v>87.8</v>
      </c>
      <c r="BG350" s="82"/>
      <c r="BH350" s="84">
        <v>18.600000000000001</v>
      </c>
      <c r="BI350" s="84">
        <v>87.8</v>
      </c>
      <c r="BJ350" s="84"/>
      <c r="BK350" s="84">
        <v>18.399999999999999</v>
      </c>
      <c r="BL350" s="84">
        <v>87.8</v>
      </c>
      <c r="BM350" s="82"/>
      <c r="BN350" s="84">
        <v>20.2</v>
      </c>
      <c r="BO350" s="82">
        <v>140.30000000000001</v>
      </c>
      <c r="BP350" s="82"/>
      <c r="BQ350" s="84">
        <v>20.100000000000001</v>
      </c>
      <c r="BR350" s="82">
        <v>140.30000000000001</v>
      </c>
      <c r="BS350" s="82"/>
      <c r="BT350" s="84">
        <v>20</v>
      </c>
      <c r="BU350" s="82">
        <v>140.30000000000001</v>
      </c>
      <c r="BV350" s="82"/>
      <c r="BW350" s="84">
        <v>19.899999999999999</v>
      </c>
      <c r="BX350" s="82">
        <v>140.30000000000001</v>
      </c>
      <c r="BY350" s="82"/>
      <c r="BZ350" s="82"/>
    </row>
    <row r="351" spans="7:78" x14ac:dyDescent="0.25">
      <c r="G351" s="82"/>
      <c r="H351" s="82"/>
      <c r="I351" s="244"/>
      <c r="J351" s="82"/>
      <c r="K351" s="82"/>
      <c r="L351" s="82"/>
      <c r="M351" s="82"/>
      <c r="N351" s="82"/>
      <c r="O351" s="82"/>
      <c r="P351" s="83"/>
      <c r="Q351" s="83"/>
      <c r="R351" s="83"/>
      <c r="S351" s="83"/>
      <c r="T351" s="82"/>
      <c r="U351" s="85">
        <v>18.45</v>
      </c>
      <c r="V351" s="84">
        <v>137.5</v>
      </c>
      <c r="W351" s="84"/>
      <c r="X351" s="84">
        <v>19.850000000000001</v>
      </c>
      <c r="Y351" s="84">
        <v>137.5</v>
      </c>
      <c r="Z351" s="82"/>
      <c r="AA351" s="84">
        <v>17.95</v>
      </c>
      <c r="AB351" s="84">
        <v>137.5</v>
      </c>
      <c r="AC351" s="82"/>
      <c r="AD351" s="84">
        <v>19.45</v>
      </c>
      <c r="AE351" s="84">
        <v>137.5</v>
      </c>
      <c r="AF351" s="82"/>
      <c r="AG351" s="85">
        <v>18.350000000000001</v>
      </c>
      <c r="AH351" s="84">
        <v>279.17424810367601</v>
      </c>
      <c r="AI351" s="82"/>
      <c r="AJ351" s="84">
        <v>19.75</v>
      </c>
      <c r="AK351" s="84">
        <v>279.17424810367601</v>
      </c>
      <c r="AL351" s="82">
        <f t="shared" si="11"/>
        <v>20.05</v>
      </c>
      <c r="AM351" s="84">
        <v>20.05</v>
      </c>
      <c r="AN351" s="84">
        <v>279.17424810367601</v>
      </c>
      <c r="AO351" s="82"/>
      <c r="AP351" s="84">
        <v>19.350000000000001</v>
      </c>
      <c r="AQ351" s="84">
        <v>279.17424810367601</v>
      </c>
      <c r="AR351" s="82"/>
      <c r="AS351" s="84">
        <v>19.75</v>
      </c>
      <c r="AT351" s="84">
        <v>83.2</v>
      </c>
      <c r="AU351" s="82"/>
      <c r="AV351" s="84">
        <v>19.75</v>
      </c>
      <c r="AW351" s="84">
        <v>28.4544</v>
      </c>
      <c r="AX351" s="82"/>
      <c r="AY351" s="84">
        <v>19.75</v>
      </c>
      <c r="AZ351" s="84">
        <v>26.790400000000002</v>
      </c>
      <c r="BA351" s="82"/>
      <c r="BB351" s="84">
        <v>19.75</v>
      </c>
      <c r="BC351" s="84">
        <v>27.955200000000001</v>
      </c>
      <c r="BD351" s="82"/>
      <c r="BE351" s="84">
        <v>19.75</v>
      </c>
      <c r="BF351" s="84">
        <v>86.7</v>
      </c>
      <c r="BG351" s="82"/>
      <c r="BH351" s="84">
        <v>18.649999999999999</v>
      </c>
      <c r="BI351" s="84">
        <v>86.7</v>
      </c>
      <c r="BJ351" s="84"/>
      <c r="BK351" s="84">
        <v>18.45</v>
      </c>
      <c r="BL351" s="84">
        <v>86.7</v>
      </c>
      <c r="BM351" s="82"/>
      <c r="BN351" s="84">
        <v>20.25</v>
      </c>
      <c r="BO351" s="82">
        <v>137.5</v>
      </c>
      <c r="BP351" s="82"/>
      <c r="BQ351" s="84">
        <v>20.149999999999999</v>
      </c>
      <c r="BR351" s="82">
        <v>137.5</v>
      </c>
      <c r="BS351" s="82"/>
      <c r="BT351" s="84">
        <v>20.05</v>
      </c>
      <c r="BU351" s="82">
        <v>137.5</v>
      </c>
      <c r="BV351" s="82"/>
      <c r="BW351" s="84">
        <v>19.95</v>
      </c>
      <c r="BX351" s="82">
        <v>137.5</v>
      </c>
      <c r="BY351" s="82"/>
      <c r="BZ351" s="82"/>
    </row>
    <row r="352" spans="7:78" x14ac:dyDescent="0.25">
      <c r="G352" s="82"/>
      <c r="H352" s="82"/>
      <c r="I352" s="244"/>
      <c r="J352" s="82"/>
      <c r="K352" s="82"/>
      <c r="L352" s="82"/>
      <c r="M352" s="82"/>
      <c r="N352" s="82"/>
      <c r="O352" s="82"/>
      <c r="P352" s="83"/>
      <c r="Q352" s="83"/>
      <c r="R352" s="83"/>
      <c r="S352" s="83"/>
      <c r="T352" s="82"/>
      <c r="U352" s="85">
        <v>18.5</v>
      </c>
      <c r="V352" s="84">
        <v>134.69999999999999</v>
      </c>
      <c r="W352" s="84"/>
      <c r="X352" s="84">
        <v>19.899999999999999</v>
      </c>
      <c r="Y352" s="84">
        <v>134.69999999999999</v>
      </c>
      <c r="Z352" s="82"/>
      <c r="AA352" s="84">
        <v>18</v>
      </c>
      <c r="AB352" s="84">
        <v>134.69999999999999</v>
      </c>
      <c r="AC352" s="82"/>
      <c r="AD352" s="84">
        <v>19.5</v>
      </c>
      <c r="AE352" s="84">
        <v>134.69999999999999</v>
      </c>
      <c r="AF352" s="82"/>
      <c r="AG352" s="85">
        <v>18.399999999999999</v>
      </c>
      <c r="AH352" s="84">
        <v>275.568658687462</v>
      </c>
      <c r="AI352" s="82"/>
      <c r="AJ352" s="84">
        <v>19.8</v>
      </c>
      <c r="AK352" s="84">
        <v>275.568658687462</v>
      </c>
      <c r="AL352" s="82">
        <f t="shared" si="11"/>
        <v>20.100000000000001</v>
      </c>
      <c r="AM352" s="84">
        <v>20.100000000000001</v>
      </c>
      <c r="AN352" s="84">
        <v>275.568658687462</v>
      </c>
      <c r="AO352" s="82"/>
      <c r="AP352" s="84">
        <v>19.399999999999999</v>
      </c>
      <c r="AQ352" s="84">
        <v>275.568658687462</v>
      </c>
      <c r="AR352" s="82"/>
      <c r="AS352" s="84">
        <v>19.8</v>
      </c>
      <c r="AT352" s="84">
        <v>81.8</v>
      </c>
      <c r="AU352" s="82"/>
      <c r="AV352" s="84">
        <v>19.8</v>
      </c>
      <c r="AW352" s="84">
        <v>27.9756</v>
      </c>
      <c r="AX352" s="82"/>
      <c r="AY352" s="84">
        <v>19.8</v>
      </c>
      <c r="AZ352" s="84">
        <v>26.339600000000001</v>
      </c>
      <c r="BA352" s="82"/>
      <c r="BB352" s="84">
        <v>19.8</v>
      </c>
      <c r="BC352" s="84">
        <v>27.4848</v>
      </c>
      <c r="BD352" s="82"/>
      <c r="BE352" s="84">
        <v>19.8</v>
      </c>
      <c r="BF352" s="84">
        <v>85.7</v>
      </c>
      <c r="BG352" s="82"/>
      <c r="BH352" s="84">
        <v>18.7</v>
      </c>
      <c r="BI352" s="84">
        <v>85.7</v>
      </c>
      <c r="BJ352" s="84"/>
      <c r="BK352" s="84">
        <v>18.5</v>
      </c>
      <c r="BL352" s="84">
        <v>85.7</v>
      </c>
      <c r="BM352" s="82"/>
      <c r="BN352" s="84">
        <v>20.3</v>
      </c>
      <c r="BO352" s="82">
        <v>134.69999999999999</v>
      </c>
      <c r="BP352" s="82"/>
      <c r="BQ352" s="84">
        <v>20.2</v>
      </c>
      <c r="BR352" s="82">
        <v>134.69999999999999</v>
      </c>
      <c r="BS352" s="82"/>
      <c r="BT352" s="84">
        <v>20.100000000000001</v>
      </c>
      <c r="BU352" s="82">
        <v>134.69999999999999</v>
      </c>
      <c r="BV352" s="82"/>
      <c r="BW352" s="84">
        <v>20</v>
      </c>
      <c r="BX352" s="82">
        <v>134.69999999999999</v>
      </c>
      <c r="BY352" s="82"/>
      <c r="BZ352" s="82"/>
    </row>
    <row r="353" spans="7:78" x14ac:dyDescent="0.25">
      <c r="G353" s="82"/>
      <c r="H353" s="82"/>
      <c r="I353" s="244"/>
      <c r="J353" s="82"/>
      <c r="K353" s="82"/>
      <c r="L353" s="82"/>
      <c r="M353" s="82"/>
      <c r="N353" s="82"/>
      <c r="O353" s="82"/>
      <c r="P353" s="83"/>
      <c r="Q353" s="83"/>
      <c r="R353" s="83"/>
      <c r="S353" s="83"/>
      <c r="T353" s="82"/>
      <c r="U353" s="85">
        <v>18.55</v>
      </c>
      <c r="V353" s="84">
        <v>132</v>
      </c>
      <c r="W353" s="84"/>
      <c r="X353" s="84">
        <v>19.95</v>
      </c>
      <c r="Y353" s="84">
        <v>132</v>
      </c>
      <c r="Z353" s="82"/>
      <c r="AA353" s="84">
        <v>18.05</v>
      </c>
      <c r="AB353" s="84">
        <v>132</v>
      </c>
      <c r="AC353" s="82"/>
      <c r="AD353" s="84">
        <v>19.55</v>
      </c>
      <c r="AE353" s="84">
        <v>132</v>
      </c>
      <c r="AF353" s="82"/>
      <c r="AG353" s="85">
        <v>18.45</v>
      </c>
      <c r="AH353" s="84">
        <v>271.963069271248</v>
      </c>
      <c r="AI353" s="82"/>
      <c r="AJ353" s="84">
        <v>19.850000000000001</v>
      </c>
      <c r="AK353" s="84">
        <v>271.963069271248</v>
      </c>
      <c r="AL353" s="82">
        <f t="shared" si="11"/>
        <v>20.149999999999999</v>
      </c>
      <c r="AM353" s="84">
        <v>20.149999999999999</v>
      </c>
      <c r="AN353" s="84">
        <v>271.963069271248</v>
      </c>
      <c r="AO353" s="82"/>
      <c r="AP353" s="84">
        <v>19.45</v>
      </c>
      <c r="AQ353" s="84">
        <v>271.963069271248</v>
      </c>
      <c r="AR353" s="82"/>
      <c r="AS353" s="84">
        <v>19.850000000000001</v>
      </c>
      <c r="AT353" s="84">
        <v>80.3</v>
      </c>
      <c r="AU353" s="82"/>
      <c r="AV353" s="84">
        <v>19.850000000000001</v>
      </c>
      <c r="AW353" s="84">
        <v>27.462599999999998</v>
      </c>
      <c r="AX353" s="82"/>
      <c r="AY353" s="84">
        <v>19.850000000000001</v>
      </c>
      <c r="AZ353" s="84">
        <v>25.8566</v>
      </c>
      <c r="BA353" s="82"/>
      <c r="BB353" s="84">
        <v>19.850000000000001</v>
      </c>
      <c r="BC353" s="84">
        <v>26.980799999999999</v>
      </c>
      <c r="BD353" s="82"/>
      <c r="BE353" s="84">
        <v>19.850000000000001</v>
      </c>
      <c r="BF353" s="84">
        <v>84.6</v>
      </c>
      <c r="BG353" s="82"/>
      <c r="BH353" s="84">
        <v>18.75</v>
      </c>
      <c r="BI353" s="84">
        <v>84.6</v>
      </c>
      <c r="BJ353" s="84"/>
      <c r="BK353" s="84">
        <v>18.55</v>
      </c>
      <c r="BL353" s="84">
        <v>84.6</v>
      </c>
      <c r="BM353" s="82"/>
      <c r="BN353" s="84">
        <v>20.350000000000001</v>
      </c>
      <c r="BO353" s="82">
        <v>132</v>
      </c>
      <c r="BP353" s="82"/>
      <c r="BQ353" s="84">
        <v>20.25</v>
      </c>
      <c r="BR353" s="82">
        <v>132</v>
      </c>
      <c r="BS353" s="82"/>
      <c r="BT353" s="84">
        <v>20.149999999999999</v>
      </c>
      <c r="BU353" s="82">
        <v>132</v>
      </c>
      <c r="BV353" s="82"/>
      <c r="BW353" s="84">
        <v>20.05</v>
      </c>
      <c r="BX353" s="82">
        <v>132</v>
      </c>
      <c r="BY353" s="82"/>
      <c r="BZ353" s="82"/>
    </row>
    <row r="354" spans="7:78" x14ac:dyDescent="0.25">
      <c r="G354" s="82"/>
      <c r="H354" s="82"/>
      <c r="I354" s="244"/>
      <c r="J354" s="82"/>
      <c r="K354" s="82"/>
      <c r="L354" s="82"/>
      <c r="M354" s="82"/>
      <c r="N354" s="82"/>
      <c r="O354" s="82"/>
      <c r="P354" s="83"/>
      <c r="Q354" s="83"/>
      <c r="R354" s="83"/>
      <c r="S354" s="83"/>
      <c r="T354" s="82"/>
      <c r="U354" s="85">
        <v>18.600000000000001</v>
      </c>
      <c r="V354" s="84">
        <v>129.30000000000001</v>
      </c>
      <c r="W354" s="84"/>
      <c r="X354" s="84">
        <v>20</v>
      </c>
      <c r="Y354" s="84">
        <v>129.30000000000001</v>
      </c>
      <c r="Z354" s="82"/>
      <c r="AA354" s="84">
        <v>18.100000000000001</v>
      </c>
      <c r="AB354" s="84">
        <v>129.30000000000001</v>
      </c>
      <c r="AC354" s="82"/>
      <c r="AD354" s="84">
        <v>19.600000000000001</v>
      </c>
      <c r="AE354" s="84">
        <v>129.30000000000001</v>
      </c>
      <c r="AF354" s="82"/>
      <c r="AG354" s="85">
        <v>18.5</v>
      </c>
      <c r="AH354" s="84">
        <v>268.357479855034</v>
      </c>
      <c r="AI354" s="82"/>
      <c r="AJ354" s="84">
        <v>19.899999999999999</v>
      </c>
      <c r="AK354" s="84">
        <v>268.357479855034</v>
      </c>
      <c r="AL354" s="82">
        <f t="shared" si="11"/>
        <v>20.2</v>
      </c>
      <c r="AM354" s="84">
        <v>20.2</v>
      </c>
      <c r="AN354" s="84">
        <v>268.357479855034</v>
      </c>
      <c r="AO354" s="82"/>
      <c r="AP354" s="84">
        <v>19.5</v>
      </c>
      <c r="AQ354" s="84">
        <v>268.357479855034</v>
      </c>
      <c r="AR354" s="82"/>
      <c r="AS354" s="84">
        <v>19.899999999999999</v>
      </c>
      <c r="AT354" s="84">
        <v>78.900000000000006</v>
      </c>
      <c r="AU354" s="82"/>
      <c r="AV354" s="84">
        <v>19.899999999999999</v>
      </c>
      <c r="AW354" s="84">
        <v>26.983799999999999</v>
      </c>
      <c r="AX354" s="82"/>
      <c r="AY354" s="84">
        <v>19.899999999999999</v>
      </c>
      <c r="AZ354" s="84">
        <v>25.405799999999999</v>
      </c>
      <c r="BA354" s="82"/>
      <c r="BB354" s="84">
        <v>19.899999999999999</v>
      </c>
      <c r="BC354" s="84">
        <v>26.510400000000001</v>
      </c>
      <c r="BD354" s="82"/>
      <c r="BE354" s="84">
        <v>19.899999999999999</v>
      </c>
      <c r="BF354" s="84">
        <v>83.5</v>
      </c>
      <c r="BG354" s="82"/>
      <c r="BH354" s="84">
        <v>18.8</v>
      </c>
      <c r="BI354" s="84">
        <v>83.5</v>
      </c>
      <c r="BJ354" s="84"/>
      <c r="BK354" s="84">
        <v>18.600000000000001</v>
      </c>
      <c r="BL354" s="84">
        <v>83.5</v>
      </c>
      <c r="BM354" s="82"/>
      <c r="BN354" s="84">
        <v>20.399999999999999</v>
      </c>
      <c r="BO354" s="82">
        <v>129.30000000000001</v>
      </c>
      <c r="BP354" s="82"/>
      <c r="BQ354" s="84">
        <v>20.3</v>
      </c>
      <c r="BR354" s="82">
        <v>129.30000000000001</v>
      </c>
      <c r="BS354" s="82"/>
      <c r="BT354" s="84">
        <v>20.2</v>
      </c>
      <c r="BU354" s="82">
        <v>129.30000000000001</v>
      </c>
      <c r="BV354" s="82"/>
      <c r="BW354" s="84">
        <v>20.100000000000001</v>
      </c>
      <c r="BX354" s="82">
        <v>129.30000000000001</v>
      </c>
      <c r="BY354" s="82"/>
      <c r="BZ354" s="82"/>
    </row>
    <row r="355" spans="7:78" x14ac:dyDescent="0.25">
      <c r="G355" s="82"/>
      <c r="H355" s="82"/>
      <c r="I355" s="244"/>
      <c r="J355" s="82"/>
      <c r="K355" s="82"/>
      <c r="L355" s="82"/>
      <c r="M355" s="82"/>
      <c r="N355" s="82"/>
      <c r="O355" s="82"/>
      <c r="P355" s="83"/>
      <c r="Q355" s="83"/>
      <c r="R355" s="83"/>
      <c r="S355" s="83"/>
      <c r="T355" s="82"/>
      <c r="U355" s="85">
        <v>18.649999999999999</v>
      </c>
      <c r="V355" s="84">
        <v>126.6</v>
      </c>
      <c r="W355" s="84"/>
      <c r="X355" s="84">
        <v>20.05</v>
      </c>
      <c r="Y355" s="84">
        <v>126.6</v>
      </c>
      <c r="Z355" s="82"/>
      <c r="AA355" s="84">
        <v>18.149999999999999</v>
      </c>
      <c r="AB355" s="84">
        <v>126.6</v>
      </c>
      <c r="AC355" s="82"/>
      <c r="AD355" s="84">
        <v>19.649999999999999</v>
      </c>
      <c r="AE355" s="84">
        <v>126.6</v>
      </c>
      <c r="AF355" s="82"/>
      <c r="AG355" s="85">
        <v>18.55</v>
      </c>
      <c r="AH355" s="84">
        <v>264.75189043882102</v>
      </c>
      <c r="AI355" s="82"/>
      <c r="AJ355" s="84">
        <v>19.95</v>
      </c>
      <c r="AK355" s="84">
        <v>264.75189043882102</v>
      </c>
      <c r="AL355" s="82">
        <f t="shared" ref="AL355:AL418" si="12">ROUND(AM355,2)</f>
        <v>20.25</v>
      </c>
      <c r="AM355" s="84">
        <v>20.25</v>
      </c>
      <c r="AN355" s="84">
        <v>264.75189043882102</v>
      </c>
      <c r="AO355" s="82"/>
      <c r="AP355" s="84">
        <v>19.55</v>
      </c>
      <c r="AQ355" s="84">
        <v>264.75189043882102</v>
      </c>
      <c r="AR355" s="82"/>
      <c r="AS355" s="84">
        <v>19.95</v>
      </c>
      <c r="AT355" s="84">
        <v>77.5</v>
      </c>
      <c r="AU355" s="82"/>
      <c r="AV355" s="84">
        <v>19.95</v>
      </c>
      <c r="AW355" s="84">
        <v>26.504999999999999</v>
      </c>
      <c r="AX355" s="82"/>
      <c r="AY355" s="84">
        <v>19.95</v>
      </c>
      <c r="AZ355" s="84">
        <v>24.954999999999998</v>
      </c>
      <c r="BA355" s="82"/>
      <c r="BB355" s="84">
        <v>19.95</v>
      </c>
      <c r="BC355" s="84">
        <v>26.04</v>
      </c>
      <c r="BD355" s="82"/>
      <c r="BE355" s="84">
        <v>19.95</v>
      </c>
      <c r="BF355" s="84">
        <v>82.5</v>
      </c>
      <c r="BG355" s="82"/>
      <c r="BH355" s="84">
        <v>18.850000000000001</v>
      </c>
      <c r="BI355" s="84">
        <v>82.5</v>
      </c>
      <c r="BJ355" s="84"/>
      <c r="BK355" s="84">
        <v>18.649999999999999</v>
      </c>
      <c r="BL355" s="84">
        <v>82.5</v>
      </c>
      <c r="BM355" s="82"/>
      <c r="BN355" s="84">
        <v>20.45</v>
      </c>
      <c r="BO355" s="82">
        <v>126.6</v>
      </c>
      <c r="BP355" s="82"/>
      <c r="BQ355" s="84">
        <v>20.350000000000001</v>
      </c>
      <c r="BR355" s="82">
        <v>126.6</v>
      </c>
      <c r="BS355" s="82"/>
      <c r="BT355" s="84">
        <v>20.25</v>
      </c>
      <c r="BU355" s="82">
        <v>126.6</v>
      </c>
      <c r="BV355" s="82"/>
      <c r="BW355" s="84">
        <v>20.149999999999999</v>
      </c>
      <c r="BX355" s="82">
        <v>126.6</v>
      </c>
      <c r="BY355" s="82"/>
      <c r="BZ355" s="82"/>
    </row>
    <row r="356" spans="7:78" x14ac:dyDescent="0.25">
      <c r="G356" s="82"/>
      <c r="H356" s="82"/>
      <c r="I356" s="244"/>
      <c r="J356" s="82"/>
      <c r="K356" s="82"/>
      <c r="L356" s="82"/>
      <c r="M356" s="82"/>
      <c r="N356" s="82"/>
      <c r="O356" s="82"/>
      <c r="P356" s="83"/>
      <c r="Q356" s="83"/>
      <c r="R356" s="83"/>
      <c r="S356" s="83"/>
      <c r="T356" s="82"/>
      <c r="U356" s="85">
        <v>18.7</v>
      </c>
      <c r="V356" s="84">
        <v>124</v>
      </c>
      <c r="W356" s="84"/>
      <c r="X356" s="84">
        <v>20.100000000000001</v>
      </c>
      <c r="Y356" s="84">
        <v>124</v>
      </c>
      <c r="Z356" s="82"/>
      <c r="AA356" s="84">
        <v>18.2</v>
      </c>
      <c r="AB356" s="84">
        <v>124</v>
      </c>
      <c r="AC356" s="82"/>
      <c r="AD356" s="84">
        <v>19.7</v>
      </c>
      <c r="AE356" s="84">
        <v>124</v>
      </c>
      <c r="AF356" s="82"/>
      <c r="AG356" s="85">
        <v>18.600000000000001</v>
      </c>
      <c r="AH356" s="84">
        <v>261.14630102260702</v>
      </c>
      <c r="AI356" s="82"/>
      <c r="AJ356" s="84">
        <v>20</v>
      </c>
      <c r="AK356" s="84">
        <v>261.14630102260702</v>
      </c>
      <c r="AL356" s="82">
        <f t="shared" si="12"/>
        <v>20.3</v>
      </c>
      <c r="AM356" s="84">
        <v>20.3</v>
      </c>
      <c r="AN356" s="84">
        <v>261.14630102260702</v>
      </c>
      <c r="AO356" s="82"/>
      <c r="AP356" s="84">
        <v>19.600000000000001</v>
      </c>
      <c r="AQ356" s="84">
        <v>261.14630102260702</v>
      </c>
      <c r="AR356" s="82"/>
      <c r="AS356" s="84">
        <v>20</v>
      </c>
      <c r="AT356" s="84">
        <v>76</v>
      </c>
      <c r="AU356" s="82"/>
      <c r="AV356" s="84">
        <v>20</v>
      </c>
      <c r="AW356" s="84">
        <v>25.992000000000001</v>
      </c>
      <c r="AX356" s="82"/>
      <c r="AY356" s="84">
        <v>20</v>
      </c>
      <c r="AZ356" s="84">
        <v>24.472000000000001</v>
      </c>
      <c r="BA356" s="82"/>
      <c r="BB356" s="84">
        <v>20</v>
      </c>
      <c r="BC356" s="84">
        <v>25.536000000000001</v>
      </c>
      <c r="BD356" s="82"/>
      <c r="BE356" s="84">
        <v>20</v>
      </c>
      <c r="BF356" s="84">
        <v>81.400000000000006</v>
      </c>
      <c r="BG356" s="82"/>
      <c r="BH356" s="84">
        <v>18.899999999999999</v>
      </c>
      <c r="BI356" s="84">
        <v>81.400000000000006</v>
      </c>
      <c r="BJ356" s="84"/>
      <c r="BK356" s="84">
        <v>18.7</v>
      </c>
      <c r="BL356" s="84">
        <v>81.400000000000006</v>
      </c>
      <c r="BM356" s="82"/>
      <c r="BN356" s="84">
        <v>20.5</v>
      </c>
      <c r="BO356" s="82">
        <v>124</v>
      </c>
      <c r="BP356" s="82"/>
      <c r="BQ356" s="84">
        <v>20.399999999999999</v>
      </c>
      <c r="BR356" s="82">
        <v>124</v>
      </c>
      <c r="BS356" s="82"/>
      <c r="BT356" s="84">
        <v>20.3</v>
      </c>
      <c r="BU356" s="82">
        <v>124</v>
      </c>
      <c r="BV356" s="82"/>
      <c r="BW356" s="84">
        <v>20.2</v>
      </c>
      <c r="BX356" s="82">
        <v>124</v>
      </c>
      <c r="BY356" s="82"/>
      <c r="BZ356" s="82"/>
    </row>
    <row r="357" spans="7:78" x14ac:dyDescent="0.25">
      <c r="G357" s="82"/>
      <c r="H357" s="82"/>
      <c r="I357" s="244"/>
      <c r="J357" s="82"/>
      <c r="K357" s="82"/>
      <c r="L357" s="82"/>
      <c r="M357" s="82"/>
      <c r="N357" s="82"/>
      <c r="O357" s="82"/>
      <c r="P357" s="83"/>
      <c r="Q357" s="83"/>
      <c r="R357" s="83"/>
      <c r="S357" s="83"/>
      <c r="T357" s="82"/>
      <c r="U357" s="85">
        <v>18.75</v>
      </c>
      <c r="V357" s="84">
        <v>121.4</v>
      </c>
      <c r="W357" s="84"/>
      <c r="X357" s="84">
        <v>20.149999999999999</v>
      </c>
      <c r="Y357" s="84">
        <v>121.4</v>
      </c>
      <c r="Z357" s="82"/>
      <c r="AA357" s="84">
        <v>18.25</v>
      </c>
      <c r="AB357" s="84">
        <v>121.4</v>
      </c>
      <c r="AC357" s="82"/>
      <c r="AD357" s="84">
        <v>19.75</v>
      </c>
      <c r="AE357" s="84">
        <v>121.4</v>
      </c>
      <c r="AF357" s="82"/>
      <c r="AG357" s="85">
        <v>18.649999999999999</v>
      </c>
      <c r="AH357" s="84">
        <v>257.54071160639302</v>
      </c>
      <c r="AI357" s="82"/>
      <c r="AJ357" s="84">
        <v>20.05</v>
      </c>
      <c r="AK357" s="84">
        <v>257.54071160639302</v>
      </c>
      <c r="AL357" s="82">
        <f t="shared" si="12"/>
        <v>20.350000000000001</v>
      </c>
      <c r="AM357" s="84">
        <v>20.350000000000001</v>
      </c>
      <c r="AN357" s="84">
        <v>257.54071160639302</v>
      </c>
      <c r="AO357" s="82"/>
      <c r="AP357" s="84">
        <v>19.649999999999999</v>
      </c>
      <c r="AQ357" s="84">
        <v>257.54071160639302</v>
      </c>
      <c r="AR357" s="82"/>
      <c r="AS357" s="84">
        <v>20.05</v>
      </c>
      <c r="AT357" s="84">
        <v>74.599999999999994</v>
      </c>
      <c r="AU357" s="82"/>
      <c r="AV357" s="84">
        <v>20.05</v>
      </c>
      <c r="AW357" s="84">
        <v>25.513200000000001</v>
      </c>
      <c r="AX357" s="82"/>
      <c r="AY357" s="84">
        <v>20.05</v>
      </c>
      <c r="AZ357" s="84">
        <v>24.0212</v>
      </c>
      <c r="BA357" s="82"/>
      <c r="BB357" s="84">
        <v>20.05</v>
      </c>
      <c r="BC357" s="84">
        <v>25.0656</v>
      </c>
      <c r="BD357" s="82"/>
      <c r="BE357" s="84">
        <v>20.05</v>
      </c>
      <c r="BF357" s="84">
        <v>80.3</v>
      </c>
      <c r="BG357" s="82"/>
      <c r="BH357" s="84">
        <v>18.95</v>
      </c>
      <c r="BI357" s="84">
        <v>80.3</v>
      </c>
      <c r="BJ357" s="84"/>
      <c r="BK357" s="84">
        <v>18.75</v>
      </c>
      <c r="BL357" s="84">
        <v>80.3</v>
      </c>
      <c r="BM357" s="82"/>
      <c r="BN357" s="84">
        <v>20.55</v>
      </c>
      <c r="BO357" s="82">
        <v>121.4</v>
      </c>
      <c r="BP357" s="82"/>
      <c r="BQ357" s="84">
        <v>20.45</v>
      </c>
      <c r="BR357" s="82">
        <v>121.4</v>
      </c>
      <c r="BS357" s="82"/>
      <c r="BT357" s="84">
        <v>20.350000000000001</v>
      </c>
      <c r="BU357" s="82">
        <v>121.4</v>
      </c>
      <c r="BV357" s="82"/>
      <c r="BW357" s="84">
        <v>20.25</v>
      </c>
      <c r="BX357" s="82">
        <v>121.4</v>
      </c>
      <c r="BY357" s="82"/>
      <c r="BZ357" s="82"/>
    </row>
    <row r="358" spans="7:78" x14ac:dyDescent="0.25">
      <c r="G358" s="82"/>
      <c r="H358" s="82"/>
      <c r="I358" s="244"/>
      <c r="J358" s="82"/>
      <c r="K358" s="82"/>
      <c r="L358" s="82"/>
      <c r="M358" s="82"/>
      <c r="N358" s="82"/>
      <c r="O358" s="82"/>
      <c r="P358" s="83"/>
      <c r="Q358" s="83"/>
      <c r="R358" s="83"/>
      <c r="S358" s="83"/>
      <c r="T358" s="82"/>
      <c r="U358" s="85">
        <v>18.8</v>
      </c>
      <c r="V358" s="84">
        <v>118.9</v>
      </c>
      <c r="W358" s="84"/>
      <c r="X358" s="84">
        <v>20.2</v>
      </c>
      <c r="Y358" s="84">
        <v>118.9</v>
      </c>
      <c r="Z358" s="82"/>
      <c r="AA358" s="84">
        <v>18.3</v>
      </c>
      <c r="AB358" s="84">
        <v>118.9</v>
      </c>
      <c r="AC358" s="82"/>
      <c r="AD358" s="84">
        <v>19.8</v>
      </c>
      <c r="AE358" s="84">
        <v>118.9</v>
      </c>
      <c r="AF358" s="82"/>
      <c r="AG358" s="85">
        <v>18.7</v>
      </c>
      <c r="AH358" s="84">
        <v>253.93512219017899</v>
      </c>
      <c r="AI358" s="82"/>
      <c r="AJ358" s="84">
        <v>20.100000000000001</v>
      </c>
      <c r="AK358" s="84">
        <v>253.93512219017899</v>
      </c>
      <c r="AL358" s="82">
        <f t="shared" si="12"/>
        <v>20.399999999999999</v>
      </c>
      <c r="AM358" s="84">
        <v>20.399999999999999</v>
      </c>
      <c r="AN358" s="84">
        <v>253.93512219017899</v>
      </c>
      <c r="AO358" s="82"/>
      <c r="AP358" s="84">
        <v>19.7</v>
      </c>
      <c r="AQ358" s="84">
        <v>253.93512219017899</v>
      </c>
      <c r="AR358" s="82"/>
      <c r="AS358" s="84">
        <v>20.100000000000001</v>
      </c>
      <c r="AT358" s="84">
        <v>73.2</v>
      </c>
      <c r="AU358" s="82"/>
      <c r="AV358" s="84">
        <v>20.100000000000001</v>
      </c>
      <c r="AW358" s="84">
        <v>25.034400000000002</v>
      </c>
      <c r="AX358" s="82"/>
      <c r="AY358" s="84">
        <v>20.100000000000001</v>
      </c>
      <c r="AZ358" s="84">
        <v>23.570399999999999</v>
      </c>
      <c r="BA358" s="82"/>
      <c r="BB358" s="84">
        <v>20.100000000000001</v>
      </c>
      <c r="BC358" s="84">
        <v>24.595199999999998</v>
      </c>
      <c r="BD358" s="82"/>
      <c r="BE358" s="84">
        <v>20.100000000000001</v>
      </c>
      <c r="BF358" s="84">
        <v>79.3</v>
      </c>
      <c r="BG358" s="82"/>
      <c r="BH358" s="84">
        <v>19</v>
      </c>
      <c r="BI358" s="84">
        <v>79.3</v>
      </c>
      <c r="BJ358" s="84"/>
      <c r="BK358" s="84">
        <v>18.8</v>
      </c>
      <c r="BL358" s="84">
        <v>79.3</v>
      </c>
      <c r="BM358" s="82"/>
      <c r="BN358" s="84">
        <v>20.6</v>
      </c>
      <c r="BO358" s="82">
        <v>118.9</v>
      </c>
      <c r="BP358" s="82"/>
      <c r="BQ358" s="84">
        <v>20.5</v>
      </c>
      <c r="BR358" s="82">
        <v>118.9</v>
      </c>
      <c r="BS358" s="82"/>
      <c r="BT358" s="84">
        <v>20.399999999999999</v>
      </c>
      <c r="BU358" s="82">
        <v>118.9</v>
      </c>
      <c r="BV358" s="82"/>
      <c r="BW358" s="84">
        <v>20.3</v>
      </c>
      <c r="BX358" s="82">
        <v>118.9</v>
      </c>
      <c r="BY358" s="82"/>
      <c r="BZ358" s="82"/>
    </row>
    <row r="359" spans="7:78" x14ac:dyDescent="0.25">
      <c r="G359" s="82"/>
      <c r="H359" s="82"/>
      <c r="I359" s="244"/>
      <c r="J359" s="82"/>
      <c r="K359" s="82"/>
      <c r="L359" s="82"/>
      <c r="M359" s="82"/>
      <c r="N359" s="82"/>
      <c r="O359" s="82"/>
      <c r="P359" s="83"/>
      <c r="Q359" s="83"/>
      <c r="R359" s="83"/>
      <c r="S359" s="83"/>
      <c r="T359" s="82"/>
      <c r="U359" s="85">
        <v>18.850000000000001</v>
      </c>
      <c r="V359" s="84">
        <v>116.4</v>
      </c>
      <c r="W359" s="84"/>
      <c r="X359" s="84">
        <v>20.25</v>
      </c>
      <c r="Y359" s="84">
        <v>116.4</v>
      </c>
      <c r="Z359" s="82"/>
      <c r="AA359" s="84">
        <v>18.350000000000001</v>
      </c>
      <c r="AB359" s="84">
        <v>116.4</v>
      </c>
      <c r="AC359" s="82"/>
      <c r="AD359" s="84">
        <v>19.850000000000001</v>
      </c>
      <c r="AE359" s="84">
        <v>116.4</v>
      </c>
      <c r="AF359" s="82"/>
      <c r="AG359" s="85">
        <v>18.75</v>
      </c>
      <c r="AH359" s="84">
        <v>250.32953277396601</v>
      </c>
      <c r="AI359" s="82"/>
      <c r="AJ359" s="84">
        <v>20.149999999999999</v>
      </c>
      <c r="AK359" s="84">
        <v>250.32953277396601</v>
      </c>
      <c r="AL359" s="82">
        <f t="shared" si="12"/>
        <v>20.45</v>
      </c>
      <c r="AM359" s="84">
        <v>20.45</v>
      </c>
      <c r="AN359" s="84">
        <v>250.32953277396601</v>
      </c>
      <c r="AO359" s="82"/>
      <c r="AP359" s="84">
        <v>19.75</v>
      </c>
      <c r="AQ359" s="84">
        <v>250.32953277396601</v>
      </c>
      <c r="AR359" s="82"/>
      <c r="AS359" s="84">
        <v>20.149999999999999</v>
      </c>
      <c r="AT359" s="84">
        <v>71.7</v>
      </c>
      <c r="AU359" s="82"/>
      <c r="AV359" s="84">
        <v>20.149999999999999</v>
      </c>
      <c r="AW359" s="84">
        <v>24.5214</v>
      </c>
      <c r="AX359" s="82"/>
      <c r="AY359" s="84">
        <v>20.149999999999999</v>
      </c>
      <c r="AZ359" s="84">
        <v>23.087399999999999</v>
      </c>
      <c r="BA359" s="82"/>
      <c r="BB359" s="84">
        <v>20.149999999999999</v>
      </c>
      <c r="BC359" s="84">
        <v>24.091200000000001</v>
      </c>
      <c r="BD359" s="82"/>
      <c r="BE359" s="84">
        <v>20.149999999999999</v>
      </c>
      <c r="BF359" s="84">
        <v>78.2</v>
      </c>
      <c r="BG359" s="82"/>
      <c r="BH359" s="84">
        <v>19.05</v>
      </c>
      <c r="BI359" s="84">
        <v>78.2</v>
      </c>
      <c r="BJ359" s="84"/>
      <c r="BK359" s="84">
        <v>18.850000000000001</v>
      </c>
      <c r="BL359" s="84">
        <v>78.2</v>
      </c>
      <c r="BM359" s="82"/>
      <c r="BN359" s="84">
        <v>20.65</v>
      </c>
      <c r="BO359" s="82">
        <v>116.4</v>
      </c>
      <c r="BP359" s="82"/>
      <c r="BQ359" s="84">
        <v>20.55</v>
      </c>
      <c r="BR359" s="82">
        <v>116.4</v>
      </c>
      <c r="BS359" s="82"/>
      <c r="BT359" s="84">
        <v>20.45</v>
      </c>
      <c r="BU359" s="82">
        <v>116.4</v>
      </c>
      <c r="BV359" s="82"/>
      <c r="BW359" s="84">
        <v>20.350000000000001</v>
      </c>
      <c r="BX359" s="82">
        <v>116.4</v>
      </c>
      <c r="BY359" s="82"/>
      <c r="BZ359" s="82"/>
    </row>
    <row r="360" spans="7:78" x14ac:dyDescent="0.25">
      <c r="G360" s="82"/>
      <c r="H360" s="82"/>
      <c r="I360" s="244"/>
      <c r="J360" s="82"/>
      <c r="K360" s="82"/>
      <c r="L360" s="82"/>
      <c r="M360" s="82"/>
      <c r="N360" s="82"/>
      <c r="O360" s="82"/>
      <c r="P360" s="83"/>
      <c r="Q360" s="83"/>
      <c r="R360" s="83"/>
      <c r="S360" s="83"/>
      <c r="T360" s="82"/>
      <c r="U360" s="85">
        <v>18.899999999999999</v>
      </c>
      <c r="V360" s="84">
        <v>113.9</v>
      </c>
      <c r="W360" s="84"/>
      <c r="X360" s="84">
        <v>20.3</v>
      </c>
      <c r="Y360" s="84">
        <v>113.9</v>
      </c>
      <c r="Z360" s="82"/>
      <c r="AA360" s="84">
        <v>18.399999999999999</v>
      </c>
      <c r="AB360" s="84">
        <v>113.9</v>
      </c>
      <c r="AC360" s="82"/>
      <c r="AD360" s="84">
        <v>19.899999999999999</v>
      </c>
      <c r="AE360" s="84">
        <v>113.9</v>
      </c>
      <c r="AF360" s="82"/>
      <c r="AG360" s="85">
        <v>18.8</v>
      </c>
      <c r="AH360" s="84">
        <v>246.72394335775201</v>
      </c>
      <c r="AI360" s="82"/>
      <c r="AJ360" s="84">
        <v>20.2</v>
      </c>
      <c r="AK360" s="84">
        <v>246.72394335775201</v>
      </c>
      <c r="AL360" s="82">
        <f t="shared" si="12"/>
        <v>20.5</v>
      </c>
      <c r="AM360" s="84">
        <v>20.5</v>
      </c>
      <c r="AN360" s="84">
        <v>246.72394335775201</v>
      </c>
      <c r="AO360" s="82"/>
      <c r="AP360" s="84">
        <v>19.8</v>
      </c>
      <c r="AQ360" s="84">
        <v>246.72394335775201</v>
      </c>
      <c r="AR360" s="82"/>
      <c r="AS360" s="84">
        <v>20.2</v>
      </c>
      <c r="AT360" s="84">
        <v>70.3</v>
      </c>
      <c r="AU360" s="82"/>
      <c r="AV360" s="84">
        <v>20.2</v>
      </c>
      <c r="AW360" s="84">
        <v>24.0426</v>
      </c>
      <c r="AX360" s="82"/>
      <c r="AY360" s="84">
        <v>20.2</v>
      </c>
      <c r="AZ360" s="84">
        <v>22.636600000000001</v>
      </c>
      <c r="BA360" s="82"/>
      <c r="BB360" s="84">
        <v>20.2</v>
      </c>
      <c r="BC360" s="84">
        <v>23.620799999999999</v>
      </c>
      <c r="BD360" s="82"/>
      <c r="BE360" s="84">
        <v>20.2</v>
      </c>
      <c r="BF360" s="84">
        <v>77.2</v>
      </c>
      <c r="BG360" s="82"/>
      <c r="BH360" s="84">
        <v>19.100000000000001</v>
      </c>
      <c r="BI360" s="84">
        <v>77.2</v>
      </c>
      <c r="BJ360" s="84"/>
      <c r="BK360" s="84">
        <v>18.899999999999999</v>
      </c>
      <c r="BL360" s="84">
        <v>77.2</v>
      </c>
      <c r="BM360" s="82"/>
      <c r="BN360" s="84">
        <v>20.7</v>
      </c>
      <c r="BO360" s="82">
        <v>113.9</v>
      </c>
      <c r="BP360" s="82"/>
      <c r="BQ360" s="84">
        <v>20.6</v>
      </c>
      <c r="BR360" s="82">
        <v>113.9</v>
      </c>
      <c r="BS360" s="82"/>
      <c r="BT360" s="84">
        <v>20.5</v>
      </c>
      <c r="BU360" s="82">
        <v>113.9</v>
      </c>
      <c r="BV360" s="82"/>
      <c r="BW360" s="84">
        <v>20.399999999999999</v>
      </c>
      <c r="BX360" s="82">
        <v>113.9</v>
      </c>
      <c r="BY360" s="82"/>
      <c r="BZ360" s="82"/>
    </row>
    <row r="361" spans="7:78" x14ac:dyDescent="0.25">
      <c r="G361" s="82"/>
      <c r="H361" s="82"/>
      <c r="I361" s="244"/>
      <c r="J361" s="82"/>
      <c r="K361" s="82"/>
      <c r="L361" s="82"/>
      <c r="M361" s="82"/>
      <c r="N361" s="82"/>
      <c r="O361" s="82"/>
      <c r="P361" s="83"/>
      <c r="Q361" s="83"/>
      <c r="R361" s="83"/>
      <c r="S361" s="83"/>
      <c r="T361" s="82"/>
      <c r="U361" s="85">
        <v>18.95</v>
      </c>
      <c r="V361" s="84">
        <v>111.5</v>
      </c>
      <c r="W361" s="84"/>
      <c r="X361" s="84">
        <v>20.350000000000001</v>
      </c>
      <c r="Y361" s="84">
        <v>111.5</v>
      </c>
      <c r="Z361" s="82"/>
      <c r="AA361" s="84">
        <v>18.45</v>
      </c>
      <c r="AB361" s="84">
        <v>111.5</v>
      </c>
      <c r="AC361" s="82"/>
      <c r="AD361" s="84">
        <v>19.95</v>
      </c>
      <c r="AE361" s="84">
        <v>111.5</v>
      </c>
      <c r="AF361" s="82"/>
      <c r="AG361" s="85">
        <v>18.850000000000001</v>
      </c>
      <c r="AH361" s="84">
        <v>243.118353941538</v>
      </c>
      <c r="AI361" s="82"/>
      <c r="AJ361" s="84">
        <v>20.25</v>
      </c>
      <c r="AK361" s="84">
        <v>243.118353941538</v>
      </c>
      <c r="AL361" s="82">
        <f t="shared" si="12"/>
        <v>20.55</v>
      </c>
      <c r="AM361" s="84">
        <v>20.55</v>
      </c>
      <c r="AN361" s="84">
        <v>243.118353941538</v>
      </c>
      <c r="AO361" s="82"/>
      <c r="AP361" s="84">
        <v>19.850000000000001</v>
      </c>
      <c r="AQ361" s="84">
        <v>243.118353941538</v>
      </c>
      <c r="AR361" s="82"/>
      <c r="AS361" s="84">
        <v>20.25</v>
      </c>
      <c r="AT361" s="84">
        <v>68.900000000000006</v>
      </c>
      <c r="AU361" s="82"/>
      <c r="AV361" s="84">
        <v>20.25</v>
      </c>
      <c r="AW361" s="84">
        <v>23.563800000000001</v>
      </c>
      <c r="AX361" s="82"/>
      <c r="AY361" s="84">
        <v>20.25</v>
      </c>
      <c r="AZ361" s="84">
        <v>22.1858</v>
      </c>
      <c r="BA361" s="82"/>
      <c r="BB361" s="84">
        <v>20.25</v>
      </c>
      <c r="BC361" s="84">
        <v>23.150400000000001</v>
      </c>
      <c r="BD361" s="82"/>
      <c r="BE361" s="84">
        <v>20.25</v>
      </c>
      <c r="BF361" s="84">
        <v>76.099999999999994</v>
      </c>
      <c r="BG361" s="82"/>
      <c r="BH361" s="84">
        <v>19.149999999999999</v>
      </c>
      <c r="BI361" s="84">
        <v>76.099999999999994</v>
      </c>
      <c r="BJ361" s="84"/>
      <c r="BK361" s="84">
        <v>18.95</v>
      </c>
      <c r="BL361" s="84">
        <v>76.099999999999994</v>
      </c>
      <c r="BM361" s="82"/>
      <c r="BN361" s="84">
        <v>20.75</v>
      </c>
      <c r="BO361" s="82">
        <v>111.5</v>
      </c>
      <c r="BP361" s="82"/>
      <c r="BQ361" s="84">
        <v>20.65</v>
      </c>
      <c r="BR361" s="82">
        <v>111.5</v>
      </c>
      <c r="BS361" s="82"/>
      <c r="BT361" s="84">
        <v>20.55</v>
      </c>
      <c r="BU361" s="82">
        <v>111.5</v>
      </c>
      <c r="BV361" s="82"/>
      <c r="BW361" s="84">
        <v>20.45</v>
      </c>
      <c r="BX361" s="82">
        <v>111.5</v>
      </c>
      <c r="BY361" s="82"/>
      <c r="BZ361" s="82"/>
    </row>
    <row r="362" spans="7:78" x14ac:dyDescent="0.25">
      <c r="G362" s="82"/>
      <c r="H362" s="82"/>
      <c r="I362" s="244"/>
      <c r="J362" s="82"/>
      <c r="K362" s="82"/>
      <c r="L362" s="82"/>
      <c r="M362" s="82"/>
      <c r="N362" s="82"/>
      <c r="O362" s="82"/>
      <c r="P362" s="83"/>
      <c r="Q362" s="83"/>
      <c r="R362" s="83"/>
      <c r="S362" s="83"/>
      <c r="T362" s="82"/>
      <c r="U362" s="85">
        <v>19</v>
      </c>
      <c r="V362" s="84">
        <v>109.1</v>
      </c>
      <c r="W362" s="84"/>
      <c r="X362" s="84">
        <v>20.399999999999999</v>
      </c>
      <c r="Y362" s="84">
        <v>109.1</v>
      </c>
      <c r="Z362" s="82"/>
      <c r="AA362" s="84">
        <v>18.5</v>
      </c>
      <c r="AB362" s="84">
        <v>109.1</v>
      </c>
      <c r="AC362" s="82"/>
      <c r="AD362" s="84">
        <v>20</v>
      </c>
      <c r="AE362" s="84">
        <v>109.1</v>
      </c>
      <c r="AF362" s="82"/>
      <c r="AG362" s="85">
        <v>18.899999999999999</v>
      </c>
      <c r="AH362" s="84">
        <v>239.512764525325</v>
      </c>
      <c r="AI362" s="82"/>
      <c r="AJ362" s="84">
        <v>20.3</v>
      </c>
      <c r="AK362" s="84">
        <v>239.512764525325</v>
      </c>
      <c r="AL362" s="82">
        <f t="shared" si="12"/>
        <v>20.6</v>
      </c>
      <c r="AM362" s="84">
        <v>20.6</v>
      </c>
      <c r="AN362" s="84">
        <v>239.512764525325</v>
      </c>
      <c r="AO362" s="82"/>
      <c r="AP362" s="84">
        <v>19.899999999999999</v>
      </c>
      <c r="AQ362" s="84">
        <v>239.512764525325</v>
      </c>
      <c r="AR362" s="82"/>
      <c r="AS362" s="84">
        <v>20.3</v>
      </c>
      <c r="AT362" s="84">
        <v>67.400000000000006</v>
      </c>
      <c r="AU362" s="82"/>
      <c r="AV362" s="84">
        <v>20.3</v>
      </c>
      <c r="AW362" s="84">
        <v>23.050799999999999</v>
      </c>
      <c r="AX362" s="82"/>
      <c r="AY362" s="84">
        <v>20.3</v>
      </c>
      <c r="AZ362" s="84">
        <v>21.7028</v>
      </c>
      <c r="BA362" s="82"/>
      <c r="BB362" s="84">
        <v>20.3</v>
      </c>
      <c r="BC362" s="84">
        <v>22.6464</v>
      </c>
      <c r="BD362" s="82"/>
      <c r="BE362" s="84">
        <v>20.3</v>
      </c>
      <c r="BF362" s="84">
        <v>75</v>
      </c>
      <c r="BG362" s="82"/>
      <c r="BH362" s="84">
        <v>19.2</v>
      </c>
      <c r="BI362" s="84">
        <v>75</v>
      </c>
      <c r="BJ362" s="84"/>
      <c r="BK362" s="84">
        <v>19</v>
      </c>
      <c r="BL362" s="84">
        <v>75</v>
      </c>
      <c r="BM362" s="82"/>
      <c r="BN362" s="84">
        <v>20.8</v>
      </c>
      <c r="BO362" s="82">
        <v>109.1</v>
      </c>
      <c r="BP362" s="82"/>
      <c r="BQ362" s="84">
        <v>20.7</v>
      </c>
      <c r="BR362" s="82">
        <v>109.1</v>
      </c>
      <c r="BS362" s="82"/>
      <c r="BT362" s="84">
        <v>20.6</v>
      </c>
      <c r="BU362" s="82">
        <v>109.1</v>
      </c>
      <c r="BV362" s="82"/>
      <c r="BW362" s="84">
        <v>20.5</v>
      </c>
      <c r="BX362" s="82">
        <v>109.1</v>
      </c>
      <c r="BY362" s="82"/>
      <c r="BZ362" s="82"/>
    </row>
    <row r="363" spans="7:78" x14ac:dyDescent="0.25">
      <c r="G363" s="82"/>
      <c r="H363" s="82"/>
      <c r="I363" s="244"/>
      <c r="J363" s="82"/>
      <c r="K363" s="82"/>
      <c r="L363" s="82"/>
      <c r="M363" s="82"/>
      <c r="N363" s="82"/>
      <c r="O363" s="82"/>
      <c r="P363" s="83"/>
      <c r="Q363" s="83"/>
      <c r="R363" s="83"/>
      <c r="S363" s="83"/>
      <c r="T363" s="82"/>
      <c r="U363" s="85">
        <v>19.05</v>
      </c>
      <c r="V363" s="84">
        <v>106.7</v>
      </c>
      <c r="W363" s="84"/>
      <c r="X363" s="84">
        <v>20.45</v>
      </c>
      <c r="Y363" s="84">
        <v>106.7</v>
      </c>
      <c r="Z363" s="82"/>
      <c r="AA363" s="84">
        <v>18.55</v>
      </c>
      <c r="AB363" s="84">
        <v>106.7</v>
      </c>
      <c r="AC363" s="82"/>
      <c r="AD363" s="84">
        <v>20.05</v>
      </c>
      <c r="AE363" s="84">
        <v>106.7</v>
      </c>
      <c r="AF363" s="82"/>
      <c r="AG363" s="85">
        <v>18.95</v>
      </c>
      <c r="AH363" s="84">
        <v>235.90717510911099</v>
      </c>
      <c r="AI363" s="82"/>
      <c r="AJ363" s="84">
        <v>20.350000000000001</v>
      </c>
      <c r="AK363" s="84">
        <v>235.90717510911099</v>
      </c>
      <c r="AL363" s="82">
        <f t="shared" si="12"/>
        <v>20.65</v>
      </c>
      <c r="AM363" s="84">
        <v>20.65</v>
      </c>
      <c r="AN363" s="84">
        <v>235.90717510911099</v>
      </c>
      <c r="AO363" s="82"/>
      <c r="AP363" s="84">
        <v>19.95</v>
      </c>
      <c r="AQ363" s="84">
        <v>235.90717510911099</v>
      </c>
      <c r="AR363" s="82"/>
      <c r="AS363" s="84">
        <v>20.350000000000001</v>
      </c>
      <c r="AT363" s="84">
        <v>66</v>
      </c>
      <c r="AU363" s="82"/>
      <c r="AV363" s="84">
        <v>20.350000000000001</v>
      </c>
      <c r="AW363" s="84">
        <v>22.571999999999999</v>
      </c>
      <c r="AX363" s="82"/>
      <c r="AY363" s="84">
        <v>20.350000000000001</v>
      </c>
      <c r="AZ363" s="84">
        <v>21.251999999999999</v>
      </c>
      <c r="BA363" s="82"/>
      <c r="BB363" s="84">
        <v>20.350000000000001</v>
      </c>
      <c r="BC363" s="84">
        <v>22.175999999999998</v>
      </c>
      <c r="BD363" s="82"/>
      <c r="BE363" s="84">
        <v>20.350000000000001</v>
      </c>
      <c r="BF363" s="84">
        <v>74</v>
      </c>
      <c r="BG363" s="82"/>
      <c r="BH363" s="84">
        <v>19.25</v>
      </c>
      <c r="BI363" s="84">
        <v>74</v>
      </c>
      <c r="BJ363" s="84"/>
      <c r="BK363" s="84">
        <v>19.05</v>
      </c>
      <c r="BL363" s="84">
        <v>74</v>
      </c>
      <c r="BM363" s="82"/>
      <c r="BN363" s="84">
        <v>20.85</v>
      </c>
      <c r="BO363" s="82">
        <v>106.7</v>
      </c>
      <c r="BP363" s="82"/>
      <c r="BQ363" s="84">
        <v>20.75</v>
      </c>
      <c r="BR363" s="82">
        <v>106.7</v>
      </c>
      <c r="BS363" s="82"/>
      <c r="BT363" s="84">
        <v>20.65</v>
      </c>
      <c r="BU363" s="82">
        <v>106.7</v>
      </c>
      <c r="BV363" s="82"/>
      <c r="BW363" s="84">
        <v>20.55</v>
      </c>
      <c r="BX363" s="82">
        <v>106.7</v>
      </c>
      <c r="BY363" s="82"/>
      <c r="BZ363" s="82"/>
    </row>
    <row r="364" spans="7:78" x14ac:dyDescent="0.25">
      <c r="G364" s="82"/>
      <c r="H364" s="82"/>
      <c r="I364" s="244"/>
      <c r="J364" s="82"/>
      <c r="K364" s="82"/>
      <c r="L364" s="82"/>
      <c r="M364" s="82"/>
      <c r="N364" s="82"/>
      <c r="O364" s="82"/>
      <c r="P364" s="83"/>
      <c r="Q364" s="83"/>
      <c r="R364" s="83"/>
      <c r="S364" s="83"/>
      <c r="T364" s="82"/>
      <c r="U364" s="85">
        <v>19.100000000000001</v>
      </c>
      <c r="V364" s="84">
        <v>104.4</v>
      </c>
      <c r="W364" s="84"/>
      <c r="X364" s="84">
        <v>20.5</v>
      </c>
      <c r="Y364" s="84">
        <v>104.4</v>
      </c>
      <c r="Z364" s="82"/>
      <c r="AA364" s="84">
        <v>18.600000000000001</v>
      </c>
      <c r="AB364" s="84">
        <v>104.4</v>
      </c>
      <c r="AC364" s="82"/>
      <c r="AD364" s="84">
        <v>20.100000000000001</v>
      </c>
      <c r="AE364" s="84">
        <v>104.4</v>
      </c>
      <c r="AF364" s="82"/>
      <c r="AG364" s="85">
        <v>19</v>
      </c>
      <c r="AH364" s="84">
        <v>232.30158569289699</v>
      </c>
      <c r="AI364" s="82"/>
      <c r="AJ364" s="84">
        <v>20.399999999999999</v>
      </c>
      <c r="AK364" s="84">
        <v>232.30158569289699</v>
      </c>
      <c r="AL364" s="82">
        <f t="shared" si="12"/>
        <v>20.7</v>
      </c>
      <c r="AM364" s="84">
        <v>20.7</v>
      </c>
      <c r="AN364" s="84">
        <v>232.30158569289699</v>
      </c>
      <c r="AO364" s="82"/>
      <c r="AP364" s="84">
        <v>20</v>
      </c>
      <c r="AQ364" s="84">
        <v>232.30158569289699</v>
      </c>
      <c r="AR364" s="82"/>
      <c r="AS364" s="84">
        <v>20.399999999999999</v>
      </c>
      <c r="AT364" s="84">
        <v>64.599999999999994</v>
      </c>
      <c r="AU364" s="82"/>
      <c r="AV364" s="84">
        <v>20.399999999999999</v>
      </c>
      <c r="AW364" s="84">
        <v>22.0932</v>
      </c>
      <c r="AX364" s="82"/>
      <c r="AY364" s="84">
        <v>20.399999999999999</v>
      </c>
      <c r="AZ364" s="84">
        <v>20.801200000000001</v>
      </c>
      <c r="BA364" s="82"/>
      <c r="BB364" s="84">
        <v>20.399999999999999</v>
      </c>
      <c r="BC364" s="84">
        <v>21.7056</v>
      </c>
      <c r="BD364" s="82"/>
      <c r="BE364" s="84">
        <v>20.399999999999999</v>
      </c>
      <c r="BF364" s="84">
        <v>72.900000000000006</v>
      </c>
      <c r="BG364" s="82"/>
      <c r="BH364" s="84">
        <v>19.3</v>
      </c>
      <c r="BI364" s="84">
        <v>72.900000000000006</v>
      </c>
      <c r="BJ364" s="84"/>
      <c r="BK364" s="84">
        <v>19.100000000000001</v>
      </c>
      <c r="BL364" s="84">
        <v>72.900000000000006</v>
      </c>
      <c r="BM364" s="82"/>
      <c r="BN364" s="84">
        <v>20.9</v>
      </c>
      <c r="BO364" s="82">
        <v>104.4</v>
      </c>
      <c r="BP364" s="82"/>
      <c r="BQ364" s="84">
        <v>20.8</v>
      </c>
      <c r="BR364" s="82">
        <v>104.4</v>
      </c>
      <c r="BS364" s="82"/>
      <c r="BT364" s="84">
        <v>20.7</v>
      </c>
      <c r="BU364" s="82">
        <v>104.4</v>
      </c>
      <c r="BV364" s="82"/>
      <c r="BW364" s="84">
        <v>20.6</v>
      </c>
      <c r="BX364" s="82">
        <v>104.4</v>
      </c>
      <c r="BY364" s="82"/>
      <c r="BZ364" s="82"/>
    </row>
    <row r="365" spans="7:78" x14ac:dyDescent="0.25">
      <c r="G365" s="82"/>
      <c r="H365" s="82"/>
      <c r="I365" s="244"/>
      <c r="J365" s="82"/>
      <c r="K365" s="82"/>
      <c r="L365" s="82"/>
      <c r="M365" s="82"/>
      <c r="N365" s="82"/>
      <c r="O365" s="82"/>
      <c r="P365" s="83"/>
      <c r="Q365" s="83"/>
      <c r="R365" s="83"/>
      <c r="S365" s="83"/>
      <c r="T365" s="82"/>
      <c r="U365" s="85">
        <v>19.149999999999999</v>
      </c>
      <c r="V365" s="84">
        <v>102.1</v>
      </c>
      <c r="W365" s="84"/>
      <c r="X365" s="84">
        <v>20.55</v>
      </c>
      <c r="Y365" s="84">
        <v>102.1</v>
      </c>
      <c r="Z365" s="82"/>
      <c r="AA365" s="84">
        <v>18.649999999999999</v>
      </c>
      <c r="AB365" s="84">
        <v>102.1</v>
      </c>
      <c r="AC365" s="82"/>
      <c r="AD365" s="84">
        <v>20.149999999999999</v>
      </c>
      <c r="AE365" s="84">
        <v>102.1</v>
      </c>
      <c r="AF365" s="82"/>
      <c r="AG365" s="85">
        <v>19.05</v>
      </c>
      <c r="AH365" s="84">
        <v>228.69599627668299</v>
      </c>
      <c r="AI365" s="82"/>
      <c r="AJ365" s="84">
        <v>20.45</v>
      </c>
      <c r="AK365" s="84">
        <v>228.69599627668299</v>
      </c>
      <c r="AL365" s="82">
        <f t="shared" si="12"/>
        <v>20.75</v>
      </c>
      <c r="AM365" s="84">
        <v>20.75</v>
      </c>
      <c r="AN365" s="84">
        <v>228.69599627668299</v>
      </c>
      <c r="AO365" s="82"/>
      <c r="AP365" s="84">
        <v>20.05</v>
      </c>
      <c r="AQ365" s="84">
        <v>228.69599627668299</v>
      </c>
      <c r="AR365" s="82"/>
      <c r="AS365" s="84">
        <v>20.45</v>
      </c>
      <c r="AT365" s="84">
        <v>63.2</v>
      </c>
      <c r="AU365" s="82"/>
      <c r="AV365" s="84">
        <v>20.45</v>
      </c>
      <c r="AW365" s="84">
        <v>21.6144</v>
      </c>
      <c r="AX365" s="82"/>
      <c r="AY365" s="84">
        <v>20.45</v>
      </c>
      <c r="AZ365" s="84">
        <v>20.3504</v>
      </c>
      <c r="BA365" s="82"/>
      <c r="BB365" s="84">
        <v>20.45</v>
      </c>
      <c r="BC365" s="84">
        <v>21.235199999999999</v>
      </c>
      <c r="BD365" s="82"/>
      <c r="BE365" s="84">
        <v>20.45</v>
      </c>
      <c r="BF365" s="84">
        <v>71.900000000000006</v>
      </c>
      <c r="BG365" s="82"/>
      <c r="BH365" s="84">
        <v>19.350000000000001</v>
      </c>
      <c r="BI365" s="84">
        <v>71.900000000000006</v>
      </c>
      <c r="BJ365" s="84"/>
      <c r="BK365" s="84">
        <v>19.149999999999999</v>
      </c>
      <c r="BL365" s="84">
        <v>71.900000000000006</v>
      </c>
      <c r="BM365" s="82"/>
      <c r="BN365" s="84">
        <v>20.95</v>
      </c>
      <c r="BO365" s="82">
        <v>102.1</v>
      </c>
      <c r="BP365" s="82"/>
      <c r="BQ365" s="84">
        <v>20.85</v>
      </c>
      <c r="BR365" s="82">
        <v>102.1</v>
      </c>
      <c r="BS365" s="82"/>
      <c r="BT365" s="84">
        <v>20.75</v>
      </c>
      <c r="BU365" s="82">
        <v>102.1</v>
      </c>
      <c r="BV365" s="82"/>
      <c r="BW365" s="84">
        <v>20.65</v>
      </c>
      <c r="BX365" s="82">
        <v>102.1</v>
      </c>
      <c r="BY365" s="82"/>
      <c r="BZ365" s="82"/>
    </row>
    <row r="366" spans="7:78" x14ac:dyDescent="0.25">
      <c r="G366" s="82"/>
      <c r="H366" s="82"/>
      <c r="I366" s="244"/>
      <c r="J366" s="82"/>
      <c r="K366" s="82"/>
      <c r="L366" s="82"/>
      <c r="M366" s="82"/>
      <c r="N366" s="82"/>
      <c r="O366" s="82"/>
      <c r="P366" s="83"/>
      <c r="Q366" s="83"/>
      <c r="R366" s="83"/>
      <c r="S366" s="83"/>
      <c r="T366" s="82"/>
      <c r="U366" s="85">
        <v>19.2</v>
      </c>
      <c r="V366" s="84">
        <v>99.8</v>
      </c>
      <c r="W366" s="84"/>
      <c r="X366" s="84">
        <v>20.6</v>
      </c>
      <c r="Y366" s="84">
        <v>99.8</v>
      </c>
      <c r="Z366" s="82"/>
      <c r="AA366" s="84">
        <v>18.7</v>
      </c>
      <c r="AB366" s="84">
        <v>99.8</v>
      </c>
      <c r="AC366" s="82"/>
      <c r="AD366" s="84">
        <v>20.2</v>
      </c>
      <c r="AE366" s="84">
        <v>99.8</v>
      </c>
      <c r="AF366" s="82"/>
      <c r="AG366" s="85">
        <v>19.100000000000001</v>
      </c>
      <c r="AH366" s="84">
        <v>225.09040686047001</v>
      </c>
      <c r="AI366" s="82"/>
      <c r="AJ366" s="84">
        <v>20.5</v>
      </c>
      <c r="AK366" s="84">
        <v>225.09040686047001</v>
      </c>
      <c r="AL366" s="82">
        <f t="shared" si="12"/>
        <v>20.8</v>
      </c>
      <c r="AM366" s="84">
        <v>20.8</v>
      </c>
      <c r="AN366" s="84">
        <v>225.09040686047001</v>
      </c>
      <c r="AO366" s="82"/>
      <c r="AP366" s="84">
        <v>20.100000000000001</v>
      </c>
      <c r="AQ366" s="84">
        <v>225.09040686047001</v>
      </c>
      <c r="AR366" s="82"/>
      <c r="AS366" s="84">
        <v>20.5</v>
      </c>
      <c r="AT366" s="84">
        <v>61.7</v>
      </c>
      <c r="AU366" s="82"/>
      <c r="AV366" s="84">
        <v>20.5</v>
      </c>
      <c r="AW366" s="84">
        <v>21.101400000000002</v>
      </c>
      <c r="AX366" s="82"/>
      <c r="AY366" s="84">
        <v>20.5</v>
      </c>
      <c r="AZ366" s="84">
        <v>19.8674</v>
      </c>
      <c r="BA366" s="82"/>
      <c r="BB366" s="84">
        <v>20.5</v>
      </c>
      <c r="BC366" s="84">
        <v>20.731200000000001</v>
      </c>
      <c r="BD366" s="82"/>
      <c r="BE366" s="84">
        <v>20.5</v>
      </c>
      <c r="BF366" s="84">
        <v>70.8</v>
      </c>
      <c r="BG366" s="82"/>
      <c r="BH366" s="84">
        <v>19.399999999999999</v>
      </c>
      <c r="BI366" s="84">
        <v>70.8</v>
      </c>
      <c r="BJ366" s="84"/>
      <c r="BK366" s="84">
        <v>19.2</v>
      </c>
      <c r="BL366" s="84">
        <v>70.8</v>
      </c>
      <c r="BM366" s="82"/>
      <c r="BN366" s="84">
        <v>21</v>
      </c>
      <c r="BO366" s="82">
        <v>99.8</v>
      </c>
      <c r="BP366" s="82"/>
      <c r="BQ366" s="84">
        <v>20.9</v>
      </c>
      <c r="BR366" s="82">
        <v>99.8</v>
      </c>
      <c r="BS366" s="82"/>
      <c r="BT366" s="84">
        <v>20.8</v>
      </c>
      <c r="BU366" s="82">
        <v>99.8</v>
      </c>
      <c r="BV366" s="82"/>
      <c r="BW366" s="84">
        <v>20.7</v>
      </c>
      <c r="BX366" s="82">
        <v>99.8</v>
      </c>
      <c r="BY366" s="82"/>
      <c r="BZ366" s="82"/>
    </row>
    <row r="367" spans="7:78" x14ac:dyDescent="0.25">
      <c r="G367" s="82"/>
      <c r="H367" s="82"/>
      <c r="I367" s="244"/>
      <c r="J367" s="82"/>
      <c r="K367" s="82"/>
      <c r="L367" s="82"/>
      <c r="M367" s="82"/>
      <c r="N367" s="82"/>
      <c r="O367" s="82"/>
      <c r="P367" s="83"/>
      <c r="Q367" s="83"/>
      <c r="R367" s="83"/>
      <c r="S367" s="83"/>
      <c r="T367" s="82"/>
      <c r="U367" s="85">
        <v>19.25</v>
      </c>
      <c r="V367" s="84">
        <v>97.6</v>
      </c>
      <c r="W367" s="84"/>
      <c r="X367" s="84">
        <v>20.65</v>
      </c>
      <c r="Y367" s="84">
        <v>97.6</v>
      </c>
      <c r="Z367" s="82"/>
      <c r="AA367" s="84">
        <v>18.75</v>
      </c>
      <c r="AB367" s="84">
        <v>97.6</v>
      </c>
      <c r="AC367" s="82"/>
      <c r="AD367" s="84">
        <v>20.25</v>
      </c>
      <c r="AE367" s="84">
        <v>97.6</v>
      </c>
      <c r="AF367" s="82"/>
      <c r="AG367" s="85">
        <v>19.149999999999999</v>
      </c>
      <c r="AH367" s="84">
        <v>221.48481744425601</v>
      </c>
      <c r="AI367" s="82"/>
      <c r="AJ367" s="84">
        <v>20.55</v>
      </c>
      <c r="AK367" s="84">
        <v>221.48481744425601</v>
      </c>
      <c r="AL367" s="82">
        <f t="shared" si="12"/>
        <v>20.85</v>
      </c>
      <c r="AM367" s="84">
        <v>20.85</v>
      </c>
      <c r="AN367" s="84">
        <v>221.48481744425601</v>
      </c>
      <c r="AO367" s="82"/>
      <c r="AP367" s="84">
        <v>20.149999999999999</v>
      </c>
      <c r="AQ367" s="84">
        <v>221.48481744425601</v>
      </c>
      <c r="AR367" s="82"/>
      <c r="AS367" s="84">
        <v>20.55</v>
      </c>
      <c r="AT367" s="84">
        <v>60.3</v>
      </c>
      <c r="AU367" s="82"/>
      <c r="AV367" s="84">
        <v>20.55</v>
      </c>
      <c r="AW367" s="84">
        <v>20.622599999999998</v>
      </c>
      <c r="AX367" s="82"/>
      <c r="AY367" s="84">
        <v>20.55</v>
      </c>
      <c r="AZ367" s="84">
        <v>19.416599999999999</v>
      </c>
      <c r="BA367" s="82"/>
      <c r="BB367" s="84">
        <v>20.55</v>
      </c>
      <c r="BC367" s="84">
        <v>20.2608</v>
      </c>
      <c r="BD367" s="82"/>
      <c r="BE367" s="84">
        <v>20.55</v>
      </c>
      <c r="BF367" s="84">
        <v>69.7</v>
      </c>
      <c r="BG367" s="82"/>
      <c r="BH367" s="84">
        <v>19.45</v>
      </c>
      <c r="BI367" s="84">
        <v>69.7</v>
      </c>
      <c r="BJ367" s="84"/>
      <c r="BK367" s="84">
        <v>19.25</v>
      </c>
      <c r="BL367" s="84">
        <v>69.7</v>
      </c>
      <c r="BM367" s="82"/>
      <c r="BN367" s="84">
        <v>21.05</v>
      </c>
      <c r="BO367" s="82">
        <v>97.6</v>
      </c>
      <c r="BP367" s="82"/>
      <c r="BQ367" s="84">
        <v>20.95</v>
      </c>
      <c r="BR367" s="82">
        <v>97.6</v>
      </c>
      <c r="BS367" s="82"/>
      <c r="BT367" s="84">
        <v>20.85</v>
      </c>
      <c r="BU367" s="82">
        <v>97.6</v>
      </c>
      <c r="BV367" s="82"/>
      <c r="BW367" s="84">
        <v>20.75</v>
      </c>
      <c r="BX367" s="82">
        <v>97.6</v>
      </c>
      <c r="BY367" s="82"/>
      <c r="BZ367" s="82"/>
    </row>
    <row r="368" spans="7:78" x14ac:dyDescent="0.25">
      <c r="G368" s="82"/>
      <c r="H368" s="82"/>
      <c r="I368" s="244"/>
      <c r="J368" s="82"/>
      <c r="K368" s="82"/>
      <c r="L368" s="82"/>
      <c r="M368" s="82"/>
      <c r="N368" s="82"/>
      <c r="O368" s="82"/>
      <c r="P368" s="83"/>
      <c r="Q368" s="83"/>
      <c r="R368" s="83"/>
      <c r="S368" s="83"/>
      <c r="T368" s="82"/>
      <c r="U368" s="85">
        <v>19.3</v>
      </c>
      <c r="V368" s="84">
        <v>95.4</v>
      </c>
      <c r="W368" s="84"/>
      <c r="X368" s="84">
        <v>20.7</v>
      </c>
      <c r="Y368" s="84">
        <v>95.4</v>
      </c>
      <c r="Z368" s="82"/>
      <c r="AA368" s="84">
        <v>18.8</v>
      </c>
      <c r="AB368" s="84">
        <v>95.4</v>
      </c>
      <c r="AC368" s="82"/>
      <c r="AD368" s="84">
        <v>20.3</v>
      </c>
      <c r="AE368" s="84">
        <v>95.4</v>
      </c>
      <c r="AF368" s="82"/>
      <c r="AG368" s="85">
        <v>19.2</v>
      </c>
      <c r="AH368" s="84">
        <v>217.87922802804201</v>
      </c>
      <c r="AI368" s="82"/>
      <c r="AJ368" s="84">
        <v>20.6</v>
      </c>
      <c r="AK368" s="84">
        <v>217.87922802804201</v>
      </c>
      <c r="AL368" s="82">
        <f t="shared" si="12"/>
        <v>20.9</v>
      </c>
      <c r="AM368" s="84">
        <v>20.9</v>
      </c>
      <c r="AN368" s="84">
        <v>217.87922802804201</v>
      </c>
      <c r="AO368" s="82"/>
      <c r="AP368" s="84">
        <v>20.2</v>
      </c>
      <c r="AQ368" s="84">
        <v>217.87922802804201</v>
      </c>
      <c r="AR368" s="82"/>
      <c r="AS368" s="84">
        <v>20.6</v>
      </c>
      <c r="AT368" s="84">
        <v>58.9</v>
      </c>
      <c r="AU368" s="82"/>
      <c r="AV368" s="84">
        <v>20.6</v>
      </c>
      <c r="AW368" s="84">
        <v>20.143799999999999</v>
      </c>
      <c r="AX368" s="82"/>
      <c r="AY368" s="84">
        <v>20.6</v>
      </c>
      <c r="AZ368" s="84">
        <v>18.965800000000002</v>
      </c>
      <c r="BA368" s="82"/>
      <c r="BB368" s="84">
        <v>20.6</v>
      </c>
      <c r="BC368" s="84">
        <v>19.790400000000002</v>
      </c>
      <c r="BD368" s="82"/>
      <c r="BE368" s="84">
        <v>20.6</v>
      </c>
      <c r="BF368" s="84">
        <v>68.7</v>
      </c>
      <c r="BG368" s="82"/>
      <c r="BH368" s="84">
        <v>19.5</v>
      </c>
      <c r="BI368" s="84">
        <v>68.7</v>
      </c>
      <c r="BJ368" s="84"/>
      <c r="BK368" s="84">
        <v>19.3</v>
      </c>
      <c r="BL368" s="84">
        <v>68.7</v>
      </c>
      <c r="BM368" s="82"/>
      <c r="BN368" s="84">
        <v>21.1</v>
      </c>
      <c r="BO368" s="82">
        <v>95.4</v>
      </c>
      <c r="BP368" s="82"/>
      <c r="BQ368" s="84">
        <v>21</v>
      </c>
      <c r="BR368" s="82">
        <v>95.4</v>
      </c>
      <c r="BS368" s="82"/>
      <c r="BT368" s="84">
        <v>20.9</v>
      </c>
      <c r="BU368" s="82">
        <v>95.4</v>
      </c>
      <c r="BV368" s="82"/>
      <c r="BW368" s="84">
        <v>20.8</v>
      </c>
      <c r="BX368" s="82">
        <v>95.4</v>
      </c>
      <c r="BY368" s="82"/>
      <c r="BZ368" s="82"/>
    </row>
    <row r="369" spans="7:78" x14ac:dyDescent="0.25">
      <c r="G369" s="82"/>
      <c r="H369" s="82"/>
      <c r="I369" s="244"/>
      <c r="J369" s="82"/>
      <c r="K369" s="82"/>
      <c r="L369" s="82"/>
      <c r="M369" s="82"/>
      <c r="N369" s="82"/>
      <c r="O369" s="82"/>
      <c r="P369" s="83"/>
      <c r="Q369" s="83"/>
      <c r="R369" s="83"/>
      <c r="S369" s="83"/>
      <c r="T369" s="82"/>
      <c r="U369" s="85">
        <v>19.350000000000001</v>
      </c>
      <c r="V369" s="84">
        <v>93.2</v>
      </c>
      <c r="W369" s="84"/>
      <c r="X369" s="84">
        <v>20.75</v>
      </c>
      <c r="Y369" s="84">
        <v>93.2</v>
      </c>
      <c r="Z369" s="82"/>
      <c r="AA369" s="84">
        <v>18.850000000000001</v>
      </c>
      <c r="AB369" s="84">
        <v>93.2</v>
      </c>
      <c r="AC369" s="82"/>
      <c r="AD369" s="84">
        <v>20.350000000000001</v>
      </c>
      <c r="AE369" s="84">
        <v>93.2</v>
      </c>
      <c r="AF369" s="82"/>
      <c r="AG369" s="85">
        <v>19.25</v>
      </c>
      <c r="AH369" s="84">
        <v>214.273638611829</v>
      </c>
      <c r="AI369" s="82"/>
      <c r="AJ369" s="84">
        <v>20.65</v>
      </c>
      <c r="AK369" s="84">
        <v>214.273638611829</v>
      </c>
      <c r="AL369" s="82">
        <f t="shared" si="12"/>
        <v>20.95</v>
      </c>
      <c r="AM369" s="84">
        <v>20.95</v>
      </c>
      <c r="AN369" s="84">
        <v>214.273638611829</v>
      </c>
      <c r="AO369" s="82"/>
      <c r="AP369" s="84">
        <v>20.25</v>
      </c>
      <c r="AQ369" s="84">
        <v>214.273638611829</v>
      </c>
      <c r="AR369" s="82"/>
      <c r="AS369" s="84">
        <v>20.65</v>
      </c>
      <c r="AT369" s="84">
        <v>57.4</v>
      </c>
      <c r="AU369" s="82"/>
      <c r="AV369" s="84">
        <v>20.65</v>
      </c>
      <c r="AW369" s="84">
        <v>19.630800000000001</v>
      </c>
      <c r="AX369" s="82"/>
      <c r="AY369" s="84">
        <v>20.65</v>
      </c>
      <c r="AZ369" s="84">
        <v>18.482800000000001</v>
      </c>
      <c r="BA369" s="82"/>
      <c r="BB369" s="84">
        <v>20.65</v>
      </c>
      <c r="BC369" s="84">
        <v>19.2864</v>
      </c>
      <c r="BD369" s="82"/>
      <c r="BE369" s="84">
        <v>20.65</v>
      </c>
      <c r="BF369" s="84">
        <v>67.599999999999994</v>
      </c>
      <c r="BG369" s="82"/>
      <c r="BH369" s="84">
        <v>19.55</v>
      </c>
      <c r="BI369" s="84">
        <v>67.599999999999994</v>
      </c>
      <c r="BJ369" s="84"/>
      <c r="BK369" s="84">
        <v>19.350000000000001</v>
      </c>
      <c r="BL369" s="84">
        <v>67.599999999999994</v>
      </c>
      <c r="BM369" s="82"/>
      <c r="BN369" s="84">
        <v>21.15</v>
      </c>
      <c r="BO369" s="82">
        <v>93.2</v>
      </c>
      <c r="BP369" s="82"/>
      <c r="BQ369" s="84">
        <v>21.05</v>
      </c>
      <c r="BR369" s="82">
        <v>93.2</v>
      </c>
      <c r="BS369" s="82"/>
      <c r="BT369" s="84">
        <v>20.95</v>
      </c>
      <c r="BU369" s="82">
        <v>93.2</v>
      </c>
      <c r="BV369" s="82"/>
      <c r="BW369" s="84">
        <v>20.85</v>
      </c>
      <c r="BX369" s="82">
        <v>93.2</v>
      </c>
      <c r="BY369" s="82"/>
      <c r="BZ369" s="82"/>
    </row>
    <row r="370" spans="7:78" x14ac:dyDescent="0.25">
      <c r="G370" s="82"/>
      <c r="H370" s="82"/>
      <c r="I370" s="244"/>
      <c r="J370" s="82"/>
      <c r="K370" s="82"/>
      <c r="L370" s="82"/>
      <c r="M370" s="82"/>
      <c r="N370" s="82"/>
      <c r="O370" s="82"/>
      <c r="P370" s="83"/>
      <c r="Q370" s="83"/>
      <c r="R370" s="83"/>
      <c r="S370" s="83"/>
      <c r="T370" s="82"/>
      <c r="U370" s="85">
        <v>19.399999999999999</v>
      </c>
      <c r="V370" s="84">
        <v>91.1</v>
      </c>
      <c r="W370" s="84"/>
      <c r="X370" s="84">
        <v>20.8</v>
      </c>
      <c r="Y370" s="84">
        <v>91.1</v>
      </c>
      <c r="Z370" s="82"/>
      <c r="AA370" s="84">
        <v>18.899999999999999</v>
      </c>
      <c r="AB370" s="84">
        <v>91.1</v>
      </c>
      <c r="AC370" s="82"/>
      <c r="AD370" s="84">
        <v>20.399999999999999</v>
      </c>
      <c r="AE370" s="84">
        <v>91.1</v>
      </c>
      <c r="AF370" s="82"/>
      <c r="AG370" s="85">
        <v>19.3</v>
      </c>
      <c r="AH370" s="84">
        <v>210.668049195615</v>
      </c>
      <c r="AI370" s="82"/>
      <c r="AJ370" s="84">
        <v>20.7</v>
      </c>
      <c r="AK370" s="84">
        <v>210.668049195615</v>
      </c>
      <c r="AL370" s="82">
        <f t="shared" si="12"/>
        <v>21</v>
      </c>
      <c r="AM370" s="84">
        <v>21</v>
      </c>
      <c r="AN370" s="84">
        <v>210.668049195615</v>
      </c>
      <c r="AO370" s="82"/>
      <c r="AP370" s="84">
        <v>20.3</v>
      </c>
      <c r="AQ370" s="84">
        <v>210.668049195615</v>
      </c>
      <c r="AR370" s="82"/>
      <c r="AS370" s="84">
        <v>20.7</v>
      </c>
      <c r="AT370" s="84">
        <v>56</v>
      </c>
      <c r="AU370" s="82"/>
      <c r="AV370" s="84">
        <v>20.7</v>
      </c>
      <c r="AW370" s="84">
        <v>19.152000000000001</v>
      </c>
      <c r="AX370" s="82"/>
      <c r="AY370" s="84">
        <v>20.7</v>
      </c>
      <c r="AZ370" s="84">
        <v>18.032</v>
      </c>
      <c r="BA370" s="82"/>
      <c r="BB370" s="84">
        <v>20.7</v>
      </c>
      <c r="BC370" s="84">
        <v>18.815999999999999</v>
      </c>
      <c r="BD370" s="82"/>
      <c r="BE370" s="84">
        <v>20.7</v>
      </c>
      <c r="BF370" s="84">
        <v>66.5</v>
      </c>
      <c r="BG370" s="82"/>
      <c r="BH370" s="84">
        <v>19.600000000000001</v>
      </c>
      <c r="BI370" s="84">
        <v>66.5</v>
      </c>
      <c r="BJ370" s="84"/>
      <c r="BK370" s="84">
        <v>19.399999999999999</v>
      </c>
      <c r="BL370" s="84">
        <v>66.5</v>
      </c>
      <c r="BM370" s="82"/>
      <c r="BN370" s="84">
        <v>21.2</v>
      </c>
      <c r="BO370" s="82">
        <v>91.1</v>
      </c>
      <c r="BP370" s="82"/>
      <c r="BQ370" s="84">
        <v>21.1</v>
      </c>
      <c r="BR370" s="82">
        <v>91.1</v>
      </c>
      <c r="BS370" s="82"/>
      <c r="BT370" s="84">
        <v>21</v>
      </c>
      <c r="BU370" s="82">
        <v>91.1</v>
      </c>
      <c r="BV370" s="82"/>
      <c r="BW370" s="84">
        <v>20.9</v>
      </c>
      <c r="BX370" s="82">
        <v>91.1</v>
      </c>
      <c r="BY370" s="82"/>
      <c r="BZ370" s="82"/>
    </row>
    <row r="371" spans="7:78" x14ac:dyDescent="0.25">
      <c r="G371" s="82"/>
      <c r="H371" s="82"/>
      <c r="I371" s="244"/>
      <c r="J371" s="82"/>
      <c r="K371" s="82"/>
      <c r="L371" s="82"/>
      <c r="M371" s="82"/>
      <c r="N371" s="82"/>
      <c r="O371" s="82"/>
      <c r="P371" s="83"/>
      <c r="Q371" s="83"/>
      <c r="R371" s="83"/>
      <c r="S371" s="83"/>
      <c r="T371" s="82"/>
      <c r="U371" s="85">
        <v>19.45</v>
      </c>
      <c r="V371" s="84">
        <v>89</v>
      </c>
      <c r="W371" s="84"/>
      <c r="X371" s="84">
        <v>20.85</v>
      </c>
      <c r="Y371" s="84">
        <v>89</v>
      </c>
      <c r="Z371" s="82"/>
      <c r="AA371" s="84">
        <v>18.95</v>
      </c>
      <c r="AB371" s="84">
        <v>89</v>
      </c>
      <c r="AC371" s="82"/>
      <c r="AD371" s="84">
        <v>20.45</v>
      </c>
      <c r="AE371" s="84">
        <v>89</v>
      </c>
      <c r="AF371" s="82"/>
      <c r="AG371" s="85">
        <v>19.350000000000001</v>
      </c>
      <c r="AH371" s="84">
        <v>207.062459779401</v>
      </c>
      <c r="AI371" s="82"/>
      <c r="AJ371" s="84">
        <v>20.75</v>
      </c>
      <c r="AK371" s="84">
        <v>207.062459779401</v>
      </c>
      <c r="AL371" s="82">
        <f t="shared" si="12"/>
        <v>21.05</v>
      </c>
      <c r="AM371" s="84">
        <v>21.05</v>
      </c>
      <c r="AN371" s="84">
        <v>207.062459779401</v>
      </c>
      <c r="AO371" s="82"/>
      <c r="AP371" s="84">
        <v>20.350000000000001</v>
      </c>
      <c r="AQ371" s="84">
        <v>207.062459779401</v>
      </c>
      <c r="AR371" s="82"/>
      <c r="AS371" s="84">
        <v>20.75</v>
      </c>
      <c r="AT371" s="84">
        <v>54.6</v>
      </c>
      <c r="AU371" s="82"/>
      <c r="AV371" s="84">
        <v>20.75</v>
      </c>
      <c r="AW371" s="84">
        <v>18.673200000000001</v>
      </c>
      <c r="AX371" s="82"/>
      <c r="AY371" s="84">
        <v>20.75</v>
      </c>
      <c r="AZ371" s="84">
        <v>17.581199999999999</v>
      </c>
      <c r="BA371" s="82"/>
      <c r="BB371" s="84">
        <v>20.75</v>
      </c>
      <c r="BC371" s="84">
        <v>18.345600000000001</v>
      </c>
      <c r="BD371" s="82"/>
      <c r="BE371" s="84">
        <v>20.75</v>
      </c>
      <c r="BF371" s="84">
        <v>65.5</v>
      </c>
      <c r="BG371" s="82"/>
      <c r="BH371" s="84">
        <v>19.649999999999999</v>
      </c>
      <c r="BI371" s="84">
        <v>65.5</v>
      </c>
      <c r="BJ371" s="84"/>
      <c r="BK371" s="84">
        <v>19.45</v>
      </c>
      <c r="BL371" s="84">
        <v>65.5</v>
      </c>
      <c r="BM371" s="82"/>
      <c r="BN371" s="84">
        <v>21.25</v>
      </c>
      <c r="BO371" s="82">
        <v>89</v>
      </c>
      <c r="BP371" s="82"/>
      <c r="BQ371" s="84">
        <v>21.15</v>
      </c>
      <c r="BR371" s="82">
        <v>89</v>
      </c>
      <c r="BS371" s="82"/>
      <c r="BT371" s="84">
        <v>21.05</v>
      </c>
      <c r="BU371" s="82">
        <v>89</v>
      </c>
      <c r="BV371" s="82"/>
      <c r="BW371" s="84">
        <v>20.95</v>
      </c>
      <c r="BX371" s="82">
        <v>89</v>
      </c>
      <c r="BY371" s="82"/>
      <c r="BZ371" s="82"/>
    </row>
    <row r="372" spans="7:78" x14ac:dyDescent="0.25">
      <c r="G372" s="82"/>
      <c r="H372" s="82"/>
      <c r="I372" s="244"/>
      <c r="J372" s="82"/>
      <c r="K372" s="82"/>
      <c r="L372" s="82"/>
      <c r="M372" s="82"/>
      <c r="N372" s="82"/>
      <c r="O372" s="82"/>
      <c r="P372" s="83"/>
      <c r="Q372" s="83"/>
      <c r="R372" s="83"/>
      <c r="S372" s="83"/>
      <c r="T372" s="82"/>
      <c r="U372" s="85">
        <v>19.5</v>
      </c>
      <c r="V372" s="84">
        <v>86.9</v>
      </c>
      <c r="W372" s="84"/>
      <c r="X372" s="84">
        <v>20.9</v>
      </c>
      <c r="Y372" s="84">
        <v>86.9</v>
      </c>
      <c r="Z372" s="82"/>
      <c r="AA372" s="84">
        <v>19</v>
      </c>
      <c r="AB372" s="84">
        <v>86.9</v>
      </c>
      <c r="AC372" s="82"/>
      <c r="AD372" s="84">
        <v>20.5</v>
      </c>
      <c r="AE372" s="84">
        <v>86.9</v>
      </c>
      <c r="AF372" s="82"/>
      <c r="AG372" s="85">
        <v>19.399999999999999</v>
      </c>
      <c r="AH372" s="84">
        <v>203.45687036318799</v>
      </c>
      <c r="AI372" s="82"/>
      <c r="AJ372" s="84">
        <v>20.8</v>
      </c>
      <c r="AK372" s="84">
        <v>203.45687036318799</v>
      </c>
      <c r="AL372" s="82">
        <f t="shared" si="12"/>
        <v>21.1</v>
      </c>
      <c r="AM372" s="84">
        <v>21.1</v>
      </c>
      <c r="AN372" s="84">
        <v>203.45687036318799</v>
      </c>
      <c r="AO372" s="82"/>
      <c r="AP372" s="84">
        <v>20.399999999999999</v>
      </c>
      <c r="AQ372" s="84">
        <v>203.45687036318799</v>
      </c>
      <c r="AR372" s="82"/>
      <c r="AS372" s="84">
        <v>20.8</v>
      </c>
      <c r="AT372" s="84">
        <v>53.1</v>
      </c>
      <c r="AU372" s="82"/>
      <c r="AV372" s="84">
        <v>20.8</v>
      </c>
      <c r="AW372" s="84">
        <v>18.1602</v>
      </c>
      <c r="AX372" s="82"/>
      <c r="AY372" s="84">
        <v>20.8</v>
      </c>
      <c r="AZ372" s="84">
        <v>17.098199999999999</v>
      </c>
      <c r="BA372" s="82"/>
      <c r="BB372" s="84">
        <v>20.8</v>
      </c>
      <c r="BC372" s="84">
        <v>17.8416</v>
      </c>
      <c r="BD372" s="82"/>
      <c r="BE372" s="84">
        <v>20.8</v>
      </c>
      <c r="BF372" s="84">
        <v>64.400000000000006</v>
      </c>
      <c r="BG372" s="82"/>
      <c r="BH372" s="84">
        <v>19.7</v>
      </c>
      <c r="BI372" s="84">
        <v>64.400000000000006</v>
      </c>
      <c r="BJ372" s="84"/>
      <c r="BK372" s="84">
        <v>19.5</v>
      </c>
      <c r="BL372" s="84">
        <v>64.400000000000006</v>
      </c>
      <c r="BM372" s="82"/>
      <c r="BN372" s="84">
        <v>21.3</v>
      </c>
      <c r="BO372" s="82">
        <v>86.9</v>
      </c>
      <c r="BP372" s="82"/>
      <c r="BQ372" s="84">
        <v>21.2</v>
      </c>
      <c r="BR372" s="82">
        <v>86.9</v>
      </c>
      <c r="BS372" s="82"/>
      <c r="BT372" s="84">
        <v>21.1</v>
      </c>
      <c r="BU372" s="82">
        <v>86.9</v>
      </c>
      <c r="BV372" s="82"/>
      <c r="BW372" s="84">
        <v>21</v>
      </c>
      <c r="BX372" s="82">
        <v>86.9</v>
      </c>
      <c r="BY372" s="82"/>
      <c r="BZ372" s="82"/>
    </row>
    <row r="373" spans="7:78" x14ac:dyDescent="0.25">
      <c r="G373" s="82"/>
      <c r="H373" s="82"/>
      <c r="I373" s="244"/>
      <c r="J373" s="82"/>
      <c r="K373" s="82"/>
      <c r="L373" s="82"/>
      <c r="M373" s="82"/>
      <c r="N373" s="82"/>
      <c r="O373" s="82"/>
      <c r="P373" s="83"/>
      <c r="Q373" s="83"/>
      <c r="R373" s="83"/>
      <c r="S373" s="83"/>
      <c r="T373" s="82"/>
      <c r="U373" s="85">
        <v>19.55</v>
      </c>
      <c r="V373" s="84">
        <v>84.9</v>
      </c>
      <c r="W373" s="84"/>
      <c r="X373" s="84">
        <v>20.95</v>
      </c>
      <c r="Y373" s="84">
        <v>84.9</v>
      </c>
      <c r="Z373" s="82"/>
      <c r="AA373" s="84">
        <v>19.05</v>
      </c>
      <c r="AB373" s="84">
        <v>84.9</v>
      </c>
      <c r="AC373" s="82"/>
      <c r="AD373" s="84">
        <v>20.55</v>
      </c>
      <c r="AE373" s="84">
        <v>84.9</v>
      </c>
      <c r="AF373" s="82"/>
      <c r="AG373" s="85">
        <v>19.45</v>
      </c>
      <c r="AH373" s="84">
        <v>199.85128094697399</v>
      </c>
      <c r="AI373" s="82"/>
      <c r="AJ373" s="84">
        <v>20.85</v>
      </c>
      <c r="AK373" s="84">
        <v>199.85128094697399</v>
      </c>
      <c r="AL373" s="82">
        <f t="shared" si="12"/>
        <v>21.15</v>
      </c>
      <c r="AM373" s="84">
        <v>21.15</v>
      </c>
      <c r="AN373" s="84">
        <v>199.85128094697399</v>
      </c>
      <c r="AO373" s="82"/>
      <c r="AP373" s="84">
        <v>20.45</v>
      </c>
      <c r="AQ373" s="84">
        <v>199.85128094697399</v>
      </c>
      <c r="AR373" s="82"/>
      <c r="AS373" s="84">
        <v>20.85</v>
      </c>
      <c r="AT373" s="84">
        <v>51.7</v>
      </c>
      <c r="AU373" s="82"/>
      <c r="AV373" s="84">
        <v>20.85</v>
      </c>
      <c r="AW373" s="84">
        <v>17.6814</v>
      </c>
      <c r="AX373" s="82"/>
      <c r="AY373" s="84">
        <v>20.85</v>
      </c>
      <c r="AZ373" s="84">
        <v>16.647400000000001</v>
      </c>
      <c r="BA373" s="82"/>
      <c r="BB373" s="84">
        <v>20.85</v>
      </c>
      <c r="BC373" s="84">
        <v>17.371200000000002</v>
      </c>
      <c r="BD373" s="82"/>
      <c r="BE373" s="84">
        <v>20.85</v>
      </c>
      <c r="BF373" s="84">
        <v>63.4</v>
      </c>
      <c r="BG373" s="82"/>
      <c r="BH373" s="84">
        <v>19.75</v>
      </c>
      <c r="BI373" s="84">
        <v>63.4</v>
      </c>
      <c r="BJ373" s="84"/>
      <c r="BK373" s="84">
        <v>19.55</v>
      </c>
      <c r="BL373" s="84">
        <v>63.4</v>
      </c>
      <c r="BM373" s="82"/>
      <c r="BN373" s="84">
        <v>21.35</v>
      </c>
      <c r="BO373" s="82">
        <v>84.9</v>
      </c>
      <c r="BP373" s="82"/>
      <c r="BQ373" s="84">
        <v>21.25</v>
      </c>
      <c r="BR373" s="82">
        <v>84.9</v>
      </c>
      <c r="BS373" s="82"/>
      <c r="BT373" s="84">
        <v>21.15</v>
      </c>
      <c r="BU373" s="82">
        <v>84.9</v>
      </c>
      <c r="BV373" s="82"/>
      <c r="BW373" s="84">
        <v>21.05</v>
      </c>
      <c r="BX373" s="82">
        <v>84.9</v>
      </c>
      <c r="BY373" s="82"/>
      <c r="BZ373" s="82"/>
    </row>
    <row r="374" spans="7:78" x14ac:dyDescent="0.25">
      <c r="G374" s="82"/>
      <c r="H374" s="82"/>
      <c r="I374" s="244"/>
      <c r="J374" s="82"/>
      <c r="K374" s="82"/>
      <c r="L374" s="82"/>
      <c r="M374" s="82"/>
      <c r="N374" s="82"/>
      <c r="O374" s="82"/>
      <c r="P374" s="83"/>
      <c r="Q374" s="83"/>
      <c r="R374" s="83"/>
      <c r="S374" s="83"/>
      <c r="T374" s="82"/>
      <c r="U374" s="85">
        <v>19.600000000000001</v>
      </c>
      <c r="V374" s="84">
        <v>82.9</v>
      </c>
      <c r="W374" s="84"/>
      <c r="X374" s="84">
        <v>21</v>
      </c>
      <c r="Y374" s="84">
        <v>82.9</v>
      </c>
      <c r="Z374" s="82"/>
      <c r="AA374" s="84">
        <v>19.100000000000001</v>
      </c>
      <c r="AB374" s="84">
        <v>82.9</v>
      </c>
      <c r="AC374" s="82"/>
      <c r="AD374" s="84">
        <v>20.6</v>
      </c>
      <c r="AE374" s="84">
        <v>82.9</v>
      </c>
      <c r="AF374" s="82"/>
      <c r="AG374" s="85">
        <v>19.5</v>
      </c>
      <c r="AH374" s="84">
        <v>196.24569153076001</v>
      </c>
      <c r="AI374" s="82"/>
      <c r="AJ374" s="84">
        <v>20.9</v>
      </c>
      <c r="AK374" s="84">
        <v>196.24569153076001</v>
      </c>
      <c r="AL374" s="82">
        <f t="shared" si="12"/>
        <v>21.2</v>
      </c>
      <c r="AM374" s="84">
        <v>21.2</v>
      </c>
      <c r="AN374" s="84">
        <v>196.24569153076001</v>
      </c>
      <c r="AO374" s="82"/>
      <c r="AP374" s="84">
        <v>20.5</v>
      </c>
      <c r="AQ374" s="84">
        <v>196.24569153076001</v>
      </c>
      <c r="AR374" s="82"/>
      <c r="AS374" s="84">
        <v>20.9</v>
      </c>
      <c r="AT374" s="84">
        <v>50.3</v>
      </c>
      <c r="AU374" s="82"/>
      <c r="AV374" s="84">
        <v>20.9</v>
      </c>
      <c r="AW374" s="84">
        <v>17.2026</v>
      </c>
      <c r="AX374" s="82"/>
      <c r="AY374" s="84">
        <v>20.9</v>
      </c>
      <c r="AZ374" s="84">
        <v>16.1966</v>
      </c>
      <c r="BA374" s="82"/>
      <c r="BB374" s="84">
        <v>20.9</v>
      </c>
      <c r="BC374" s="84">
        <v>16.9008</v>
      </c>
      <c r="BD374" s="82"/>
      <c r="BE374" s="84">
        <v>20.9</v>
      </c>
      <c r="BF374" s="84">
        <v>62.3</v>
      </c>
      <c r="BG374" s="82"/>
      <c r="BH374" s="84">
        <v>19.8</v>
      </c>
      <c r="BI374" s="84">
        <v>62.3</v>
      </c>
      <c r="BJ374" s="84"/>
      <c r="BK374" s="84">
        <v>19.600000000000001</v>
      </c>
      <c r="BL374" s="84">
        <v>62.3</v>
      </c>
      <c r="BM374" s="82"/>
      <c r="BN374" s="84">
        <v>21.4</v>
      </c>
      <c r="BO374" s="82">
        <v>82.9</v>
      </c>
      <c r="BP374" s="82"/>
      <c r="BQ374" s="84">
        <v>21.3</v>
      </c>
      <c r="BR374" s="82">
        <v>82.9</v>
      </c>
      <c r="BS374" s="82"/>
      <c r="BT374" s="84">
        <v>21.2</v>
      </c>
      <c r="BU374" s="82">
        <v>82.9</v>
      </c>
      <c r="BV374" s="82"/>
      <c r="BW374" s="84">
        <v>21.1</v>
      </c>
      <c r="BX374" s="82">
        <v>82.9</v>
      </c>
      <c r="BY374" s="82"/>
      <c r="BZ374" s="82"/>
    </row>
    <row r="375" spans="7:78" x14ac:dyDescent="0.25">
      <c r="G375" s="82"/>
      <c r="H375" s="82"/>
      <c r="I375" s="244"/>
      <c r="J375" s="82"/>
      <c r="K375" s="82"/>
      <c r="L375" s="82"/>
      <c r="M375" s="82"/>
      <c r="N375" s="82"/>
      <c r="O375" s="82"/>
      <c r="P375" s="83"/>
      <c r="Q375" s="83"/>
      <c r="R375" s="83"/>
      <c r="S375" s="83"/>
      <c r="T375" s="82"/>
      <c r="U375" s="85">
        <v>19.649999999999999</v>
      </c>
      <c r="V375" s="84">
        <v>80.900000000000006</v>
      </c>
      <c r="W375" s="84"/>
      <c r="X375" s="84">
        <v>21.05</v>
      </c>
      <c r="Y375" s="84">
        <v>80.900000000000006</v>
      </c>
      <c r="Z375" s="82"/>
      <c r="AA375" s="84">
        <v>19.149999999999999</v>
      </c>
      <c r="AB375" s="84">
        <v>80.900000000000006</v>
      </c>
      <c r="AC375" s="82"/>
      <c r="AD375" s="84">
        <v>20.65</v>
      </c>
      <c r="AE375" s="84">
        <v>80.900000000000006</v>
      </c>
      <c r="AF375" s="82"/>
      <c r="AG375" s="85">
        <v>19.55</v>
      </c>
      <c r="AH375" s="84">
        <v>192.64010211454601</v>
      </c>
      <c r="AI375" s="82"/>
      <c r="AJ375" s="84">
        <v>20.95</v>
      </c>
      <c r="AK375" s="84">
        <v>192.64010211454601</v>
      </c>
      <c r="AL375" s="82">
        <f t="shared" si="12"/>
        <v>21.25</v>
      </c>
      <c r="AM375" s="84">
        <v>21.25</v>
      </c>
      <c r="AN375" s="84">
        <v>192.64010211454601</v>
      </c>
      <c r="AO375" s="82"/>
      <c r="AP375" s="84">
        <v>20.55</v>
      </c>
      <c r="AQ375" s="84">
        <v>192.64010211454601</v>
      </c>
      <c r="AR375" s="82"/>
      <c r="AS375" s="84">
        <v>20.95</v>
      </c>
      <c r="AT375" s="84">
        <v>48.8</v>
      </c>
      <c r="AU375" s="82"/>
      <c r="AV375" s="84">
        <v>20.95</v>
      </c>
      <c r="AW375" s="84">
        <v>16.689599999999999</v>
      </c>
      <c r="AX375" s="82"/>
      <c r="AY375" s="84">
        <v>20.95</v>
      </c>
      <c r="AZ375" s="84">
        <v>15.7136</v>
      </c>
      <c r="BA375" s="82"/>
      <c r="BB375" s="84">
        <v>20.95</v>
      </c>
      <c r="BC375" s="84">
        <v>16.396799999999999</v>
      </c>
      <c r="BD375" s="82"/>
      <c r="BE375" s="84">
        <v>20.95</v>
      </c>
      <c r="BF375" s="84">
        <v>61.2</v>
      </c>
      <c r="BG375" s="82"/>
      <c r="BH375" s="84">
        <v>19.850000000000001</v>
      </c>
      <c r="BI375" s="84">
        <v>61.2</v>
      </c>
      <c r="BJ375" s="84"/>
      <c r="BK375" s="84">
        <v>19.649999999999999</v>
      </c>
      <c r="BL375" s="84">
        <v>61.2</v>
      </c>
      <c r="BM375" s="82"/>
      <c r="BN375" s="84">
        <v>21.45</v>
      </c>
      <c r="BO375" s="82">
        <v>80.900000000000006</v>
      </c>
      <c r="BP375" s="82"/>
      <c r="BQ375" s="84">
        <v>21.35</v>
      </c>
      <c r="BR375" s="82">
        <v>80.900000000000006</v>
      </c>
      <c r="BS375" s="82"/>
      <c r="BT375" s="84">
        <v>21.25</v>
      </c>
      <c r="BU375" s="82">
        <v>80.900000000000006</v>
      </c>
      <c r="BV375" s="82"/>
      <c r="BW375" s="84">
        <v>21.15</v>
      </c>
      <c r="BX375" s="82">
        <v>80.900000000000006</v>
      </c>
      <c r="BY375" s="82"/>
      <c r="BZ375" s="82"/>
    </row>
    <row r="376" spans="7:78" x14ac:dyDescent="0.25">
      <c r="G376" s="82"/>
      <c r="H376" s="82"/>
      <c r="I376" s="244"/>
      <c r="J376" s="82"/>
      <c r="K376" s="82"/>
      <c r="L376" s="82"/>
      <c r="M376" s="82"/>
      <c r="N376" s="82"/>
      <c r="O376" s="82"/>
      <c r="P376" s="83"/>
      <c r="Q376" s="83"/>
      <c r="R376" s="83"/>
      <c r="S376" s="83"/>
      <c r="T376" s="82"/>
      <c r="U376" s="85">
        <v>19.7</v>
      </c>
      <c r="V376" s="84">
        <v>79</v>
      </c>
      <c r="W376" s="84"/>
      <c r="X376" s="84">
        <v>21.1</v>
      </c>
      <c r="Y376" s="84">
        <v>79</v>
      </c>
      <c r="Z376" s="82"/>
      <c r="AA376" s="84">
        <v>19.2</v>
      </c>
      <c r="AB376" s="84">
        <v>79</v>
      </c>
      <c r="AC376" s="82"/>
      <c r="AD376" s="84">
        <v>20.7</v>
      </c>
      <c r="AE376" s="84">
        <v>79</v>
      </c>
      <c r="AF376" s="82"/>
      <c r="AG376" s="85">
        <v>19.600000000000001</v>
      </c>
      <c r="AH376" s="84">
        <v>189.034512698333</v>
      </c>
      <c r="AI376" s="82"/>
      <c r="AJ376" s="84">
        <v>21</v>
      </c>
      <c r="AK376" s="84">
        <v>189.034512698333</v>
      </c>
      <c r="AL376" s="82">
        <f t="shared" si="12"/>
        <v>21.3</v>
      </c>
      <c r="AM376" s="84">
        <v>21.3</v>
      </c>
      <c r="AN376" s="84">
        <v>189.034512698333</v>
      </c>
      <c r="AO376" s="82"/>
      <c r="AP376" s="84">
        <v>20.6</v>
      </c>
      <c r="AQ376" s="84">
        <v>189.034512698333</v>
      </c>
      <c r="AR376" s="82"/>
      <c r="AS376" s="84">
        <v>21</v>
      </c>
      <c r="AT376" s="84">
        <v>47.4</v>
      </c>
      <c r="AU376" s="82"/>
      <c r="AV376" s="84">
        <v>21</v>
      </c>
      <c r="AW376" s="84">
        <v>16.210799999999999</v>
      </c>
      <c r="AX376" s="82"/>
      <c r="AY376" s="84">
        <v>21</v>
      </c>
      <c r="AZ376" s="84">
        <v>15.2628</v>
      </c>
      <c r="BA376" s="82"/>
      <c r="BB376" s="84">
        <v>21</v>
      </c>
      <c r="BC376" s="84">
        <v>15.926399999999999</v>
      </c>
      <c r="BD376" s="82"/>
      <c r="BE376" s="84">
        <v>21</v>
      </c>
      <c r="BF376" s="84">
        <v>60.2</v>
      </c>
      <c r="BG376" s="82"/>
      <c r="BH376" s="84">
        <v>19.899999999999999</v>
      </c>
      <c r="BI376" s="84">
        <v>60.2</v>
      </c>
      <c r="BJ376" s="84"/>
      <c r="BK376" s="84">
        <v>19.7</v>
      </c>
      <c r="BL376" s="84">
        <v>60.2</v>
      </c>
      <c r="BM376" s="82"/>
      <c r="BN376" s="84">
        <v>21.5</v>
      </c>
      <c r="BO376" s="82">
        <v>79</v>
      </c>
      <c r="BP376" s="82"/>
      <c r="BQ376" s="84">
        <v>21.4</v>
      </c>
      <c r="BR376" s="82">
        <v>79</v>
      </c>
      <c r="BS376" s="82"/>
      <c r="BT376" s="84">
        <v>21.3</v>
      </c>
      <c r="BU376" s="82">
        <v>79</v>
      </c>
      <c r="BV376" s="82"/>
      <c r="BW376" s="84">
        <v>21.2</v>
      </c>
      <c r="BX376" s="82">
        <v>79</v>
      </c>
      <c r="BY376" s="82"/>
      <c r="BZ376" s="82"/>
    </row>
    <row r="377" spans="7:78" x14ac:dyDescent="0.25">
      <c r="G377" s="82"/>
      <c r="H377" s="82"/>
      <c r="I377" s="244"/>
      <c r="J377" s="82"/>
      <c r="K377" s="82"/>
      <c r="L377" s="82"/>
      <c r="M377" s="82"/>
      <c r="N377" s="82"/>
      <c r="O377" s="82"/>
      <c r="P377" s="83"/>
      <c r="Q377" s="83"/>
      <c r="R377" s="83"/>
      <c r="S377" s="83"/>
      <c r="T377" s="82"/>
      <c r="U377" s="85">
        <v>19.75</v>
      </c>
      <c r="V377" s="84">
        <v>77.099999999999994</v>
      </c>
      <c r="W377" s="84"/>
      <c r="X377" s="84">
        <v>21.15</v>
      </c>
      <c r="Y377" s="84">
        <v>77.099999999999994</v>
      </c>
      <c r="Z377" s="82"/>
      <c r="AA377" s="84">
        <v>19.25</v>
      </c>
      <c r="AB377" s="84">
        <v>77.099999999999994</v>
      </c>
      <c r="AC377" s="82"/>
      <c r="AD377" s="84">
        <v>20.75</v>
      </c>
      <c r="AE377" s="84">
        <v>77.099999999999994</v>
      </c>
      <c r="AF377" s="82"/>
      <c r="AG377" s="85">
        <v>19.649999999999999</v>
      </c>
      <c r="AH377" s="84">
        <v>185.428923282119</v>
      </c>
      <c r="AI377" s="82"/>
      <c r="AJ377" s="84">
        <v>21.05</v>
      </c>
      <c r="AK377" s="84">
        <v>185.428923282119</v>
      </c>
      <c r="AL377" s="82">
        <f t="shared" si="12"/>
        <v>21.35</v>
      </c>
      <c r="AM377" s="84">
        <v>21.35</v>
      </c>
      <c r="AN377" s="84">
        <v>185.428923282119</v>
      </c>
      <c r="AO377" s="82"/>
      <c r="AP377" s="84">
        <v>20.65</v>
      </c>
      <c r="AQ377" s="84">
        <v>185.428923282119</v>
      </c>
      <c r="AR377" s="82"/>
      <c r="AS377" s="84">
        <v>21.05</v>
      </c>
      <c r="AT377" s="84">
        <v>46</v>
      </c>
      <c r="AU377" s="82"/>
      <c r="AV377" s="84">
        <v>21.05</v>
      </c>
      <c r="AW377" s="84">
        <v>15.731999999999999</v>
      </c>
      <c r="AX377" s="82"/>
      <c r="AY377" s="84">
        <v>21.05</v>
      </c>
      <c r="AZ377" s="84">
        <v>14.811999999999999</v>
      </c>
      <c r="BA377" s="82"/>
      <c r="BB377" s="84">
        <v>21.05</v>
      </c>
      <c r="BC377" s="84">
        <v>15.456</v>
      </c>
      <c r="BD377" s="82"/>
      <c r="BE377" s="84">
        <v>21.05</v>
      </c>
      <c r="BF377" s="84">
        <v>59.1</v>
      </c>
      <c r="BG377" s="82"/>
      <c r="BH377" s="84">
        <v>19.95</v>
      </c>
      <c r="BI377" s="84">
        <v>59.1</v>
      </c>
      <c r="BJ377" s="84"/>
      <c r="BK377" s="84">
        <v>19.75</v>
      </c>
      <c r="BL377" s="84">
        <v>59.1</v>
      </c>
      <c r="BM377" s="82"/>
      <c r="BN377" s="84">
        <v>21.55</v>
      </c>
      <c r="BO377" s="82">
        <v>77.099999999999994</v>
      </c>
      <c r="BP377" s="82"/>
      <c r="BQ377" s="84">
        <v>21.45</v>
      </c>
      <c r="BR377" s="82">
        <v>77.099999999999994</v>
      </c>
      <c r="BS377" s="82"/>
      <c r="BT377" s="84">
        <v>21.35</v>
      </c>
      <c r="BU377" s="82">
        <v>77.099999999999994</v>
      </c>
      <c r="BV377" s="82"/>
      <c r="BW377" s="84">
        <v>21.25</v>
      </c>
      <c r="BX377" s="82">
        <v>77.099999999999994</v>
      </c>
      <c r="BY377" s="82"/>
      <c r="BZ377" s="82"/>
    </row>
    <row r="378" spans="7:78" x14ac:dyDescent="0.25">
      <c r="G378" s="82"/>
      <c r="H378" s="82"/>
      <c r="I378" s="244"/>
      <c r="J378" s="82"/>
      <c r="K378" s="82"/>
      <c r="L378" s="82"/>
      <c r="M378" s="82"/>
      <c r="N378" s="82"/>
      <c r="O378" s="82"/>
      <c r="P378" s="83"/>
      <c r="Q378" s="83"/>
      <c r="R378" s="83"/>
      <c r="S378" s="83"/>
      <c r="T378" s="82"/>
      <c r="U378" s="85">
        <v>19.8</v>
      </c>
      <c r="V378" s="84">
        <v>75.2</v>
      </c>
      <c r="W378" s="84"/>
      <c r="X378" s="84">
        <v>21.2</v>
      </c>
      <c r="Y378" s="84">
        <v>75.2</v>
      </c>
      <c r="Z378" s="82"/>
      <c r="AA378" s="84">
        <v>19.3</v>
      </c>
      <c r="AB378" s="84">
        <v>75.2</v>
      </c>
      <c r="AC378" s="82"/>
      <c r="AD378" s="84">
        <v>20.8</v>
      </c>
      <c r="AE378" s="84">
        <v>75.2</v>
      </c>
      <c r="AF378" s="82"/>
      <c r="AG378" s="85">
        <v>19.7</v>
      </c>
      <c r="AH378" s="84">
        <v>181.823333865905</v>
      </c>
      <c r="AI378" s="82"/>
      <c r="AJ378" s="84">
        <v>21.1</v>
      </c>
      <c r="AK378" s="84">
        <v>181.823333865905</v>
      </c>
      <c r="AL378" s="82">
        <f t="shared" si="12"/>
        <v>21.4</v>
      </c>
      <c r="AM378" s="84">
        <v>21.4</v>
      </c>
      <c r="AN378" s="84">
        <v>181.823333865905</v>
      </c>
      <c r="AO378" s="82"/>
      <c r="AP378" s="84">
        <v>20.7</v>
      </c>
      <c r="AQ378" s="84">
        <v>181.823333865905</v>
      </c>
      <c r="AR378" s="82"/>
      <c r="AS378" s="84">
        <v>21.1</v>
      </c>
      <c r="AT378" s="84">
        <v>44.6</v>
      </c>
      <c r="AU378" s="82"/>
      <c r="AV378" s="84">
        <v>21.1</v>
      </c>
      <c r="AW378" s="84">
        <v>15.2532</v>
      </c>
      <c r="AX378" s="82"/>
      <c r="AY378" s="84">
        <v>21.1</v>
      </c>
      <c r="AZ378" s="84">
        <v>14.3612</v>
      </c>
      <c r="BA378" s="82"/>
      <c r="BB378" s="84">
        <v>21.1</v>
      </c>
      <c r="BC378" s="84">
        <v>14.9856</v>
      </c>
      <c r="BD378" s="82"/>
      <c r="BE378" s="84">
        <v>21.1</v>
      </c>
      <c r="BF378" s="84">
        <v>58</v>
      </c>
      <c r="BG378" s="82"/>
      <c r="BH378" s="84">
        <v>20</v>
      </c>
      <c r="BI378" s="84">
        <v>58</v>
      </c>
      <c r="BJ378" s="84"/>
      <c r="BK378" s="84">
        <v>19.8</v>
      </c>
      <c r="BL378" s="84">
        <v>58</v>
      </c>
      <c r="BM378" s="82"/>
      <c r="BN378" s="84">
        <v>21.6</v>
      </c>
      <c r="BO378" s="82">
        <v>75.2</v>
      </c>
      <c r="BP378" s="82"/>
      <c r="BQ378" s="84">
        <v>21.5</v>
      </c>
      <c r="BR378" s="82">
        <v>75.2</v>
      </c>
      <c r="BS378" s="82"/>
      <c r="BT378" s="84">
        <v>21.4</v>
      </c>
      <c r="BU378" s="82">
        <v>75.2</v>
      </c>
      <c r="BV378" s="82"/>
      <c r="BW378" s="84">
        <v>21.3</v>
      </c>
      <c r="BX378" s="82">
        <v>75.2</v>
      </c>
      <c r="BY378" s="82"/>
      <c r="BZ378" s="82"/>
    </row>
    <row r="379" spans="7:78" x14ac:dyDescent="0.25">
      <c r="G379" s="82"/>
      <c r="H379" s="82"/>
      <c r="I379" s="244"/>
      <c r="J379" s="82"/>
      <c r="K379" s="82"/>
      <c r="L379" s="82"/>
      <c r="M379" s="82"/>
      <c r="N379" s="82"/>
      <c r="O379" s="82"/>
      <c r="P379" s="83"/>
      <c r="Q379" s="83"/>
      <c r="R379" s="83"/>
      <c r="S379" s="83"/>
      <c r="T379" s="82"/>
      <c r="U379" s="85">
        <v>19.850000000000001</v>
      </c>
      <c r="V379" s="84">
        <v>73.3</v>
      </c>
      <c r="W379" s="84"/>
      <c r="X379" s="84">
        <v>21.25</v>
      </c>
      <c r="Y379" s="84">
        <v>73.3</v>
      </c>
      <c r="Z379" s="82"/>
      <c r="AA379" s="84">
        <v>19.350000000000001</v>
      </c>
      <c r="AB379" s="84">
        <v>73.3</v>
      </c>
      <c r="AC379" s="82"/>
      <c r="AD379" s="84">
        <v>20.85</v>
      </c>
      <c r="AE379" s="84">
        <v>73.3</v>
      </c>
      <c r="AF379" s="82"/>
      <c r="AG379" s="85">
        <v>19.75</v>
      </c>
      <c r="AH379" s="84">
        <v>178.21774444969199</v>
      </c>
      <c r="AI379" s="82"/>
      <c r="AJ379" s="84">
        <v>21.15</v>
      </c>
      <c r="AK379" s="84">
        <v>178.21774444969199</v>
      </c>
      <c r="AL379" s="82">
        <f t="shared" si="12"/>
        <v>21.45</v>
      </c>
      <c r="AM379" s="84">
        <v>21.45</v>
      </c>
      <c r="AN379" s="84">
        <v>178.21774444969199</v>
      </c>
      <c r="AO379" s="82"/>
      <c r="AP379" s="84">
        <v>20.75</v>
      </c>
      <c r="AQ379" s="84">
        <v>178.21774444969199</v>
      </c>
      <c r="AR379" s="82"/>
      <c r="AS379" s="84">
        <v>21.15</v>
      </c>
      <c r="AT379" s="84">
        <v>43.2</v>
      </c>
      <c r="AU379" s="82"/>
      <c r="AV379" s="84">
        <v>21.15</v>
      </c>
      <c r="AW379" s="84">
        <v>14.7744</v>
      </c>
      <c r="AX379" s="82"/>
      <c r="AY379" s="84">
        <v>21.15</v>
      </c>
      <c r="AZ379" s="84">
        <v>13.910399999999999</v>
      </c>
      <c r="BA379" s="82"/>
      <c r="BB379" s="84">
        <v>21.15</v>
      </c>
      <c r="BC379" s="84">
        <v>14.5152</v>
      </c>
      <c r="BD379" s="82"/>
      <c r="BE379" s="84">
        <v>21.15</v>
      </c>
      <c r="BF379" s="84">
        <v>57</v>
      </c>
      <c r="BG379" s="82"/>
      <c r="BH379" s="84">
        <v>20.05</v>
      </c>
      <c r="BI379" s="84">
        <v>57</v>
      </c>
      <c r="BJ379" s="84"/>
      <c r="BK379" s="84">
        <v>19.850000000000001</v>
      </c>
      <c r="BL379" s="84">
        <v>57</v>
      </c>
      <c r="BM379" s="82"/>
      <c r="BN379" s="84">
        <v>21.65</v>
      </c>
      <c r="BO379" s="82">
        <v>73.3</v>
      </c>
      <c r="BP379" s="82"/>
      <c r="BQ379" s="84">
        <v>21.55</v>
      </c>
      <c r="BR379" s="82">
        <v>73.3</v>
      </c>
      <c r="BS379" s="82"/>
      <c r="BT379" s="84">
        <v>21.45</v>
      </c>
      <c r="BU379" s="82">
        <v>73.3</v>
      </c>
      <c r="BV379" s="82"/>
      <c r="BW379" s="84">
        <v>21.35</v>
      </c>
      <c r="BX379" s="82">
        <v>73.3</v>
      </c>
      <c r="BY379" s="82"/>
      <c r="BZ379" s="82"/>
    </row>
    <row r="380" spans="7:78" x14ac:dyDescent="0.25">
      <c r="G380" s="82"/>
      <c r="H380" s="82"/>
      <c r="I380" s="244"/>
      <c r="J380" s="82"/>
      <c r="K380" s="82"/>
      <c r="L380" s="82"/>
      <c r="M380" s="82"/>
      <c r="N380" s="82"/>
      <c r="O380" s="82"/>
      <c r="P380" s="83"/>
      <c r="Q380" s="83"/>
      <c r="R380" s="83"/>
      <c r="S380" s="83"/>
      <c r="T380" s="82"/>
      <c r="U380" s="85">
        <v>19.899999999999999</v>
      </c>
      <c r="V380" s="84">
        <v>71.5</v>
      </c>
      <c r="W380" s="84"/>
      <c r="X380" s="84">
        <v>21.3</v>
      </c>
      <c r="Y380" s="84">
        <v>71.5</v>
      </c>
      <c r="Z380" s="82"/>
      <c r="AA380" s="84">
        <v>19.399999999999999</v>
      </c>
      <c r="AB380" s="84">
        <v>71.5</v>
      </c>
      <c r="AC380" s="82"/>
      <c r="AD380" s="84">
        <v>20.9</v>
      </c>
      <c r="AE380" s="84">
        <v>71.5</v>
      </c>
      <c r="AF380" s="82"/>
      <c r="AG380" s="85">
        <v>19.8</v>
      </c>
      <c r="AH380" s="84">
        <v>132.13163462726999</v>
      </c>
      <c r="AI380" s="82"/>
      <c r="AJ380" s="84">
        <v>21.2</v>
      </c>
      <c r="AK380" s="84">
        <v>132.13163462726999</v>
      </c>
      <c r="AL380" s="82">
        <f t="shared" si="12"/>
        <v>21.5</v>
      </c>
      <c r="AM380" s="84">
        <v>21.5</v>
      </c>
      <c r="AN380" s="84">
        <v>132.13163462726999</v>
      </c>
      <c r="AO380" s="82"/>
      <c r="AP380" s="84">
        <v>20.8</v>
      </c>
      <c r="AQ380" s="84">
        <v>132.13163462726999</v>
      </c>
      <c r="AR380" s="82"/>
      <c r="AS380" s="84">
        <v>21.2</v>
      </c>
      <c r="AT380" s="84">
        <v>41.9</v>
      </c>
      <c r="AU380" s="82"/>
      <c r="AV380" s="84">
        <v>21.2</v>
      </c>
      <c r="AW380" s="84">
        <v>14.329800000000001</v>
      </c>
      <c r="AX380" s="82"/>
      <c r="AY380" s="84">
        <v>21.2</v>
      </c>
      <c r="AZ380" s="84">
        <v>13.4918</v>
      </c>
      <c r="BA380" s="82"/>
      <c r="BB380" s="84">
        <v>21.2</v>
      </c>
      <c r="BC380" s="84">
        <v>14.0784</v>
      </c>
      <c r="BD380" s="82"/>
      <c r="BE380" s="84">
        <v>21.2</v>
      </c>
      <c r="BF380" s="84">
        <v>55.9</v>
      </c>
      <c r="BG380" s="82"/>
      <c r="BH380" s="84">
        <v>20.100000000000001</v>
      </c>
      <c r="BI380" s="84">
        <v>55.9</v>
      </c>
      <c r="BJ380" s="84"/>
      <c r="BK380" s="84">
        <v>19.899999999999999</v>
      </c>
      <c r="BL380" s="84">
        <v>55.9</v>
      </c>
      <c r="BM380" s="82"/>
      <c r="BN380" s="84">
        <v>21.7</v>
      </c>
      <c r="BO380" s="82">
        <v>71.5</v>
      </c>
      <c r="BP380" s="82"/>
      <c r="BQ380" s="84">
        <v>21.6</v>
      </c>
      <c r="BR380" s="82">
        <v>71.5</v>
      </c>
      <c r="BS380" s="82"/>
      <c r="BT380" s="84">
        <v>21.5</v>
      </c>
      <c r="BU380" s="82">
        <v>71.5</v>
      </c>
      <c r="BV380" s="82"/>
      <c r="BW380" s="84">
        <v>21.4</v>
      </c>
      <c r="BX380" s="82">
        <v>71.5</v>
      </c>
      <c r="BY380" s="82"/>
      <c r="BZ380" s="82"/>
    </row>
    <row r="381" spans="7:78" x14ac:dyDescent="0.25">
      <c r="G381" s="82"/>
      <c r="H381" s="82"/>
      <c r="I381" s="244"/>
      <c r="J381" s="82"/>
      <c r="K381" s="82"/>
      <c r="L381" s="82"/>
      <c r="M381" s="82"/>
      <c r="N381" s="82"/>
      <c r="O381" s="82"/>
      <c r="P381" s="83"/>
      <c r="Q381" s="83"/>
      <c r="R381" s="83"/>
      <c r="S381" s="83"/>
      <c r="T381" s="82"/>
      <c r="U381" s="85">
        <v>19.95</v>
      </c>
      <c r="V381" s="84">
        <v>69.7</v>
      </c>
      <c r="W381" s="84"/>
      <c r="X381" s="84">
        <v>21.35</v>
      </c>
      <c r="Y381" s="84">
        <v>69.7</v>
      </c>
      <c r="Z381" s="82"/>
      <c r="AA381" s="84">
        <v>19.45</v>
      </c>
      <c r="AB381" s="84">
        <v>69.7</v>
      </c>
      <c r="AC381" s="82"/>
      <c r="AD381" s="84">
        <v>20.95</v>
      </c>
      <c r="AE381" s="84">
        <v>69.7</v>
      </c>
      <c r="AF381" s="82"/>
      <c r="AG381" s="85">
        <v>19.850000000000001</v>
      </c>
      <c r="AH381" s="84">
        <v>129.39819975806799</v>
      </c>
      <c r="AI381" s="82"/>
      <c r="AJ381" s="84">
        <v>21.25</v>
      </c>
      <c r="AK381" s="84">
        <v>129.39819975806799</v>
      </c>
      <c r="AL381" s="82">
        <f t="shared" si="12"/>
        <v>21.55</v>
      </c>
      <c r="AM381" s="84">
        <v>21.55</v>
      </c>
      <c r="AN381" s="84">
        <v>129.39819975806799</v>
      </c>
      <c r="AO381" s="82"/>
      <c r="AP381" s="84">
        <v>20.85</v>
      </c>
      <c r="AQ381" s="84">
        <v>129.39819975806799</v>
      </c>
      <c r="AR381" s="82"/>
      <c r="AS381" s="84">
        <v>21.25</v>
      </c>
      <c r="AT381" s="84">
        <v>40.6</v>
      </c>
      <c r="AU381" s="82"/>
      <c r="AV381" s="84">
        <v>21.25</v>
      </c>
      <c r="AW381" s="84">
        <v>13.885199999999999</v>
      </c>
      <c r="AX381" s="82"/>
      <c r="AY381" s="84">
        <v>21.25</v>
      </c>
      <c r="AZ381" s="84">
        <v>13.0732</v>
      </c>
      <c r="BA381" s="82"/>
      <c r="BB381" s="84">
        <v>21.25</v>
      </c>
      <c r="BC381" s="84">
        <v>13.6416</v>
      </c>
      <c r="BD381" s="82"/>
      <c r="BE381" s="84">
        <v>21.25</v>
      </c>
      <c r="BF381" s="84">
        <v>54.9</v>
      </c>
      <c r="BG381" s="82"/>
      <c r="BH381" s="84">
        <v>20.149999999999999</v>
      </c>
      <c r="BI381" s="84">
        <v>54.9</v>
      </c>
      <c r="BJ381" s="84"/>
      <c r="BK381" s="84">
        <v>19.95</v>
      </c>
      <c r="BL381" s="84">
        <v>54.9</v>
      </c>
      <c r="BM381" s="82"/>
      <c r="BN381" s="84">
        <v>21.75</v>
      </c>
      <c r="BO381" s="82">
        <v>69.7</v>
      </c>
      <c r="BP381" s="82"/>
      <c r="BQ381" s="84">
        <v>21.65</v>
      </c>
      <c r="BR381" s="82">
        <v>69.7</v>
      </c>
      <c r="BS381" s="82"/>
      <c r="BT381" s="84">
        <v>21.55</v>
      </c>
      <c r="BU381" s="82">
        <v>69.7</v>
      </c>
      <c r="BV381" s="82"/>
      <c r="BW381" s="84">
        <v>21.45</v>
      </c>
      <c r="BX381" s="82">
        <v>69.7</v>
      </c>
      <c r="BY381" s="82"/>
      <c r="BZ381" s="82"/>
    </row>
    <row r="382" spans="7:78" x14ac:dyDescent="0.25">
      <c r="G382" s="82"/>
      <c r="H382" s="82"/>
      <c r="I382" s="244"/>
      <c r="J382" s="82"/>
      <c r="K382" s="82"/>
      <c r="L382" s="82"/>
      <c r="M382" s="82"/>
      <c r="N382" s="82"/>
      <c r="O382" s="82"/>
      <c r="P382" s="83"/>
      <c r="Q382" s="83"/>
      <c r="R382" s="83"/>
      <c r="S382" s="83"/>
      <c r="T382" s="82"/>
      <c r="U382" s="85">
        <v>20</v>
      </c>
      <c r="V382" s="84">
        <v>68</v>
      </c>
      <c r="W382" s="84"/>
      <c r="X382" s="84">
        <v>21.4</v>
      </c>
      <c r="Y382" s="84">
        <v>68</v>
      </c>
      <c r="Z382" s="82"/>
      <c r="AA382" s="84">
        <v>19.5</v>
      </c>
      <c r="AB382" s="84">
        <v>68</v>
      </c>
      <c r="AC382" s="82"/>
      <c r="AD382" s="84">
        <v>21</v>
      </c>
      <c r="AE382" s="84">
        <v>68</v>
      </c>
      <c r="AF382" s="82"/>
      <c r="AG382" s="85">
        <v>19.899999999999999</v>
      </c>
      <c r="AH382" s="84">
        <v>126.68355221069601</v>
      </c>
      <c r="AI382" s="82"/>
      <c r="AJ382" s="84">
        <v>21.3</v>
      </c>
      <c r="AK382" s="84">
        <v>126.68355221069601</v>
      </c>
      <c r="AL382" s="82">
        <f t="shared" si="12"/>
        <v>21.6</v>
      </c>
      <c r="AM382" s="84">
        <v>21.6</v>
      </c>
      <c r="AN382" s="84">
        <v>126.68355221069601</v>
      </c>
      <c r="AO382" s="82"/>
      <c r="AP382" s="84">
        <v>20.9</v>
      </c>
      <c r="AQ382" s="84">
        <v>126.68355221069601</v>
      </c>
      <c r="AR382" s="82"/>
      <c r="AS382" s="84">
        <v>21.3</v>
      </c>
      <c r="AT382" s="84">
        <v>39.4</v>
      </c>
      <c r="AU382" s="82"/>
      <c r="AV382" s="84">
        <v>21.3</v>
      </c>
      <c r="AW382" s="84">
        <v>13.4748</v>
      </c>
      <c r="AX382" s="82"/>
      <c r="AY382" s="84">
        <v>21.3</v>
      </c>
      <c r="AZ382" s="84">
        <v>12.6868</v>
      </c>
      <c r="BA382" s="82"/>
      <c r="BB382" s="84">
        <v>21.3</v>
      </c>
      <c r="BC382" s="84">
        <v>13.2384</v>
      </c>
      <c r="BD382" s="82"/>
      <c r="BE382" s="84">
        <v>21.3</v>
      </c>
      <c r="BF382" s="84">
        <v>53.8</v>
      </c>
      <c r="BG382" s="82"/>
      <c r="BH382" s="84">
        <v>20.2</v>
      </c>
      <c r="BI382" s="84">
        <v>53.8</v>
      </c>
      <c r="BJ382" s="84"/>
      <c r="BK382" s="84">
        <v>20</v>
      </c>
      <c r="BL382" s="84">
        <v>53.8</v>
      </c>
      <c r="BM382" s="82"/>
      <c r="BN382" s="84">
        <v>21.8</v>
      </c>
      <c r="BO382" s="82">
        <v>68</v>
      </c>
      <c r="BP382" s="82"/>
      <c r="BQ382" s="84">
        <v>21.7</v>
      </c>
      <c r="BR382" s="82">
        <v>68</v>
      </c>
      <c r="BS382" s="82"/>
      <c r="BT382" s="84">
        <v>21.6</v>
      </c>
      <c r="BU382" s="82">
        <v>68</v>
      </c>
      <c r="BV382" s="82"/>
      <c r="BW382" s="84">
        <v>21.5</v>
      </c>
      <c r="BX382" s="82">
        <v>68</v>
      </c>
      <c r="BY382" s="82"/>
      <c r="BZ382" s="82"/>
    </row>
    <row r="383" spans="7:78" x14ac:dyDescent="0.25">
      <c r="G383" s="82"/>
      <c r="H383" s="82"/>
      <c r="I383" s="244"/>
      <c r="J383" s="82"/>
      <c r="K383" s="82"/>
      <c r="L383" s="82"/>
      <c r="M383" s="82"/>
      <c r="N383" s="82"/>
      <c r="O383" s="82"/>
      <c r="P383" s="83"/>
      <c r="Q383" s="83"/>
      <c r="R383" s="83"/>
      <c r="S383" s="83"/>
      <c r="T383" s="82"/>
      <c r="U383" s="85">
        <v>20.05</v>
      </c>
      <c r="V383" s="84">
        <v>66.3</v>
      </c>
      <c r="W383" s="84"/>
      <c r="X383" s="84">
        <v>21.45</v>
      </c>
      <c r="Y383" s="84">
        <v>66.3</v>
      </c>
      <c r="Z383" s="82"/>
      <c r="AA383" s="84">
        <v>19.55</v>
      </c>
      <c r="AB383" s="84">
        <v>66.3</v>
      </c>
      <c r="AC383" s="82"/>
      <c r="AD383" s="84">
        <v>21.05</v>
      </c>
      <c r="AE383" s="84">
        <v>66.3</v>
      </c>
      <c r="AF383" s="82"/>
      <c r="AG383" s="85">
        <v>19.95</v>
      </c>
      <c r="AH383" s="84">
        <v>123.899298315956</v>
      </c>
      <c r="AI383" s="82"/>
      <c r="AJ383" s="84">
        <v>21.35</v>
      </c>
      <c r="AK383" s="84">
        <v>123.899298315956</v>
      </c>
      <c r="AL383" s="82">
        <f t="shared" si="12"/>
        <v>21.65</v>
      </c>
      <c r="AM383" s="84">
        <v>21.65</v>
      </c>
      <c r="AN383" s="84">
        <v>123.899298315956</v>
      </c>
      <c r="AO383" s="82"/>
      <c r="AP383" s="84">
        <v>20.95</v>
      </c>
      <c r="AQ383" s="84">
        <v>123.899298315956</v>
      </c>
      <c r="AR383" s="82"/>
      <c r="AS383" s="84">
        <v>21.35</v>
      </c>
      <c r="AT383" s="84">
        <v>38.200000000000003</v>
      </c>
      <c r="AU383" s="82"/>
      <c r="AV383" s="84">
        <v>21.35</v>
      </c>
      <c r="AW383" s="84">
        <v>13.064399999999999</v>
      </c>
      <c r="AX383" s="82"/>
      <c r="AY383" s="84">
        <v>21.35</v>
      </c>
      <c r="AZ383" s="84">
        <v>12.3004</v>
      </c>
      <c r="BA383" s="82"/>
      <c r="BB383" s="84">
        <v>21.35</v>
      </c>
      <c r="BC383" s="84">
        <v>12.8352</v>
      </c>
      <c r="BD383" s="82"/>
      <c r="BE383" s="84">
        <v>21.35</v>
      </c>
      <c r="BF383" s="84">
        <v>52.7</v>
      </c>
      <c r="BG383" s="82"/>
      <c r="BH383" s="84">
        <v>20.25</v>
      </c>
      <c r="BI383" s="84">
        <v>52.7</v>
      </c>
      <c r="BJ383" s="84"/>
      <c r="BK383" s="84">
        <v>20.05</v>
      </c>
      <c r="BL383" s="84">
        <v>52.7</v>
      </c>
      <c r="BM383" s="82"/>
      <c r="BN383" s="84">
        <v>21.85</v>
      </c>
      <c r="BO383" s="82">
        <v>66.3</v>
      </c>
      <c r="BP383" s="82"/>
      <c r="BQ383" s="84">
        <v>21.75</v>
      </c>
      <c r="BR383" s="82">
        <v>66.3</v>
      </c>
      <c r="BS383" s="82"/>
      <c r="BT383" s="84">
        <v>21.65</v>
      </c>
      <c r="BU383" s="82">
        <v>66.3</v>
      </c>
      <c r="BV383" s="82"/>
      <c r="BW383" s="84">
        <v>21.55</v>
      </c>
      <c r="BX383" s="82">
        <v>66.3</v>
      </c>
      <c r="BY383" s="82"/>
      <c r="BZ383" s="82"/>
    </row>
    <row r="384" spans="7:78" x14ac:dyDescent="0.25">
      <c r="G384" s="82"/>
      <c r="H384" s="82"/>
      <c r="I384" s="244"/>
      <c r="J384" s="82"/>
      <c r="K384" s="82"/>
      <c r="L384" s="82"/>
      <c r="M384" s="82"/>
      <c r="N384" s="82"/>
      <c r="O384" s="82"/>
      <c r="P384" s="83"/>
      <c r="Q384" s="83"/>
      <c r="R384" s="83"/>
      <c r="S384" s="83"/>
      <c r="T384" s="82"/>
      <c r="U384" s="85">
        <v>20.100000000000001</v>
      </c>
      <c r="V384" s="84">
        <v>64.599999999999994</v>
      </c>
      <c r="W384" s="84"/>
      <c r="X384" s="84">
        <v>21.5</v>
      </c>
      <c r="Y384" s="84">
        <v>64.599999999999994</v>
      </c>
      <c r="Z384" s="82"/>
      <c r="AA384" s="84">
        <v>19.600000000000001</v>
      </c>
      <c r="AB384" s="84">
        <v>64.599999999999994</v>
      </c>
      <c r="AC384" s="82"/>
      <c r="AD384" s="84">
        <v>21.1</v>
      </c>
      <c r="AE384" s="84">
        <v>64.599999999999994</v>
      </c>
      <c r="AF384" s="82"/>
      <c r="AG384" s="85">
        <v>20</v>
      </c>
      <c r="AH384" s="84">
        <v>121.18465076858401</v>
      </c>
      <c r="AI384" s="82"/>
      <c r="AJ384" s="84">
        <v>21.4</v>
      </c>
      <c r="AK384" s="84">
        <v>121.18465076858401</v>
      </c>
      <c r="AL384" s="82">
        <f t="shared" si="12"/>
        <v>21.7</v>
      </c>
      <c r="AM384" s="84">
        <v>21.7</v>
      </c>
      <c r="AN384" s="84">
        <v>121.18465076858401</v>
      </c>
      <c r="AO384" s="82"/>
      <c r="AP384" s="84">
        <v>21</v>
      </c>
      <c r="AQ384" s="84">
        <v>121.18465076858401</v>
      </c>
      <c r="AR384" s="82"/>
      <c r="AS384" s="84">
        <v>21.4</v>
      </c>
      <c r="AT384" s="84">
        <v>37</v>
      </c>
      <c r="AU384" s="82"/>
      <c r="AV384" s="84">
        <v>21.4</v>
      </c>
      <c r="AW384" s="84">
        <v>12.654</v>
      </c>
      <c r="AX384" s="82"/>
      <c r="AY384" s="84">
        <v>21.4</v>
      </c>
      <c r="AZ384" s="84">
        <v>11.914</v>
      </c>
      <c r="BA384" s="82"/>
      <c r="BB384" s="84">
        <v>21.4</v>
      </c>
      <c r="BC384" s="84">
        <v>12.432</v>
      </c>
      <c r="BD384" s="82"/>
      <c r="BE384" s="84">
        <v>21.4</v>
      </c>
      <c r="BF384" s="84">
        <v>51.7</v>
      </c>
      <c r="BG384" s="82"/>
      <c r="BH384" s="84">
        <v>20.3</v>
      </c>
      <c r="BI384" s="84">
        <v>51.7</v>
      </c>
      <c r="BJ384" s="84"/>
      <c r="BK384" s="84">
        <v>20.100000000000001</v>
      </c>
      <c r="BL384" s="84">
        <v>51.7</v>
      </c>
      <c r="BM384" s="82"/>
      <c r="BN384" s="84">
        <v>21.9</v>
      </c>
      <c r="BO384" s="82">
        <v>64.599999999999994</v>
      </c>
      <c r="BP384" s="82"/>
      <c r="BQ384" s="84">
        <v>21.8</v>
      </c>
      <c r="BR384" s="82">
        <v>64.599999999999994</v>
      </c>
      <c r="BS384" s="82"/>
      <c r="BT384" s="84">
        <v>21.7</v>
      </c>
      <c r="BU384" s="82">
        <v>64.599999999999994</v>
      </c>
      <c r="BV384" s="82"/>
      <c r="BW384" s="84">
        <v>21.6</v>
      </c>
      <c r="BX384" s="82">
        <v>64.599999999999994</v>
      </c>
      <c r="BY384" s="82"/>
      <c r="BZ384" s="82"/>
    </row>
    <row r="385" spans="7:78" x14ac:dyDescent="0.25">
      <c r="G385" s="82"/>
      <c r="H385" s="82"/>
      <c r="I385" s="244"/>
      <c r="J385" s="82"/>
      <c r="K385" s="82"/>
      <c r="L385" s="82"/>
      <c r="M385" s="82"/>
      <c r="N385" s="82"/>
      <c r="O385" s="82"/>
      <c r="P385" s="83"/>
      <c r="Q385" s="83"/>
      <c r="R385" s="83"/>
      <c r="S385" s="83"/>
      <c r="T385" s="82"/>
      <c r="U385" s="85">
        <v>20.149999999999999</v>
      </c>
      <c r="V385" s="84">
        <v>62.9</v>
      </c>
      <c r="W385" s="84"/>
      <c r="X385" s="84">
        <v>21.55</v>
      </c>
      <c r="Y385" s="84">
        <v>62.9</v>
      </c>
      <c r="Z385" s="82"/>
      <c r="AA385" s="84">
        <v>19.649999999999999</v>
      </c>
      <c r="AB385" s="84">
        <v>62.9</v>
      </c>
      <c r="AC385" s="82"/>
      <c r="AD385" s="84">
        <v>21.15</v>
      </c>
      <c r="AE385" s="84">
        <v>62.9</v>
      </c>
      <c r="AF385" s="82"/>
      <c r="AG385" s="85">
        <v>20.05</v>
      </c>
      <c r="AH385" s="84">
        <v>118.470003221212</v>
      </c>
      <c r="AI385" s="82"/>
      <c r="AJ385" s="84">
        <v>21.45</v>
      </c>
      <c r="AK385" s="84">
        <v>118.470003221212</v>
      </c>
      <c r="AL385" s="82">
        <f t="shared" si="12"/>
        <v>21.75</v>
      </c>
      <c r="AM385" s="84">
        <v>21.75</v>
      </c>
      <c r="AN385" s="84">
        <v>118.470003221212</v>
      </c>
      <c r="AO385" s="82"/>
      <c r="AP385" s="84">
        <v>21.05</v>
      </c>
      <c r="AQ385" s="84">
        <v>118.470003221212</v>
      </c>
      <c r="AR385" s="82"/>
      <c r="AS385" s="84">
        <v>21.45</v>
      </c>
      <c r="AT385" s="84">
        <v>35.799999999999997</v>
      </c>
      <c r="AU385" s="82"/>
      <c r="AV385" s="84">
        <v>21.45</v>
      </c>
      <c r="AW385" s="84">
        <v>12.243600000000001</v>
      </c>
      <c r="AX385" s="82"/>
      <c r="AY385" s="84">
        <v>21.45</v>
      </c>
      <c r="AZ385" s="84">
        <v>11.5276</v>
      </c>
      <c r="BA385" s="82"/>
      <c r="BB385" s="84">
        <v>21.45</v>
      </c>
      <c r="BC385" s="84">
        <v>12.0288</v>
      </c>
      <c r="BD385" s="82"/>
      <c r="BE385" s="84">
        <v>21.45</v>
      </c>
      <c r="BF385" s="84">
        <v>50.6</v>
      </c>
      <c r="BG385" s="82"/>
      <c r="BH385" s="84">
        <v>20.350000000000001</v>
      </c>
      <c r="BI385" s="84">
        <v>50.6</v>
      </c>
      <c r="BJ385" s="84"/>
      <c r="BK385" s="84">
        <v>20.149999999999999</v>
      </c>
      <c r="BL385" s="84">
        <v>50.6</v>
      </c>
      <c r="BM385" s="82"/>
      <c r="BN385" s="84">
        <v>21.95</v>
      </c>
      <c r="BO385" s="82">
        <v>62.9</v>
      </c>
      <c r="BP385" s="82"/>
      <c r="BQ385" s="84">
        <v>21.85</v>
      </c>
      <c r="BR385" s="82">
        <v>62.9</v>
      </c>
      <c r="BS385" s="82"/>
      <c r="BT385" s="84">
        <v>21.75</v>
      </c>
      <c r="BU385" s="82">
        <v>62.9</v>
      </c>
      <c r="BV385" s="82"/>
      <c r="BW385" s="84">
        <v>21.65</v>
      </c>
      <c r="BX385" s="82">
        <v>62.9</v>
      </c>
      <c r="BY385" s="82"/>
      <c r="BZ385" s="82"/>
    </row>
    <row r="386" spans="7:78" x14ac:dyDescent="0.25">
      <c r="G386" s="82"/>
      <c r="H386" s="82"/>
      <c r="I386" s="244"/>
      <c r="J386" s="82"/>
      <c r="K386" s="82"/>
      <c r="L386" s="82"/>
      <c r="M386" s="82"/>
      <c r="N386" s="82"/>
      <c r="O386" s="82"/>
      <c r="P386" s="83"/>
      <c r="Q386" s="83"/>
      <c r="R386" s="83"/>
      <c r="S386" s="83"/>
      <c r="T386" s="82"/>
      <c r="U386" s="85">
        <v>20.2</v>
      </c>
      <c r="V386" s="84">
        <v>61.3</v>
      </c>
      <c r="W386" s="84"/>
      <c r="X386" s="84">
        <v>21.6</v>
      </c>
      <c r="Y386" s="84">
        <v>61.3</v>
      </c>
      <c r="Z386" s="82"/>
      <c r="AA386" s="84">
        <v>19.7</v>
      </c>
      <c r="AB386" s="84">
        <v>61.3</v>
      </c>
      <c r="AC386" s="82"/>
      <c r="AD386" s="84">
        <v>21.2</v>
      </c>
      <c r="AE386" s="84">
        <v>61.3</v>
      </c>
      <c r="AF386" s="82"/>
      <c r="AG386" s="85">
        <v>20.100000000000001</v>
      </c>
      <c r="AH386" s="84">
        <v>115.685749326471</v>
      </c>
      <c r="AI386" s="82"/>
      <c r="AJ386" s="84">
        <v>21.5</v>
      </c>
      <c r="AK386" s="84">
        <v>115.685749326471</v>
      </c>
      <c r="AL386" s="82">
        <f t="shared" si="12"/>
        <v>21.8</v>
      </c>
      <c r="AM386" s="84">
        <v>21.8</v>
      </c>
      <c r="AN386" s="84">
        <v>115.685749326471</v>
      </c>
      <c r="AO386" s="82"/>
      <c r="AP386" s="84">
        <v>21.1</v>
      </c>
      <c r="AQ386" s="84">
        <v>115.685749326471</v>
      </c>
      <c r="AR386" s="82"/>
      <c r="AS386" s="84">
        <v>21.5</v>
      </c>
      <c r="AT386" s="84">
        <v>34.700000000000003</v>
      </c>
      <c r="AU386" s="82"/>
      <c r="AV386" s="84">
        <v>21.5</v>
      </c>
      <c r="AW386" s="84">
        <v>11.8674</v>
      </c>
      <c r="AX386" s="82"/>
      <c r="AY386" s="84">
        <v>21.5</v>
      </c>
      <c r="AZ386" s="84">
        <v>11.173400000000001</v>
      </c>
      <c r="BA386" s="82"/>
      <c r="BB386" s="84">
        <v>21.5</v>
      </c>
      <c r="BC386" s="84">
        <v>11.6592</v>
      </c>
      <c r="BD386" s="82"/>
      <c r="BE386" s="84">
        <v>21.5</v>
      </c>
      <c r="BF386" s="84">
        <v>49.6</v>
      </c>
      <c r="BG386" s="82"/>
      <c r="BH386" s="84">
        <v>20.399999999999999</v>
      </c>
      <c r="BI386" s="84">
        <v>49.6</v>
      </c>
      <c r="BJ386" s="84"/>
      <c r="BK386" s="84">
        <v>20.2</v>
      </c>
      <c r="BL386" s="84">
        <v>49.6</v>
      </c>
      <c r="BM386" s="82"/>
      <c r="BN386" s="84">
        <v>22</v>
      </c>
      <c r="BO386" s="82">
        <v>61.3</v>
      </c>
      <c r="BP386" s="82"/>
      <c r="BQ386" s="84">
        <v>21.9</v>
      </c>
      <c r="BR386" s="82">
        <v>61.3</v>
      </c>
      <c r="BS386" s="82"/>
      <c r="BT386" s="84">
        <v>21.8</v>
      </c>
      <c r="BU386" s="82">
        <v>61.3</v>
      </c>
      <c r="BV386" s="82"/>
      <c r="BW386" s="84">
        <v>21.7</v>
      </c>
      <c r="BX386" s="82">
        <v>61.3</v>
      </c>
      <c r="BY386" s="82"/>
      <c r="BZ386" s="82"/>
    </row>
    <row r="387" spans="7:78" x14ac:dyDescent="0.25">
      <c r="G387" s="82"/>
      <c r="H387" s="82"/>
      <c r="I387" s="244"/>
      <c r="J387" s="82"/>
      <c r="K387" s="82"/>
      <c r="L387" s="82"/>
      <c r="M387" s="82"/>
      <c r="N387" s="82"/>
      <c r="O387" s="82"/>
      <c r="P387" s="83"/>
      <c r="Q387" s="83"/>
      <c r="R387" s="83"/>
      <c r="S387" s="83"/>
      <c r="T387" s="82"/>
      <c r="U387" s="85">
        <v>20.25</v>
      </c>
      <c r="V387" s="84">
        <v>59.7</v>
      </c>
      <c r="W387" s="84"/>
      <c r="X387" s="84">
        <v>21.65</v>
      </c>
      <c r="Y387" s="84">
        <v>59.7</v>
      </c>
      <c r="Z387" s="82"/>
      <c r="AA387" s="84">
        <v>19.75</v>
      </c>
      <c r="AB387" s="84">
        <v>59.7</v>
      </c>
      <c r="AC387" s="82"/>
      <c r="AD387" s="84">
        <v>21.25</v>
      </c>
      <c r="AE387" s="84">
        <v>59.7</v>
      </c>
      <c r="AF387" s="82"/>
      <c r="AG387" s="85">
        <v>20.149999999999999</v>
      </c>
      <c r="AH387" s="84">
        <v>112.971101779099</v>
      </c>
      <c r="AI387" s="82"/>
      <c r="AJ387" s="84">
        <v>21.55</v>
      </c>
      <c r="AK387" s="84">
        <v>112.971101779099</v>
      </c>
      <c r="AL387" s="82">
        <f t="shared" si="12"/>
        <v>21.85</v>
      </c>
      <c r="AM387" s="84">
        <v>21.85</v>
      </c>
      <c r="AN387" s="84">
        <v>112.971101779099</v>
      </c>
      <c r="AO387" s="82"/>
      <c r="AP387" s="84">
        <v>21.15</v>
      </c>
      <c r="AQ387" s="84">
        <v>112.971101779099</v>
      </c>
      <c r="AR387" s="82"/>
      <c r="AS387" s="84">
        <v>21.55</v>
      </c>
      <c r="AT387" s="84">
        <v>33.6</v>
      </c>
      <c r="AU387" s="82"/>
      <c r="AV387" s="84">
        <v>21.55</v>
      </c>
      <c r="AW387" s="84">
        <v>11.491199999999999</v>
      </c>
      <c r="AX387" s="82"/>
      <c r="AY387" s="84">
        <v>21.55</v>
      </c>
      <c r="AZ387" s="84">
        <v>10.8192</v>
      </c>
      <c r="BA387" s="82"/>
      <c r="BB387" s="84">
        <v>21.55</v>
      </c>
      <c r="BC387" s="84">
        <v>11.2896</v>
      </c>
      <c r="BD387" s="82"/>
      <c r="BE387" s="84">
        <v>21.55</v>
      </c>
      <c r="BF387" s="84">
        <v>48.5</v>
      </c>
      <c r="BG387" s="82"/>
      <c r="BH387" s="84">
        <v>20.45</v>
      </c>
      <c r="BI387" s="84">
        <v>48.5</v>
      </c>
      <c r="BJ387" s="84"/>
      <c r="BK387" s="84">
        <v>20.25</v>
      </c>
      <c r="BL387" s="84">
        <v>48.5</v>
      </c>
      <c r="BM387" s="82"/>
      <c r="BN387" s="84">
        <v>22.05</v>
      </c>
      <c r="BO387" s="82">
        <v>59.7</v>
      </c>
      <c r="BP387" s="82"/>
      <c r="BQ387" s="84">
        <v>21.95</v>
      </c>
      <c r="BR387" s="82">
        <v>59.7</v>
      </c>
      <c r="BS387" s="82"/>
      <c r="BT387" s="84">
        <v>21.85</v>
      </c>
      <c r="BU387" s="82">
        <v>59.7</v>
      </c>
      <c r="BV387" s="82"/>
      <c r="BW387" s="84">
        <v>21.75</v>
      </c>
      <c r="BX387" s="82">
        <v>59.7</v>
      </c>
      <c r="BY387" s="82"/>
      <c r="BZ387" s="82"/>
    </row>
    <row r="388" spans="7:78" x14ac:dyDescent="0.25">
      <c r="G388" s="82"/>
      <c r="H388" s="82"/>
      <c r="I388" s="244"/>
      <c r="J388" s="82"/>
      <c r="K388" s="82"/>
      <c r="L388" s="82"/>
      <c r="M388" s="82"/>
      <c r="N388" s="82"/>
      <c r="O388" s="82"/>
      <c r="P388" s="83"/>
      <c r="Q388" s="83"/>
      <c r="R388" s="83"/>
      <c r="S388" s="83"/>
      <c r="T388" s="82"/>
      <c r="U388" s="85">
        <v>20.3</v>
      </c>
      <c r="V388" s="84">
        <v>58.1</v>
      </c>
      <c r="W388" s="84"/>
      <c r="X388" s="84">
        <v>21.7</v>
      </c>
      <c r="Y388" s="84">
        <v>58.1</v>
      </c>
      <c r="Z388" s="82"/>
      <c r="AA388" s="84">
        <v>19.8</v>
      </c>
      <c r="AB388" s="84">
        <v>58.1</v>
      </c>
      <c r="AC388" s="82"/>
      <c r="AD388" s="84">
        <v>21.3</v>
      </c>
      <c r="AE388" s="84">
        <v>58.1</v>
      </c>
      <c r="AF388" s="82"/>
      <c r="AG388" s="85">
        <v>20.2</v>
      </c>
      <c r="AH388" s="84">
        <v>110.25645423172701</v>
      </c>
      <c r="AI388" s="82"/>
      <c r="AJ388" s="84">
        <v>21.6</v>
      </c>
      <c r="AK388" s="84">
        <v>110.25645423172701</v>
      </c>
      <c r="AL388" s="82">
        <f t="shared" si="12"/>
        <v>21.9</v>
      </c>
      <c r="AM388" s="84">
        <v>21.9</v>
      </c>
      <c r="AN388" s="84">
        <v>110.25645423172701</v>
      </c>
      <c r="AO388" s="82"/>
      <c r="AP388" s="84">
        <v>21.2</v>
      </c>
      <c r="AQ388" s="84">
        <v>110.25645423172701</v>
      </c>
      <c r="AR388" s="82"/>
      <c r="AS388" s="84">
        <v>21.6</v>
      </c>
      <c r="AT388" s="84">
        <v>32.5</v>
      </c>
      <c r="AU388" s="82"/>
      <c r="AV388" s="84">
        <v>21.6</v>
      </c>
      <c r="AW388" s="84">
        <v>11.115</v>
      </c>
      <c r="AX388" s="82"/>
      <c r="AY388" s="84">
        <v>21.6</v>
      </c>
      <c r="AZ388" s="84">
        <v>10.465</v>
      </c>
      <c r="BA388" s="82"/>
      <c r="BB388" s="84">
        <v>21.6</v>
      </c>
      <c r="BC388" s="84">
        <v>10.92</v>
      </c>
      <c r="BD388" s="82"/>
      <c r="BE388" s="84">
        <v>21.6</v>
      </c>
      <c r="BF388" s="84">
        <v>47.4</v>
      </c>
      <c r="BG388" s="82"/>
      <c r="BH388" s="84">
        <v>20.5</v>
      </c>
      <c r="BI388" s="84">
        <v>47.4</v>
      </c>
      <c r="BJ388" s="84"/>
      <c r="BK388" s="84">
        <v>20.3</v>
      </c>
      <c r="BL388" s="84">
        <v>47.4</v>
      </c>
      <c r="BM388" s="82"/>
      <c r="BN388" s="84">
        <v>22.1</v>
      </c>
      <c r="BO388" s="82">
        <v>58.1</v>
      </c>
      <c r="BP388" s="82"/>
      <c r="BQ388" s="84">
        <v>22</v>
      </c>
      <c r="BR388" s="82">
        <v>58.1</v>
      </c>
      <c r="BS388" s="82"/>
      <c r="BT388" s="84">
        <v>21.9</v>
      </c>
      <c r="BU388" s="82">
        <v>58.1</v>
      </c>
      <c r="BV388" s="82"/>
      <c r="BW388" s="84">
        <v>21.8</v>
      </c>
      <c r="BX388" s="82">
        <v>58.1</v>
      </c>
      <c r="BY388" s="82"/>
      <c r="BZ388" s="82"/>
    </row>
    <row r="389" spans="7:78" x14ac:dyDescent="0.25">
      <c r="G389" s="82"/>
      <c r="H389" s="82"/>
      <c r="I389" s="244"/>
      <c r="J389" s="82"/>
      <c r="K389" s="82"/>
      <c r="L389" s="82"/>
      <c r="M389" s="82"/>
      <c r="N389" s="82"/>
      <c r="O389" s="82"/>
      <c r="P389" s="83"/>
      <c r="Q389" s="83"/>
      <c r="R389" s="83"/>
      <c r="S389" s="83"/>
      <c r="T389" s="82"/>
      <c r="U389" s="85">
        <v>20.350000000000001</v>
      </c>
      <c r="V389" s="84">
        <v>56.5</v>
      </c>
      <c r="W389" s="84"/>
      <c r="X389" s="84">
        <v>21.75</v>
      </c>
      <c r="Y389" s="84">
        <v>56.5</v>
      </c>
      <c r="Z389" s="82"/>
      <c r="AA389" s="84">
        <v>19.850000000000001</v>
      </c>
      <c r="AB389" s="84">
        <v>56.5</v>
      </c>
      <c r="AC389" s="82"/>
      <c r="AD389" s="84">
        <v>21.35</v>
      </c>
      <c r="AE389" s="84">
        <v>56.5</v>
      </c>
      <c r="AF389" s="82"/>
      <c r="AG389" s="85">
        <v>20.25</v>
      </c>
      <c r="AH389" s="84">
        <v>107.541806684355</v>
      </c>
      <c r="AI389" s="82"/>
      <c r="AJ389" s="84">
        <v>21.65</v>
      </c>
      <c r="AK389" s="84">
        <v>107.541806684355</v>
      </c>
      <c r="AL389" s="82">
        <f t="shared" si="12"/>
        <v>21.95</v>
      </c>
      <c r="AM389" s="84">
        <v>21.95</v>
      </c>
      <c r="AN389" s="84">
        <v>107.541806684355</v>
      </c>
      <c r="AO389" s="82"/>
      <c r="AP389" s="84">
        <v>21.25</v>
      </c>
      <c r="AQ389" s="84">
        <v>107.541806684355</v>
      </c>
      <c r="AR389" s="82"/>
      <c r="AS389" s="84">
        <v>21.65</v>
      </c>
      <c r="AT389" s="84">
        <v>31.5</v>
      </c>
      <c r="AU389" s="82"/>
      <c r="AV389" s="84">
        <v>21.65</v>
      </c>
      <c r="AW389" s="84">
        <v>10.773</v>
      </c>
      <c r="AX389" s="82"/>
      <c r="AY389" s="84">
        <v>21.65</v>
      </c>
      <c r="AZ389" s="84">
        <v>10.143000000000001</v>
      </c>
      <c r="BA389" s="82"/>
      <c r="BB389" s="84">
        <v>21.65</v>
      </c>
      <c r="BC389" s="84">
        <v>10.584</v>
      </c>
      <c r="BD389" s="82"/>
      <c r="BE389" s="84">
        <v>21.65</v>
      </c>
      <c r="BF389" s="84">
        <v>46.4</v>
      </c>
      <c r="BG389" s="82"/>
      <c r="BH389" s="84">
        <v>20.55</v>
      </c>
      <c r="BI389" s="84">
        <v>46.4</v>
      </c>
      <c r="BJ389" s="84"/>
      <c r="BK389" s="84">
        <v>20.350000000000001</v>
      </c>
      <c r="BL389" s="84">
        <v>46.4</v>
      </c>
      <c r="BM389" s="82"/>
      <c r="BN389" s="84">
        <v>22.15</v>
      </c>
      <c r="BO389" s="82">
        <v>56.5</v>
      </c>
      <c r="BP389" s="82"/>
      <c r="BQ389" s="84">
        <v>22.05</v>
      </c>
      <c r="BR389" s="82">
        <v>56.5</v>
      </c>
      <c r="BS389" s="82"/>
      <c r="BT389" s="84">
        <v>21.95</v>
      </c>
      <c r="BU389" s="82">
        <v>56.5</v>
      </c>
      <c r="BV389" s="82"/>
      <c r="BW389" s="84">
        <v>21.85</v>
      </c>
      <c r="BX389" s="82">
        <v>56.5</v>
      </c>
      <c r="BY389" s="82"/>
      <c r="BZ389" s="82"/>
    </row>
    <row r="390" spans="7:78" x14ac:dyDescent="0.25">
      <c r="G390" s="82"/>
      <c r="H390" s="82"/>
      <c r="I390" s="244"/>
      <c r="J390" s="82"/>
      <c r="K390" s="82"/>
      <c r="L390" s="82"/>
      <c r="M390" s="82"/>
      <c r="N390" s="82"/>
      <c r="O390" s="82"/>
      <c r="P390" s="83"/>
      <c r="Q390" s="83"/>
      <c r="R390" s="83"/>
      <c r="S390" s="83"/>
      <c r="T390" s="82"/>
      <c r="U390" s="85">
        <v>20.399999999999999</v>
      </c>
      <c r="V390" s="84">
        <v>55</v>
      </c>
      <c r="W390" s="84"/>
      <c r="X390" s="84">
        <v>21.8</v>
      </c>
      <c r="Y390" s="84">
        <v>55</v>
      </c>
      <c r="Z390" s="82"/>
      <c r="AA390" s="84">
        <v>19.899999999999999</v>
      </c>
      <c r="AB390" s="84">
        <v>55</v>
      </c>
      <c r="AC390" s="82"/>
      <c r="AD390" s="84">
        <v>21.4</v>
      </c>
      <c r="AE390" s="84">
        <v>55</v>
      </c>
      <c r="AF390" s="82"/>
      <c r="AG390" s="85">
        <v>20.3</v>
      </c>
      <c r="AH390" s="84">
        <v>104.757552789614</v>
      </c>
      <c r="AI390" s="82"/>
      <c r="AJ390" s="84">
        <v>21.7</v>
      </c>
      <c r="AK390" s="84">
        <v>104.757552789614</v>
      </c>
      <c r="AL390" s="82">
        <f t="shared" si="12"/>
        <v>22</v>
      </c>
      <c r="AM390" s="84">
        <v>22</v>
      </c>
      <c r="AN390" s="84">
        <v>104.757552789614</v>
      </c>
      <c r="AO390" s="82"/>
      <c r="AP390" s="84">
        <v>21.3</v>
      </c>
      <c r="AQ390" s="84">
        <v>104.757552789614</v>
      </c>
      <c r="AR390" s="82"/>
      <c r="AS390" s="84">
        <v>21.7</v>
      </c>
      <c r="AT390" s="84">
        <v>30.5</v>
      </c>
      <c r="AU390" s="82"/>
      <c r="AV390" s="84">
        <v>21.7</v>
      </c>
      <c r="AW390" s="84">
        <v>10.430999999999999</v>
      </c>
      <c r="AX390" s="82"/>
      <c r="AY390" s="84">
        <v>21.7</v>
      </c>
      <c r="AZ390" s="84">
        <v>9.8209999999999997</v>
      </c>
      <c r="BA390" s="82"/>
      <c r="BB390" s="84">
        <v>21.7</v>
      </c>
      <c r="BC390" s="84">
        <v>10.247999999999999</v>
      </c>
      <c r="BD390" s="82"/>
      <c r="BE390" s="84">
        <v>21.7</v>
      </c>
      <c r="BF390" s="84">
        <v>45.3</v>
      </c>
      <c r="BG390" s="82"/>
      <c r="BH390" s="84">
        <v>20.6</v>
      </c>
      <c r="BI390" s="84">
        <v>45.3</v>
      </c>
      <c r="BJ390" s="84"/>
      <c r="BK390" s="84">
        <v>20.399999999999999</v>
      </c>
      <c r="BL390" s="84">
        <v>45.3</v>
      </c>
      <c r="BM390" s="82"/>
      <c r="BN390" s="84">
        <v>22.2</v>
      </c>
      <c r="BO390" s="82">
        <v>55</v>
      </c>
      <c r="BP390" s="82"/>
      <c r="BQ390" s="84">
        <v>22.1</v>
      </c>
      <c r="BR390" s="82">
        <v>55</v>
      </c>
      <c r="BS390" s="82"/>
      <c r="BT390" s="84">
        <v>22</v>
      </c>
      <c r="BU390" s="82">
        <v>55</v>
      </c>
      <c r="BV390" s="82"/>
      <c r="BW390" s="84">
        <v>21.9</v>
      </c>
      <c r="BX390" s="82">
        <v>55</v>
      </c>
      <c r="BY390" s="82"/>
      <c r="BZ390" s="82"/>
    </row>
    <row r="391" spans="7:78" x14ac:dyDescent="0.25">
      <c r="G391" s="82"/>
      <c r="H391" s="82"/>
      <c r="I391" s="244"/>
      <c r="J391" s="82"/>
      <c r="K391" s="82"/>
      <c r="L391" s="82"/>
      <c r="M391" s="82"/>
      <c r="N391" s="82"/>
      <c r="O391" s="82"/>
      <c r="P391" s="83"/>
      <c r="Q391" s="83"/>
      <c r="R391" s="83"/>
      <c r="S391" s="83"/>
      <c r="T391" s="82"/>
      <c r="U391" s="85">
        <v>20.45</v>
      </c>
      <c r="V391" s="84">
        <v>53.5</v>
      </c>
      <c r="W391" s="84"/>
      <c r="X391" s="84">
        <v>21.85</v>
      </c>
      <c r="Y391" s="84">
        <v>53.5</v>
      </c>
      <c r="Z391" s="82"/>
      <c r="AA391" s="84">
        <v>19.95</v>
      </c>
      <c r="AB391" s="84">
        <v>53.5</v>
      </c>
      <c r="AC391" s="82"/>
      <c r="AD391" s="84">
        <v>21.45</v>
      </c>
      <c r="AE391" s="84">
        <v>53.5</v>
      </c>
      <c r="AF391" s="82"/>
      <c r="AG391" s="85">
        <v>20.350000000000001</v>
      </c>
      <c r="AH391" s="84">
        <v>102.042905242242</v>
      </c>
      <c r="AI391" s="82"/>
      <c r="AJ391" s="84">
        <v>21.75</v>
      </c>
      <c r="AK391" s="84">
        <v>102.042905242242</v>
      </c>
      <c r="AL391" s="82">
        <f t="shared" si="12"/>
        <v>22.05</v>
      </c>
      <c r="AM391" s="84">
        <v>22.05</v>
      </c>
      <c r="AN391" s="84">
        <v>102.042905242242</v>
      </c>
      <c r="AO391" s="82"/>
      <c r="AP391" s="84">
        <v>21.35</v>
      </c>
      <c r="AQ391" s="84">
        <v>102.042905242242</v>
      </c>
      <c r="AR391" s="82"/>
      <c r="AS391" s="84">
        <v>21.75</v>
      </c>
      <c r="AT391" s="84">
        <v>29.5</v>
      </c>
      <c r="AU391" s="82"/>
      <c r="AV391" s="84">
        <v>21.75</v>
      </c>
      <c r="AW391" s="84">
        <v>10.089</v>
      </c>
      <c r="AX391" s="82"/>
      <c r="AY391" s="84">
        <v>21.75</v>
      </c>
      <c r="AZ391" s="84">
        <v>9.4990000000000006</v>
      </c>
      <c r="BA391" s="82"/>
      <c r="BB391" s="84">
        <v>21.75</v>
      </c>
      <c r="BC391" s="84">
        <v>9.9120000000000008</v>
      </c>
      <c r="BD391" s="82"/>
      <c r="BE391" s="84">
        <v>21.75</v>
      </c>
      <c r="BF391" s="84">
        <v>44.2</v>
      </c>
      <c r="BG391" s="82"/>
      <c r="BH391" s="84">
        <v>20.65</v>
      </c>
      <c r="BI391" s="84">
        <v>44.2</v>
      </c>
      <c r="BJ391" s="84"/>
      <c r="BK391" s="84">
        <v>20.45</v>
      </c>
      <c r="BL391" s="84">
        <v>44.2</v>
      </c>
      <c r="BM391" s="82"/>
      <c r="BN391" s="84">
        <v>22.25</v>
      </c>
      <c r="BO391" s="82">
        <v>53.5</v>
      </c>
      <c r="BP391" s="82"/>
      <c r="BQ391" s="84">
        <v>22.15</v>
      </c>
      <c r="BR391" s="82">
        <v>53.5</v>
      </c>
      <c r="BS391" s="82"/>
      <c r="BT391" s="84">
        <v>22.05</v>
      </c>
      <c r="BU391" s="82">
        <v>53.5</v>
      </c>
      <c r="BV391" s="82"/>
      <c r="BW391" s="84">
        <v>21.95</v>
      </c>
      <c r="BX391" s="82">
        <v>53.5</v>
      </c>
      <c r="BY391" s="82"/>
      <c r="BZ391" s="82"/>
    </row>
    <row r="392" spans="7:78" x14ac:dyDescent="0.25">
      <c r="G392" s="82"/>
      <c r="H392" s="82"/>
      <c r="I392" s="244"/>
      <c r="J392" s="82"/>
      <c r="K392" s="82"/>
      <c r="L392" s="82"/>
      <c r="M392" s="82"/>
      <c r="N392" s="82"/>
      <c r="O392" s="82"/>
      <c r="P392" s="83"/>
      <c r="Q392" s="83"/>
      <c r="R392" s="83"/>
      <c r="S392" s="83"/>
      <c r="T392" s="82"/>
      <c r="U392" s="85">
        <v>20.5</v>
      </c>
      <c r="V392" s="84">
        <v>52</v>
      </c>
      <c r="W392" s="84"/>
      <c r="X392" s="84">
        <v>21.9</v>
      </c>
      <c r="Y392" s="84">
        <v>52</v>
      </c>
      <c r="Z392" s="82"/>
      <c r="AA392" s="84">
        <v>20</v>
      </c>
      <c r="AB392" s="84">
        <v>52</v>
      </c>
      <c r="AC392" s="82"/>
      <c r="AD392" s="84">
        <v>21.5</v>
      </c>
      <c r="AE392" s="84">
        <v>52</v>
      </c>
      <c r="AF392" s="82"/>
      <c r="AG392" s="85">
        <v>20.399999999999999</v>
      </c>
      <c r="AH392" s="84">
        <v>99.328257694870203</v>
      </c>
      <c r="AI392" s="82"/>
      <c r="AJ392" s="84">
        <v>21.8</v>
      </c>
      <c r="AK392" s="84">
        <v>99.328257694870203</v>
      </c>
      <c r="AL392" s="82">
        <f t="shared" si="12"/>
        <v>22.1</v>
      </c>
      <c r="AM392" s="84">
        <v>22.1</v>
      </c>
      <c r="AN392" s="84">
        <v>99.328257694870203</v>
      </c>
      <c r="AO392" s="82"/>
      <c r="AP392" s="84">
        <v>21.4</v>
      </c>
      <c r="AQ392" s="84">
        <v>99.328257694870203</v>
      </c>
      <c r="AR392" s="82"/>
      <c r="AS392" s="84">
        <v>21.8</v>
      </c>
      <c r="AT392" s="84">
        <v>28.5</v>
      </c>
      <c r="AU392" s="82"/>
      <c r="AV392" s="84">
        <v>21.8</v>
      </c>
      <c r="AW392" s="84">
        <v>9.7469999999999999</v>
      </c>
      <c r="AX392" s="82"/>
      <c r="AY392" s="84">
        <v>21.8</v>
      </c>
      <c r="AZ392" s="84">
        <v>9.1769999999999996</v>
      </c>
      <c r="BA392" s="82"/>
      <c r="BB392" s="84">
        <v>21.8</v>
      </c>
      <c r="BC392" s="84">
        <v>9.5760000000000005</v>
      </c>
      <c r="BD392" s="82"/>
      <c r="BE392" s="84">
        <v>21.8</v>
      </c>
      <c r="BF392" s="84">
        <v>43.2</v>
      </c>
      <c r="BG392" s="82"/>
      <c r="BH392" s="84">
        <v>20.7</v>
      </c>
      <c r="BI392" s="84">
        <v>43.2</v>
      </c>
      <c r="BJ392" s="84"/>
      <c r="BK392" s="84">
        <v>20.5</v>
      </c>
      <c r="BL392" s="84">
        <v>43.2</v>
      </c>
      <c r="BM392" s="82"/>
      <c r="BN392" s="84">
        <v>22.3</v>
      </c>
      <c r="BO392" s="82">
        <v>52</v>
      </c>
      <c r="BP392" s="82"/>
      <c r="BQ392" s="84">
        <v>22.2</v>
      </c>
      <c r="BR392" s="82">
        <v>52</v>
      </c>
      <c r="BS392" s="82"/>
      <c r="BT392" s="84">
        <v>22.1</v>
      </c>
      <c r="BU392" s="82">
        <v>52</v>
      </c>
      <c r="BV392" s="82"/>
      <c r="BW392" s="84">
        <v>22</v>
      </c>
      <c r="BX392" s="82">
        <v>52</v>
      </c>
      <c r="BY392" s="82"/>
      <c r="BZ392" s="82"/>
    </row>
    <row r="393" spans="7:78" x14ac:dyDescent="0.25">
      <c r="G393" s="82"/>
      <c r="H393" s="82"/>
      <c r="I393" s="244"/>
      <c r="J393" s="82"/>
      <c r="K393" s="82"/>
      <c r="L393" s="82"/>
      <c r="M393" s="82"/>
      <c r="N393" s="82"/>
      <c r="O393" s="82"/>
      <c r="P393" s="83"/>
      <c r="Q393" s="83"/>
      <c r="R393" s="83"/>
      <c r="S393" s="83"/>
      <c r="T393" s="82"/>
      <c r="U393" s="85">
        <v>20.55</v>
      </c>
      <c r="V393" s="84">
        <v>50.6</v>
      </c>
      <c r="W393" s="84"/>
      <c r="X393" s="84">
        <v>21.95</v>
      </c>
      <c r="Y393" s="84">
        <v>50.6</v>
      </c>
      <c r="Z393" s="82"/>
      <c r="AA393" s="84">
        <v>20.05</v>
      </c>
      <c r="AB393" s="84">
        <v>50.6</v>
      </c>
      <c r="AC393" s="82"/>
      <c r="AD393" s="84">
        <v>21.55</v>
      </c>
      <c r="AE393" s="84">
        <v>50.6</v>
      </c>
      <c r="AF393" s="82"/>
      <c r="AG393" s="85">
        <v>20.45</v>
      </c>
      <c r="AH393" s="84">
        <v>96.613610147498093</v>
      </c>
      <c r="AI393" s="82"/>
      <c r="AJ393" s="84">
        <v>21.85</v>
      </c>
      <c r="AK393" s="84">
        <v>96.613610147498093</v>
      </c>
      <c r="AL393" s="82">
        <f t="shared" si="12"/>
        <v>22.15</v>
      </c>
      <c r="AM393" s="84">
        <v>22.15</v>
      </c>
      <c r="AN393" s="84">
        <v>96.613610147498093</v>
      </c>
      <c r="AO393" s="82"/>
      <c r="AP393" s="84">
        <v>21.45</v>
      </c>
      <c r="AQ393" s="84">
        <v>96.613610147498093</v>
      </c>
      <c r="AR393" s="82"/>
      <c r="AS393" s="84">
        <v>21.85</v>
      </c>
      <c r="AT393" s="84">
        <v>27.6</v>
      </c>
      <c r="AU393" s="82"/>
      <c r="AV393" s="84">
        <v>21.85</v>
      </c>
      <c r="AW393" s="84">
        <v>9.4391999999999996</v>
      </c>
      <c r="AX393" s="82"/>
      <c r="AY393" s="84">
        <v>21.85</v>
      </c>
      <c r="AZ393" s="84">
        <v>8.8872</v>
      </c>
      <c r="BA393" s="82"/>
      <c r="BB393" s="84">
        <v>21.85</v>
      </c>
      <c r="BC393" s="84">
        <v>9.2736000000000001</v>
      </c>
      <c r="BD393" s="82"/>
      <c r="BE393" s="84">
        <v>21.85</v>
      </c>
      <c r="BF393" s="84">
        <v>42.1</v>
      </c>
      <c r="BG393" s="82"/>
      <c r="BH393" s="84">
        <v>20.75</v>
      </c>
      <c r="BI393" s="84">
        <v>42.1</v>
      </c>
      <c r="BJ393" s="84"/>
      <c r="BK393" s="84">
        <v>20.55</v>
      </c>
      <c r="BL393" s="84">
        <v>42.1</v>
      </c>
      <c r="BM393" s="82"/>
      <c r="BN393" s="84">
        <v>22.35</v>
      </c>
      <c r="BO393" s="82">
        <v>50.6</v>
      </c>
      <c r="BP393" s="82"/>
      <c r="BQ393" s="84">
        <v>22.25</v>
      </c>
      <c r="BR393" s="82">
        <v>50.6</v>
      </c>
      <c r="BS393" s="82"/>
      <c r="BT393" s="84">
        <v>22.15</v>
      </c>
      <c r="BU393" s="82">
        <v>50.6</v>
      </c>
      <c r="BV393" s="82"/>
      <c r="BW393" s="84">
        <v>22.05</v>
      </c>
      <c r="BX393" s="82">
        <v>50.6</v>
      </c>
      <c r="BY393" s="82"/>
      <c r="BZ393" s="82"/>
    </row>
    <row r="394" spans="7:78" x14ac:dyDescent="0.25">
      <c r="G394" s="82"/>
      <c r="H394" s="82"/>
      <c r="I394" s="244"/>
      <c r="J394" s="82"/>
      <c r="K394" s="82"/>
      <c r="L394" s="82"/>
      <c r="M394" s="82"/>
      <c r="N394" s="82"/>
      <c r="O394" s="82"/>
      <c r="P394" s="83"/>
      <c r="Q394" s="83"/>
      <c r="R394" s="83"/>
      <c r="S394" s="83"/>
      <c r="T394" s="82"/>
      <c r="U394" s="85">
        <v>20.6</v>
      </c>
      <c r="V394" s="84">
        <v>49.2</v>
      </c>
      <c r="W394" s="84"/>
      <c r="X394" s="84">
        <v>22</v>
      </c>
      <c r="Y394" s="84">
        <v>49.2</v>
      </c>
      <c r="Z394" s="82"/>
      <c r="AA394" s="84">
        <v>20.100000000000001</v>
      </c>
      <c r="AB394" s="84">
        <v>49.2</v>
      </c>
      <c r="AC394" s="82"/>
      <c r="AD394" s="84">
        <v>21.6</v>
      </c>
      <c r="AE394" s="84">
        <v>49.2</v>
      </c>
      <c r="AF394" s="82"/>
      <c r="AG394" s="85">
        <v>20.5</v>
      </c>
      <c r="AH394" s="84">
        <v>93.829356252757506</v>
      </c>
      <c r="AI394" s="82"/>
      <c r="AJ394" s="84">
        <v>21.9</v>
      </c>
      <c r="AK394" s="84">
        <v>93.829356252757506</v>
      </c>
      <c r="AL394" s="82">
        <f t="shared" si="12"/>
        <v>22.2</v>
      </c>
      <c r="AM394" s="84">
        <v>22.2</v>
      </c>
      <c r="AN394" s="84">
        <v>93.829356252757506</v>
      </c>
      <c r="AO394" s="82"/>
      <c r="AP394" s="84">
        <v>21.5</v>
      </c>
      <c r="AQ394" s="84">
        <v>93.829356252757506</v>
      </c>
      <c r="AR394" s="82"/>
      <c r="AS394" s="84">
        <v>21.9</v>
      </c>
      <c r="AT394" s="84">
        <v>26.7</v>
      </c>
      <c r="AU394" s="82"/>
      <c r="AV394" s="84">
        <v>21.9</v>
      </c>
      <c r="AW394" s="84">
        <v>9.1313999999999993</v>
      </c>
      <c r="AX394" s="82"/>
      <c r="AY394" s="84">
        <v>21.9</v>
      </c>
      <c r="AZ394" s="84">
        <v>8.5974000000000004</v>
      </c>
      <c r="BA394" s="82"/>
      <c r="BB394" s="84">
        <v>21.9</v>
      </c>
      <c r="BC394" s="84">
        <v>8.9711999999999996</v>
      </c>
      <c r="BD394" s="82"/>
      <c r="BE394" s="84">
        <v>21.9</v>
      </c>
      <c r="BF394" s="84">
        <v>41.1</v>
      </c>
      <c r="BG394" s="82"/>
      <c r="BH394" s="84">
        <v>20.8</v>
      </c>
      <c r="BI394" s="84">
        <v>41.1</v>
      </c>
      <c r="BJ394" s="84"/>
      <c r="BK394" s="84">
        <v>20.6</v>
      </c>
      <c r="BL394" s="84">
        <v>41.1</v>
      </c>
      <c r="BM394" s="82"/>
      <c r="BN394" s="84">
        <v>22.4</v>
      </c>
      <c r="BO394" s="82">
        <v>49.2</v>
      </c>
      <c r="BP394" s="82"/>
      <c r="BQ394" s="84">
        <v>22.3</v>
      </c>
      <c r="BR394" s="82">
        <v>49.2</v>
      </c>
      <c r="BS394" s="82"/>
      <c r="BT394" s="84">
        <v>22.2</v>
      </c>
      <c r="BU394" s="82">
        <v>49.2</v>
      </c>
      <c r="BV394" s="82"/>
      <c r="BW394" s="84">
        <v>22.1</v>
      </c>
      <c r="BX394" s="82">
        <v>49.2</v>
      </c>
      <c r="BY394" s="82"/>
      <c r="BZ394" s="82"/>
    </row>
    <row r="395" spans="7:78" x14ac:dyDescent="0.25">
      <c r="G395" s="82"/>
      <c r="H395" s="82"/>
      <c r="I395" s="244"/>
      <c r="J395" s="82"/>
      <c r="K395" s="82"/>
      <c r="L395" s="82"/>
      <c r="M395" s="82"/>
      <c r="N395" s="82"/>
      <c r="O395" s="82"/>
      <c r="P395" s="83"/>
      <c r="Q395" s="83"/>
      <c r="R395" s="83"/>
      <c r="S395" s="83"/>
      <c r="T395" s="82"/>
      <c r="U395" s="85">
        <v>20.65</v>
      </c>
      <c r="V395" s="84">
        <v>47.8</v>
      </c>
      <c r="W395" s="84"/>
      <c r="X395" s="84">
        <v>22.05</v>
      </c>
      <c r="Y395" s="84">
        <v>47.8</v>
      </c>
      <c r="Z395" s="82"/>
      <c r="AA395" s="84">
        <v>20.149999999999999</v>
      </c>
      <c r="AB395" s="84">
        <v>47.8</v>
      </c>
      <c r="AC395" s="82"/>
      <c r="AD395" s="84">
        <v>21.65</v>
      </c>
      <c r="AE395" s="84">
        <v>47.8</v>
      </c>
      <c r="AF395" s="82"/>
      <c r="AG395" s="85">
        <v>20.55</v>
      </c>
      <c r="AH395" s="84">
        <v>91.114708705385397</v>
      </c>
      <c r="AI395" s="82"/>
      <c r="AJ395" s="84">
        <v>21.95</v>
      </c>
      <c r="AK395" s="84">
        <v>91.114708705385397</v>
      </c>
      <c r="AL395" s="82">
        <f t="shared" si="12"/>
        <v>22.25</v>
      </c>
      <c r="AM395" s="84">
        <v>22.25</v>
      </c>
      <c r="AN395" s="84">
        <v>91.114708705385397</v>
      </c>
      <c r="AO395" s="82"/>
      <c r="AP395" s="84">
        <v>21.55</v>
      </c>
      <c r="AQ395" s="84">
        <v>91.114708705385397</v>
      </c>
      <c r="AR395" s="82"/>
      <c r="AS395" s="84">
        <v>21.95</v>
      </c>
      <c r="AT395" s="84">
        <v>25.8</v>
      </c>
      <c r="AU395" s="82"/>
      <c r="AV395" s="84">
        <v>21.95</v>
      </c>
      <c r="AW395" s="84">
        <v>8.8236000000000008</v>
      </c>
      <c r="AX395" s="82"/>
      <c r="AY395" s="84">
        <v>21.95</v>
      </c>
      <c r="AZ395" s="84">
        <v>8.3076000000000008</v>
      </c>
      <c r="BA395" s="82"/>
      <c r="BB395" s="84">
        <v>21.95</v>
      </c>
      <c r="BC395" s="84">
        <v>8.6687999999999992</v>
      </c>
      <c r="BD395" s="82"/>
      <c r="BE395" s="84">
        <v>21.95</v>
      </c>
      <c r="BF395" s="84">
        <v>40</v>
      </c>
      <c r="BG395" s="82"/>
      <c r="BH395" s="84">
        <v>20.85</v>
      </c>
      <c r="BI395" s="84">
        <v>40</v>
      </c>
      <c r="BJ395" s="84"/>
      <c r="BK395" s="84">
        <v>20.65</v>
      </c>
      <c r="BL395" s="84">
        <v>40</v>
      </c>
      <c r="BM395" s="82"/>
      <c r="BN395" s="84">
        <v>22.45</v>
      </c>
      <c r="BO395" s="82">
        <v>47.8</v>
      </c>
      <c r="BP395" s="82"/>
      <c r="BQ395" s="84">
        <v>22.35</v>
      </c>
      <c r="BR395" s="82">
        <v>47.8</v>
      </c>
      <c r="BS395" s="82"/>
      <c r="BT395" s="84">
        <v>22.25</v>
      </c>
      <c r="BU395" s="82">
        <v>47.8</v>
      </c>
      <c r="BV395" s="82"/>
      <c r="BW395" s="84">
        <v>22.15</v>
      </c>
      <c r="BX395" s="82">
        <v>47.8</v>
      </c>
      <c r="BY395" s="82"/>
      <c r="BZ395" s="82"/>
    </row>
    <row r="396" spans="7:78" x14ac:dyDescent="0.25">
      <c r="G396" s="82"/>
      <c r="H396" s="82"/>
      <c r="I396" s="244"/>
      <c r="J396" s="82"/>
      <c r="K396" s="82"/>
      <c r="L396" s="82"/>
      <c r="M396" s="82"/>
      <c r="N396" s="82"/>
      <c r="O396" s="82"/>
      <c r="P396" s="83"/>
      <c r="Q396" s="83"/>
      <c r="R396" s="83"/>
      <c r="S396" s="83"/>
      <c r="T396" s="82"/>
      <c r="U396" s="85">
        <v>20.7</v>
      </c>
      <c r="V396" s="84">
        <v>46.4</v>
      </c>
      <c r="W396" s="84"/>
      <c r="X396" s="84">
        <v>22.1</v>
      </c>
      <c r="Y396" s="84">
        <v>46.4</v>
      </c>
      <c r="Z396" s="82"/>
      <c r="AA396" s="84">
        <v>20.2</v>
      </c>
      <c r="AB396" s="84">
        <v>46.4</v>
      </c>
      <c r="AC396" s="82"/>
      <c r="AD396" s="84">
        <v>21.7</v>
      </c>
      <c r="AE396" s="84">
        <v>46.4</v>
      </c>
      <c r="AF396" s="82"/>
      <c r="AG396" s="85">
        <v>20.6</v>
      </c>
      <c r="AH396" s="84">
        <v>88.400061158013401</v>
      </c>
      <c r="AI396" s="82"/>
      <c r="AJ396" s="84">
        <v>22</v>
      </c>
      <c r="AK396" s="84">
        <v>88.400061158013401</v>
      </c>
      <c r="AL396" s="82">
        <f t="shared" si="12"/>
        <v>22.3</v>
      </c>
      <c r="AM396" s="84">
        <v>22.3</v>
      </c>
      <c r="AN396" s="84">
        <v>88.400061158013401</v>
      </c>
      <c r="AO396" s="82"/>
      <c r="AP396" s="84">
        <v>21.6</v>
      </c>
      <c r="AQ396" s="84">
        <v>88.400061158013401</v>
      </c>
      <c r="AR396" s="82"/>
      <c r="AS396" s="84">
        <v>22</v>
      </c>
      <c r="AT396" s="84">
        <v>25</v>
      </c>
      <c r="AU396" s="82"/>
      <c r="AV396" s="84">
        <v>22</v>
      </c>
      <c r="AW396" s="84">
        <v>8.5500000000000007</v>
      </c>
      <c r="AX396" s="82"/>
      <c r="AY396" s="84">
        <v>22</v>
      </c>
      <c r="AZ396" s="84">
        <v>8.0500000000000007</v>
      </c>
      <c r="BA396" s="82"/>
      <c r="BB396" s="84">
        <v>22</v>
      </c>
      <c r="BC396" s="84">
        <v>8.4</v>
      </c>
      <c r="BD396" s="82"/>
      <c r="BE396" s="84">
        <v>22</v>
      </c>
      <c r="BF396" s="84">
        <v>38.9</v>
      </c>
      <c r="BG396" s="82"/>
      <c r="BH396" s="84">
        <v>20.9</v>
      </c>
      <c r="BI396" s="84">
        <v>38.9</v>
      </c>
      <c r="BJ396" s="84"/>
      <c r="BK396" s="84">
        <v>20.7</v>
      </c>
      <c r="BL396" s="84">
        <v>38.9</v>
      </c>
      <c r="BM396" s="82"/>
      <c r="BN396" s="84">
        <v>22.5</v>
      </c>
      <c r="BO396" s="82">
        <v>46.4</v>
      </c>
      <c r="BP396" s="82"/>
      <c r="BQ396" s="84">
        <v>22.4</v>
      </c>
      <c r="BR396" s="82">
        <v>46.4</v>
      </c>
      <c r="BS396" s="82"/>
      <c r="BT396" s="84">
        <v>22.3</v>
      </c>
      <c r="BU396" s="82">
        <v>46.4</v>
      </c>
      <c r="BV396" s="82"/>
      <c r="BW396" s="84">
        <v>22.2</v>
      </c>
      <c r="BX396" s="82">
        <v>46.4</v>
      </c>
      <c r="BY396" s="82"/>
      <c r="BZ396" s="82"/>
    </row>
    <row r="397" spans="7:78" x14ac:dyDescent="0.25">
      <c r="G397" s="82"/>
      <c r="H397" s="82"/>
      <c r="I397" s="244"/>
      <c r="J397" s="82"/>
      <c r="K397" s="82"/>
      <c r="L397" s="82"/>
      <c r="M397" s="82"/>
      <c r="N397" s="82"/>
      <c r="O397" s="82"/>
      <c r="P397" s="83"/>
      <c r="Q397" s="83"/>
      <c r="R397" s="83"/>
      <c r="S397" s="83"/>
      <c r="T397" s="82"/>
      <c r="U397" s="85">
        <v>20.75</v>
      </c>
      <c r="V397" s="84">
        <v>45.1</v>
      </c>
      <c r="W397" s="84"/>
      <c r="X397" s="84">
        <v>22.15</v>
      </c>
      <c r="Y397" s="84">
        <v>45.1</v>
      </c>
      <c r="Z397" s="82"/>
      <c r="AA397" s="84">
        <v>20.25</v>
      </c>
      <c r="AB397" s="84">
        <v>45.1</v>
      </c>
      <c r="AC397" s="82"/>
      <c r="AD397" s="84">
        <v>21.75</v>
      </c>
      <c r="AE397" s="84">
        <v>45.1</v>
      </c>
      <c r="AF397" s="82"/>
      <c r="AG397" s="85">
        <v>20.65</v>
      </c>
      <c r="AH397" s="84">
        <v>85.755019958009896</v>
      </c>
      <c r="AI397" s="82"/>
      <c r="AJ397" s="84">
        <v>22.05</v>
      </c>
      <c r="AK397" s="84">
        <v>85.755019958009896</v>
      </c>
      <c r="AL397" s="82">
        <f t="shared" si="12"/>
        <v>22.35</v>
      </c>
      <c r="AM397" s="84">
        <v>22.35</v>
      </c>
      <c r="AN397" s="84">
        <v>85.755019958009896</v>
      </c>
      <c r="AO397" s="82"/>
      <c r="AP397" s="84">
        <v>21.65</v>
      </c>
      <c r="AQ397" s="84">
        <v>85.755019958009896</v>
      </c>
      <c r="AR397" s="82"/>
      <c r="AS397" s="84">
        <v>22.05</v>
      </c>
      <c r="AT397" s="84">
        <v>24.2</v>
      </c>
      <c r="AU397" s="82"/>
      <c r="AV397" s="84">
        <v>22.05</v>
      </c>
      <c r="AW397" s="84">
        <v>8.2764000000000006</v>
      </c>
      <c r="AX397" s="82"/>
      <c r="AY397" s="84">
        <v>22.05</v>
      </c>
      <c r="AZ397" s="84">
        <v>7.7923999999999998</v>
      </c>
      <c r="BA397" s="82"/>
      <c r="BB397" s="84">
        <v>22.05</v>
      </c>
      <c r="BC397" s="84">
        <v>8.1311999999999998</v>
      </c>
      <c r="BD397" s="82"/>
      <c r="BE397" s="84">
        <v>22.05</v>
      </c>
      <c r="BF397" s="84">
        <v>37.9</v>
      </c>
      <c r="BG397" s="82"/>
      <c r="BH397" s="84">
        <v>20.95</v>
      </c>
      <c r="BI397" s="84">
        <v>37.9</v>
      </c>
      <c r="BJ397" s="84"/>
      <c r="BK397" s="84">
        <v>20.75</v>
      </c>
      <c r="BL397" s="84">
        <v>37.9</v>
      </c>
      <c r="BM397" s="82"/>
      <c r="BN397" s="84">
        <v>22.55</v>
      </c>
      <c r="BO397" s="82">
        <v>45.1</v>
      </c>
      <c r="BP397" s="82"/>
      <c r="BQ397" s="84">
        <v>22.45</v>
      </c>
      <c r="BR397" s="82">
        <v>45.1</v>
      </c>
      <c r="BS397" s="82"/>
      <c r="BT397" s="84">
        <v>22.35</v>
      </c>
      <c r="BU397" s="82">
        <v>45.1</v>
      </c>
      <c r="BV397" s="82"/>
      <c r="BW397" s="84">
        <v>22.25</v>
      </c>
      <c r="BX397" s="82">
        <v>45.1</v>
      </c>
      <c r="BY397" s="82"/>
      <c r="BZ397" s="82"/>
    </row>
    <row r="398" spans="7:78" x14ac:dyDescent="0.25">
      <c r="G398" s="82"/>
      <c r="H398" s="82"/>
      <c r="I398" s="244"/>
      <c r="J398" s="82"/>
      <c r="K398" s="82"/>
      <c r="L398" s="82"/>
      <c r="M398" s="82"/>
      <c r="N398" s="82"/>
      <c r="O398" s="82"/>
      <c r="P398" s="83"/>
      <c r="Q398" s="83"/>
      <c r="R398" s="83"/>
      <c r="S398" s="83"/>
      <c r="T398" s="82"/>
      <c r="U398" s="85">
        <v>20.8</v>
      </c>
      <c r="V398" s="84">
        <v>43.8</v>
      </c>
      <c r="W398" s="84"/>
      <c r="X398" s="84">
        <v>22.2</v>
      </c>
      <c r="Y398" s="84">
        <v>43.8</v>
      </c>
      <c r="Z398" s="82"/>
      <c r="AA398" s="84">
        <v>20.3</v>
      </c>
      <c r="AB398" s="84">
        <v>43.8</v>
      </c>
      <c r="AC398" s="82"/>
      <c r="AD398" s="84">
        <v>21.8</v>
      </c>
      <c r="AE398" s="84">
        <v>43.8</v>
      </c>
      <c r="AF398" s="82"/>
      <c r="AG398" s="85">
        <v>20.7</v>
      </c>
      <c r="AH398" s="84">
        <v>83.179585105374798</v>
      </c>
      <c r="AI398" s="82"/>
      <c r="AJ398" s="84">
        <v>22.1</v>
      </c>
      <c r="AK398" s="84">
        <v>83.179585105374798</v>
      </c>
      <c r="AL398" s="82">
        <f t="shared" si="12"/>
        <v>22.4</v>
      </c>
      <c r="AM398" s="84">
        <v>22.4</v>
      </c>
      <c r="AN398" s="84">
        <v>83.179585105374798</v>
      </c>
      <c r="AO398" s="82"/>
      <c r="AP398" s="84">
        <v>21.7</v>
      </c>
      <c r="AQ398" s="84">
        <v>83.179585105374798</v>
      </c>
      <c r="AR398" s="82"/>
      <c r="AS398" s="84">
        <v>22.1</v>
      </c>
      <c r="AT398" s="84">
        <v>23.4</v>
      </c>
      <c r="AU398" s="82"/>
      <c r="AV398" s="84">
        <v>22.1</v>
      </c>
      <c r="AW398" s="84">
        <v>8.0028000000000006</v>
      </c>
      <c r="AX398" s="82"/>
      <c r="AY398" s="84">
        <v>22.1</v>
      </c>
      <c r="AZ398" s="84">
        <v>7.5347999999999997</v>
      </c>
      <c r="BA398" s="82"/>
      <c r="BB398" s="84">
        <v>22.1</v>
      </c>
      <c r="BC398" s="84">
        <v>7.8624000000000001</v>
      </c>
      <c r="BD398" s="82"/>
      <c r="BE398" s="84">
        <v>22.1</v>
      </c>
      <c r="BF398" s="84">
        <v>36.799999999999997</v>
      </c>
      <c r="BG398" s="82"/>
      <c r="BH398" s="84">
        <v>21</v>
      </c>
      <c r="BI398" s="84">
        <v>36.799999999999997</v>
      </c>
      <c r="BJ398" s="84"/>
      <c r="BK398" s="84">
        <v>20.8</v>
      </c>
      <c r="BL398" s="84">
        <v>36.799999999999997</v>
      </c>
      <c r="BM398" s="82"/>
      <c r="BN398" s="84">
        <v>22.6</v>
      </c>
      <c r="BO398" s="82">
        <v>43.8</v>
      </c>
      <c r="BP398" s="82"/>
      <c r="BQ398" s="84">
        <v>22.5</v>
      </c>
      <c r="BR398" s="82">
        <v>43.8</v>
      </c>
      <c r="BS398" s="82"/>
      <c r="BT398" s="84">
        <v>22.4</v>
      </c>
      <c r="BU398" s="82">
        <v>43.8</v>
      </c>
      <c r="BV398" s="82"/>
      <c r="BW398" s="84">
        <v>22.3</v>
      </c>
      <c r="BX398" s="82">
        <v>43.8</v>
      </c>
      <c r="BY398" s="82"/>
      <c r="BZ398" s="82"/>
    </row>
    <row r="399" spans="7:78" x14ac:dyDescent="0.25">
      <c r="G399" s="82"/>
      <c r="H399" s="82"/>
      <c r="I399" s="244"/>
      <c r="J399" s="82"/>
      <c r="K399" s="82"/>
      <c r="L399" s="82"/>
      <c r="M399" s="82"/>
      <c r="N399" s="82"/>
      <c r="O399" s="82"/>
      <c r="P399" s="83"/>
      <c r="Q399" s="83"/>
      <c r="R399" s="83"/>
      <c r="S399" s="83"/>
      <c r="T399" s="82"/>
      <c r="U399" s="85">
        <v>20.85</v>
      </c>
      <c r="V399" s="84">
        <v>42.5</v>
      </c>
      <c r="W399" s="84"/>
      <c r="X399" s="84">
        <v>22.25</v>
      </c>
      <c r="Y399" s="84">
        <v>42.5</v>
      </c>
      <c r="Z399" s="82"/>
      <c r="AA399" s="84">
        <v>20.350000000000001</v>
      </c>
      <c r="AB399" s="84">
        <v>42.5</v>
      </c>
      <c r="AC399" s="82"/>
      <c r="AD399" s="84">
        <v>21.85</v>
      </c>
      <c r="AE399" s="84">
        <v>42.5</v>
      </c>
      <c r="AF399" s="82"/>
      <c r="AG399" s="85">
        <v>20.75</v>
      </c>
      <c r="AH399" s="84">
        <v>80.604150252739799</v>
      </c>
      <c r="AI399" s="82"/>
      <c r="AJ399" s="84">
        <v>22.15</v>
      </c>
      <c r="AK399" s="84">
        <v>80.604150252739799</v>
      </c>
      <c r="AL399" s="82">
        <f t="shared" si="12"/>
        <v>22.45</v>
      </c>
      <c r="AM399" s="84">
        <v>22.45</v>
      </c>
      <c r="AN399" s="84">
        <v>80.604150252739799</v>
      </c>
      <c r="AO399" s="82"/>
      <c r="AP399" s="84">
        <v>21.75</v>
      </c>
      <c r="AQ399" s="84">
        <v>80.604150252739799</v>
      </c>
      <c r="AR399" s="82"/>
      <c r="AS399" s="84">
        <v>22.15</v>
      </c>
      <c r="AT399" s="84">
        <v>22.7</v>
      </c>
      <c r="AU399" s="82"/>
      <c r="AV399" s="84">
        <v>22.15</v>
      </c>
      <c r="AW399" s="84">
        <v>7.7633999999999999</v>
      </c>
      <c r="AX399" s="82"/>
      <c r="AY399" s="84">
        <v>22.15</v>
      </c>
      <c r="AZ399" s="84">
        <v>7.3094000000000001</v>
      </c>
      <c r="BA399" s="82"/>
      <c r="BB399" s="84">
        <v>22.15</v>
      </c>
      <c r="BC399" s="84">
        <v>7.6272000000000002</v>
      </c>
      <c r="BD399" s="82"/>
      <c r="BE399" s="84">
        <v>22.15</v>
      </c>
      <c r="BF399" s="84">
        <v>35.700000000000003</v>
      </c>
      <c r="BG399" s="82"/>
      <c r="BH399" s="84">
        <v>21.05</v>
      </c>
      <c r="BI399" s="84">
        <v>35.700000000000003</v>
      </c>
      <c r="BJ399" s="84"/>
      <c r="BK399" s="84">
        <v>20.85</v>
      </c>
      <c r="BL399" s="84">
        <v>35.700000000000003</v>
      </c>
      <c r="BM399" s="82"/>
      <c r="BN399" s="84">
        <v>22.65</v>
      </c>
      <c r="BO399" s="82">
        <v>42.5</v>
      </c>
      <c r="BP399" s="82"/>
      <c r="BQ399" s="84">
        <v>22.55</v>
      </c>
      <c r="BR399" s="82">
        <v>42.5</v>
      </c>
      <c r="BS399" s="82"/>
      <c r="BT399" s="84">
        <v>22.45</v>
      </c>
      <c r="BU399" s="82">
        <v>42.5</v>
      </c>
      <c r="BV399" s="82"/>
      <c r="BW399" s="84">
        <v>22.35</v>
      </c>
      <c r="BX399" s="82">
        <v>42.5</v>
      </c>
      <c r="BY399" s="82"/>
      <c r="BZ399" s="82"/>
    </row>
    <row r="400" spans="7:78" x14ac:dyDescent="0.25">
      <c r="G400" s="82"/>
      <c r="H400" s="82"/>
      <c r="I400" s="244"/>
      <c r="J400" s="82"/>
      <c r="K400" s="82"/>
      <c r="L400" s="82"/>
      <c r="M400" s="82"/>
      <c r="N400" s="82"/>
      <c r="O400" s="82"/>
      <c r="P400" s="83"/>
      <c r="Q400" s="83"/>
      <c r="R400" s="83"/>
      <c r="S400" s="83"/>
      <c r="T400" s="82"/>
      <c r="U400" s="85">
        <v>20.9</v>
      </c>
      <c r="V400" s="84">
        <v>41.2</v>
      </c>
      <c r="W400" s="84"/>
      <c r="X400" s="84">
        <v>22.3</v>
      </c>
      <c r="Y400" s="84">
        <v>41.2</v>
      </c>
      <c r="Z400" s="82"/>
      <c r="AA400" s="84">
        <v>20.399999999999999</v>
      </c>
      <c r="AB400" s="84">
        <v>41.2</v>
      </c>
      <c r="AC400" s="82"/>
      <c r="AD400" s="84">
        <v>21.9</v>
      </c>
      <c r="AE400" s="84">
        <v>41.2</v>
      </c>
      <c r="AF400" s="82"/>
      <c r="AG400" s="85">
        <v>20.8</v>
      </c>
      <c r="AH400" s="84">
        <v>78.098321747473307</v>
      </c>
      <c r="AI400" s="82"/>
      <c r="AJ400" s="84">
        <v>22.2</v>
      </c>
      <c r="AK400" s="84">
        <v>78.098321747473307</v>
      </c>
      <c r="AL400" s="82">
        <f t="shared" si="12"/>
        <v>22.5</v>
      </c>
      <c r="AM400" s="84">
        <v>22.5</v>
      </c>
      <c r="AN400" s="84">
        <v>78.098321747473307</v>
      </c>
      <c r="AO400" s="82"/>
      <c r="AP400" s="84">
        <v>21.8</v>
      </c>
      <c r="AQ400" s="84">
        <v>78.098321747473307</v>
      </c>
      <c r="AR400" s="82"/>
      <c r="AS400" s="84">
        <v>22.2</v>
      </c>
      <c r="AT400" s="84">
        <v>21.9</v>
      </c>
      <c r="AU400" s="82"/>
      <c r="AV400" s="84">
        <v>22.2</v>
      </c>
      <c r="AW400" s="84">
        <v>7.4897999999999998</v>
      </c>
      <c r="AX400" s="82"/>
      <c r="AY400" s="84">
        <v>22.2</v>
      </c>
      <c r="AZ400" s="84">
        <v>7.0518000000000001</v>
      </c>
      <c r="BA400" s="82"/>
      <c r="BB400" s="84">
        <v>22.2</v>
      </c>
      <c r="BC400" s="84">
        <v>7.3583999999999996</v>
      </c>
      <c r="BD400" s="82"/>
      <c r="BE400" s="84">
        <v>22.2</v>
      </c>
      <c r="BF400" s="84">
        <v>34.700000000000003</v>
      </c>
      <c r="BG400" s="82"/>
      <c r="BH400" s="84">
        <v>21.1</v>
      </c>
      <c r="BI400" s="84">
        <v>34.700000000000003</v>
      </c>
      <c r="BJ400" s="84"/>
      <c r="BK400" s="84">
        <v>20.9</v>
      </c>
      <c r="BL400" s="84">
        <v>34.700000000000003</v>
      </c>
      <c r="BM400" s="82"/>
      <c r="BN400" s="84">
        <v>22.7</v>
      </c>
      <c r="BO400" s="82">
        <v>41.2</v>
      </c>
      <c r="BP400" s="82"/>
      <c r="BQ400" s="84">
        <v>22.6</v>
      </c>
      <c r="BR400" s="82">
        <v>41.2</v>
      </c>
      <c r="BS400" s="82"/>
      <c r="BT400" s="84">
        <v>22.5</v>
      </c>
      <c r="BU400" s="82">
        <v>41.2</v>
      </c>
      <c r="BV400" s="82"/>
      <c r="BW400" s="84">
        <v>22.4</v>
      </c>
      <c r="BX400" s="82">
        <v>41.2</v>
      </c>
      <c r="BY400" s="82"/>
      <c r="BZ400" s="82"/>
    </row>
    <row r="401" spans="7:78" x14ac:dyDescent="0.25">
      <c r="G401" s="82"/>
      <c r="H401" s="82"/>
      <c r="I401" s="244"/>
      <c r="J401" s="82"/>
      <c r="K401" s="82"/>
      <c r="L401" s="82"/>
      <c r="M401" s="82"/>
      <c r="N401" s="82"/>
      <c r="O401" s="82"/>
      <c r="P401" s="83"/>
      <c r="Q401" s="83"/>
      <c r="R401" s="83"/>
      <c r="S401" s="83"/>
      <c r="T401" s="82"/>
      <c r="U401" s="85">
        <v>20.95</v>
      </c>
      <c r="V401" s="84">
        <v>40</v>
      </c>
      <c r="W401" s="84"/>
      <c r="X401" s="84">
        <v>22.35</v>
      </c>
      <c r="Y401" s="84">
        <v>40</v>
      </c>
      <c r="Z401" s="82"/>
      <c r="AA401" s="84">
        <v>20.45</v>
      </c>
      <c r="AB401" s="84">
        <v>40</v>
      </c>
      <c r="AC401" s="82"/>
      <c r="AD401" s="84">
        <v>21.95</v>
      </c>
      <c r="AE401" s="84">
        <v>40</v>
      </c>
      <c r="AF401" s="82"/>
      <c r="AG401" s="85">
        <v>20.85</v>
      </c>
      <c r="AH401" s="84">
        <v>75.662099589575305</v>
      </c>
      <c r="AI401" s="82"/>
      <c r="AJ401" s="84">
        <v>22.25</v>
      </c>
      <c r="AK401" s="84">
        <v>75.662099589575305</v>
      </c>
      <c r="AL401" s="82">
        <f t="shared" si="12"/>
        <v>22.55</v>
      </c>
      <c r="AM401" s="84">
        <v>22.55</v>
      </c>
      <c r="AN401" s="84">
        <v>75.662099589575305</v>
      </c>
      <c r="AO401" s="82"/>
      <c r="AP401" s="84">
        <v>21.85</v>
      </c>
      <c r="AQ401" s="84">
        <v>75.662099589575305</v>
      </c>
      <c r="AR401" s="82"/>
      <c r="AS401" s="84">
        <v>22.25</v>
      </c>
      <c r="AT401" s="84">
        <v>21.2</v>
      </c>
      <c r="AU401" s="82"/>
      <c r="AV401" s="84">
        <v>22.25</v>
      </c>
      <c r="AW401" s="84">
        <v>7.2504</v>
      </c>
      <c r="AX401" s="82"/>
      <c r="AY401" s="84">
        <v>22.25</v>
      </c>
      <c r="AZ401" s="84">
        <v>6.8263999999999996</v>
      </c>
      <c r="BA401" s="82"/>
      <c r="BB401" s="84">
        <v>22.25</v>
      </c>
      <c r="BC401" s="84">
        <v>7.1231999999999998</v>
      </c>
      <c r="BD401" s="82"/>
      <c r="BE401" s="84">
        <v>22.25</v>
      </c>
      <c r="BF401" s="84">
        <v>33.6</v>
      </c>
      <c r="BG401" s="82"/>
      <c r="BH401" s="84">
        <v>21.15</v>
      </c>
      <c r="BI401" s="84">
        <v>33.6</v>
      </c>
      <c r="BJ401" s="84"/>
      <c r="BK401" s="84">
        <v>20.95</v>
      </c>
      <c r="BL401" s="84">
        <v>33.6</v>
      </c>
      <c r="BM401" s="82"/>
      <c r="BN401" s="84">
        <v>22.75</v>
      </c>
      <c r="BO401" s="82">
        <v>40</v>
      </c>
      <c r="BP401" s="82"/>
      <c r="BQ401" s="84">
        <v>22.65</v>
      </c>
      <c r="BR401" s="82">
        <v>40</v>
      </c>
      <c r="BS401" s="82"/>
      <c r="BT401" s="84">
        <v>22.55</v>
      </c>
      <c r="BU401" s="82">
        <v>40</v>
      </c>
      <c r="BV401" s="82"/>
      <c r="BW401" s="84">
        <v>22.45</v>
      </c>
      <c r="BX401" s="82">
        <v>40</v>
      </c>
      <c r="BY401" s="82"/>
      <c r="BZ401" s="82"/>
    </row>
    <row r="402" spans="7:78" x14ac:dyDescent="0.25">
      <c r="G402" s="82"/>
      <c r="H402" s="82"/>
      <c r="I402" s="244"/>
      <c r="J402" s="82"/>
      <c r="K402" s="82"/>
      <c r="L402" s="82"/>
      <c r="M402" s="82"/>
      <c r="N402" s="82"/>
      <c r="O402" s="82"/>
      <c r="P402" s="83"/>
      <c r="Q402" s="83"/>
      <c r="R402" s="83"/>
      <c r="S402" s="83"/>
      <c r="T402" s="82"/>
      <c r="U402" s="85">
        <v>21</v>
      </c>
      <c r="V402" s="84">
        <v>38.799999999999997</v>
      </c>
      <c r="W402" s="84"/>
      <c r="X402" s="84">
        <v>22.4</v>
      </c>
      <c r="Y402" s="84">
        <v>38.799999999999997</v>
      </c>
      <c r="Z402" s="82"/>
      <c r="AA402" s="84">
        <v>20.5</v>
      </c>
      <c r="AB402" s="84">
        <v>38.799999999999997</v>
      </c>
      <c r="AC402" s="82"/>
      <c r="AD402" s="84">
        <v>22</v>
      </c>
      <c r="AE402" s="84">
        <v>38.799999999999997</v>
      </c>
      <c r="AF402" s="82"/>
      <c r="AG402" s="85">
        <v>20.9</v>
      </c>
      <c r="AH402" s="84">
        <v>73.295483779045796</v>
      </c>
      <c r="AI402" s="82"/>
      <c r="AJ402" s="84">
        <v>22.3</v>
      </c>
      <c r="AK402" s="84">
        <v>73.295483779045796</v>
      </c>
      <c r="AL402" s="82">
        <f t="shared" si="12"/>
        <v>22.6</v>
      </c>
      <c r="AM402" s="84">
        <v>22.6</v>
      </c>
      <c r="AN402" s="84">
        <v>73.295483779045796</v>
      </c>
      <c r="AO402" s="82"/>
      <c r="AP402" s="84">
        <v>21.9</v>
      </c>
      <c r="AQ402" s="84">
        <v>73.295483779045796</v>
      </c>
      <c r="AR402" s="82"/>
      <c r="AS402" s="84">
        <v>22.3</v>
      </c>
      <c r="AT402" s="84">
        <v>20.5</v>
      </c>
      <c r="AU402" s="82"/>
      <c r="AV402" s="84">
        <v>22.3</v>
      </c>
      <c r="AW402" s="84">
        <v>7.0110000000000001</v>
      </c>
      <c r="AX402" s="82"/>
      <c r="AY402" s="84">
        <v>22.3</v>
      </c>
      <c r="AZ402" s="84">
        <v>6.601</v>
      </c>
      <c r="BA402" s="82"/>
      <c r="BB402" s="84">
        <v>22.3</v>
      </c>
      <c r="BC402" s="84">
        <v>6.8879999999999999</v>
      </c>
      <c r="BD402" s="82"/>
      <c r="BE402" s="84">
        <v>22.3</v>
      </c>
      <c r="BF402" s="84">
        <v>32.6</v>
      </c>
      <c r="BG402" s="82"/>
      <c r="BH402" s="84">
        <v>21.2</v>
      </c>
      <c r="BI402" s="84">
        <v>32.6</v>
      </c>
      <c r="BJ402" s="84"/>
      <c r="BK402" s="84">
        <v>21</v>
      </c>
      <c r="BL402" s="84">
        <v>32.6</v>
      </c>
      <c r="BM402" s="82"/>
      <c r="BN402" s="84">
        <v>22.8</v>
      </c>
      <c r="BO402" s="82">
        <v>38.799999999999997</v>
      </c>
      <c r="BP402" s="82"/>
      <c r="BQ402" s="84">
        <v>22.7</v>
      </c>
      <c r="BR402" s="82">
        <v>38.799999999999997</v>
      </c>
      <c r="BS402" s="82"/>
      <c r="BT402" s="84">
        <v>22.6</v>
      </c>
      <c r="BU402" s="82">
        <v>38.799999999999997</v>
      </c>
      <c r="BV402" s="82"/>
      <c r="BW402" s="84">
        <v>22.5</v>
      </c>
      <c r="BX402" s="82">
        <v>38.799999999999997</v>
      </c>
      <c r="BY402" s="82"/>
      <c r="BZ402" s="82"/>
    </row>
    <row r="403" spans="7:78" x14ac:dyDescent="0.25">
      <c r="G403" s="82"/>
      <c r="H403" s="82"/>
      <c r="I403" s="244"/>
      <c r="J403" s="82"/>
      <c r="K403" s="82"/>
      <c r="L403" s="82"/>
      <c r="M403" s="82"/>
      <c r="N403" s="82"/>
      <c r="O403" s="82"/>
      <c r="P403" s="83"/>
      <c r="Q403" s="83"/>
      <c r="R403" s="83"/>
      <c r="S403" s="83"/>
      <c r="T403" s="82"/>
      <c r="U403" s="85">
        <v>21.05</v>
      </c>
      <c r="V403" s="84">
        <v>37.6</v>
      </c>
      <c r="W403" s="84"/>
      <c r="X403" s="84">
        <v>22.45</v>
      </c>
      <c r="Y403" s="84">
        <v>37.6</v>
      </c>
      <c r="Z403" s="82"/>
      <c r="AA403" s="84">
        <v>20.55</v>
      </c>
      <c r="AB403" s="84">
        <v>37.6</v>
      </c>
      <c r="AC403" s="82"/>
      <c r="AD403" s="84">
        <v>22.05</v>
      </c>
      <c r="AE403" s="84">
        <v>37.6</v>
      </c>
      <c r="AF403" s="82"/>
      <c r="AG403" s="85">
        <v>20.95</v>
      </c>
      <c r="AH403" s="84">
        <v>70.928867968516201</v>
      </c>
      <c r="AI403" s="82"/>
      <c r="AJ403" s="84">
        <v>22.35</v>
      </c>
      <c r="AK403" s="84">
        <v>70.928867968516201</v>
      </c>
      <c r="AL403" s="82">
        <f t="shared" si="12"/>
        <v>22.65</v>
      </c>
      <c r="AM403" s="84">
        <v>22.65</v>
      </c>
      <c r="AN403" s="84">
        <v>70.928867968516201</v>
      </c>
      <c r="AO403" s="82"/>
      <c r="AP403" s="84">
        <v>21.95</v>
      </c>
      <c r="AQ403" s="84">
        <v>70.928867968516201</v>
      </c>
      <c r="AR403" s="82"/>
      <c r="AS403" s="84">
        <v>22.35</v>
      </c>
      <c r="AT403" s="84">
        <v>19.899999999999999</v>
      </c>
      <c r="AU403" s="82"/>
      <c r="AV403" s="84">
        <v>22.35</v>
      </c>
      <c r="AW403" s="84">
        <v>6.8057999999999996</v>
      </c>
      <c r="AX403" s="82"/>
      <c r="AY403" s="84">
        <v>22.35</v>
      </c>
      <c r="AZ403" s="84">
        <v>6.4077999999999999</v>
      </c>
      <c r="BA403" s="82"/>
      <c r="BB403" s="84">
        <v>22.35</v>
      </c>
      <c r="BC403" s="84">
        <v>6.6863999999999999</v>
      </c>
      <c r="BD403" s="82"/>
      <c r="BE403" s="84">
        <v>22.35</v>
      </c>
      <c r="BF403" s="84">
        <v>31.5</v>
      </c>
      <c r="BG403" s="82"/>
      <c r="BH403" s="84">
        <v>21.25</v>
      </c>
      <c r="BI403" s="84">
        <v>31.5</v>
      </c>
      <c r="BJ403" s="84"/>
      <c r="BK403" s="84">
        <v>21.05</v>
      </c>
      <c r="BL403" s="84">
        <v>31.5</v>
      </c>
      <c r="BM403" s="82"/>
      <c r="BN403" s="84">
        <v>22.85</v>
      </c>
      <c r="BO403" s="82">
        <v>37.6</v>
      </c>
      <c r="BP403" s="82"/>
      <c r="BQ403" s="84">
        <v>22.75</v>
      </c>
      <c r="BR403" s="82">
        <v>37.6</v>
      </c>
      <c r="BS403" s="82"/>
      <c r="BT403" s="84">
        <v>22.65</v>
      </c>
      <c r="BU403" s="82">
        <v>37.6</v>
      </c>
      <c r="BV403" s="82"/>
      <c r="BW403" s="84">
        <v>22.55</v>
      </c>
      <c r="BX403" s="82">
        <v>37.6</v>
      </c>
      <c r="BY403" s="82"/>
      <c r="BZ403" s="82"/>
    </row>
    <row r="404" spans="7:78" x14ac:dyDescent="0.25">
      <c r="G404" s="82"/>
      <c r="H404" s="82"/>
      <c r="I404" s="244"/>
      <c r="J404" s="82"/>
      <c r="K404" s="82"/>
      <c r="L404" s="82"/>
      <c r="M404" s="82"/>
      <c r="N404" s="82"/>
      <c r="O404" s="82"/>
      <c r="P404" s="83"/>
      <c r="Q404" s="83"/>
      <c r="R404" s="83"/>
      <c r="S404" s="83"/>
      <c r="T404" s="82"/>
      <c r="U404" s="85">
        <v>21.1</v>
      </c>
      <c r="V404" s="84">
        <v>36.4</v>
      </c>
      <c r="W404" s="84"/>
      <c r="X404" s="84">
        <v>22.5</v>
      </c>
      <c r="Y404" s="84">
        <v>36.4</v>
      </c>
      <c r="Z404" s="82"/>
      <c r="AA404" s="84">
        <v>20.6</v>
      </c>
      <c r="AB404" s="84">
        <v>36.4</v>
      </c>
      <c r="AC404" s="82"/>
      <c r="AD404" s="84">
        <v>22.1</v>
      </c>
      <c r="AE404" s="84">
        <v>36.4</v>
      </c>
      <c r="AF404" s="82"/>
      <c r="AG404" s="85">
        <v>21</v>
      </c>
      <c r="AH404" s="84">
        <v>69</v>
      </c>
      <c r="AI404" s="82"/>
      <c r="AJ404" s="84">
        <v>22.4</v>
      </c>
      <c r="AK404" s="84">
        <v>69</v>
      </c>
      <c r="AL404" s="82">
        <f t="shared" si="12"/>
        <v>22.7</v>
      </c>
      <c r="AM404" s="84">
        <v>22.7</v>
      </c>
      <c r="AN404" s="84">
        <v>69</v>
      </c>
      <c r="AO404" s="82"/>
      <c r="AP404" s="84">
        <v>22</v>
      </c>
      <c r="AQ404" s="84">
        <v>69</v>
      </c>
      <c r="AR404" s="82"/>
      <c r="AS404" s="84">
        <v>22.4</v>
      </c>
      <c r="AT404" s="84">
        <v>19.3</v>
      </c>
      <c r="AU404" s="82"/>
      <c r="AV404" s="84">
        <v>22.4</v>
      </c>
      <c r="AW404" s="84">
        <v>6.6006</v>
      </c>
      <c r="AX404" s="82"/>
      <c r="AY404" s="84">
        <v>22.4</v>
      </c>
      <c r="AZ404" s="84">
        <v>6.2145999999999999</v>
      </c>
      <c r="BA404" s="82"/>
      <c r="BB404" s="84">
        <v>22.4</v>
      </c>
      <c r="BC404" s="84">
        <v>6.4847999999999999</v>
      </c>
      <c r="BD404" s="82"/>
      <c r="BE404" s="84">
        <v>22.4</v>
      </c>
      <c r="BF404" s="84">
        <v>30.4</v>
      </c>
      <c r="BG404" s="82"/>
      <c r="BH404" s="84">
        <v>21.3</v>
      </c>
      <c r="BI404" s="84">
        <v>30.4</v>
      </c>
      <c r="BJ404" s="84"/>
      <c r="BK404" s="84">
        <v>21.1</v>
      </c>
      <c r="BL404" s="84">
        <v>30.4</v>
      </c>
      <c r="BM404" s="82"/>
      <c r="BN404" s="84">
        <v>22.9</v>
      </c>
      <c r="BO404" s="82">
        <v>36.4</v>
      </c>
      <c r="BP404" s="82"/>
      <c r="BQ404" s="84">
        <v>22.8</v>
      </c>
      <c r="BR404" s="82">
        <v>36.4</v>
      </c>
      <c r="BS404" s="82"/>
      <c r="BT404" s="84">
        <v>22.7</v>
      </c>
      <c r="BU404" s="82">
        <v>36.4</v>
      </c>
      <c r="BV404" s="82"/>
      <c r="BW404" s="84">
        <v>22.6</v>
      </c>
      <c r="BX404" s="82">
        <v>36.4</v>
      </c>
      <c r="BY404" s="82"/>
      <c r="BZ404" s="82"/>
    </row>
    <row r="405" spans="7:78" x14ac:dyDescent="0.25">
      <c r="G405" s="82"/>
      <c r="H405" s="82"/>
      <c r="I405" s="244"/>
      <c r="J405" s="82"/>
      <c r="K405" s="82"/>
      <c r="L405" s="82"/>
      <c r="M405" s="82"/>
      <c r="N405" s="82"/>
      <c r="O405" s="82"/>
      <c r="P405" s="83"/>
      <c r="Q405" s="83"/>
      <c r="R405" s="83"/>
      <c r="S405" s="83"/>
      <c r="T405" s="82"/>
      <c r="U405" s="85">
        <v>21.15</v>
      </c>
      <c r="V405" s="84">
        <v>35.299999999999997</v>
      </c>
      <c r="W405" s="84"/>
      <c r="X405" s="84">
        <v>22.55</v>
      </c>
      <c r="Y405" s="84">
        <v>35.299999999999997</v>
      </c>
      <c r="Z405" s="82"/>
      <c r="AA405" s="84">
        <v>20.65</v>
      </c>
      <c r="AB405" s="84">
        <v>35.299999999999997</v>
      </c>
      <c r="AC405" s="82"/>
      <c r="AD405" s="84">
        <v>22.15</v>
      </c>
      <c r="AE405" s="84">
        <v>35.299999999999997</v>
      </c>
      <c r="AF405" s="82"/>
      <c r="AG405" s="85">
        <v>21.05</v>
      </c>
      <c r="AH405" s="84">
        <v>66.7</v>
      </c>
      <c r="AI405" s="82"/>
      <c r="AJ405" s="84">
        <v>22.45</v>
      </c>
      <c r="AK405" s="84">
        <v>66.7</v>
      </c>
      <c r="AL405" s="82">
        <f t="shared" si="12"/>
        <v>22.75</v>
      </c>
      <c r="AM405" s="84">
        <v>22.75</v>
      </c>
      <c r="AN405" s="84">
        <v>66.7</v>
      </c>
      <c r="AO405" s="82"/>
      <c r="AP405" s="84">
        <v>22.05</v>
      </c>
      <c r="AQ405" s="84">
        <v>66.7</v>
      </c>
      <c r="AR405" s="82"/>
      <c r="AS405" s="84">
        <v>22.45</v>
      </c>
      <c r="AT405" s="84">
        <v>18.7</v>
      </c>
      <c r="AU405" s="82"/>
      <c r="AV405" s="84">
        <v>22.45</v>
      </c>
      <c r="AW405" s="84">
        <v>6.3954000000000004</v>
      </c>
      <c r="AX405" s="82"/>
      <c r="AY405" s="84">
        <v>22.45</v>
      </c>
      <c r="AZ405" s="84">
        <v>6.0213999999999999</v>
      </c>
      <c r="BA405" s="82"/>
      <c r="BB405" s="84">
        <v>22.45</v>
      </c>
      <c r="BC405" s="84">
        <v>6.2831999999999999</v>
      </c>
      <c r="BD405" s="82"/>
      <c r="BE405" s="84">
        <v>22.45</v>
      </c>
      <c r="BF405" s="84">
        <v>29.4</v>
      </c>
      <c r="BG405" s="82"/>
      <c r="BH405" s="84">
        <v>21.35</v>
      </c>
      <c r="BI405" s="84">
        <v>29.4</v>
      </c>
      <c r="BJ405" s="84"/>
      <c r="BK405" s="84">
        <v>21.15</v>
      </c>
      <c r="BL405" s="84">
        <v>29.4</v>
      </c>
      <c r="BM405" s="82"/>
      <c r="BN405" s="84">
        <v>22.95</v>
      </c>
      <c r="BO405" s="82">
        <v>35.299999999999997</v>
      </c>
      <c r="BP405" s="82"/>
      <c r="BQ405" s="84">
        <v>22.85</v>
      </c>
      <c r="BR405" s="82">
        <v>35.299999999999997</v>
      </c>
      <c r="BS405" s="82"/>
      <c r="BT405" s="84">
        <v>22.75</v>
      </c>
      <c r="BU405" s="82">
        <v>35.299999999999997</v>
      </c>
      <c r="BV405" s="82"/>
      <c r="BW405" s="84">
        <v>22.65</v>
      </c>
      <c r="BX405" s="82">
        <v>35.299999999999997</v>
      </c>
      <c r="BY405" s="82"/>
      <c r="BZ405" s="82"/>
    </row>
    <row r="406" spans="7:78" x14ac:dyDescent="0.25">
      <c r="G406" s="82"/>
      <c r="H406" s="82"/>
      <c r="I406" s="244"/>
      <c r="J406" s="82"/>
      <c r="K406" s="82"/>
      <c r="L406" s="82"/>
      <c r="M406" s="82"/>
      <c r="N406" s="82"/>
      <c r="O406" s="82"/>
      <c r="P406" s="83"/>
      <c r="Q406" s="83"/>
      <c r="R406" s="83"/>
      <c r="S406" s="83"/>
      <c r="T406" s="82"/>
      <c r="U406" s="85">
        <v>21.2</v>
      </c>
      <c r="V406" s="84">
        <v>34.200000000000003</v>
      </c>
      <c r="W406" s="84"/>
      <c r="X406" s="84">
        <v>22.6</v>
      </c>
      <c r="Y406" s="84">
        <v>34.200000000000003</v>
      </c>
      <c r="Z406" s="82"/>
      <c r="AA406" s="84">
        <v>20.7</v>
      </c>
      <c r="AB406" s="84">
        <v>34.200000000000003</v>
      </c>
      <c r="AC406" s="82"/>
      <c r="AD406" s="84">
        <v>22.2</v>
      </c>
      <c r="AE406" s="84">
        <v>34.200000000000003</v>
      </c>
      <c r="AF406" s="82"/>
      <c r="AG406" s="85">
        <v>21.1</v>
      </c>
      <c r="AH406" s="84">
        <v>64.5</v>
      </c>
      <c r="AI406" s="82"/>
      <c r="AJ406" s="84">
        <v>22.5</v>
      </c>
      <c r="AK406" s="84">
        <v>64.5</v>
      </c>
      <c r="AL406" s="82">
        <f t="shared" si="12"/>
        <v>22.8</v>
      </c>
      <c r="AM406" s="84">
        <v>22.8</v>
      </c>
      <c r="AN406" s="84">
        <v>64.5</v>
      </c>
      <c r="AO406" s="82"/>
      <c r="AP406" s="84">
        <v>22.1</v>
      </c>
      <c r="AQ406" s="84">
        <v>64.5</v>
      </c>
      <c r="AR406" s="82"/>
      <c r="AS406" s="84">
        <v>22.5</v>
      </c>
      <c r="AT406" s="84">
        <v>18.100000000000001</v>
      </c>
      <c r="AU406" s="82"/>
      <c r="AV406" s="84">
        <v>22.5</v>
      </c>
      <c r="AW406" s="84">
        <v>6.1901999999999999</v>
      </c>
      <c r="AX406" s="82"/>
      <c r="AY406" s="84">
        <v>22.5</v>
      </c>
      <c r="AZ406" s="84">
        <v>5.8281999999999998</v>
      </c>
      <c r="BA406" s="82"/>
      <c r="BB406" s="84">
        <v>22.5</v>
      </c>
      <c r="BC406" s="84">
        <v>6.0815999999999999</v>
      </c>
      <c r="BD406" s="82"/>
      <c r="BE406" s="84">
        <v>22.5</v>
      </c>
      <c r="BF406" s="84">
        <v>28.3</v>
      </c>
      <c r="BG406" s="82"/>
      <c r="BH406" s="84">
        <v>21.4</v>
      </c>
      <c r="BI406" s="84">
        <v>28.3</v>
      </c>
      <c r="BJ406" s="84"/>
      <c r="BK406" s="84">
        <v>21.2</v>
      </c>
      <c r="BL406" s="84">
        <v>28.3</v>
      </c>
      <c r="BM406" s="82"/>
      <c r="BN406" s="84">
        <v>23</v>
      </c>
      <c r="BO406" s="82">
        <v>34.200000000000003</v>
      </c>
      <c r="BP406" s="82"/>
      <c r="BQ406" s="84">
        <v>22.9</v>
      </c>
      <c r="BR406" s="82">
        <v>34.200000000000003</v>
      </c>
      <c r="BS406" s="82"/>
      <c r="BT406" s="84">
        <v>22.8</v>
      </c>
      <c r="BU406" s="82">
        <v>34.200000000000003</v>
      </c>
      <c r="BV406" s="82"/>
      <c r="BW406" s="84">
        <v>22.7</v>
      </c>
      <c r="BX406" s="82">
        <v>34.200000000000003</v>
      </c>
      <c r="BY406" s="82"/>
      <c r="BZ406" s="82"/>
    </row>
    <row r="407" spans="7:78" x14ac:dyDescent="0.25">
      <c r="G407" s="82"/>
      <c r="H407" s="82"/>
      <c r="I407" s="244"/>
      <c r="J407" s="82"/>
      <c r="K407" s="82"/>
      <c r="L407" s="82"/>
      <c r="M407" s="82"/>
      <c r="N407" s="82"/>
      <c r="O407" s="82"/>
      <c r="P407" s="83"/>
      <c r="Q407" s="83"/>
      <c r="R407" s="83"/>
      <c r="S407" s="83"/>
      <c r="T407" s="82"/>
      <c r="U407" s="85">
        <v>21.25</v>
      </c>
      <c r="V407" s="84">
        <v>33.1</v>
      </c>
      <c r="W407" s="84"/>
      <c r="X407" s="84">
        <v>22.65</v>
      </c>
      <c r="Y407" s="84">
        <v>33.1</v>
      </c>
      <c r="Z407" s="82"/>
      <c r="AA407" s="84">
        <v>20.75</v>
      </c>
      <c r="AB407" s="84">
        <v>33.1</v>
      </c>
      <c r="AC407" s="82"/>
      <c r="AD407" s="84">
        <v>22.25</v>
      </c>
      <c r="AE407" s="84">
        <v>33.1</v>
      </c>
      <c r="AF407" s="82"/>
      <c r="AG407" s="85">
        <v>21.15</v>
      </c>
      <c r="AH407" s="84">
        <v>62.3</v>
      </c>
      <c r="AI407" s="82"/>
      <c r="AJ407" s="84">
        <v>22.55</v>
      </c>
      <c r="AK407" s="84">
        <v>62.3</v>
      </c>
      <c r="AL407" s="82">
        <f t="shared" si="12"/>
        <v>22.85</v>
      </c>
      <c r="AM407" s="84">
        <v>22.85</v>
      </c>
      <c r="AN407" s="84">
        <v>62.3</v>
      </c>
      <c r="AO407" s="82"/>
      <c r="AP407" s="84">
        <v>22.15</v>
      </c>
      <c r="AQ407" s="84">
        <v>62.3</v>
      </c>
      <c r="AR407" s="82"/>
      <c r="AS407" s="84">
        <v>22.55</v>
      </c>
      <c r="AT407" s="84">
        <v>17.5</v>
      </c>
      <c r="AU407" s="82"/>
      <c r="AV407" s="84">
        <v>22.55</v>
      </c>
      <c r="AW407" s="84">
        <v>5.9850000000000003</v>
      </c>
      <c r="AX407" s="82"/>
      <c r="AY407" s="84">
        <v>22.55</v>
      </c>
      <c r="AZ407" s="84">
        <v>5.6349999999999998</v>
      </c>
      <c r="BA407" s="82"/>
      <c r="BB407" s="84">
        <v>22.55</v>
      </c>
      <c r="BC407" s="84">
        <v>5.88</v>
      </c>
      <c r="BD407" s="82"/>
      <c r="BE407" s="84">
        <v>22.55</v>
      </c>
      <c r="BF407" s="84">
        <v>27.3</v>
      </c>
      <c r="BG407" s="82"/>
      <c r="BH407" s="84">
        <v>21.45</v>
      </c>
      <c r="BI407" s="84">
        <v>27.3</v>
      </c>
      <c r="BJ407" s="84"/>
      <c r="BK407" s="84">
        <v>21.25</v>
      </c>
      <c r="BL407" s="84">
        <v>27.3</v>
      </c>
      <c r="BM407" s="82"/>
      <c r="BN407" s="84">
        <v>23.05</v>
      </c>
      <c r="BO407" s="82">
        <v>33.1</v>
      </c>
      <c r="BP407" s="82"/>
      <c r="BQ407" s="84">
        <v>22.95</v>
      </c>
      <c r="BR407" s="82">
        <v>33.1</v>
      </c>
      <c r="BS407" s="82"/>
      <c r="BT407" s="84">
        <v>22.85</v>
      </c>
      <c r="BU407" s="82">
        <v>33.1</v>
      </c>
      <c r="BV407" s="82"/>
      <c r="BW407" s="84">
        <v>22.75</v>
      </c>
      <c r="BX407" s="82">
        <v>33.1</v>
      </c>
      <c r="BY407" s="82"/>
      <c r="BZ407" s="82"/>
    </row>
    <row r="408" spans="7:78" x14ac:dyDescent="0.25">
      <c r="G408" s="82"/>
      <c r="H408" s="82"/>
      <c r="I408" s="244"/>
      <c r="J408" s="82"/>
      <c r="K408" s="82"/>
      <c r="L408" s="82"/>
      <c r="M408" s="82"/>
      <c r="N408" s="82"/>
      <c r="O408" s="82"/>
      <c r="P408" s="83"/>
      <c r="Q408" s="83"/>
      <c r="R408" s="83"/>
      <c r="S408" s="83"/>
      <c r="T408" s="82"/>
      <c r="U408" s="85">
        <v>21.3</v>
      </c>
      <c r="V408" s="84">
        <v>32</v>
      </c>
      <c r="W408" s="84"/>
      <c r="X408" s="84">
        <v>22.7</v>
      </c>
      <c r="Y408" s="84">
        <v>32</v>
      </c>
      <c r="Z408" s="82"/>
      <c r="AA408" s="84">
        <v>20.8</v>
      </c>
      <c r="AB408" s="84">
        <v>32</v>
      </c>
      <c r="AC408" s="82"/>
      <c r="AD408" s="84">
        <v>22.3</v>
      </c>
      <c r="AE408" s="84">
        <v>32</v>
      </c>
      <c r="AF408" s="82"/>
      <c r="AG408" s="85">
        <v>21.2</v>
      </c>
      <c r="AH408" s="84">
        <v>60.2</v>
      </c>
      <c r="AI408" s="82"/>
      <c r="AJ408" s="84">
        <v>22.6</v>
      </c>
      <c r="AK408" s="84">
        <v>60.2</v>
      </c>
      <c r="AL408" s="82">
        <f t="shared" si="12"/>
        <v>22.9</v>
      </c>
      <c r="AM408" s="84">
        <v>22.9</v>
      </c>
      <c r="AN408" s="84">
        <v>60.2</v>
      </c>
      <c r="AO408" s="82"/>
      <c r="AP408" s="84">
        <v>22.2</v>
      </c>
      <c r="AQ408" s="84">
        <v>60.2</v>
      </c>
      <c r="AR408" s="82"/>
      <c r="AS408" s="84">
        <v>22.6</v>
      </c>
      <c r="AT408" s="84">
        <v>17</v>
      </c>
      <c r="AU408" s="82"/>
      <c r="AV408" s="84">
        <v>22.6</v>
      </c>
      <c r="AW408" s="84">
        <v>5.8140000000000001</v>
      </c>
      <c r="AX408" s="82"/>
      <c r="AY408" s="84">
        <v>22.6</v>
      </c>
      <c r="AZ408" s="84">
        <v>5.4740000000000002</v>
      </c>
      <c r="BA408" s="82"/>
      <c r="BB408" s="84">
        <v>22.6</v>
      </c>
      <c r="BC408" s="84">
        <v>5.7119999999999997</v>
      </c>
      <c r="BD408" s="82"/>
      <c r="BE408" s="84">
        <v>22.6</v>
      </c>
      <c r="BF408" s="84">
        <v>26.2</v>
      </c>
      <c r="BG408" s="82"/>
      <c r="BH408" s="84">
        <v>21.5</v>
      </c>
      <c r="BI408" s="84">
        <v>26.2</v>
      </c>
      <c r="BJ408" s="84"/>
      <c r="BK408" s="84">
        <v>21.3</v>
      </c>
      <c r="BL408" s="84">
        <v>26.2</v>
      </c>
      <c r="BM408" s="82"/>
      <c r="BN408" s="84">
        <v>23.1</v>
      </c>
      <c r="BO408" s="82">
        <v>32</v>
      </c>
      <c r="BP408" s="82"/>
      <c r="BQ408" s="84">
        <v>23</v>
      </c>
      <c r="BR408" s="82">
        <v>32</v>
      </c>
      <c r="BS408" s="82"/>
      <c r="BT408" s="84">
        <v>22.9</v>
      </c>
      <c r="BU408" s="82">
        <v>32</v>
      </c>
      <c r="BV408" s="82"/>
      <c r="BW408" s="84">
        <v>22.8</v>
      </c>
      <c r="BX408" s="82">
        <v>32</v>
      </c>
      <c r="BY408" s="82"/>
      <c r="BZ408" s="82"/>
    </row>
    <row r="409" spans="7:78" x14ac:dyDescent="0.25">
      <c r="G409" s="82"/>
      <c r="H409" s="82"/>
      <c r="I409" s="244"/>
      <c r="J409" s="82"/>
      <c r="K409" s="82"/>
      <c r="L409" s="82"/>
      <c r="M409" s="82"/>
      <c r="N409" s="82"/>
      <c r="O409" s="82"/>
      <c r="P409" s="83"/>
      <c r="Q409" s="83"/>
      <c r="R409" s="83"/>
      <c r="S409" s="83"/>
      <c r="T409" s="82"/>
      <c r="U409" s="85">
        <v>21.35</v>
      </c>
      <c r="V409" s="84">
        <v>31</v>
      </c>
      <c r="W409" s="84"/>
      <c r="X409" s="84">
        <v>22.75</v>
      </c>
      <c r="Y409" s="84">
        <v>31</v>
      </c>
      <c r="Z409" s="82"/>
      <c r="AA409" s="84">
        <v>20.85</v>
      </c>
      <c r="AB409" s="84">
        <v>31</v>
      </c>
      <c r="AC409" s="82"/>
      <c r="AD409" s="84">
        <v>22.35</v>
      </c>
      <c r="AE409" s="84">
        <v>31</v>
      </c>
      <c r="AF409" s="82"/>
      <c r="AG409" s="85">
        <v>21.25</v>
      </c>
      <c r="AH409" s="84">
        <v>58.1</v>
      </c>
      <c r="AI409" s="82"/>
      <c r="AJ409" s="84">
        <v>22.65</v>
      </c>
      <c r="AK409" s="84">
        <v>58.1</v>
      </c>
      <c r="AL409" s="82">
        <f t="shared" si="12"/>
        <v>22.95</v>
      </c>
      <c r="AM409" s="84">
        <v>22.95</v>
      </c>
      <c r="AN409" s="84">
        <v>58.1</v>
      </c>
      <c r="AO409" s="82"/>
      <c r="AP409" s="84">
        <v>22.25</v>
      </c>
      <c r="AQ409" s="84">
        <v>58.1</v>
      </c>
      <c r="AR409" s="82"/>
      <c r="AS409" s="84">
        <v>22.65</v>
      </c>
      <c r="AT409" s="84">
        <v>16.5</v>
      </c>
      <c r="AU409" s="82"/>
      <c r="AV409" s="84">
        <v>22.65</v>
      </c>
      <c r="AW409" s="84">
        <v>5.6429999999999998</v>
      </c>
      <c r="AX409" s="82"/>
      <c r="AY409" s="84">
        <v>22.65</v>
      </c>
      <c r="AZ409" s="84">
        <v>5.3129999999999997</v>
      </c>
      <c r="BA409" s="82"/>
      <c r="BB409" s="84">
        <v>22.65</v>
      </c>
      <c r="BC409" s="84">
        <v>5.5439999999999996</v>
      </c>
      <c r="BD409" s="82"/>
      <c r="BE409" s="84">
        <v>22.65</v>
      </c>
      <c r="BF409" s="84">
        <v>25.1</v>
      </c>
      <c r="BG409" s="82"/>
      <c r="BH409" s="84">
        <v>21.55</v>
      </c>
      <c r="BI409" s="84">
        <v>25.1</v>
      </c>
      <c r="BJ409" s="84"/>
      <c r="BK409" s="84">
        <v>21.35</v>
      </c>
      <c r="BL409" s="84">
        <v>25.1</v>
      </c>
      <c r="BM409" s="82"/>
      <c r="BN409" s="84">
        <v>23.15</v>
      </c>
      <c r="BO409" s="82">
        <v>31</v>
      </c>
      <c r="BP409" s="82"/>
      <c r="BQ409" s="84">
        <v>23.05</v>
      </c>
      <c r="BR409" s="82">
        <v>31</v>
      </c>
      <c r="BS409" s="82"/>
      <c r="BT409" s="84">
        <v>22.95</v>
      </c>
      <c r="BU409" s="82">
        <v>31</v>
      </c>
      <c r="BV409" s="82"/>
      <c r="BW409" s="84">
        <v>22.85</v>
      </c>
      <c r="BX409" s="82">
        <v>31</v>
      </c>
      <c r="BY409" s="82"/>
      <c r="BZ409" s="82"/>
    </row>
    <row r="410" spans="7:78" x14ac:dyDescent="0.25">
      <c r="G410" s="82"/>
      <c r="H410" s="82"/>
      <c r="I410" s="244"/>
      <c r="J410" s="82"/>
      <c r="K410" s="82"/>
      <c r="L410" s="82"/>
      <c r="M410" s="82"/>
      <c r="N410" s="82"/>
      <c r="O410" s="82"/>
      <c r="P410" s="83"/>
      <c r="Q410" s="83"/>
      <c r="R410" s="83"/>
      <c r="S410" s="83"/>
      <c r="T410" s="82"/>
      <c r="U410" s="85">
        <v>21.4</v>
      </c>
      <c r="V410" s="84">
        <v>30</v>
      </c>
      <c r="W410" s="84"/>
      <c r="X410" s="84">
        <v>22.8</v>
      </c>
      <c r="Y410" s="84">
        <v>30</v>
      </c>
      <c r="Z410" s="82"/>
      <c r="AA410" s="84">
        <v>20.9</v>
      </c>
      <c r="AB410" s="84">
        <v>30</v>
      </c>
      <c r="AC410" s="82"/>
      <c r="AD410" s="84">
        <v>22.4</v>
      </c>
      <c r="AE410" s="84">
        <v>30</v>
      </c>
      <c r="AF410" s="82"/>
      <c r="AG410" s="85">
        <v>21.3</v>
      </c>
      <c r="AH410" s="84">
        <v>56.1</v>
      </c>
      <c r="AI410" s="82"/>
      <c r="AJ410" s="84">
        <v>22.7</v>
      </c>
      <c r="AK410" s="84">
        <v>56.1</v>
      </c>
      <c r="AL410" s="82">
        <f t="shared" si="12"/>
        <v>23</v>
      </c>
      <c r="AM410" s="84">
        <v>23</v>
      </c>
      <c r="AN410" s="84">
        <v>56.1</v>
      </c>
      <c r="AO410" s="82"/>
      <c r="AP410" s="84">
        <v>22.3</v>
      </c>
      <c r="AQ410" s="84">
        <v>56.1</v>
      </c>
      <c r="AR410" s="82"/>
      <c r="AS410" s="84">
        <v>22.7</v>
      </c>
      <c r="AT410" s="84">
        <v>16</v>
      </c>
      <c r="AU410" s="82"/>
      <c r="AV410" s="84">
        <v>22.7</v>
      </c>
      <c r="AW410" s="84">
        <v>5.4720000000000004</v>
      </c>
      <c r="AX410" s="82"/>
      <c r="AY410" s="84">
        <v>22.7</v>
      </c>
      <c r="AZ410" s="84">
        <v>5.1520000000000001</v>
      </c>
      <c r="BA410" s="82"/>
      <c r="BB410" s="84">
        <v>22.7</v>
      </c>
      <c r="BC410" s="84">
        <v>5.3760000000000003</v>
      </c>
      <c r="BD410" s="82"/>
      <c r="BE410" s="84">
        <v>22.7</v>
      </c>
      <c r="BF410" s="84">
        <v>24.1</v>
      </c>
      <c r="BG410" s="82"/>
      <c r="BH410" s="84">
        <v>21.6</v>
      </c>
      <c r="BI410" s="84">
        <v>24.1</v>
      </c>
      <c r="BJ410" s="84"/>
      <c r="BK410" s="84">
        <v>21.4</v>
      </c>
      <c r="BL410" s="84">
        <v>24.1</v>
      </c>
      <c r="BM410" s="82"/>
      <c r="BN410" s="84">
        <v>23.2</v>
      </c>
      <c r="BO410" s="82">
        <v>30</v>
      </c>
      <c r="BP410" s="82"/>
      <c r="BQ410" s="84">
        <v>23.1</v>
      </c>
      <c r="BR410" s="82">
        <v>30</v>
      </c>
      <c r="BS410" s="82"/>
      <c r="BT410" s="84">
        <v>23</v>
      </c>
      <c r="BU410" s="82">
        <v>30</v>
      </c>
      <c r="BV410" s="82"/>
      <c r="BW410" s="84">
        <v>22.9</v>
      </c>
      <c r="BX410" s="82">
        <v>30</v>
      </c>
      <c r="BY410" s="82"/>
      <c r="BZ410" s="82"/>
    </row>
    <row r="411" spans="7:78" x14ac:dyDescent="0.25">
      <c r="G411" s="82"/>
      <c r="H411" s="82"/>
      <c r="I411" s="244"/>
      <c r="J411" s="82"/>
      <c r="K411" s="82"/>
      <c r="L411" s="82"/>
      <c r="M411" s="82"/>
      <c r="N411" s="82"/>
      <c r="O411" s="82"/>
      <c r="P411" s="83"/>
      <c r="Q411" s="83"/>
      <c r="R411" s="83"/>
      <c r="S411" s="83"/>
      <c r="T411" s="82"/>
      <c r="U411" s="85">
        <v>21.45</v>
      </c>
      <c r="V411" s="84">
        <v>29</v>
      </c>
      <c r="W411" s="84"/>
      <c r="X411" s="84">
        <v>22.85</v>
      </c>
      <c r="Y411" s="84">
        <v>29</v>
      </c>
      <c r="Z411" s="82"/>
      <c r="AA411" s="84">
        <v>20.95</v>
      </c>
      <c r="AB411" s="84">
        <v>29</v>
      </c>
      <c r="AC411" s="82"/>
      <c r="AD411" s="84">
        <v>22.45</v>
      </c>
      <c r="AE411" s="84">
        <v>29</v>
      </c>
      <c r="AF411" s="82"/>
      <c r="AG411" s="85">
        <v>21.35</v>
      </c>
      <c r="AH411" s="84">
        <v>54.1</v>
      </c>
      <c r="AI411" s="82"/>
      <c r="AJ411" s="84">
        <v>22.75</v>
      </c>
      <c r="AK411" s="84">
        <v>54.1</v>
      </c>
      <c r="AL411" s="82">
        <f t="shared" si="12"/>
        <v>23.05</v>
      </c>
      <c r="AM411" s="84">
        <v>23.05</v>
      </c>
      <c r="AN411" s="84">
        <v>54.1</v>
      </c>
      <c r="AO411" s="82"/>
      <c r="AP411" s="84">
        <v>22.35</v>
      </c>
      <c r="AQ411" s="84">
        <v>54.1</v>
      </c>
      <c r="AR411" s="82"/>
      <c r="AS411" s="84">
        <v>22.75</v>
      </c>
      <c r="AT411" s="84">
        <v>15.6</v>
      </c>
      <c r="AU411" s="82"/>
      <c r="AV411" s="84">
        <v>22.75</v>
      </c>
      <c r="AW411" s="84">
        <v>5.3352000000000004</v>
      </c>
      <c r="AX411" s="82"/>
      <c r="AY411" s="84">
        <v>22.75</v>
      </c>
      <c r="AZ411" s="84">
        <v>5.0232000000000001</v>
      </c>
      <c r="BA411" s="82"/>
      <c r="BB411" s="84">
        <v>22.75</v>
      </c>
      <c r="BC411" s="84">
        <v>5.2416</v>
      </c>
      <c r="BD411" s="82"/>
      <c r="BE411" s="84">
        <v>22.75</v>
      </c>
      <c r="BF411" s="84">
        <v>23</v>
      </c>
      <c r="BG411" s="82"/>
      <c r="BH411" s="84">
        <v>21.65</v>
      </c>
      <c r="BI411" s="84">
        <v>23</v>
      </c>
      <c r="BJ411" s="84"/>
      <c r="BK411" s="84">
        <v>21.45</v>
      </c>
      <c r="BL411" s="84">
        <v>23</v>
      </c>
      <c r="BM411" s="82"/>
      <c r="BN411" s="84">
        <v>23.25</v>
      </c>
      <c r="BO411" s="82">
        <v>29</v>
      </c>
      <c r="BP411" s="82"/>
      <c r="BQ411" s="84">
        <v>23.15</v>
      </c>
      <c r="BR411" s="82">
        <v>29</v>
      </c>
      <c r="BS411" s="82"/>
      <c r="BT411" s="84">
        <v>23.05</v>
      </c>
      <c r="BU411" s="82">
        <v>29</v>
      </c>
      <c r="BV411" s="82"/>
      <c r="BW411" s="84">
        <v>22.95</v>
      </c>
      <c r="BX411" s="82">
        <v>29</v>
      </c>
      <c r="BY411" s="82"/>
      <c r="BZ411" s="82"/>
    </row>
    <row r="412" spans="7:78" x14ac:dyDescent="0.25">
      <c r="G412" s="82"/>
      <c r="H412" s="82"/>
      <c r="I412" s="244"/>
      <c r="J412" s="82"/>
      <c r="K412" s="82"/>
      <c r="L412" s="82"/>
      <c r="M412" s="82"/>
      <c r="N412" s="82"/>
      <c r="O412" s="82"/>
      <c r="P412" s="83"/>
      <c r="Q412" s="83"/>
      <c r="R412" s="83"/>
      <c r="S412" s="83"/>
      <c r="T412" s="82"/>
      <c r="U412" s="85">
        <v>21.5</v>
      </c>
      <c r="V412" s="84">
        <v>28</v>
      </c>
      <c r="W412" s="84"/>
      <c r="X412" s="84">
        <v>22.9</v>
      </c>
      <c r="Y412" s="84">
        <v>28</v>
      </c>
      <c r="Z412" s="82"/>
      <c r="AA412" s="84">
        <v>21</v>
      </c>
      <c r="AB412" s="84">
        <v>28</v>
      </c>
      <c r="AC412" s="82"/>
      <c r="AD412" s="84">
        <v>22.5</v>
      </c>
      <c r="AE412" s="84">
        <v>28</v>
      </c>
      <c r="AF412" s="82"/>
      <c r="AG412" s="85">
        <v>21.4</v>
      </c>
      <c r="AH412" s="84">
        <v>52.2</v>
      </c>
      <c r="AI412" s="82"/>
      <c r="AJ412" s="84">
        <v>22.8</v>
      </c>
      <c r="AK412" s="84">
        <v>52.2</v>
      </c>
      <c r="AL412" s="82">
        <f t="shared" si="12"/>
        <v>23.1</v>
      </c>
      <c r="AM412" s="84">
        <v>23.1</v>
      </c>
      <c r="AN412" s="84">
        <v>52.2</v>
      </c>
      <c r="AO412" s="82"/>
      <c r="AP412" s="84">
        <v>22.4</v>
      </c>
      <c r="AQ412" s="84">
        <v>52.2</v>
      </c>
      <c r="AR412" s="82"/>
      <c r="AS412" s="84">
        <v>22.8</v>
      </c>
      <c r="AT412" s="84">
        <v>15.1</v>
      </c>
      <c r="AU412" s="82"/>
      <c r="AV412" s="84">
        <v>22.8</v>
      </c>
      <c r="AW412" s="84">
        <v>5.1642000000000001</v>
      </c>
      <c r="AX412" s="82"/>
      <c r="AY412" s="84">
        <v>22.8</v>
      </c>
      <c r="AZ412" s="84">
        <v>4.8621999999999996</v>
      </c>
      <c r="BA412" s="82"/>
      <c r="BB412" s="84">
        <v>22.8</v>
      </c>
      <c r="BC412" s="84">
        <v>5.0735999999999999</v>
      </c>
      <c r="BD412" s="82"/>
      <c r="BE412" s="84">
        <v>22.8</v>
      </c>
      <c r="BF412" s="84">
        <v>21.9</v>
      </c>
      <c r="BG412" s="82"/>
      <c r="BH412" s="84">
        <v>21.7</v>
      </c>
      <c r="BI412" s="84">
        <v>21.9</v>
      </c>
      <c r="BJ412" s="84"/>
      <c r="BK412" s="84">
        <v>21.5</v>
      </c>
      <c r="BL412" s="84">
        <v>21.9</v>
      </c>
      <c r="BM412" s="82"/>
      <c r="BN412" s="84">
        <v>23.3</v>
      </c>
      <c r="BO412" s="82">
        <v>28</v>
      </c>
      <c r="BP412" s="82"/>
      <c r="BQ412" s="84">
        <v>23.2</v>
      </c>
      <c r="BR412" s="82">
        <v>28</v>
      </c>
      <c r="BS412" s="82"/>
      <c r="BT412" s="84">
        <v>23.1</v>
      </c>
      <c r="BU412" s="82">
        <v>28</v>
      </c>
      <c r="BV412" s="82"/>
      <c r="BW412" s="84">
        <v>23</v>
      </c>
      <c r="BX412" s="82">
        <v>28</v>
      </c>
      <c r="BY412" s="82"/>
      <c r="BZ412" s="82"/>
    </row>
    <row r="413" spans="7:78" x14ac:dyDescent="0.25">
      <c r="G413" s="82"/>
      <c r="H413" s="82"/>
      <c r="I413" s="244"/>
      <c r="J413" s="82"/>
      <c r="K413" s="82"/>
      <c r="L413" s="82"/>
      <c r="M413" s="82"/>
      <c r="N413" s="82"/>
      <c r="O413" s="82"/>
      <c r="P413" s="83"/>
      <c r="Q413" s="83"/>
      <c r="R413" s="83"/>
      <c r="S413" s="83"/>
      <c r="T413" s="82"/>
      <c r="U413" s="85">
        <v>21.55</v>
      </c>
      <c r="V413" s="84">
        <v>27.1</v>
      </c>
      <c r="W413" s="84"/>
      <c r="X413" s="84">
        <v>22.95</v>
      </c>
      <c r="Y413" s="84">
        <v>27.1</v>
      </c>
      <c r="Z413" s="82"/>
      <c r="AA413" s="84">
        <v>21.05</v>
      </c>
      <c r="AB413" s="84">
        <v>27.1</v>
      </c>
      <c r="AC413" s="82"/>
      <c r="AD413" s="84">
        <v>22.55</v>
      </c>
      <c r="AE413" s="84">
        <v>27.1</v>
      </c>
      <c r="AF413" s="82"/>
      <c r="AG413" s="85">
        <v>21.45</v>
      </c>
      <c r="AH413" s="84">
        <v>50.3</v>
      </c>
      <c r="AI413" s="82"/>
      <c r="AJ413" s="84">
        <v>22.85</v>
      </c>
      <c r="AK413" s="84">
        <v>50.3</v>
      </c>
      <c r="AL413" s="82">
        <f t="shared" si="12"/>
        <v>23.15</v>
      </c>
      <c r="AM413" s="84">
        <v>23.15</v>
      </c>
      <c r="AN413" s="84">
        <v>50.3</v>
      </c>
      <c r="AO413" s="82"/>
      <c r="AP413" s="84">
        <v>22.45</v>
      </c>
      <c r="AQ413" s="84">
        <v>50.3</v>
      </c>
      <c r="AR413" s="82"/>
      <c r="AS413" s="84">
        <v>22.85</v>
      </c>
      <c r="AT413" s="84">
        <v>14.7</v>
      </c>
      <c r="AU413" s="82"/>
      <c r="AV413" s="84">
        <v>22.85</v>
      </c>
      <c r="AW413" s="84">
        <v>5.0274000000000001</v>
      </c>
      <c r="AX413" s="82"/>
      <c r="AY413" s="84">
        <v>22.85</v>
      </c>
      <c r="AZ413" s="84">
        <v>4.7333999999999996</v>
      </c>
      <c r="BA413" s="82"/>
      <c r="BB413" s="84">
        <v>22.85</v>
      </c>
      <c r="BC413" s="84">
        <v>4.9391999999999996</v>
      </c>
      <c r="BD413" s="82"/>
      <c r="BE413" s="84">
        <v>22.85</v>
      </c>
      <c r="BF413" s="84">
        <v>20.9</v>
      </c>
      <c r="BG413" s="82"/>
      <c r="BH413" s="84">
        <v>21.75</v>
      </c>
      <c r="BI413" s="84">
        <v>20.9</v>
      </c>
      <c r="BJ413" s="84"/>
      <c r="BK413" s="84">
        <v>21.55</v>
      </c>
      <c r="BL413" s="84">
        <v>20.9</v>
      </c>
      <c r="BM413" s="82"/>
      <c r="BN413" s="84">
        <v>23.35</v>
      </c>
      <c r="BO413" s="82">
        <v>27.1</v>
      </c>
      <c r="BP413" s="82"/>
      <c r="BQ413" s="84">
        <v>23.25</v>
      </c>
      <c r="BR413" s="82">
        <v>27.1</v>
      </c>
      <c r="BS413" s="82"/>
      <c r="BT413" s="84">
        <v>23.15</v>
      </c>
      <c r="BU413" s="82">
        <v>27.1</v>
      </c>
      <c r="BV413" s="82"/>
      <c r="BW413" s="84">
        <v>23.05</v>
      </c>
      <c r="BX413" s="82">
        <v>27.1</v>
      </c>
      <c r="BY413" s="82"/>
      <c r="BZ413" s="82"/>
    </row>
    <row r="414" spans="7:78" x14ac:dyDescent="0.25">
      <c r="G414" s="82"/>
      <c r="H414" s="82"/>
      <c r="I414" s="244"/>
      <c r="J414" s="82"/>
      <c r="K414" s="82"/>
      <c r="L414" s="82"/>
      <c r="M414" s="82"/>
      <c r="N414" s="82"/>
      <c r="O414" s="82"/>
      <c r="P414" s="83"/>
      <c r="Q414" s="83"/>
      <c r="R414" s="83"/>
      <c r="S414" s="83"/>
      <c r="T414" s="82"/>
      <c r="U414" s="85">
        <v>21.6</v>
      </c>
      <c r="V414" s="84">
        <v>26.1</v>
      </c>
      <c r="W414" s="84"/>
      <c r="X414" s="84">
        <v>23</v>
      </c>
      <c r="Y414" s="84">
        <v>26.1</v>
      </c>
      <c r="Z414" s="82"/>
      <c r="AA414" s="84">
        <v>21.1</v>
      </c>
      <c r="AB414" s="84">
        <v>26.1</v>
      </c>
      <c r="AC414" s="82"/>
      <c r="AD414" s="84">
        <v>22.6</v>
      </c>
      <c r="AE414" s="84">
        <v>26.1</v>
      </c>
      <c r="AF414" s="82"/>
      <c r="AG414" s="85">
        <v>21.5</v>
      </c>
      <c r="AH414" s="84">
        <v>48.5</v>
      </c>
      <c r="AI414" s="82"/>
      <c r="AJ414" s="84">
        <v>22.9</v>
      </c>
      <c r="AK414" s="84">
        <v>48.5</v>
      </c>
      <c r="AL414" s="82">
        <f t="shared" si="12"/>
        <v>23.2</v>
      </c>
      <c r="AM414" s="84">
        <v>23.2</v>
      </c>
      <c r="AN414" s="84">
        <v>48.5</v>
      </c>
      <c r="AO414" s="82"/>
      <c r="AP414" s="84">
        <v>22.5</v>
      </c>
      <c r="AQ414" s="84">
        <v>48.5</v>
      </c>
      <c r="AR414" s="82"/>
      <c r="AS414" s="84">
        <v>22.9</v>
      </c>
      <c r="AT414" s="84">
        <v>14.3</v>
      </c>
      <c r="AU414" s="82"/>
      <c r="AV414" s="84">
        <v>22.9</v>
      </c>
      <c r="AW414" s="84">
        <v>4.8906000000000001</v>
      </c>
      <c r="AX414" s="82"/>
      <c r="AY414" s="84">
        <v>22.9</v>
      </c>
      <c r="AZ414" s="84">
        <v>4.6045999999999996</v>
      </c>
      <c r="BA414" s="82"/>
      <c r="BB414" s="84">
        <v>22.9</v>
      </c>
      <c r="BC414" s="84">
        <v>4.8048000000000002</v>
      </c>
      <c r="BD414" s="82"/>
      <c r="BE414" s="84">
        <v>22.9</v>
      </c>
      <c r="BF414" s="84">
        <v>19.899999999999999</v>
      </c>
      <c r="BG414" s="82"/>
      <c r="BH414" s="84">
        <v>21.8</v>
      </c>
      <c r="BI414" s="84">
        <v>19.899999999999999</v>
      </c>
      <c r="BJ414" s="84"/>
      <c r="BK414" s="84">
        <v>21.6</v>
      </c>
      <c r="BL414" s="84">
        <v>19.899999999999999</v>
      </c>
      <c r="BM414" s="82"/>
      <c r="BN414" s="84">
        <v>23.4</v>
      </c>
      <c r="BO414" s="82">
        <v>26.1</v>
      </c>
      <c r="BP414" s="82"/>
      <c r="BQ414" s="84">
        <v>23.3</v>
      </c>
      <c r="BR414" s="82">
        <v>26.1</v>
      </c>
      <c r="BS414" s="82"/>
      <c r="BT414" s="84">
        <v>23.2</v>
      </c>
      <c r="BU414" s="82">
        <v>26.1</v>
      </c>
      <c r="BV414" s="82"/>
      <c r="BW414" s="84">
        <v>23.1</v>
      </c>
      <c r="BX414" s="82">
        <v>26.1</v>
      </c>
      <c r="BY414" s="82"/>
      <c r="BZ414" s="82"/>
    </row>
    <row r="415" spans="7:78" x14ac:dyDescent="0.25">
      <c r="G415" s="82"/>
      <c r="H415" s="82"/>
      <c r="I415" s="244"/>
      <c r="J415" s="82"/>
      <c r="K415" s="82"/>
      <c r="L415" s="82"/>
      <c r="M415" s="82"/>
      <c r="N415" s="82"/>
      <c r="O415" s="82"/>
      <c r="P415" s="83"/>
      <c r="Q415" s="83"/>
      <c r="R415" s="83"/>
      <c r="S415" s="83"/>
      <c r="T415" s="82"/>
      <c r="U415" s="85">
        <v>21.65</v>
      </c>
      <c r="V415" s="84">
        <v>25.2</v>
      </c>
      <c r="W415" s="84"/>
      <c r="X415" s="84">
        <v>23.05</v>
      </c>
      <c r="Y415" s="84">
        <v>25.2</v>
      </c>
      <c r="Z415" s="82"/>
      <c r="AA415" s="84">
        <v>21.15</v>
      </c>
      <c r="AB415" s="84">
        <v>25.2</v>
      </c>
      <c r="AC415" s="82"/>
      <c r="AD415" s="84">
        <v>22.65</v>
      </c>
      <c r="AE415" s="84">
        <v>25.2</v>
      </c>
      <c r="AF415" s="82"/>
      <c r="AG415" s="85">
        <v>21.55</v>
      </c>
      <c r="AH415" s="84">
        <v>46.7</v>
      </c>
      <c r="AI415" s="82"/>
      <c r="AJ415" s="84">
        <v>22.95</v>
      </c>
      <c r="AK415" s="84">
        <v>46.7</v>
      </c>
      <c r="AL415" s="82">
        <f t="shared" si="12"/>
        <v>23.25</v>
      </c>
      <c r="AM415" s="84">
        <v>23.25</v>
      </c>
      <c r="AN415" s="84">
        <v>46.7</v>
      </c>
      <c r="AO415" s="82"/>
      <c r="AP415" s="84">
        <v>22.55</v>
      </c>
      <c r="AQ415" s="84">
        <v>46.7</v>
      </c>
      <c r="AR415" s="82"/>
      <c r="AS415" s="84">
        <v>22.95</v>
      </c>
      <c r="AT415" s="84">
        <v>13.9</v>
      </c>
      <c r="AU415" s="82"/>
      <c r="AV415" s="84">
        <v>22.95</v>
      </c>
      <c r="AW415" s="84">
        <v>4.7538</v>
      </c>
      <c r="AX415" s="82"/>
      <c r="AY415" s="84">
        <v>22.95</v>
      </c>
      <c r="AZ415" s="84">
        <v>4.4757999999999996</v>
      </c>
      <c r="BA415" s="82"/>
      <c r="BB415" s="84">
        <v>22.95</v>
      </c>
      <c r="BC415" s="84">
        <v>4.6703999999999999</v>
      </c>
      <c r="BD415" s="82"/>
      <c r="BE415" s="84">
        <v>22.95</v>
      </c>
      <c r="BF415" s="84">
        <v>18.899999999999999</v>
      </c>
      <c r="BG415" s="82"/>
      <c r="BH415" s="84">
        <v>21.85</v>
      </c>
      <c r="BI415" s="84">
        <v>18.899999999999999</v>
      </c>
      <c r="BJ415" s="84"/>
      <c r="BK415" s="84">
        <v>21.65</v>
      </c>
      <c r="BL415" s="84">
        <v>18.899999999999999</v>
      </c>
      <c r="BM415" s="82"/>
      <c r="BN415" s="84">
        <v>23.45</v>
      </c>
      <c r="BO415" s="82">
        <v>25.2</v>
      </c>
      <c r="BP415" s="82"/>
      <c r="BQ415" s="84">
        <v>23.35</v>
      </c>
      <c r="BR415" s="82">
        <v>25.2</v>
      </c>
      <c r="BS415" s="82"/>
      <c r="BT415" s="84">
        <v>23.25</v>
      </c>
      <c r="BU415" s="82">
        <v>25.2</v>
      </c>
      <c r="BV415" s="82"/>
      <c r="BW415" s="84">
        <v>23.15</v>
      </c>
      <c r="BX415" s="82">
        <v>25.2</v>
      </c>
      <c r="BY415" s="82"/>
      <c r="BZ415" s="82"/>
    </row>
    <row r="416" spans="7:78" x14ac:dyDescent="0.25">
      <c r="G416" s="82"/>
      <c r="H416" s="82"/>
      <c r="I416" s="244"/>
      <c r="J416" s="82"/>
      <c r="K416" s="82"/>
      <c r="L416" s="82"/>
      <c r="M416" s="82"/>
      <c r="N416" s="82"/>
      <c r="O416" s="82"/>
      <c r="P416" s="83"/>
      <c r="Q416" s="83"/>
      <c r="R416" s="83"/>
      <c r="S416" s="83"/>
      <c r="T416" s="82"/>
      <c r="U416" s="85">
        <v>21.7</v>
      </c>
      <c r="V416" s="84">
        <v>24.3</v>
      </c>
      <c r="W416" s="84"/>
      <c r="X416" s="84">
        <v>23.1</v>
      </c>
      <c r="Y416" s="84">
        <v>24.3</v>
      </c>
      <c r="Z416" s="82"/>
      <c r="AA416" s="84">
        <v>21.2</v>
      </c>
      <c r="AB416" s="84">
        <v>24.3</v>
      </c>
      <c r="AC416" s="82"/>
      <c r="AD416" s="84">
        <v>22.7</v>
      </c>
      <c r="AE416" s="84">
        <v>24.3</v>
      </c>
      <c r="AF416" s="82"/>
      <c r="AG416" s="85">
        <v>21.6</v>
      </c>
      <c r="AH416" s="84">
        <v>45</v>
      </c>
      <c r="AI416" s="82"/>
      <c r="AJ416" s="84">
        <v>23</v>
      </c>
      <c r="AK416" s="84">
        <v>45</v>
      </c>
      <c r="AL416" s="82">
        <f t="shared" si="12"/>
        <v>23.3</v>
      </c>
      <c r="AM416" s="84">
        <v>23.3</v>
      </c>
      <c r="AN416" s="84">
        <v>45</v>
      </c>
      <c r="AO416" s="82"/>
      <c r="AP416" s="84">
        <v>22.6</v>
      </c>
      <c r="AQ416" s="84">
        <v>45</v>
      </c>
      <c r="AR416" s="82"/>
      <c r="AS416" s="84">
        <v>23</v>
      </c>
      <c r="AT416" s="84">
        <v>13.5</v>
      </c>
      <c r="AU416" s="82"/>
      <c r="AV416" s="84">
        <v>23</v>
      </c>
      <c r="AW416" s="84">
        <v>4.617</v>
      </c>
      <c r="AX416" s="82"/>
      <c r="AY416" s="84">
        <v>23</v>
      </c>
      <c r="AZ416" s="84">
        <v>4.3470000000000004</v>
      </c>
      <c r="BA416" s="82"/>
      <c r="BB416" s="84">
        <v>23</v>
      </c>
      <c r="BC416" s="84">
        <v>4.5359999999999996</v>
      </c>
      <c r="BD416" s="82"/>
      <c r="BE416" s="84">
        <v>23</v>
      </c>
      <c r="BF416" s="84">
        <v>18</v>
      </c>
      <c r="BG416" s="82"/>
      <c r="BH416" s="84">
        <v>21.9</v>
      </c>
      <c r="BI416" s="84">
        <v>18</v>
      </c>
      <c r="BJ416" s="84"/>
      <c r="BK416" s="84">
        <v>21.7</v>
      </c>
      <c r="BL416" s="84">
        <v>18</v>
      </c>
      <c r="BM416" s="82"/>
      <c r="BN416" s="84">
        <v>23.5</v>
      </c>
      <c r="BO416" s="82">
        <v>24.3</v>
      </c>
      <c r="BP416" s="82"/>
      <c r="BQ416" s="84">
        <v>23.4</v>
      </c>
      <c r="BR416" s="82">
        <v>24.3</v>
      </c>
      <c r="BS416" s="82"/>
      <c r="BT416" s="84">
        <v>23.3</v>
      </c>
      <c r="BU416" s="82">
        <v>24.3</v>
      </c>
      <c r="BV416" s="82"/>
      <c r="BW416" s="84">
        <v>23.2</v>
      </c>
      <c r="BX416" s="82">
        <v>24.3</v>
      </c>
      <c r="BY416" s="82"/>
      <c r="BZ416" s="82"/>
    </row>
    <row r="417" spans="7:78" x14ac:dyDescent="0.25">
      <c r="G417" s="82"/>
      <c r="H417" s="82"/>
      <c r="I417" s="244"/>
      <c r="J417" s="82"/>
      <c r="K417" s="82"/>
      <c r="L417" s="82"/>
      <c r="M417" s="82"/>
      <c r="N417" s="82"/>
      <c r="O417" s="82"/>
      <c r="P417" s="83"/>
      <c r="Q417" s="83"/>
      <c r="R417" s="83"/>
      <c r="S417" s="83"/>
      <c r="T417" s="82"/>
      <c r="U417" s="85">
        <v>21.75</v>
      </c>
      <c r="V417" s="84">
        <v>23.5</v>
      </c>
      <c r="W417" s="84"/>
      <c r="X417" s="84">
        <v>23.15</v>
      </c>
      <c r="Y417" s="84">
        <v>23.5</v>
      </c>
      <c r="Z417" s="82"/>
      <c r="AA417" s="84">
        <v>21.25</v>
      </c>
      <c r="AB417" s="84">
        <v>23.5</v>
      </c>
      <c r="AC417" s="82"/>
      <c r="AD417" s="84">
        <v>22.75</v>
      </c>
      <c r="AE417" s="84">
        <v>23.5</v>
      </c>
      <c r="AF417" s="82"/>
      <c r="AG417" s="85">
        <v>21.65</v>
      </c>
      <c r="AH417" s="84">
        <v>43.3</v>
      </c>
      <c r="AI417" s="82"/>
      <c r="AJ417" s="84">
        <v>23.05</v>
      </c>
      <c r="AK417" s="84">
        <v>43.3</v>
      </c>
      <c r="AL417" s="82">
        <f t="shared" si="12"/>
        <v>23.35</v>
      </c>
      <c r="AM417" s="84">
        <v>23.35</v>
      </c>
      <c r="AN417" s="84">
        <v>43.3</v>
      </c>
      <c r="AO417" s="82"/>
      <c r="AP417" s="84">
        <v>22.65</v>
      </c>
      <c r="AQ417" s="84">
        <v>43.3</v>
      </c>
      <c r="AR417" s="82"/>
      <c r="AS417" s="84">
        <v>23.05</v>
      </c>
      <c r="AT417" s="84">
        <v>13.1</v>
      </c>
      <c r="AU417" s="82"/>
      <c r="AV417" s="84">
        <v>23.05</v>
      </c>
      <c r="AW417" s="84">
        <v>4.4802</v>
      </c>
      <c r="AX417" s="82"/>
      <c r="AY417" s="84">
        <v>23.05</v>
      </c>
      <c r="AZ417" s="84">
        <v>4.2182000000000004</v>
      </c>
      <c r="BA417" s="82"/>
      <c r="BB417" s="84">
        <v>23.05</v>
      </c>
      <c r="BC417" s="84">
        <v>4.4016000000000002</v>
      </c>
      <c r="BD417" s="82"/>
      <c r="BE417" s="84">
        <v>23.05</v>
      </c>
      <c r="BF417" s="84">
        <v>17.100000000000001</v>
      </c>
      <c r="BG417" s="82"/>
      <c r="BH417" s="84">
        <v>21.95</v>
      </c>
      <c r="BI417" s="84">
        <v>17.100000000000001</v>
      </c>
      <c r="BJ417" s="84"/>
      <c r="BK417" s="84">
        <v>21.75</v>
      </c>
      <c r="BL417" s="84">
        <v>17.100000000000001</v>
      </c>
      <c r="BM417" s="82"/>
      <c r="BN417" s="84">
        <v>23.55</v>
      </c>
      <c r="BO417" s="82">
        <v>23.5</v>
      </c>
      <c r="BP417" s="82"/>
      <c r="BQ417" s="84">
        <v>23.45</v>
      </c>
      <c r="BR417" s="82">
        <v>23.5</v>
      </c>
      <c r="BS417" s="82"/>
      <c r="BT417" s="84">
        <v>23.35</v>
      </c>
      <c r="BU417" s="82">
        <v>23.5</v>
      </c>
      <c r="BV417" s="82"/>
      <c r="BW417" s="84">
        <v>23.25</v>
      </c>
      <c r="BX417" s="82">
        <v>23.5</v>
      </c>
      <c r="BY417" s="82"/>
      <c r="BZ417" s="82"/>
    </row>
    <row r="418" spans="7:78" x14ac:dyDescent="0.25">
      <c r="G418" s="82"/>
      <c r="H418" s="82"/>
      <c r="I418" s="244"/>
      <c r="J418" s="82"/>
      <c r="K418" s="82"/>
      <c r="L418" s="82"/>
      <c r="M418" s="82"/>
      <c r="N418" s="82"/>
      <c r="O418" s="82"/>
      <c r="P418" s="83"/>
      <c r="Q418" s="83"/>
      <c r="R418" s="83"/>
      <c r="S418" s="83"/>
      <c r="T418" s="82"/>
      <c r="U418" s="85">
        <v>21.8</v>
      </c>
      <c r="V418" s="84">
        <v>22.6</v>
      </c>
      <c r="W418" s="84"/>
      <c r="X418" s="84">
        <v>23.2</v>
      </c>
      <c r="Y418" s="84">
        <v>22.6</v>
      </c>
      <c r="Z418" s="82"/>
      <c r="AA418" s="84">
        <v>21.3</v>
      </c>
      <c r="AB418" s="84">
        <v>22.6</v>
      </c>
      <c r="AC418" s="82"/>
      <c r="AD418" s="84">
        <v>22.8</v>
      </c>
      <c r="AE418" s="84">
        <v>22.6</v>
      </c>
      <c r="AF418" s="82"/>
      <c r="AG418" s="85">
        <v>21.7</v>
      </c>
      <c r="AH418" s="84">
        <v>41.6</v>
      </c>
      <c r="AI418" s="82"/>
      <c r="AJ418" s="84">
        <v>23.1</v>
      </c>
      <c r="AK418" s="84">
        <v>41.6</v>
      </c>
      <c r="AL418" s="82">
        <f t="shared" si="12"/>
        <v>23.4</v>
      </c>
      <c r="AM418" s="84">
        <v>23.4</v>
      </c>
      <c r="AN418" s="84">
        <v>41.6</v>
      </c>
      <c r="AO418" s="82"/>
      <c r="AP418" s="84">
        <v>22.7</v>
      </c>
      <c r="AQ418" s="84">
        <v>41.6</v>
      </c>
      <c r="AR418" s="82"/>
      <c r="AS418" s="84">
        <v>23.1</v>
      </c>
      <c r="AT418" s="84">
        <v>12.7</v>
      </c>
      <c r="AU418" s="82"/>
      <c r="AV418" s="84">
        <v>23.1</v>
      </c>
      <c r="AW418" s="84">
        <v>4.3433999999999999</v>
      </c>
      <c r="AX418" s="82"/>
      <c r="AY418" s="84">
        <v>23.1</v>
      </c>
      <c r="AZ418" s="84">
        <v>4.0894000000000004</v>
      </c>
      <c r="BA418" s="82"/>
      <c r="BB418" s="84">
        <v>23.1</v>
      </c>
      <c r="BC418" s="84">
        <v>4.2671999999999999</v>
      </c>
      <c r="BD418" s="82"/>
      <c r="BE418" s="84">
        <v>23.1</v>
      </c>
      <c r="BF418" s="84">
        <v>16.2</v>
      </c>
      <c r="BG418" s="82"/>
      <c r="BH418" s="84">
        <v>22</v>
      </c>
      <c r="BI418" s="84">
        <v>16.2</v>
      </c>
      <c r="BJ418" s="84"/>
      <c r="BK418" s="84">
        <v>21.8</v>
      </c>
      <c r="BL418" s="84">
        <v>16.2</v>
      </c>
      <c r="BM418" s="82"/>
      <c r="BN418" s="84">
        <v>23.6</v>
      </c>
      <c r="BO418" s="82">
        <v>22.6</v>
      </c>
      <c r="BP418" s="82"/>
      <c r="BQ418" s="84">
        <v>23.5</v>
      </c>
      <c r="BR418" s="82">
        <v>22.6</v>
      </c>
      <c r="BS418" s="82"/>
      <c r="BT418" s="84">
        <v>23.4</v>
      </c>
      <c r="BU418" s="82">
        <v>22.6</v>
      </c>
      <c r="BV418" s="82"/>
      <c r="BW418" s="84">
        <v>23.3</v>
      </c>
      <c r="BX418" s="82">
        <v>22.6</v>
      </c>
      <c r="BY418" s="82"/>
      <c r="BZ418" s="82"/>
    </row>
    <row r="419" spans="7:78" x14ac:dyDescent="0.25">
      <c r="G419" s="82"/>
      <c r="H419" s="82"/>
      <c r="I419" s="244"/>
      <c r="J419" s="82"/>
      <c r="K419" s="82"/>
      <c r="L419" s="82"/>
      <c r="M419" s="82"/>
      <c r="N419" s="82"/>
      <c r="O419" s="82"/>
      <c r="P419" s="83"/>
      <c r="Q419" s="83"/>
      <c r="R419" s="83"/>
      <c r="S419" s="83"/>
      <c r="T419" s="82"/>
      <c r="U419" s="85">
        <v>21.85</v>
      </c>
      <c r="V419" s="84">
        <v>21.8</v>
      </c>
      <c r="W419" s="84"/>
      <c r="X419" s="84">
        <v>23.25</v>
      </c>
      <c r="Y419" s="84">
        <v>21.8</v>
      </c>
      <c r="Z419" s="82"/>
      <c r="AA419" s="84">
        <v>21.35</v>
      </c>
      <c r="AB419" s="84">
        <v>21.8</v>
      </c>
      <c r="AC419" s="82"/>
      <c r="AD419" s="84">
        <v>22.85</v>
      </c>
      <c r="AE419" s="84">
        <v>21.8</v>
      </c>
      <c r="AF419" s="82"/>
      <c r="AG419" s="85">
        <v>21.75</v>
      </c>
      <c r="AH419" s="84">
        <v>40</v>
      </c>
      <c r="AI419" s="82"/>
      <c r="AJ419" s="84">
        <v>23.15</v>
      </c>
      <c r="AK419" s="84">
        <v>40</v>
      </c>
      <c r="AL419" s="82">
        <f t="shared" ref="AL419:AL482" si="13">ROUND(AM419,2)</f>
        <v>23.45</v>
      </c>
      <c r="AM419" s="84">
        <v>23.45</v>
      </c>
      <c r="AN419" s="84">
        <v>40</v>
      </c>
      <c r="AO419" s="82"/>
      <c r="AP419" s="84">
        <v>22.75</v>
      </c>
      <c r="AQ419" s="84">
        <v>40</v>
      </c>
      <c r="AR419" s="82"/>
      <c r="AS419" s="84">
        <v>23.15</v>
      </c>
      <c r="AT419" s="84">
        <v>12.3</v>
      </c>
      <c r="AU419" s="82"/>
      <c r="AV419" s="84">
        <v>23.15</v>
      </c>
      <c r="AW419" s="84">
        <v>4.2065999999999999</v>
      </c>
      <c r="AX419" s="82"/>
      <c r="AY419" s="84">
        <v>23.15</v>
      </c>
      <c r="AZ419" s="84">
        <v>3.9605999999999999</v>
      </c>
      <c r="BA419" s="82"/>
      <c r="BB419" s="84">
        <v>23.15</v>
      </c>
      <c r="BC419" s="84">
        <v>4.1327999999999996</v>
      </c>
      <c r="BD419" s="82"/>
      <c r="BE419" s="84">
        <v>23.15</v>
      </c>
      <c r="BF419" s="84">
        <v>15.3</v>
      </c>
      <c r="BG419" s="82"/>
      <c r="BH419" s="84">
        <v>22.05</v>
      </c>
      <c r="BI419" s="84">
        <v>15.3</v>
      </c>
      <c r="BJ419" s="84"/>
      <c r="BK419" s="84">
        <v>21.85</v>
      </c>
      <c r="BL419" s="84">
        <v>15.3</v>
      </c>
      <c r="BM419" s="82"/>
      <c r="BN419" s="84">
        <v>23.65</v>
      </c>
      <c r="BO419" s="82">
        <v>21.8</v>
      </c>
      <c r="BP419" s="82"/>
      <c r="BQ419" s="84">
        <v>23.55</v>
      </c>
      <c r="BR419" s="82">
        <v>21.8</v>
      </c>
      <c r="BS419" s="82"/>
      <c r="BT419" s="84">
        <v>23.45</v>
      </c>
      <c r="BU419" s="82">
        <v>21.8</v>
      </c>
      <c r="BV419" s="82"/>
      <c r="BW419" s="84">
        <v>23.35</v>
      </c>
      <c r="BX419" s="82">
        <v>21.8</v>
      </c>
      <c r="BY419" s="82"/>
      <c r="BZ419" s="82"/>
    </row>
    <row r="420" spans="7:78" x14ac:dyDescent="0.25">
      <c r="G420" s="82"/>
      <c r="H420" s="82"/>
      <c r="I420" s="244"/>
      <c r="J420" s="82"/>
      <c r="K420" s="82"/>
      <c r="L420" s="82"/>
      <c r="M420" s="82"/>
      <c r="N420" s="82"/>
      <c r="O420" s="82"/>
      <c r="P420" s="83"/>
      <c r="Q420" s="83"/>
      <c r="R420" s="83"/>
      <c r="S420" s="83"/>
      <c r="T420" s="82"/>
      <c r="U420" s="85">
        <v>21.9</v>
      </c>
      <c r="V420" s="84">
        <v>21</v>
      </c>
      <c r="W420" s="84"/>
      <c r="X420" s="84">
        <v>23.3</v>
      </c>
      <c r="Y420" s="84">
        <v>21</v>
      </c>
      <c r="Z420" s="82"/>
      <c r="AA420" s="84">
        <v>21.4</v>
      </c>
      <c r="AB420" s="84">
        <v>21</v>
      </c>
      <c r="AC420" s="82"/>
      <c r="AD420" s="84">
        <v>22.9</v>
      </c>
      <c r="AE420" s="84">
        <v>21</v>
      </c>
      <c r="AF420" s="82"/>
      <c r="AG420" s="85">
        <v>21.8</v>
      </c>
      <c r="AH420" s="84">
        <v>38.4</v>
      </c>
      <c r="AI420" s="82"/>
      <c r="AJ420" s="84">
        <v>23.2</v>
      </c>
      <c r="AK420" s="84">
        <v>38.4</v>
      </c>
      <c r="AL420" s="82">
        <f t="shared" si="13"/>
        <v>23.5</v>
      </c>
      <c r="AM420" s="84">
        <v>23.5</v>
      </c>
      <c r="AN420" s="84">
        <v>38.4</v>
      </c>
      <c r="AO420" s="82"/>
      <c r="AP420" s="84">
        <v>22.8</v>
      </c>
      <c r="AQ420" s="84">
        <v>38.4</v>
      </c>
      <c r="AR420" s="82"/>
      <c r="AS420" s="84">
        <v>23.2</v>
      </c>
      <c r="AT420" s="84">
        <v>12</v>
      </c>
      <c r="AU420" s="82"/>
      <c r="AV420" s="84">
        <v>23.2</v>
      </c>
      <c r="AW420" s="84">
        <v>4.1040000000000001</v>
      </c>
      <c r="AX420" s="82"/>
      <c r="AY420" s="84">
        <v>23.2</v>
      </c>
      <c r="AZ420" s="84">
        <v>3.8639999999999999</v>
      </c>
      <c r="BA420" s="82"/>
      <c r="BB420" s="84">
        <v>23.2</v>
      </c>
      <c r="BC420" s="84">
        <v>4.032</v>
      </c>
      <c r="BD420" s="82"/>
      <c r="BE420" s="84">
        <v>23.2</v>
      </c>
      <c r="BF420" s="84">
        <v>14.5</v>
      </c>
      <c r="BG420" s="82"/>
      <c r="BH420" s="84">
        <v>22.1</v>
      </c>
      <c r="BI420" s="84">
        <v>14.5</v>
      </c>
      <c r="BJ420" s="84"/>
      <c r="BK420" s="84">
        <v>21.9</v>
      </c>
      <c r="BL420" s="84">
        <v>14.5</v>
      </c>
      <c r="BM420" s="82"/>
      <c r="BN420" s="84">
        <v>23.7</v>
      </c>
      <c r="BO420" s="82">
        <v>21</v>
      </c>
      <c r="BP420" s="82"/>
      <c r="BQ420" s="84">
        <v>23.6</v>
      </c>
      <c r="BR420" s="82">
        <v>21</v>
      </c>
      <c r="BS420" s="82"/>
      <c r="BT420" s="84">
        <v>23.5</v>
      </c>
      <c r="BU420" s="82">
        <v>21</v>
      </c>
      <c r="BV420" s="82"/>
      <c r="BW420" s="84">
        <v>23.4</v>
      </c>
      <c r="BX420" s="82">
        <v>21</v>
      </c>
      <c r="BY420" s="82"/>
      <c r="BZ420" s="82"/>
    </row>
    <row r="421" spans="7:78" x14ac:dyDescent="0.25">
      <c r="G421" s="82"/>
      <c r="H421" s="82"/>
      <c r="I421" s="244"/>
      <c r="J421" s="82"/>
      <c r="K421" s="82"/>
      <c r="L421" s="82"/>
      <c r="M421" s="82"/>
      <c r="N421" s="82"/>
      <c r="O421" s="82"/>
      <c r="P421" s="83"/>
      <c r="Q421" s="83"/>
      <c r="R421" s="83"/>
      <c r="S421" s="83"/>
      <c r="T421" s="82"/>
      <c r="U421" s="85">
        <v>21.95</v>
      </c>
      <c r="V421" s="84">
        <v>20.2</v>
      </c>
      <c r="W421" s="84"/>
      <c r="X421" s="84">
        <v>23.35</v>
      </c>
      <c r="Y421" s="84">
        <v>20.2</v>
      </c>
      <c r="Z421" s="82"/>
      <c r="AA421" s="84">
        <v>21.45</v>
      </c>
      <c r="AB421" s="84">
        <v>20.2</v>
      </c>
      <c r="AC421" s="82"/>
      <c r="AD421" s="84">
        <v>22.95</v>
      </c>
      <c r="AE421" s="84">
        <v>20.2</v>
      </c>
      <c r="AF421" s="82"/>
      <c r="AG421" s="85">
        <v>21.85</v>
      </c>
      <c r="AH421" s="84">
        <v>36.9</v>
      </c>
      <c r="AI421" s="82"/>
      <c r="AJ421" s="84">
        <v>23.25</v>
      </c>
      <c r="AK421" s="84">
        <v>36.9</v>
      </c>
      <c r="AL421" s="82">
        <f t="shared" si="13"/>
        <v>23.55</v>
      </c>
      <c r="AM421" s="84">
        <v>23.55</v>
      </c>
      <c r="AN421" s="84">
        <v>36.9</v>
      </c>
      <c r="AO421" s="82"/>
      <c r="AP421" s="84">
        <v>22.85</v>
      </c>
      <c r="AQ421" s="84">
        <v>36.9</v>
      </c>
      <c r="AR421" s="82"/>
      <c r="AS421" s="84">
        <v>23.25</v>
      </c>
      <c r="AT421" s="84">
        <v>11.6</v>
      </c>
      <c r="AU421" s="82"/>
      <c r="AV421" s="84">
        <v>23.25</v>
      </c>
      <c r="AW421" s="84">
        <v>3.9672000000000001</v>
      </c>
      <c r="AX421" s="82"/>
      <c r="AY421" s="84">
        <v>23.25</v>
      </c>
      <c r="AZ421" s="84">
        <v>3.7351999999999999</v>
      </c>
      <c r="BA421" s="82"/>
      <c r="BB421" s="84">
        <v>23.25</v>
      </c>
      <c r="BC421" s="84">
        <v>3.8976000000000002</v>
      </c>
      <c r="BD421" s="82"/>
      <c r="BE421" s="84">
        <v>23.25</v>
      </c>
      <c r="BF421" s="84">
        <v>13.7</v>
      </c>
      <c r="BG421" s="82"/>
      <c r="BH421" s="84">
        <v>22.15</v>
      </c>
      <c r="BI421" s="84">
        <v>13.7</v>
      </c>
      <c r="BJ421" s="84"/>
      <c r="BK421" s="84">
        <v>21.95</v>
      </c>
      <c r="BL421" s="84">
        <v>13.7</v>
      </c>
      <c r="BM421" s="82"/>
      <c r="BN421" s="84">
        <v>23.75</v>
      </c>
      <c r="BO421" s="82">
        <v>20.2</v>
      </c>
      <c r="BP421" s="82"/>
      <c r="BQ421" s="84">
        <v>23.65</v>
      </c>
      <c r="BR421" s="82">
        <v>20.2</v>
      </c>
      <c r="BS421" s="82"/>
      <c r="BT421" s="84">
        <v>23.55</v>
      </c>
      <c r="BU421" s="82">
        <v>20.2</v>
      </c>
      <c r="BV421" s="82"/>
      <c r="BW421" s="84">
        <v>23.45</v>
      </c>
      <c r="BX421" s="82">
        <v>20.2</v>
      </c>
      <c r="BY421" s="82"/>
      <c r="BZ421" s="82"/>
    </row>
    <row r="422" spans="7:78" x14ac:dyDescent="0.25">
      <c r="G422" s="82"/>
      <c r="H422" s="82"/>
      <c r="I422" s="244"/>
      <c r="J422" s="82"/>
      <c r="K422" s="82"/>
      <c r="L422" s="82"/>
      <c r="M422" s="82"/>
      <c r="N422" s="82"/>
      <c r="O422" s="82"/>
      <c r="P422" s="83"/>
      <c r="Q422" s="83"/>
      <c r="R422" s="83"/>
      <c r="S422" s="83"/>
      <c r="T422" s="82"/>
      <c r="U422" s="85">
        <v>22</v>
      </c>
      <c r="V422" s="84">
        <v>19.399999999999999</v>
      </c>
      <c r="W422" s="84"/>
      <c r="X422" s="84">
        <v>23.4</v>
      </c>
      <c r="Y422" s="84">
        <v>19.399999999999999</v>
      </c>
      <c r="Z422" s="82"/>
      <c r="AA422" s="84">
        <v>21.5</v>
      </c>
      <c r="AB422" s="84">
        <v>19.399999999999999</v>
      </c>
      <c r="AC422" s="82"/>
      <c r="AD422" s="84">
        <v>23</v>
      </c>
      <c r="AE422" s="84">
        <v>19.399999999999999</v>
      </c>
      <c r="AF422" s="82"/>
      <c r="AG422" s="85">
        <v>21.9</v>
      </c>
      <c r="AH422" s="84">
        <v>35.4</v>
      </c>
      <c r="AI422" s="82"/>
      <c r="AJ422" s="84">
        <v>23.3</v>
      </c>
      <c r="AK422" s="84">
        <v>35.4</v>
      </c>
      <c r="AL422" s="82">
        <f t="shared" si="13"/>
        <v>23.6</v>
      </c>
      <c r="AM422" s="84">
        <v>23.6</v>
      </c>
      <c r="AN422" s="84">
        <v>35.4</v>
      </c>
      <c r="AO422" s="82"/>
      <c r="AP422" s="84">
        <v>22.9</v>
      </c>
      <c r="AQ422" s="84">
        <v>35.4</v>
      </c>
      <c r="AR422" s="82"/>
      <c r="AS422" s="84">
        <v>23.3</v>
      </c>
      <c r="AT422" s="84">
        <v>11.2</v>
      </c>
      <c r="AU422" s="82"/>
      <c r="AV422" s="84">
        <v>23.3</v>
      </c>
      <c r="AW422" s="84">
        <v>3.8304</v>
      </c>
      <c r="AX422" s="82"/>
      <c r="AY422" s="84">
        <v>23.3</v>
      </c>
      <c r="AZ422" s="84">
        <v>3.6063999999999998</v>
      </c>
      <c r="BA422" s="82"/>
      <c r="BB422" s="84">
        <v>23.3</v>
      </c>
      <c r="BC422" s="84">
        <v>3.7631999999999999</v>
      </c>
      <c r="BD422" s="82"/>
      <c r="BE422" s="84">
        <v>23.3</v>
      </c>
      <c r="BF422" s="84">
        <v>12.9</v>
      </c>
      <c r="BG422" s="82"/>
      <c r="BH422" s="84">
        <v>22.2</v>
      </c>
      <c r="BI422" s="84">
        <v>12.9</v>
      </c>
      <c r="BJ422" s="84"/>
      <c r="BK422" s="84">
        <v>22</v>
      </c>
      <c r="BL422" s="84">
        <v>12.9</v>
      </c>
      <c r="BM422" s="82"/>
      <c r="BN422" s="84">
        <v>23.8</v>
      </c>
      <c r="BO422" s="82">
        <v>19.399999999999999</v>
      </c>
      <c r="BP422" s="82"/>
      <c r="BQ422" s="84">
        <v>23.7</v>
      </c>
      <c r="BR422" s="82">
        <v>19.399999999999999</v>
      </c>
      <c r="BS422" s="82"/>
      <c r="BT422" s="84">
        <v>23.6</v>
      </c>
      <c r="BU422" s="82">
        <v>19.399999999999999</v>
      </c>
      <c r="BV422" s="82"/>
      <c r="BW422" s="84">
        <v>23.5</v>
      </c>
      <c r="BX422" s="82">
        <v>19.399999999999999</v>
      </c>
      <c r="BY422" s="82"/>
      <c r="BZ422" s="82"/>
    </row>
    <row r="423" spans="7:78" x14ac:dyDescent="0.25">
      <c r="G423" s="82"/>
      <c r="H423" s="82"/>
      <c r="I423" s="244"/>
      <c r="J423" s="82"/>
      <c r="K423" s="82"/>
      <c r="L423" s="82"/>
      <c r="M423" s="82"/>
      <c r="N423" s="82"/>
      <c r="O423" s="82"/>
      <c r="P423" s="83"/>
      <c r="Q423" s="83"/>
      <c r="R423" s="83"/>
      <c r="S423" s="83"/>
      <c r="T423" s="82"/>
      <c r="U423" s="85">
        <v>22.05</v>
      </c>
      <c r="V423" s="84">
        <v>18.7</v>
      </c>
      <c r="W423" s="84"/>
      <c r="X423" s="84">
        <v>23.45</v>
      </c>
      <c r="Y423" s="84">
        <v>18.7</v>
      </c>
      <c r="Z423" s="82"/>
      <c r="AA423" s="84">
        <v>21.55</v>
      </c>
      <c r="AB423" s="84">
        <v>18.7</v>
      </c>
      <c r="AC423" s="82"/>
      <c r="AD423" s="84">
        <v>23.05</v>
      </c>
      <c r="AE423" s="84">
        <v>18.7</v>
      </c>
      <c r="AF423" s="82"/>
      <c r="AG423" s="85">
        <v>21.95</v>
      </c>
      <c r="AH423" s="84">
        <v>34.799999999999997</v>
      </c>
      <c r="AI423" s="82"/>
      <c r="AJ423" s="84">
        <v>23.35</v>
      </c>
      <c r="AK423" s="84">
        <v>34.799999999999997</v>
      </c>
      <c r="AL423" s="82">
        <f t="shared" si="13"/>
        <v>23.65</v>
      </c>
      <c r="AM423" s="84">
        <v>23.65</v>
      </c>
      <c r="AN423" s="84">
        <v>34.799999999999997</v>
      </c>
      <c r="AO423" s="82"/>
      <c r="AP423" s="84">
        <v>22.95</v>
      </c>
      <c r="AQ423" s="84">
        <v>34.799999999999997</v>
      </c>
      <c r="AR423" s="82"/>
      <c r="AS423" s="84">
        <v>23.35</v>
      </c>
      <c r="AT423" s="84">
        <v>10.9</v>
      </c>
      <c r="AU423" s="82"/>
      <c r="AV423" s="84">
        <v>23.35</v>
      </c>
      <c r="AW423" s="84">
        <v>3.7277999999999998</v>
      </c>
      <c r="AX423" s="82"/>
      <c r="AY423" s="84">
        <v>23.35</v>
      </c>
      <c r="AZ423" s="84">
        <v>3.5097999999999998</v>
      </c>
      <c r="BA423" s="82"/>
      <c r="BB423" s="84">
        <v>23.35</v>
      </c>
      <c r="BC423" s="84">
        <v>3.6623999999999999</v>
      </c>
      <c r="BD423" s="82"/>
      <c r="BE423" s="84">
        <v>23.35</v>
      </c>
      <c r="BF423" s="84">
        <v>12.2</v>
      </c>
      <c r="BG423" s="82"/>
      <c r="BH423" s="84">
        <v>22.25</v>
      </c>
      <c r="BI423" s="84">
        <v>12.2</v>
      </c>
      <c r="BJ423" s="84"/>
      <c r="BK423" s="84">
        <v>22.05</v>
      </c>
      <c r="BL423" s="84">
        <v>12.2</v>
      </c>
      <c r="BM423" s="82"/>
      <c r="BN423" s="84">
        <v>23.85</v>
      </c>
      <c r="BO423" s="82">
        <v>18.7</v>
      </c>
      <c r="BP423" s="82"/>
      <c r="BQ423" s="84">
        <v>23.75</v>
      </c>
      <c r="BR423" s="82">
        <v>18.7</v>
      </c>
      <c r="BS423" s="82"/>
      <c r="BT423" s="84">
        <v>23.65</v>
      </c>
      <c r="BU423" s="82">
        <v>18.7</v>
      </c>
      <c r="BV423" s="82"/>
      <c r="BW423" s="84">
        <v>23.55</v>
      </c>
      <c r="BX423" s="82">
        <v>18.7</v>
      </c>
      <c r="BY423" s="82"/>
      <c r="BZ423" s="82"/>
    </row>
    <row r="424" spans="7:78" x14ac:dyDescent="0.25">
      <c r="G424" s="82"/>
      <c r="H424" s="82"/>
      <c r="I424" s="244"/>
      <c r="J424" s="82"/>
      <c r="K424" s="82"/>
      <c r="L424" s="82"/>
      <c r="M424" s="82"/>
      <c r="N424" s="82"/>
      <c r="O424" s="82"/>
      <c r="P424" s="83"/>
      <c r="Q424" s="83"/>
      <c r="R424" s="83"/>
      <c r="S424" s="83"/>
      <c r="T424" s="82"/>
      <c r="U424" s="85">
        <v>22.1</v>
      </c>
      <c r="V424" s="84">
        <v>18</v>
      </c>
      <c r="W424" s="84"/>
      <c r="X424" s="84">
        <v>23.5</v>
      </c>
      <c r="Y424" s="84">
        <v>18</v>
      </c>
      <c r="Z424" s="82"/>
      <c r="AA424" s="84">
        <v>21.6</v>
      </c>
      <c r="AB424" s="84">
        <v>18</v>
      </c>
      <c r="AC424" s="82"/>
      <c r="AD424" s="84">
        <v>23.1</v>
      </c>
      <c r="AE424" s="84">
        <v>18</v>
      </c>
      <c r="AF424" s="82"/>
      <c r="AG424" s="85">
        <v>22</v>
      </c>
      <c r="AH424" s="84">
        <v>34</v>
      </c>
      <c r="AI424" s="82"/>
      <c r="AJ424" s="84">
        <v>23.4</v>
      </c>
      <c r="AK424" s="84">
        <v>34</v>
      </c>
      <c r="AL424" s="82">
        <f t="shared" si="13"/>
        <v>23.7</v>
      </c>
      <c r="AM424" s="84">
        <v>23.7</v>
      </c>
      <c r="AN424" s="84">
        <v>34</v>
      </c>
      <c r="AO424" s="82"/>
      <c r="AP424" s="84">
        <v>23</v>
      </c>
      <c r="AQ424" s="84">
        <v>34</v>
      </c>
      <c r="AR424" s="82"/>
      <c r="AS424" s="84">
        <v>23.4</v>
      </c>
      <c r="AT424" s="84">
        <v>10.5</v>
      </c>
      <c r="AU424" s="82"/>
      <c r="AV424" s="84">
        <v>23.4</v>
      </c>
      <c r="AW424" s="84">
        <v>3.5910000000000002</v>
      </c>
      <c r="AX424" s="82"/>
      <c r="AY424" s="84">
        <v>23.4</v>
      </c>
      <c r="AZ424" s="84">
        <v>3.3809999999999998</v>
      </c>
      <c r="BA424" s="82"/>
      <c r="BB424" s="84">
        <v>23.4</v>
      </c>
      <c r="BC424" s="84">
        <v>3.528</v>
      </c>
      <c r="BD424" s="82"/>
      <c r="BE424" s="84">
        <v>23.4</v>
      </c>
      <c r="BF424" s="84">
        <v>11.5</v>
      </c>
      <c r="BG424" s="82"/>
      <c r="BH424" s="84">
        <v>22.3</v>
      </c>
      <c r="BI424" s="84">
        <v>11.5</v>
      </c>
      <c r="BJ424" s="84"/>
      <c r="BK424" s="84">
        <v>22.1</v>
      </c>
      <c r="BL424" s="84">
        <v>11.5</v>
      </c>
      <c r="BM424" s="82"/>
      <c r="BN424" s="84">
        <v>23.9</v>
      </c>
      <c r="BO424" s="82">
        <v>18</v>
      </c>
      <c r="BP424" s="82"/>
      <c r="BQ424" s="84">
        <v>23.8</v>
      </c>
      <c r="BR424" s="82">
        <v>18</v>
      </c>
      <c r="BS424" s="82"/>
      <c r="BT424" s="84">
        <v>23.7</v>
      </c>
      <c r="BU424" s="82">
        <v>18</v>
      </c>
      <c r="BV424" s="82"/>
      <c r="BW424" s="84">
        <v>23.6</v>
      </c>
      <c r="BX424" s="82">
        <v>18</v>
      </c>
      <c r="BY424" s="82"/>
      <c r="BZ424" s="82"/>
    </row>
    <row r="425" spans="7:78" x14ac:dyDescent="0.25">
      <c r="G425" s="82"/>
      <c r="H425" s="82"/>
      <c r="I425" s="244"/>
      <c r="J425" s="82"/>
      <c r="K425" s="82"/>
      <c r="L425" s="82"/>
      <c r="M425" s="82"/>
      <c r="N425" s="82"/>
      <c r="O425" s="82"/>
      <c r="P425" s="83"/>
      <c r="Q425" s="83"/>
      <c r="R425" s="83"/>
      <c r="S425" s="83"/>
      <c r="T425" s="82"/>
      <c r="U425" s="85">
        <v>22.15</v>
      </c>
      <c r="V425" s="84">
        <v>17.3</v>
      </c>
      <c r="W425" s="84"/>
      <c r="X425" s="84">
        <v>23.55</v>
      </c>
      <c r="Y425" s="84">
        <v>17.3</v>
      </c>
      <c r="Z425" s="82"/>
      <c r="AA425" s="84">
        <v>21.65</v>
      </c>
      <c r="AB425" s="84">
        <v>17.3</v>
      </c>
      <c r="AC425" s="82"/>
      <c r="AD425" s="84">
        <v>23.15</v>
      </c>
      <c r="AE425" s="84">
        <v>17.3</v>
      </c>
      <c r="AF425" s="82"/>
      <c r="AG425" s="85">
        <v>22.05</v>
      </c>
      <c r="AH425" s="84">
        <v>32.6</v>
      </c>
      <c r="AI425" s="82"/>
      <c r="AJ425" s="84">
        <v>23.45</v>
      </c>
      <c r="AK425" s="84">
        <v>32.6</v>
      </c>
      <c r="AL425" s="82">
        <f t="shared" si="13"/>
        <v>23.75</v>
      </c>
      <c r="AM425" s="84">
        <v>23.75</v>
      </c>
      <c r="AN425" s="84">
        <v>32.6</v>
      </c>
      <c r="AO425" s="82"/>
      <c r="AP425" s="84">
        <v>23.05</v>
      </c>
      <c r="AQ425" s="84">
        <v>32.6</v>
      </c>
      <c r="AR425" s="82"/>
      <c r="AS425" s="84">
        <v>23.45</v>
      </c>
      <c r="AT425" s="84">
        <v>10.199999999999999</v>
      </c>
      <c r="AU425" s="82"/>
      <c r="AV425" s="84">
        <v>23.45</v>
      </c>
      <c r="AW425" s="84">
        <v>3.4883999999999999</v>
      </c>
      <c r="AX425" s="82"/>
      <c r="AY425" s="84">
        <v>23.45</v>
      </c>
      <c r="AZ425" s="84">
        <v>3.2844000000000002</v>
      </c>
      <c r="BA425" s="82"/>
      <c r="BB425" s="84">
        <v>23.45</v>
      </c>
      <c r="BC425" s="84">
        <v>3.4272</v>
      </c>
      <c r="BD425" s="82"/>
      <c r="BE425" s="84">
        <v>23.45</v>
      </c>
      <c r="BF425" s="84">
        <v>10.8</v>
      </c>
      <c r="BG425" s="82"/>
      <c r="BH425" s="84">
        <v>22.35</v>
      </c>
      <c r="BI425" s="84">
        <v>10.8</v>
      </c>
      <c r="BJ425" s="84"/>
      <c r="BK425" s="84">
        <v>22.15</v>
      </c>
      <c r="BL425" s="84">
        <v>10.8</v>
      </c>
      <c r="BM425" s="82"/>
      <c r="BN425" s="84">
        <v>23.95</v>
      </c>
      <c r="BO425" s="82">
        <v>17.3</v>
      </c>
      <c r="BP425" s="82"/>
      <c r="BQ425" s="84">
        <v>23.85</v>
      </c>
      <c r="BR425" s="82">
        <v>17.3</v>
      </c>
      <c r="BS425" s="82"/>
      <c r="BT425" s="84">
        <v>23.75</v>
      </c>
      <c r="BU425" s="82">
        <v>17.3</v>
      </c>
      <c r="BV425" s="82"/>
      <c r="BW425" s="84">
        <v>23.65</v>
      </c>
      <c r="BX425" s="82">
        <v>17.3</v>
      </c>
      <c r="BY425" s="82"/>
      <c r="BZ425" s="82"/>
    </row>
    <row r="426" spans="7:78" x14ac:dyDescent="0.25">
      <c r="G426" s="82"/>
      <c r="H426" s="82"/>
      <c r="I426" s="244"/>
      <c r="J426" s="82"/>
      <c r="K426" s="82"/>
      <c r="L426" s="82"/>
      <c r="M426" s="82"/>
      <c r="N426" s="82"/>
      <c r="O426" s="82"/>
      <c r="P426" s="83"/>
      <c r="Q426" s="83"/>
      <c r="R426" s="83"/>
      <c r="S426" s="83"/>
      <c r="T426" s="82"/>
      <c r="U426" s="85">
        <v>22.2</v>
      </c>
      <c r="V426" s="84">
        <v>16.600000000000001</v>
      </c>
      <c r="W426" s="84"/>
      <c r="X426" s="84">
        <v>23.6</v>
      </c>
      <c r="Y426" s="84">
        <v>16.600000000000001</v>
      </c>
      <c r="Z426" s="82"/>
      <c r="AA426" s="84">
        <v>21.7</v>
      </c>
      <c r="AB426" s="84">
        <v>16.600000000000001</v>
      </c>
      <c r="AC426" s="82"/>
      <c r="AD426" s="84">
        <v>23.2</v>
      </c>
      <c r="AE426" s="84">
        <v>16.600000000000001</v>
      </c>
      <c r="AF426" s="82"/>
      <c r="AG426" s="85">
        <v>22.1</v>
      </c>
      <c r="AH426" s="84">
        <v>29.9</v>
      </c>
      <c r="AI426" s="82"/>
      <c r="AJ426" s="84">
        <v>23.5</v>
      </c>
      <c r="AK426" s="84">
        <v>29.9</v>
      </c>
      <c r="AL426" s="82">
        <f t="shared" si="13"/>
        <v>23.8</v>
      </c>
      <c r="AM426" s="84">
        <v>23.8</v>
      </c>
      <c r="AN426" s="84">
        <v>29.9</v>
      </c>
      <c r="AO426" s="82"/>
      <c r="AP426" s="84">
        <v>23.1</v>
      </c>
      <c r="AQ426" s="84">
        <v>29.9</v>
      </c>
      <c r="AR426" s="82"/>
      <c r="AS426" s="84">
        <v>23.5</v>
      </c>
      <c r="AT426" s="84">
        <v>9.8000000000000007</v>
      </c>
      <c r="AU426" s="82"/>
      <c r="AV426" s="84">
        <v>23.5</v>
      </c>
      <c r="AW426" s="84">
        <v>3.3515999999999999</v>
      </c>
      <c r="AX426" s="82"/>
      <c r="AY426" s="84">
        <v>23.5</v>
      </c>
      <c r="AZ426" s="84">
        <v>3.1556000000000002</v>
      </c>
      <c r="BA426" s="82"/>
      <c r="BB426" s="84">
        <v>23.5</v>
      </c>
      <c r="BC426" s="84">
        <v>3.2928000000000002</v>
      </c>
      <c r="BD426" s="82"/>
      <c r="BE426" s="84">
        <v>23.5</v>
      </c>
      <c r="BF426" s="84">
        <v>10.199999999999999</v>
      </c>
      <c r="BG426" s="82"/>
      <c r="BH426" s="84">
        <v>22.4</v>
      </c>
      <c r="BI426" s="84">
        <v>10.199999999999999</v>
      </c>
      <c r="BJ426" s="84"/>
      <c r="BK426" s="84">
        <v>22.2</v>
      </c>
      <c r="BL426" s="84">
        <v>10.199999999999999</v>
      </c>
      <c r="BM426" s="82"/>
      <c r="BN426" s="84">
        <v>24</v>
      </c>
      <c r="BO426" s="82">
        <v>16.600000000000001</v>
      </c>
      <c r="BP426" s="82"/>
      <c r="BQ426" s="84">
        <v>23.9</v>
      </c>
      <c r="BR426" s="82">
        <v>16.600000000000001</v>
      </c>
      <c r="BS426" s="82"/>
      <c r="BT426" s="84">
        <v>23.8</v>
      </c>
      <c r="BU426" s="82">
        <v>16.600000000000001</v>
      </c>
      <c r="BV426" s="82"/>
      <c r="BW426" s="84">
        <v>23.7</v>
      </c>
      <c r="BX426" s="82">
        <v>16.600000000000001</v>
      </c>
      <c r="BY426" s="82"/>
      <c r="BZ426" s="82"/>
    </row>
    <row r="427" spans="7:78" x14ac:dyDescent="0.25">
      <c r="G427" s="82"/>
      <c r="H427" s="82"/>
      <c r="I427" s="244"/>
      <c r="J427" s="82"/>
      <c r="K427" s="82"/>
      <c r="L427" s="82"/>
      <c r="M427" s="82"/>
      <c r="N427" s="82"/>
      <c r="O427" s="82"/>
      <c r="P427" s="83"/>
      <c r="Q427" s="83"/>
      <c r="R427" s="83"/>
      <c r="S427" s="83"/>
      <c r="T427" s="82"/>
      <c r="U427" s="85">
        <v>22.25</v>
      </c>
      <c r="V427" s="84">
        <v>15.9</v>
      </c>
      <c r="W427" s="84"/>
      <c r="X427" s="84">
        <v>23.65</v>
      </c>
      <c r="Y427" s="84">
        <v>15.9</v>
      </c>
      <c r="Z427" s="82"/>
      <c r="AA427" s="84">
        <v>21.75</v>
      </c>
      <c r="AB427" s="84">
        <v>15.9</v>
      </c>
      <c r="AC427" s="82"/>
      <c r="AD427" s="84">
        <v>23.25</v>
      </c>
      <c r="AE427" s="84">
        <v>15.9</v>
      </c>
      <c r="AF427" s="82"/>
      <c r="AG427" s="85">
        <v>22.15</v>
      </c>
      <c r="AH427" s="84">
        <v>28.6</v>
      </c>
      <c r="AI427" s="82"/>
      <c r="AJ427" s="84">
        <v>23.55</v>
      </c>
      <c r="AK427" s="84">
        <v>28.6</v>
      </c>
      <c r="AL427" s="82">
        <f t="shared" si="13"/>
        <v>23.85</v>
      </c>
      <c r="AM427" s="84">
        <v>23.85</v>
      </c>
      <c r="AN427" s="84">
        <v>28.6</v>
      </c>
      <c r="AO427" s="82"/>
      <c r="AP427" s="84">
        <v>23.15</v>
      </c>
      <c r="AQ427" s="84">
        <v>28.6</v>
      </c>
      <c r="AR427" s="82"/>
      <c r="AS427" s="84">
        <v>23.55</v>
      </c>
      <c r="AT427" s="84">
        <v>9.5</v>
      </c>
      <c r="AU427" s="82"/>
      <c r="AV427" s="84">
        <v>23.55</v>
      </c>
      <c r="AW427" s="84">
        <v>3.2490000000000001</v>
      </c>
      <c r="AX427" s="82"/>
      <c r="AY427" s="84">
        <v>23.55</v>
      </c>
      <c r="AZ427" s="84">
        <v>3.0590000000000002</v>
      </c>
      <c r="BA427" s="82"/>
      <c r="BB427" s="84">
        <v>23.55</v>
      </c>
      <c r="BC427" s="84">
        <v>3.1920000000000002</v>
      </c>
      <c r="BD427" s="82"/>
      <c r="BE427" s="84">
        <v>23.55</v>
      </c>
      <c r="BF427" s="84">
        <v>9.6</v>
      </c>
      <c r="BG427" s="82"/>
      <c r="BH427" s="84">
        <v>22.45</v>
      </c>
      <c r="BI427" s="84">
        <v>9.6</v>
      </c>
      <c r="BJ427" s="84"/>
      <c r="BK427" s="84">
        <v>22.25</v>
      </c>
      <c r="BL427" s="84">
        <v>9.6</v>
      </c>
      <c r="BM427" s="82"/>
      <c r="BN427" s="84">
        <v>24.05</v>
      </c>
      <c r="BO427" s="82">
        <v>15.9</v>
      </c>
      <c r="BP427" s="82"/>
      <c r="BQ427" s="84">
        <v>23.95</v>
      </c>
      <c r="BR427" s="82">
        <v>15.9</v>
      </c>
      <c r="BS427" s="82"/>
      <c r="BT427" s="84">
        <v>23.85</v>
      </c>
      <c r="BU427" s="82">
        <v>15.9</v>
      </c>
      <c r="BV427" s="82"/>
      <c r="BW427" s="84">
        <v>23.75</v>
      </c>
      <c r="BX427" s="82">
        <v>15.9</v>
      </c>
      <c r="BY427" s="82"/>
      <c r="BZ427" s="82"/>
    </row>
    <row r="428" spans="7:78" x14ac:dyDescent="0.25">
      <c r="G428" s="82"/>
      <c r="H428" s="82"/>
      <c r="I428" s="244"/>
      <c r="J428" s="82"/>
      <c r="K428" s="82"/>
      <c r="L428" s="82"/>
      <c r="M428" s="82"/>
      <c r="N428" s="82"/>
      <c r="O428" s="82"/>
      <c r="P428" s="83"/>
      <c r="Q428" s="83"/>
      <c r="R428" s="83"/>
      <c r="S428" s="83"/>
      <c r="T428" s="82"/>
      <c r="U428" s="85">
        <v>22.3</v>
      </c>
      <c r="V428" s="84">
        <v>15.3</v>
      </c>
      <c r="W428" s="84"/>
      <c r="X428" s="84">
        <v>23.7</v>
      </c>
      <c r="Y428" s="84">
        <v>15.3</v>
      </c>
      <c r="Z428" s="82"/>
      <c r="AA428" s="84">
        <v>21.8</v>
      </c>
      <c r="AB428" s="84">
        <v>15.3</v>
      </c>
      <c r="AC428" s="82"/>
      <c r="AD428" s="84">
        <v>23.3</v>
      </c>
      <c r="AE428" s="84">
        <v>15.3</v>
      </c>
      <c r="AF428" s="82"/>
      <c r="AG428" s="85">
        <v>22.2</v>
      </c>
      <c r="AH428" s="84">
        <v>27.3</v>
      </c>
      <c r="AI428" s="82"/>
      <c r="AJ428" s="84">
        <v>23.6</v>
      </c>
      <c r="AK428" s="84">
        <v>27.3</v>
      </c>
      <c r="AL428" s="82">
        <f t="shared" si="13"/>
        <v>23.9</v>
      </c>
      <c r="AM428" s="84">
        <v>23.9</v>
      </c>
      <c r="AN428" s="84">
        <v>27.3</v>
      </c>
      <c r="AO428" s="82"/>
      <c r="AP428" s="84">
        <v>23.2</v>
      </c>
      <c r="AQ428" s="84">
        <v>27.3</v>
      </c>
      <c r="AR428" s="82"/>
      <c r="AS428" s="84">
        <v>23.6</v>
      </c>
      <c r="AT428" s="84">
        <v>9.1999999999999993</v>
      </c>
      <c r="AU428" s="82"/>
      <c r="AV428" s="84">
        <v>23.6</v>
      </c>
      <c r="AW428" s="84">
        <v>3.1463999999999999</v>
      </c>
      <c r="AX428" s="82"/>
      <c r="AY428" s="84">
        <v>23.6</v>
      </c>
      <c r="AZ428" s="84">
        <v>2.9624000000000001</v>
      </c>
      <c r="BA428" s="82"/>
      <c r="BB428" s="84">
        <v>23.6</v>
      </c>
      <c r="BC428" s="84">
        <v>3.0912000000000002</v>
      </c>
      <c r="BD428" s="82"/>
      <c r="BE428" s="84">
        <v>23.6</v>
      </c>
      <c r="BF428" s="84">
        <v>9</v>
      </c>
      <c r="BG428" s="82"/>
      <c r="BH428" s="84">
        <v>22.5</v>
      </c>
      <c r="BI428" s="84">
        <v>9</v>
      </c>
      <c r="BJ428" s="84"/>
      <c r="BK428" s="84">
        <v>22.3</v>
      </c>
      <c r="BL428" s="84">
        <v>9</v>
      </c>
      <c r="BM428" s="82"/>
      <c r="BN428" s="84">
        <v>24.1</v>
      </c>
      <c r="BO428" s="82">
        <v>15.3</v>
      </c>
      <c r="BP428" s="82"/>
      <c r="BQ428" s="84">
        <v>24</v>
      </c>
      <c r="BR428" s="82">
        <v>15.3</v>
      </c>
      <c r="BS428" s="82"/>
      <c r="BT428" s="84">
        <v>23.9</v>
      </c>
      <c r="BU428" s="82">
        <v>15.3</v>
      </c>
      <c r="BV428" s="82"/>
      <c r="BW428" s="84">
        <v>23.8</v>
      </c>
      <c r="BX428" s="82">
        <v>15.3</v>
      </c>
      <c r="BY428" s="82"/>
      <c r="BZ428" s="82"/>
    </row>
    <row r="429" spans="7:78" x14ac:dyDescent="0.25">
      <c r="G429" s="82"/>
      <c r="H429" s="82"/>
      <c r="I429" s="244"/>
      <c r="J429" s="82"/>
      <c r="K429" s="82"/>
      <c r="L429" s="82"/>
      <c r="M429" s="82"/>
      <c r="N429" s="82"/>
      <c r="O429" s="82"/>
      <c r="P429" s="83"/>
      <c r="Q429" s="83"/>
      <c r="R429" s="83"/>
      <c r="S429" s="83"/>
      <c r="T429" s="82"/>
      <c r="U429" s="85">
        <v>22.35</v>
      </c>
      <c r="V429" s="84">
        <v>14.6</v>
      </c>
      <c r="W429" s="84"/>
      <c r="X429" s="84">
        <v>23.75</v>
      </c>
      <c r="Y429" s="84">
        <v>14.6</v>
      </c>
      <c r="Z429" s="82"/>
      <c r="AA429" s="84">
        <v>21.85</v>
      </c>
      <c r="AB429" s="84">
        <v>14.6</v>
      </c>
      <c r="AC429" s="82"/>
      <c r="AD429" s="84">
        <v>23.35</v>
      </c>
      <c r="AE429" s="84">
        <v>14.6</v>
      </c>
      <c r="AF429" s="82"/>
      <c r="AG429" s="85">
        <v>22.25</v>
      </c>
      <c r="AH429" s="84">
        <v>26.1</v>
      </c>
      <c r="AI429" s="82"/>
      <c r="AJ429" s="84">
        <v>23.65</v>
      </c>
      <c r="AK429" s="84">
        <v>26.1</v>
      </c>
      <c r="AL429" s="82">
        <f t="shared" si="13"/>
        <v>23.95</v>
      </c>
      <c r="AM429" s="84">
        <v>23.95</v>
      </c>
      <c r="AN429" s="84">
        <v>26.1</v>
      </c>
      <c r="AO429" s="82"/>
      <c r="AP429" s="84">
        <v>23.25</v>
      </c>
      <c r="AQ429" s="84">
        <v>26.1</v>
      </c>
      <c r="AR429" s="82"/>
      <c r="AS429" s="84">
        <v>23.65</v>
      </c>
      <c r="AT429" s="84">
        <v>8.9</v>
      </c>
      <c r="AU429" s="82"/>
      <c r="AV429" s="84">
        <v>23.65</v>
      </c>
      <c r="AW429" s="84">
        <v>3.0438000000000001</v>
      </c>
      <c r="AX429" s="82"/>
      <c r="AY429" s="84">
        <v>23.65</v>
      </c>
      <c r="AZ429" s="84">
        <v>2.8658000000000001</v>
      </c>
      <c r="BA429" s="82"/>
      <c r="BB429" s="84">
        <v>23.65</v>
      </c>
      <c r="BC429" s="84">
        <v>2.9904000000000002</v>
      </c>
      <c r="BD429" s="82"/>
      <c r="BE429" s="84">
        <v>23.65</v>
      </c>
      <c r="BF429" s="84">
        <v>8.4</v>
      </c>
      <c r="BG429" s="82"/>
      <c r="BH429" s="84">
        <v>22.55</v>
      </c>
      <c r="BI429" s="84">
        <v>8.4</v>
      </c>
      <c r="BJ429" s="84"/>
      <c r="BK429" s="84">
        <v>22.35</v>
      </c>
      <c r="BL429" s="84">
        <v>8.4</v>
      </c>
      <c r="BM429" s="82"/>
      <c r="BN429" s="84">
        <v>24.15</v>
      </c>
      <c r="BO429" s="82">
        <v>14.6</v>
      </c>
      <c r="BP429" s="82"/>
      <c r="BQ429" s="84">
        <v>24.05</v>
      </c>
      <c r="BR429" s="82">
        <v>14.6</v>
      </c>
      <c r="BS429" s="82"/>
      <c r="BT429" s="84">
        <v>23.95</v>
      </c>
      <c r="BU429" s="82">
        <v>14.6</v>
      </c>
      <c r="BV429" s="82"/>
      <c r="BW429" s="84">
        <v>23.85</v>
      </c>
      <c r="BX429" s="82">
        <v>14.6</v>
      </c>
      <c r="BY429" s="82"/>
      <c r="BZ429" s="82"/>
    </row>
    <row r="430" spans="7:78" x14ac:dyDescent="0.25">
      <c r="G430" s="82"/>
      <c r="H430" s="82"/>
      <c r="I430" s="244"/>
      <c r="J430" s="82"/>
      <c r="K430" s="82"/>
      <c r="L430" s="82"/>
      <c r="M430" s="82"/>
      <c r="N430" s="82"/>
      <c r="O430" s="82"/>
      <c r="P430" s="83"/>
      <c r="Q430" s="83"/>
      <c r="R430" s="83"/>
      <c r="S430" s="83"/>
      <c r="T430" s="82"/>
      <c r="U430" s="85">
        <v>22.4</v>
      </c>
      <c r="V430" s="84">
        <v>14</v>
      </c>
      <c r="W430" s="84"/>
      <c r="X430" s="84">
        <v>23.8</v>
      </c>
      <c r="Y430" s="84">
        <v>14</v>
      </c>
      <c r="Z430" s="82"/>
      <c r="AA430" s="84">
        <v>21.9</v>
      </c>
      <c r="AB430" s="84">
        <v>14</v>
      </c>
      <c r="AC430" s="82"/>
      <c r="AD430" s="84">
        <v>23.4</v>
      </c>
      <c r="AE430" s="84">
        <v>14</v>
      </c>
      <c r="AF430" s="82"/>
      <c r="AG430" s="85">
        <v>22.3</v>
      </c>
      <c r="AH430" s="84">
        <v>24.9</v>
      </c>
      <c r="AI430" s="82"/>
      <c r="AJ430" s="84">
        <v>23.7</v>
      </c>
      <c r="AK430" s="84">
        <v>24.9</v>
      </c>
      <c r="AL430" s="82">
        <f t="shared" si="13"/>
        <v>24</v>
      </c>
      <c r="AM430" s="84">
        <v>24</v>
      </c>
      <c r="AN430" s="84">
        <v>24.9</v>
      </c>
      <c r="AO430" s="82"/>
      <c r="AP430" s="84">
        <v>23.3</v>
      </c>
      <c r="AQ430" s="84">
        <v>24.9</v>
      </c>
      <c r="AR430" s="82"/>
      <c r="AS430" s="84">
        <v>23.7</v>
      </c>
      <c r="AT430" s="84">
        <v>8.5</v>
      </c>
      <c r="AU430" s="82"/>
      <c r="AV430" s="84">
        <v>23.7</v>
      </c>
      <c r="AW430" s="84">
        <v>2.907</v>
      </c>
      <c r="AX430" s="82"/>
      <c r="AY430" s="84">
        <v>23.7</v>
      </c>
      <c r="AZ430" s="84">
        <v>2.7370000000000001</v>
      </c>
      <c r="BA430" s="82"/>
      <c r="BB430" s="84">
        <v>23.7</v>
      </c>
      <c r="BC430" s="84">
        <v>2.8559999999999999</v>
      </c>
      <c r="BD430" s="82"/>
      <c r="BE430" s="84">
        <v>23.7</v>
      </c>
      <c r="BF430" s="84">
        <v>7.8</v>
      </c>
      <c r="BG430" s="82"/>
      <c r="BH430" s="84">
        <v>22.6</v>
      </c>
      <c r="BI430" s="84">
        <v>7.8</v>
      </c>
      <c r="BJ430" s="84"/>
      <c r="BK430" s="84">
        <v>22.4</v>
      </c>
      <c r="BL430" s="84">
        <v>7.8</v>
      </c>
      <c r="BM430" s="82"/>
      <c r="BN430" s="84">
        <v>24.2</v>
      </c>
      <c r="BO430" s="82">
        <v>14</v>
      </c>
      <c r="BP430" s="82"/>
      <c r="BQ430" s="84">
        <v>24.1</v>
      </c>
      <c r="BR430" s="82">
        <v>14</v>
      </c>
      <c r="BS430" s="82"/>
      <c r="BT430" s="84">
        <v>24</v>
      </c>
      <c r="BU430" s="82">
        <v>14</v>
      </c>
      <c r="BV430" s="82"/>
      <c r="BW430" s="84">
        <v>23.9</v>
      </c>
      <c r="BX430" s="82">
        <v>14</v>
      </c>
      <c r="BY430" s="82"/>
      <c r="BZ430" s="82"/>
    </row>
    <row r="431" spans="7:78" x14ac:dyDescent="0.25">
      <c r="G431" s="82"/>
      <c r="H431" s="82"/>
      <c r="I431" s="244"/>
      <c r="J431" s="82"/>
      <c r="K431" s="82"/>
      <c r="L431" s="82"/>
      <c r="M431" s="82"/>
      <c r="N431" s="82"/>
      <c r="O431" s="82"/>
      <c r="P431" s="83"/>
      <c r="Q431" s="83"/>
      <c r="R431" s="83"/>
      <c r="S431" s="83"/>
      <c r="T431" s="82"/>
      <c r="U431" s="85">
        <v>22.45</v>
      </c>
      <c r="V431" s="84">
        <v>13.4</v>
      </c>
      <c r="W431" s="84"/>
      <c r="X431" s="84">
        <v>23.85</v>
      </c>
      <c r="Y431" s="84">
        <v>13.4</v>
      </c>
      <c r="Z431" s="82"/>
      <c r="AA431" s="84">
        <v>21.95</v>
      </c>
      <c r="AB431" s="84">
        <v>13.4</v>
      </c>
      <c r="AC431" s="82"/>
      <c r="AD431" s="84">
        <v>23.45</v>
      </c>
      <c r="AE431" s="84">
        <v>13.4</v>
      </c>
      <c r="AF431" s="82"/>
      <c r="AG431" s="85">
        <v>22.35</v>
      </c>
      <c r="AH431" s="84">
        <v>23.8</v>
      </c>
      <c r="AI431" s="82"/>
      <c r="AJ431" s="84">
        <v>23.75</v>
      </c>
      <c r="AK431" s="84">
        <v>23.8</v>
      </c>
      <c r="AL431" s="82">
        <f t="shared" si="13"/>
        <v>24.05</v>
      </c>
      <c r="AM431" s="84">
        <v>24.05</v>
      </c>
      <c r="AN431" s="84">
        <v>23.8</v>
      </c>
      <c r="AO431" s="82"/>
      <c r="AP431" s="84">
        <v>23.35</v>
      </c>
      <c r="AQ431" s="84">
        <v>23.8</v>
      </c>
      <c r="AR431" s="82"/>
      <c r="AS431" s="84">
        <v>23.75</v>
      </c>
      <c r="AT431" s="84">
        <v>8.1999999999999993</v>
      </c>
      <c r="AU431" s="82"/>
      <c r="AV431" s="84">
        <v>23.75</v>
      </c>
      <c r="AW431" s="84">
        <v>2.8043999999999998</v>
      </c>
      <c r="AX431" s="82"/>
      <c r="AY431" s="84">
        <v>23.75</v>
      </c>
      <c r="AZ431" s="84">
        <v>2.6404000000000001</v>
      </c>
      <c r="BA431" s="82"/>
      <c r="BB431" s="84">
        <v>23.75</v>
      </c>
      <c r="BC431" s="84">
        <v>2.7551999999999999</v>
      </c>
      <c r="BD431" s="82"/>
      <c r="BE431" s="84">
        <v>23.75</v>
      </c>
      <c r="BF431" s="84">
        <v>7.3</v>
      </c>
      <c r="BG431" s="82"/>
      <c r="BH431" s="84">
        <v>22.65</v>
      </c>
      <c r="BI431" s="84">
        <v>7.3</v>
      </c>
      <c r="BJ431" s="84"/>
      <c r="BK431" s="84">
        <v>22.45</v>
      </c>
      <c r="BL431" s="84">
        <v>7.3</v>
      </c>
      <c r="BM431" s="82"/>
      <c r="BN431" s="84">
        <v>24.25</v>
      </c>
      <c r="BO431" s="82">
        <v>13.4</v>
      </c>
      <c r="BP431" s="82"/>
      <c r="BQ431" s="84">
        <v>24.15</v>
      </c>
      <c r="BR431" s="82">
        <v>13.4</v>
      </c>
      <c r="BS431" s="82"/>
      <c r="BT431" s="84">
        <v>24.05</v>
      </c>
      <c r="BU431" s="82">
        <v>13.4</v>
      </c>
      <c r="BV431" s="82"/>
      <c r="BW431" s="84">
        <v>23.95</v>
      </c>
      <c r="BX431" s="82">
        <v>13.4</v>
      </c>
      <c r="BY431" s="82"/>
      <c r="BZ431" s="82"/>
    </row>
    <row r="432" spans="7:78" x14ac:dyDescent="0.25">
      <c r="G432" s="82"/>
      <c r="H432" s="82"/>
      <c r="I432" s="244"/>
      <c r="J432" s="82"/>
      <c r="K432" s="82"/>
      <c r="L432" s="82"/>
      <c r="M432" s="82"/>
      <c r="N432" s="82"/>
      <c r="O432" s="82"/>
      <c r="P432" s="83"/>
      <c r="Q432" s="83"/>
      <c r="R432" s="83"/>
      <c r="S432" s="83"/>
      <c r="T432" s="82"/>
      <c r="U432" s="85">
        <v>22.5</v>
      </c>
      <c r="V432" s="84">
        <v>12.8</v>
      </c>
      <c r="W432" s="84"/>
      <c r="X432" s="84">
        <v>23.9</v>
      </c>
      <c r="Y432" s="84">
        <v>12.8</v>
      </c>
      <c r="Z432" s="82"/>
      <c r="AA432" s="84">
        <v>22</v>
      </c>
      <c r="AB432" s="84">
        <v>12.8</v>
      </c>
      <c r="AC432" s="82"/>
      <c r="AD432" s="84">
        <v>23.5</v>
      </c>
      <c r="AE432" s="84">
        <v>12.8</v>
      </c>
      <c r="AF432" s="82"/>
      <c r="AG432" s="85">
        <v>22.4</v>
      </c>
      <c r="AH432" s="84">
        <v>22.7</v>
      </c>
      <c r="AI432" s="82"/>
      <c r="AJ432" s="84">
        <v>23.8</v>
      </c>
      <c r="AK432" s="84">
        <v>22.7</v>
      </c>
      <c r="AL432" s="82">
        <f t="shared" si="13"/>
        <v>24.1</v>
      </c>
      <c r="AM432" s="84">
        <v>24.1</v>
      </c>
      <c r="AN432" s="84">
        <v>22.7</v>
      </c>
      <c r="AO432" s="82"/>
      <c r="AP432" s="84">
        <v>23.4</v>
      </c>
      <c r="AQ432" s="84">
        <v>22.7</v>
      </c>
      <c r="AR432" s="82"/>
      <c r="AS432" s="84">
        <v>23.8</v>
      </c>
      <c r="AT432" s="84">
        <v>7.9</v>
      </c>
      <c r="AU432" s="82"/>
      <c r="AV432" s="84">
        <v>23.8</v>
      </c>
      <c r="AW432" s="84">
        <v>2.7018</v>
      </c>
      <c r="AX432" s="82"/>
      <c r="AY432" s="84">
        <v>23.8</v>
      </c>
      <c r="AZ432" s="84">
        <v>2.5438000000000001</v>
      </c>
      <c r="BA432" s="82"/>
      <c r="BB432" s="84">
        <v>23.8</v>
      </c>
      <c r="BC432" s="84">
        <v>2.6543999999999999</v>
      </c>
      <c r="BD432" s="82"/>
      <c r="BE432" s="84">
        <v>23.8</v>
      </c>
      <c r="BF432" s="84">
        <v>6.8</v>
      </c>
      <c r="BG432" s="82"/>
      <c r="BH432" s="84">
        <v>22.7</v>
      </c>
      <c r="BI432" s="84">
        <v>6.8</v>
      </c>
      <c r="BJ432" s="84"/>
      <c r="BK432" s="84">
        <v>22.5</v>
      </c>
      <c r="BL432" s="84">
        <v>6.8</v>
      </c>
      <c r="BM432" s="82"/>
      <c r="BN432" s="84">
        <v>24.3</v>
      </c>
      <c r="BO432" s="82">
        <v>12.8</v>
      </c>
      <c r="BP432" s="82"/>
      <c r="BQ432" s="84">
        <v>24.2</v>
      </c>
      <c r="BR432" s="82">
        <v>12.8</v>
      </c>
      <c r="BS432" s="82"/>
      <c r="BT432" s="84">
        <v>24.1</v>
      </c>
      <c r="BU432" s="82">
        <v>12.8</v>
      </c>
      <c r="BV432" s="82"/>
      <c r="BW432" s="84">
        <v>24</v>
      </c>
      <c r="BX432" s="82">
        <v>12.8</v>
      </c>
      <c r="BY432" s="82"/>
      <c r="BZ432" s="82"/>
    </row>
    <row r="433" spans="7:78" x14ac:dyDescent="0.25">
      <c r="G433" s="82"/>
      <c r="H433" s="82"/>
      <c r="I433" s="244"/>
      <c r="J433" s="82"/>
      <c r="K433" s="82"/>
      <c r="L433" s="82"/>
      <c r="M433" s="82"/>
      <c r="N433" s="82"/>
      <c r="O433" s="82"/>
      <c r="P433" s="83"/>
      <c r="Q433" s="83"/>
      <c r="R433" s="83"/>
      <c r="S433" s="83"/>
      <c r="T433" s="82"/>
      <c r="U433" s="85">
        <v>22.55</v>
      </c>
      <c r="V433" s="84">
        <v>12.3</v>
      </c>
      <c r="W433" s="84"/>
      <c r="X433" s="84">
        <v>23.95</v>
      </c>
      <c r="Y433" s="84">
        <v>12.3</v>
      </c>
      <c r="Z433" s="82"/>
      <c r="AA433" s="84">
        <v>22.05</v>
      </c>
      <c r="AB433" s="84">
        <v>12.3</v>
      </c>
      <c r="AC433" s="82"/>
      <c r="AD433" s="84">
        <v>23.55</v>
      </c>
      <c r="AE433" s="84">
        <v>12.3</v>
      </c>
      <c r="AF433" s="82"/>
      <c r="AG433" s="85">
        <v>22.45</v>
      </c>
      <c r="AH433" s="84">
        <v>21.6</v>
      </c>
      <c r="AI433" s="82"/>
      <c r="AJ433" s="84">
        <v>23.85</v>
      </c>
      <c r="AK433" s="84">
        <v>21.6</v>
      </c>
      <c r="AL433" s="82">
        <f t="shared" si="13"/>
        <v>24.15</v>
      </c>
      <c r="AM433" s="84">
        <v>24.15</v>
      </c>
      <c r="AN433" s="84">
        <v>21.6</v>
      </c>
      <c r="AO433" s="82"/>
      <c r="AP433" s="84">
        <v>23.45</v>
      </c>
      <c r="AQ433" s="84">
        <v>21.6</v>
      </c>
      <c r="AR433" s="82"/>
      <c r="AS433" s="84">
        <v>23.85</v>
      </c>
      <c r="AT433" s="84">
        <v>7.6</v>
      </c>
      <c r="AU433" s="82"/>
      <c r="AV433" s="84">
        <v>23.85</v>
      </c>
      <c r="AW433" s="84">
        <v>2.5992000000000002</v>
      </c>
      <c r="AX433" s="82"/>
      <c r="AY433" s="84">
        <v>23.85</v>
      </c>
      <c r="AZ433" s="84">
        <v>2.4472</v>
      </c>
      <c r="BA433" s="82"/>
      <c r="BB433" s="84">
        <v>23.85</v>
      </c>
      <c r="BC433" s="84">
        <v>2.5535999999999999</v>
      </c>
      <c r="BD433" s="82"/>
      <c r="BE433" s="84">
        <v>23.85</v>
      </c>
      <c r="BF433" s="84">
        <v>6.3</v>
      </c>
      <c r="BG433" s="82"/>
      <c r="BH433" s="84">
        <v>22.75</v>
      </c>
      <c r="BI433" s="84">
        <v>6.3</v>
      </c>
      <c r="BJ433" s="84"/>
      <c r="BK433" s="84">
        <v>22.55</v>
      </c>
      <c r="BL433" s="84">
        <v>6.3</v>
      </c>
      <c r="BM433" s="82"/>
      <c r="BN433" s="84">
        <v>24.35</v>
      </c>
      <c r="BO433" s="82">
        <v>12.3</v>
      </c>
      <c r="BP433" s="82"/>
      <c r="BQ433" s="84">
        <v>24.25</v>
      </c>
      <c r="BR433" s="82">
        <v>12.3</v>
      </c>
      <c r="BS433" s="82"/>
      <c r="BT433" s="84">
        <v>24.15</v>
      </c>
      <c r="BU433" s="82">
        <v>12.3</v>
      </c>
      <c r="BV433" s="82"/>
      <c r="BW433" s="84">
        <v>24.05</v>
      </c>
      <c r="BX433" s="82">
        <v>12.3</v>
      </c>
      <c r="BY433" s="82"/>
      <c r="BZ433" s="82"/>
    </row>
    <row r="434" spans="7:78" x14ac:dyDescent="0.25">
      <c r="G434" s="82"/>
      <c r="H434" s="82"/>
      <c r="I434" s="244"/>
      <c r="J434" s="82"/>
      <c r="K434" s="82"/>
      <c r="L434" s="82"/>
      <c r="M434" s="82"/>
      <c r="N434" s="82"/>
      <c r="O434" s="82"/>
      <c r="P434" s="83"/>
      <c r="Q434" s="83"/>
      <c r="R434" s="83"/>
      <c r="S434" s="83"/>
      <c r="T434" s="82"/>
      <c r="U434" s="85">
        <v>22.6</v>
      </c>
      <c r="V434" s="84">
        <v>11.7</v>
      </c>
      <c r="W434" s="84"/>
      <c r="X434" s="84">
        <v>24</v>
      </c>
      <c r="Y434" s="84">
        <v>11.7</v>
      </c>
      <c r="Z434" s="82"/>
      <c r="AA434" s="84">
        <v>22.1</v>
      </c>
      <c r="AB434" s="84">
        <v>11.7</v>
      </c>
      <c r="AC434" s="82"/>
      <c r="AD434" s="84">
        <v>23.6</v>
      </c>
      <c r="AE434" s="84">
        <v>11.7</v>
      </c>
      <c r="AF434" s="82"/>
      <c r="AG434" s="85">
        <v>22.5</v>
      </c>
      <c r="AH434" s="84">
        <v>20.6</v>
      </c>
      <c r="AI434" s="82"/>
      <c r="AJ434" s="84">
        <v>23.9</v>
      </c>
      <c r="AK434" s="84">
        <v>20.6</v>
      </c>
      <c r="AL434" s="82">
        <f t="shared" si="13"/>
        <v>24.2</v>
      </c>
      <c r="AM434" s="84">
        <v>24.2</v>
      </c>
      <c r="AN434" s="84">
        <v>20.6</v>
      </c>
      <c r="AO434" s="82"/>
      <c r="AP434" s="84">
        <v>23.5</v>
      </c>
      <c r="AQ434" s="84">
        <v>20.6</v>
      </c>
      <c r="AR434" s="82"/>
      <c r="AS434" s="84">
        <v>23.9</v>
      </c>
      <c r="AT434" s="84">
        <v>7.3</v>
      </c>
      <c r="AU434" s="82"/>
      <c r="AV434" s="84">
        <v>23.9</v>
      </c>
      <c r="AW434" s="84">
        <v>2.4965999999999999</v>
      </c>
      <c r="AX434" s="82"/>
      <c r="AY434" s="84">
        <v>23.9</v>
      </c>
      <c r="AZ434" s="84">
        <v>2.3506</v>
      </c>
      <c r="BA434" s="82"/>
      <c r="BB434" s="84">
        <v>23.9</v>
      </c>
      <c r="BC434" s="84">
        <v>2.4527999999999999</v>
      </c>
      <c r="BD434" s="82"/>
      <c r="BE434" s="84">
        <v>23.9</v>
      </c>
      <c r="BF434" s="84">
        <v>5.8</v>
      </c>
      <c r="BG434" s="82"/>
      <c r="BH434" s="84">
        <v>22.8</v>
      </c>
      <c r="BI434" s="84">
        <v>5.8</v>
      </c>
      <c r="BJ434" s="84"/>
      <c r="BK434" s="84">
        <v>22.6</v>
      </c>
      <c r="BL434" s="84">
        <v>5.8</v>
      </c>
      <c r="BM434" s="82"/>
      <c r="BN434" s="84">
        <v>24.4</v>
      </c>
      <c r="BO434" s="82">
        <v>11.7</v>
      </c>
      <c r="BP434" s="82"/>
      <c r="BQ434" s="84">
        <v>24.3</v>
      </c>
      <c r="BR434" s="82">
        <v>11.7</v>
      </c>
      <c r="BS434" s="82"/>
      <c r="BT434" s="84">
        <v>24.2</v>
      </c>
      <c r="BU434" s="82">
        <v>11.7</v>
      </c>
      <c r="BV434" s="82"/>
      <c r="BW434" s="84">
        <v>24.1</v>
      </c>
      <c r="BX434" s="82">
        <v>11.7</v>
      </c>
      <c r="BY434" s="82"/>
      <c r="BZ434" s="82"/>
    </row>
    <row r="435" spans="7:78" x14ac:dyDescent="0.25">
      <c r="G435" s="82"/>
      <c r="H435" s="82"/>
      <c r="I435" s="244"/>
      <c r="J435" s="82"/>
      <c r="K435" s="82"/>
      <c r="L435" s="82"/>
      <c r="M435" s="82"/>
      <c r="N435" s="82"/>
      <c r="O435" s="82"/>
      <c r="P435" s="83"/>
      <c r="Q435" s="83"/>
      <c r="R435" s="83"/>
      <c r="S435" s="83"/>
      <c r="T435" s="82"/>
      <c r="U435" s="85">
        <v>22.65</v>
      </c>
      <c r="V435" s="84">
        <v>11.2</v>
      </c>
      <c r="W435" s="84"/>
      <c r="X435" s="84">
        <v>24.05</v>
      </c>
      <c r="Y435" s="84">
        <v>11.2</v>
      </c>
      <c r="Z435" s="82"/>
      <c r="AA435" s="84">
        <v>22.15</v>
      </c>
      <c r="AB435" s="84">
        <v>11.2</v>
      </c>
      <c r="AC435" s="82"/>
      <c r="AD435" s="84">
        <v>23.65</v>
      </c>
      <c r="AE435" s="84">
        <v>11.2</v>
      </c>
      <c r="AF435" s="82"/>
      <c r="AG435" s="85">
        <v>22.55</v>
      </c>
      <c r="AH435" s="84">
        <v>19.600000000000001</v>
      </c>
      <c r="AI435" s="82"/>
      <c r="AJ435" s="84">
        <v>23.95</v>
      </c>
      <c r="AK435" s="84">
        <v>19.600000000000001</v>
      </c>
      <c r="AL435" s="82">
        <f t="shared" si="13"/>
        <v>24.25</v>
      </c>
      <c r="AM435" s="84">
        <v>24.25</v>
      </c>
      <c r="AN435" s="84">
        <v>19.600000000000001</v>
      </c>
      <c r="AO435" s="82"/>
      <c r="AP435" s="84">
        <v>23.55</v>
      </c>
      <c r="AQ435" s="84">
        <v>19.600000000000001</v>
      </c>
      <c r="AR435" s="82"/>
      <c r="AS435" s="84">
        <v>23.95</v>
      </c>
      <c r="AT435" s="84">
        <v>7</v>
      </c>
      <c r="AU435" s="82"/>
      <c r="AV435" s="84">
        <v>23.95</v>
      </c>
      <c r="AW435" s="84">
        <v>2.3940000000000001</v>
      </c>
      <c r="AX435" s="82"/>
      <c r="AY435" s="84">
        <v>23.95</v>
      </c>
      <c r="AZ435" s="84">
        <v>2.254</v>
      </c>
      <c r="BA435" s="82"/>
      <c r="BB435" s="84">
        <v>23.95</v>
      </c>
      <c r="BC435" s="84">
        <v>2.3519999999999999</v>
      </c>
      <c r="BD435" s="82"/>
      <c r="BE435" s="84">
        <v>23.95</v>
      </c>
      <c r="BF435" s="84">
        <v>5.5</v>
      </c>
      <c r="BG435" s="82"/>
      <c r="BH435" s="84">
        <v>22.85</v>
      </c>
      <c r="BI435" s="84">
        <v>5.5</v>
      </c>
      <c r="BJ435" s="84"/>
      <c r="BK435" s="84">
        <v>22.65</v>
      </c>
      <c r="BL435" s="84">
        <v>5.5</v>
      </c>
      <c r="BM435" s="82"/>
      <c r="BN435" s="84">
        <v>24.45</v>
      </c>
      <c r="BO435" s="82">
        <v>11.2</v>
      </c>
      <c r="BP435" s="82"/>
      <c r="BQ435" s="84">
        <v>24.35</v>
      </c>
      <c r="BR435" s="82">
        <v>11.2</v>
      </c>
      <c r="BS435" s="82"/>
      <c r="BT435" s="84">
        <v>24.25</v>
      </c>
      <c r="BU435" s="82">
        <v>11.2</v>
      </c>
      <c r="BV435" s="82"/>
      <c r="BW435" s="84">
        <v>24.15</v>
      </c>
      <c r="BX435" s="82">
        <v>11.2</v>
      </c>
      <c r="BY435" s="82"/>
      <c r="BZ435" s="82"/>
    </row>
    <row r="436" spans="7:78" x14ac:dyDescent="0.25">
      <c r="G436" s="82"/>
      <c r="H436" s="82"/>
      <c r="I436" s="244"/>
      <c r="J436" s="82"/>
      <c r="K436" s="82"/>
      <c r="L436" s="82"/>
      <c r="M436" s="82"/>
      <c r="N436" s="82"/>
      <c r="O436" s="82"/>
      <c r="P436" s="83"/>
      <c r="Q436" s="83"/>
      <c r="R436" s="83"/>
      <c r="S436" s="83"/>
      <c r="T436" s="82"/>
      <c r="U436" s="85">
        <v>22.7</v>
      </c>
      <c r="V436" s="84">
        <v>10.7</v>
      </c>
      <c r="W436" s="84"/>
      <c r="X436" s="84">
        <v>24.1</v>
      </c>
      <c r="Y436" s="84">
        <v>10.7</v>
      </c>
      <c r="Z436" s="82"/>
      <c r="AA436" s="84">
        <v>22.2</v>
      </c>
      <c r="AB436" s="84">
        <v>10.7</v>
      </c>
      <c r="AC436" s="82"/>
      <c r="AD436" s="84">
        <v>23.7</v>
      </c>
      <c r="AE436" s="84">
        <v>10.7</v>
      </c>
      <c r="AF436" s="82"/>
      <c r="AG436" s="85">
        <v>22.6</v>
      </c>
      <c r="AH436" s="84">
        <v>18.600000000000001</v>
      </c>
      <c r="AI436" s="82"/>
      <c r="AJ436" s="84">
        <v>24</v>
      </c>
      <c r="AK436" s="84">
        <v>18.600000000000001</v>
      </c>
      <c r="AL436" s="82">
        <f t="shared" si="13"/>
        <v>24.3</v>
      </c>
      <c r="AM436" s="84">
        <v>24.3</v>
      </c>
      <c r="AN436" s="84">
        <v>18.600000000000001</v>
      </c>
      <c r="AO436" s="82"/>
      <c r="AP436" s="84">
        <v>23.6</v>
      </c>
      <c r="AQ436" s="84">
        <v>18.600000000000001</v>
      </c>
      <c r="AR436" s="82"/>
      <c r="AS436" s="84">
        <v>24</v>
      </c>
      <c r="AT436" s="84">
        <v>6.8</v>
      </c>
      <c r="AU436" s="82"/>
      <c r="AV436" s="84">
        <v>24</v>
      </c>
      <c r="AW436" s="84">
        <v>2.3256000000000001</v>
      </c>
      <c r="AX436" s="82"/>
      <c r="AY436" s="84">
        <v>24</v>
      </c>
      <c r="AZ436" s="84">
        <v>2.1896</v>
      </c>
      <c r="BA436" s="82"/>
      <c r="BB436" s="84">
        <v>24</v>
      </c>
      <c r="BC436" s="84">
        <v>2.2848000000000002</v>
      </c>
      <c r="BD436" s="82"/>
      <c r="BE436" s="84">
        <v>24</v>
      </c>
      <c r="BF436" s="84">
        <v>5.0999999999999996</v>
      </c>
      <c r="BG436" s="82"/>
      <c r="BH436" s="84">
        <v>22.9</v>
      </c>
      <c r="BI436" s="84">
        <v>5.0999999999999996</v>
      </c>
      <c r="BJ436" s="84"/>
      <c r="BK436" s="84">
        <v>22.7</v>
      </c>
      <c r="BL436" s="84">
        <v>5.0999999999999996</v>
      </c>
      <c r="BM436" s="82"/>
      <c r="BN436" s="84">
        <v>24.5</v>
      </c>
      <c r="BO436" s="82">
        <v>10.7</v>
      </c>
      <c r="BP436" s="82"/>
      <c r="BQ436" s="84">
        <v>24.4</v>
      </c>
      <c r="BR436" s="82">
        <v>10.7</v>
      </c>
      <c r="BS436" s="82"/>
      <c r="BT436" s="84">
        <v>24.3</v>
      </c>
      <c r="BU436" s="82">
        <v>10.7</v>
      </c>
      <c r="BV436" s="82"/>
      <c r="BW436" s="84">
        <v>24.2</v>
      </c>
      <c r="BX436" s="82">
        <v>10.7</v>
      </c>
      <c r="BY436" s="82"/>
      <c r="BZ436" s="82"/>
    </row>
    <row r="437" spans="7:78" x14ac:dyDescent="0.25">
      <c r="G437" s="82"/>
      <c r="H437" s="82"/>
      <c r="I437" s="244"/>
      <c r="J437" s="82"/>
      <c r="K437" s="82"/>
      <c r="L437" s="82"/>
      <c r="M437" s="82"/>
      <c r="N437" s="82"/>
      <c r="O437" s="82"/>
      <c r="P437" s="83"/>
      <c r="Q437" s="83"/>
      <c r="R437" s="83"/>
      <c r="S437" s="83"/>
      <c r="T437" s="82"/>
      <c r="U437" s="85">
        <v>22.75</v>
      </c>
      <c r="V437" s="84">
        <v>10.199999999999999</v>
      </c>
      <c r="W437" s="84"/>
      <c r="X437" s="84">
        <v>24.15</v>
      </c>
      <c r="Y437" s="84">
        <v>10.199999999999999</v>
      </c>
      <c r="Z437" s="82"/>
      <c r="AA437" s="84">
        <v>22.25</v>
      </c>
      <c r="AB437" s="84">
        <v>10.199999999999999</v>
      </c>
      <c r="AC437" s="82"/>
      <c r="AD437" s="84">
        <v>23.75</v>
      </c>
      <c r="AE437" s="84">
        <v>10.199999999999999</v>
      </c>
      <c r="AF437" s="82"/>
      <c r="AG437" s="85">
        <v>22.65</v>
      </c>
      <c r="AH437" s="84">
        <v>17.600000000000001</v>
      </c>
      <c r="AI437" s="82"/>
      <c r="AJ437" s="84">
        <v>24.05</v>
      </c>
      <c r="AK437" s="84">
        <v>17.600000000000001</v>
      </c>
      <c r="AL437" s="82">
        <f t="shared" si="13"/>
        <v>24.35</v>
      </c>
      <c r="AM437" s="84">
        <v>24.35</v>
      </c>
      <c r="AN437" s="84">
        <v>17.600000000000001</v>
      </c>
      <c r="AO437" s="82"/>
      <c r="AP437" s="84">
        <v>23.65</v>
      </c>
      <c r="AQ437" s="84">
        <v>17.600000000000001</v>
      </c>
      <c r="AR437" s="82"/>
      <c r="AS437" s="84">
        <v>24.05</v>
      </c>
      <c r="AT437" s="84">
        <v>6.5</v>
      </c>
      <c r="AU437" s="82"/>
      <c r="AV437" s="84">
        <v>24.05</v>
      </c>
      <c r="AW437" s="84">
        <v>2.2229999999999999</v>
      </c>
      <c r="AX437" s="82"/>
      <c r="AY437" s="84">
        <v>24.05</v>
      </c>
      <c r="AZ437" s="84">
        <v>2.093</v>
      </c>
      <c r="BA437" s="82"/>
      <c r="BB437" s="84">
        <v>24.05</v>
      </c>
      <c r="BC437" s="84">
        <v>2.1840000000000002</v>
      </c>
      <c r="BD437" s="82"/>
      <c r="BE437" s="84">
        <v>24.05</v>
      </c>
      <c r="BF437" s="84">
        <v>4.7</v>
      </c>
      <c r="BG437" s="82"/>
      <c r="BH437" s="84">
        <v>22.95</v>
      </c>
      <c r="BI437" s="84">
        <v>4.7</v>
      </c>
      <c r="BJ437" s="84"/>
      <c r="BK437" s="84">
        <v>22.75</v>
      </c>
      <c r="BL437" s="84">
        <v>4.7</v>
      </c>
      <c r="BM437" s="82"/>
      <c r="BN437" s="84">
        <v>24.55</v>
      </c>
      <c r="BO437" s="82">
        <v>10.199999999999999</v>
      </c>
      <c r="BP437" s="82"/>
      <c r="BQ437" s="84">
        <v>24.45</v>
      </c>
      <c r="BR437" s="82">
        <v>10.199999999999999</v>
      </c>
      <c r="BS437" s="82"/>
      <c r="BT437" s="84">
        <v>24.35</v>
      </c>
      <c r="BU437" s="82">
        <v>10.199999999999999</v>
      </c>
      <c r="BV437" s="82"/>
      <c r="BW437" s="84">
        <v>24.25</v>
      </c>
      <c r="BX437" s="82">
        <v>10.199999999999999</v>
      </c>
      <c r="BY437" s="82"/>
      <c r="BZ437" s="82"/>
    </row>
    <row r="438" spans="7:78" x14ac:dyDescent="0.25">
      <c r="G438" s="82"/>
      <c r="H438" s="82"/>
      <c r="I438" s="244"/>
      <c r="J438" s="82"/>
      <c r="K438" s="82"/>
      <c r="L438" s="82"/>
      <c r="M438" s="82"/>
      <c r="N438" s="82"/>
      <c r="O438" s="82"/>
      <c r="P438" s="83"/>
      <c r="Q438" s="83"/>
      <c r="R438" s="83"/>
      <c r="S438" s="83"/>
      <c r="T438" s="82"/>
      <c r="U438" s="85">
        <v>22.8</v>
      </c>
      <c r="V438" s="84">
        <v>9.6999999999999993</v>
      </c>
      <c r="W438" s="84"/>
      <c r="X438" s="84">
        <v>24.2</v>
      </c>
      <c r="Y438" s="84">
        <v>9.6999999999999993</v>
      </c>
      <c r="Z438" s="82"/>
      <c r="AA438" s="84">
        <v>22.3</v>
      </c>
      <c r="AB438" s="84">
        <v>9.6999999999999993</v>
      </c>
      <c r="AC438" s="82"/>
      <c r="AD438" s="84">
        <v>23.8</v>
      </c>
      <c r="AE438" s="84">
        <v>9.6999999999999993</v>
      </c>
      <c r="AF438" s="82"/>
      <c r="AG438" s="85">
        <v>22.7</v>
      </c>
      <c r="AH438" s="84">
        <v>16.7</v>
      </c>
      <c r="AI438" s="82"/>
      <c r="AJ438" s="84">
        <v>24.1</v>
      </c>
      <c r="AK438" s="84">
        <v>16.7</v>
      </c>
      <c r="AL438" s="82">
        <f t="shared" si="13"/>
        <v>24.4</v>
      </c>
      <c r="AM438" s="84">
        <v>24.4</v>
      </c>
      <c r="AN438" s="84">
        <v>16.7</v>
      </c>
      <c r="AO438" s="82"/>
      <c r="AP438" s="84">
        <v>23.7</v>
      </c>
      <c r="AQ438" s="84">
        <v>16.7</v>
      </c>
      <c r="AR438" s="82"/>
      <c r="AS438" s="84">
        <v>24.1</v>
      </c>
      <c r="AT438" s="84">
        <v>6.2</v>
      </c>
      <c r="AU438" s="82"/>
      <c r="AV438" s="84">
        <v>24.1</v>
      </c>
      <c r="AW438" s="84">
        <v>2.1204000000000001</v>
      </c>
      <c r="AX438" s="82"/>
      <c r="AY438" s="84">
        <v>24.1</v>
      </c>
      <c r="AZ438" s="84">
        <v>1.9964</v>
      </c>
      <c r="BA438" s="82"/>
      <c r="BB438" s="84">
        <v>24.1</v>
      </c>
      <c r="BC438" s="84">
        <v>2.0832000000000002</v>
      </c>
      <c r="BD438" s="82"/>
      <c r="BE438" s="84">
        <v>24.1</v>
      </c>
      <c r="BF438" s="84">
        <v>4.3</v>
      </c>
      <c r="BG438" s="82"/>
      <c r="BH438" s="84">
        <v>23</v>
      </c>
      <c r="BI438" s="84">
        <v>4.3</v>
      </c>
      <c r="BJ438" s="84"/>
      <c r="BK438" s="84">
        <v>22.8</v>
      </c>
      <c r="BL438" s="84">
        <v>4.3</v>
      </c>
      <c r="BM438" s="82"/>
      <c r="BN438" s="84">
        <v>24.6</v>
      </c>
      <c r="BO438" s="82">
        <v>9.6999999999999993</v>
      </c>
      <c r="BP438" s="82"/>
      <c r="BQ438" s="84">
        <v>24.5</v>
      </c>
      <c r="BR438" s="82">
        <v>9.6999999999999993</v>
      </c>
      <c r="BS438" s="82"/>
      <c r="BT438" s="84">
        <v>24.4</v>
      </c>
      <c r="BU438" s="82">
        <v>9.6999999999999993</v>
      </c>
      <c r="BV438" s="82"/>
      <c r="BW438" s="84">
        <v>24.3</v>
      </c>
      <c r="BX438" s="82">
        <v>9.6999999999999993</v>
      </c>
      <c r="BY438" s="82"/>
      <c r="BZ438" s="82"/>
    </row>
    <row r="439" spans="7:78" x14ac:dyDescent="0.25">
      <c r="G439" s="82"/>
      <c r="H439" s="82"/>
      <c r="I439" s="244"/>
      <c r="J439" s="82"/>
      <c r="K439" s="82"/>
      <c r="L439" s="82"/>
      <c r="M439" s="82"/>
      <c r="N439" s="82"/>
      <c r="O439" s="82"/>
      <c r="P439" s="83"/>
      <c r="Q439" s="83"/>
      <c r="R439" s="83"/>
      <c r="S439" s="83"/>
      <c r="T439" s="82"/>
      <c r="U439" s="85">
        <v>22.85</v>
      </c>
      <c r="V439" s="84">
        <v>9.1999999999999993</v>
      </c>
      <c r="W439" s="84"/>
      <c r="X439" s="84">
        <v>24.25</v>
      </c>
      <c r="Y439" s="84">
        <v>9.1999999999999993</v>
      </c>
      <c r="Z439" s="82"/>
      <c r="AA439" s="84">
        <v>22.35</v>
      </c>
      <c r="AB439" s="84">
        <v>9.1999999999999993</v>
      </c>
      <c r="AC439" s="82"/>
      <c r="AD439" s="84">
        <v>23.85</v>
      </c>
      <c r="AE439" s="84">
        <v>9.1999999999999993</v>
      </c>
      <c r="AF439" s="82"/>
      <c r="AG439" s="85">
        <v>22.75</v>
      </c>
      <c r="AH439" s="84">
        <v>15.9</v>
      </c>
      <c r="AI439" s="82"/>
      <c r="AJ439" s="84">
        <v>24.15</v>
      </c>
      <c r="AK439" s="84">
        <v>15.9</v>
      </c>
      <c r="AL439" s="82">
        <f t="shared" si="13"/>
        <v>24.45</v>
      </c>
      <c r="AM439" s="84">
        <v>24.45</v>
      </c>
      <c r="AN439" s="84">
        <v>15.9</v>
      </c>
      <c r="AO439" s="82"/>
      <c r="AP439" s="84">
        <v>23.75</v>
      </c>
      <c r="AQ439" s="84">
        <v>15.9</v>
      </c>
      <c r="AR439" s="82"/>
      <c r="AS439" s="84">
        <v>24.15</v>
      </c>
      <c r="AT439" s="84">
        <v>6</v>
      </c>
      <c r="AU439" s="82"/>
      <c r="AV439" s="84">
        <v>24.15</v>
      </c>
      <c r="AW439" s="84">
        <v>2.052</v>
      </c>
      <c r="AX439" s="82"/>
      <c r="AY439" s="84">
        <v>24.15</v>
      </c>
      <c r="AZ439" s="84">
        <v>1.9319999999999999</v>
      </c>
      <c r="BA439" s="82"/>
      <c r="BB439" s="84">
        <v>24.15</v>
      </c>
      <c r="BC439" s="84">
        <v>2.016</v>
      </c>
      <c r="BD439" s="82"/>
      <c r="BE439" s="84">
        <v>24.15</v>
      </c>
      <c r="BF439" s="84">
        <v>3.9</v>
      </c>
      <c r="BG439" s="82"/>
      <c r="BH439" s="84">
        <v>23.05</v>
      </c>
      <c r="BI439" s="84">
        <v>3.9</v>
      </c>
      <c r="BJ439" s="84"/>
      <c r="BK439" s="84">
        <v>22.85</v>
      </c>
      <c r="BL439" s="84">
        <v>3.9</v>
      </c>
      <c r="BM439" s="82"/>
      <c r="BN439" s="84">
        <v>24.65</v>
      </c>
      <c r="BO439" s="82">
        <v>9.1999999999999993</v>
      </c>
      <c r="BP439" s="82"/>
      <c r="BQ439" s="84">
        <v>24.55</v>
      </c>
      <c r="BR439" s="82">
        <v>9.1999999999999993</v>
      </c>
      <c r="BS439" s="82"/>
      <c r="BT439" s="84">
        <v>24.45</v>
      </c>
      <c r="BU439" s="82">
        <v>9.1999999999999993</v>
      </c>
      <c r="BV439" s="82"/>
      <c r="BW439" s="84">
        <v>24.35</v>
      </c>
      <c r="BX439" s="82">
        <v>9.1999999999999993</v>
      </c>
      <c r="BY439" s="82"/>
      <c r="BZ439" s="82"/>
    </row>
    <row r="440" spans="7:78" x14ac:dyDescent="0.25">
      <c r="G440" s="82"/>
      <c r="H440" s="82"/>
      <c r="I440" s="244"/>
      <c r="J440" s="82"/>
      <c r="K440" s="82"/>
      <c r="L440" s="82"/>
      <c r="M440" s="82"/>
      <c r="N440" s="82"/>
      <c r="O440" s="82"/>
      <c r="P440" s="83"/>
      <c r="Q440" s="83"/>
      <c r="R440" s="83"/>
      <c r="S440" s="83"/>
      <c r="T440" s="82"/>
      <c r="U440" s="85">
        <v>22.9</v>
      </c>
      <c r="V440" s="84">
        <v>8.8000000000000007</v>
      </c>
      <c r="W440" s="84"/>
      <c r="X440" s="84">
        <v>24.3</v>
      </c>
      <c r="Y440" s="84">
        <v>8.8000000000000007</v>
      </c>
      <c r="Z440" s="82"/>
      <c r="AA440" s="84">
        <v>22.4</v>
      </c>
      <c r="AB440" s="84">
        <v>8.8000000000000007</v>
      </c>
      <c r="AC440" s="82"/>
      <c r="AD440" s="84">
        <v>23.9</v>
      </c>
      <c r="AE440" s="84">
        <v>8.8000000000000007</v>
      </c>
      <c r="AF440" s="82"/>
      <c r="AG440" s="85">
        <v>22.8</v>
      </c>
      <c r="AH440" s="84">
        <v>15</v>
      </c>
      <c r="AI440" s="82"/>
      <c r="AJ440" s="84">
        <v>24.2</v>
      </c>
      <c r="AK440" s="84">
        <v>15</v>
      </c>
      <c r="AL440" s="82">
        <f t="shared" si="13"/>
        <v>24.5</v>
      </c>
      <c r="AM440" s="84">
        <v>24.5</v>
      </c>
      <c r="AN440" s="84">
        <v>15</v>
      </c>
      <c r="AO440" s="82"/>
      <c r="AP440" s="84">
        <v>23.8</v>
      </c>
      <c r="AQ440" s="84">
        <v>15</v>
      </c>
      <c r="AR440" s="82"/>
      <c r="AS440" s="84">
        <v>24.2</v>
      </c>
      <c r="AT440" s="84">
        <v>5.7</v>
      </c>
      <c r="AU440" s="82"/>
      <c r="AV440" s="84">
        <v>24.2</v>
      </c>
      <c r="AW440" s="84">
        <v>1.9494</v>
      </c>
      <c r="AX440" s="82"/>
      <c r="AY440" s="84">
        <v>24.2</v>
      </c>
      <c r="AZ440" s="84">
        <v>1.8353999999999999</v>
      </c>
      <c r="BA440" s="82"/>
      <c r="BB440" s="84">
        <v>24.2</v>
      </c>
      <c r="BC440" s="84">
        <v>1.9152</v>
      </c>
      <c r="BD440" s="82"/>
      <c r="BE440" s="84">
        <v>24.2</v>
      </c>
      <c r="BF440" s="84">
        <v>3.6</v>
      </c>
      <c r="BG440" s="82"/>
      <c r="BH440" s="84">
        <v>23.1</v>
      </c>
      <c r="BI440" s="84">
        <v>3.6</v>
      </c>
      <c r="BJ440" s="84"/>
      <c r="BK440" s="84">
        <v>22.9</v>
      </c>
      <c r="BL440" s="84">
        <v>3.6</v>
      </c>
      <c r="BM440" s="82"/>
      <c r="BN440" s="84">
        <v>24.7</v>
      </c>
      <c r="BO440" s="82">
        <v>8.8000000000000007</v>
      </c>
      <c r="BP440" s="82"/>
      <c r="BQ440" s="84">
        <v>24.6</v>
      </c>
      <c r="BR440" s="82">
        <v>8.8000000000000007</v>
      </c>
      <c r="BS440" s="82"/>
      <c r="BT440" s="84">
        <v>24.5</v>
      </c>
      <c r="BU440" s="82">
        <v>8.8000000000000007</v>
      </c>
      <c r="BV440" s="82"/>
      <c r="BW440" s="84">
        <v>24.4</v>
      </c>
      <c r="BX440" s="82">
        <v>8.8000000000000007</v>
      </c>
      <c r="BY440" s="82"/>
      <c r="BZ440" s="82"/>
    </row>
    <row r="441" spans="7:78" x14ac:dyDescent="0.25">
      <c r="G441" s="82"/>
      <c r="H441" s="82"/>
      <c r="I441" s="244"/>
      <c r="J441" s="82"/>
      <c r="K441" s="82"/>
      <c r="L441" s="82"/>
      <c r="M441" s="82"/>
      <c r="N441" s="82"/>
      <c r="O441" s="82"/>
      <c r="P441" s="83"/>
      <c r="Q441" s="83"/>
      <c r="R441" s="83"/>
      <c r="S441" s="83"/>
      <c r="T441" s="82"/>
      <c r="U441" s="85">
        <v>22.95</v>
      </c>
      <c r="V441" s="84">
        <v>8.3000000000000007</v>
      </c>
      <c r="W441" s="84"/>
      <c r="X441" s="84">
        <v>24.35</v>
      </c>
      <c r="Y441" s="84">
        <v>8.3000000000000007</v>
      </c>
      <c r="Z441" s="82"/>
      <c r="AA441" s="84">
        <v>22.45</v>
      </c>
      <c r="AB441" s="84">
        <v>8.3000000000000007</v>
      </c>
      <c r="AC441" s="82"/>
      <c r="AD441" s="84">
        <v>23.95</v>
      </c>
      <c r="AE441" s="84">
        <v>8.3000000000000007</v>
      </c>
      <c r="AF441" s="82"/>
      <c r="AG441" s="85">
        <v>22.85</v>
      </c>
      <c r="AH441" s="84">
        <v>14.2</v>
      </c>
      <c r="AI441" s="82"/>
      <c r="AJ441" s="84">
        <v>24.25</v>
      </c>
      <c r="AK441" s="84">
        <v>14.2</v>
      </c>
      <c r="AL441" s="82">
        <f t="shared" si="13"/>
        <v>24.55</v>
      </c>
      <c r="AM441" s="84">
        <v>24.55</v>
      </c>
      <c r="AN441" s="84">
        <v>14.2</v>
      </c>
      <c r="AO441" s="82"/>
      <c r="AP441" s="84">
        <v>23.85</v>
      </c>
      <c r="AQ441" s="84">
        <v>14.2</v>
      </c>
      <c r="AR441" s="82"/>
      <c r="AS441" s="84">
        <v>24.25</v>
      </c>
      <c r="AT441" s="84">
        <v>5.4</v>
      </c>
      <c r="AU441" s="82"/>
      <c r="AV441" s="84">
        <v>24.25</v>
      </c>
      <c r="AW441" s="84">
        <v>1.8468</v>
      </c>
      <c r="AX441" s="82"/>
      <c r="AY441" s="84">
        <v>24.25</v>
      </c>
      <c r="AZ441" s="84">
        <v>1.7387999999999999</v>
      </c>
      <c r="BA441" s="82"/>
      <c r="BB441" s="84">
        <v>24.25</v>
      </c>
      <c r="BC441" s="84">
        <v>1.8144</v>
      </c>
      <c r="BD441" s="82"/>
      <c r="BE441" s="84">
        <v>24.25</v>
      </c>
      <c r="BF441" s="84">
        <v>3.3</v>
      </c>
      <c r="BG441" s="82"/>
      <c r="BH441" s="84">
        <v>23.15</v>
      </c>
      <c r="BI441" s="84">
        <v>3.3</v>
      </c>
      <c r="BJ441" s="84"/>
      <c r="BK441" s="84">
        <v>22.95</v>
      </c>
      <c r="BL441" s="84">
        <v>3.3</v>
      </c>
      <c r="BM441" s="82"/>
      <c r="BN441" s="84">
        <v>24.75</v>
      </c>
      <c r="BO441" s="82">
        <v>8.3000000000000007</v>
      </c>
      <c r="BP441" s="82"/>
      <c r="BQ441" s="84">
        <v>24.65</v>
      </c>
      <c r="BR441" s="82">
        <v>8.3000000000000007</v>
      </c>
      <c r="BS441" s="82"/>
      <c r="BT441" s="84">
        <v>24.55</v>
      </c>
      <c r="BU441" s="82">
        <v>8.3000000000000007</v>
      </c>
      <c r="BV441" s="82"/>
      <c r="BW441" s="84">
        <v>24.45</v>
      </c>
      <c r="BX441" s="82">
        <v>8.3000000000000007</v>
      </c>
      <c r="BY441" s="82"/>
      <c r="BZ441" s="82"/>
    </row>
    <row r="442" spans="7:78" x14ac:dyDescent="0.25">
      <c r="G442" s="82"/>
      <c r="H442" s="82"/>
      <c r="I442" s="244"/>
      <c r="J442" s="82"/>
      <c r="K442" s="82"/>
      <c r="L442" s="82"/>
      <c r="M442" s="82"/>
      <c r="N442" s="82"/>
      <c r="O442" s="82"/>
      <c r="P442" s="83"/>
      <c r="Q442" s="83"/>
      <c r="R442" s="83"/>
      <c r="S442" s="83"/>
      <c r="T442" s="82"/>
      <c r="U442" s="85">
        <v>23</v>
      </c>
      <c r="V442" s="84">
        <v>7.9</v>
      </c>
      <c r="W442" s="84"/>
      <c r="X442" s="84">
        <v>24.4</v>
      </c>
      <c r="Y442" s="84">
        <v>7.9</v>
      </c>
      <c r="Z442" s="82"/>
      <c r="AA442" s="84">
        <v>22.5</v>
      </c>
      <c r="AB442" s="84">
        <v>7.9</v>
      </c>
      <c r="AC442" s="82"/>
      <c r="AD442" s="84">
        <v>24</v>
      </c>
      <c r="AE442" s="84">
        <v>7.9</v>
      </c>
      <c r="AF442" s="82"/>
      <c r="AG442" s="85">
        <v>22.9</v>
      </c>
      <c r="AH442" s="84">
        <v>13.4</v>
      </c>
      <c r="AI442" s="82"/>
      <c r="AJ442" s="84">
        <v>24.3</v>
      </c>
      <c r="AK442" s="84">
        <v>13.4</v>
      </c>
      <c r="AL442" s="82">
        <f t="shared" si="13"/>
        <v>24.6</v>
      </c>
      <c r="AM442" s="84">
        <v>24.6</v>
      </c>
      <c r="AN442" s="84">
        <v>13.4</v>
      </c>
      <c r="AO442" s="82"/>
      <c r="AP442" s="84">
        <v>23.9</v>
      </c>
      <c r="AQ442" s="84">
        <v>13.4</v>
      </c>
      <c r="AR442" s="82"/>
      <c r="AS442" s="84">
        <v>24.3</v>
      </c>
      <c r="AT442" s="84">
        <v>5.2</v>
      </c>
      <c r="AU442" s="82"/>
      <c r="AV442" s="84">
        <v>24.3</v>
      </c>
      <c r="AW442" s="84">
        <v>1.7784</v>
      </c>
      <c r="AX442" s="82"/>
      <c r="AY442" s="84">
        <v>24.3</v>
      </c>
      <c r="AZ442" s="84">
        <v>1.6744000000000001</v>
      </c>
      <c r="BA442" s="82"/>
      <c r="BB442" s="84">
        <v>24.3</v>
      </c>
      <c r="BC442" s="84">
        <v>1.7472000000000001</v>
      </c>
      <c r="BD442" s="82"/>
      <c r="BE442" s="84">
        <v>24.3</v>
      </c>
      <c r="BF442" s="84">
        <v>3</v>
      </c>
      <c r="BG442" s="82"/>
      <c r="BH442" s="84">
        <v>23.2</v>
      </c>
      <c r="BI442" s="84">
        <v>3</v>
      </c>
      <c r="BJ442" s="84"/>
      <c r="BK442" s="84">
        <v>23</v>
      </c>
      <c r="BL442" s="84">
        <v>3</v>
      </c>
      <c r="BM442" s="82"/>
      <c r="BN442" s="84">
        <v>24.8</v>
      </c>
      <c r="BO442" s="82">
        <v>7.9</v>
      </c>
      <c r="BP442" s="82"/>
      <c r="BQ442" s="84">
        <v>24.7</v>
      </c>
      <c r="BR442" s="82">
        <v>7.9</v>
      </c>
      <c r="BS442" s="82"/>
      <c r="BT442" s="84">
        <v>24.6</v>
      </c>
      <c r="BU442" s="82">
        <v>7.9</v>
      </c>
      <c r="BV442" s="82"/>
      <c r="BW442" s="84">
        <v>24.5</v>
      </c>
      <c r="BX442" s="82">
        <v>7.9</v>
      </c>
      <c r="BY442" s="82"/>
      <c r="BZ442" s="82"/>
    </row>
    <row r="443" spans="7:78" x14ac:dyDescent="0.25">
      <c r="G443" s="82"/>
      <c r="H443" s="82"/>
      <c r="I443" s="244"/>
      <c r="J443" s="82"/>
      <c r="K443" s="82"/>
      <c r="L443" s="82"/>
      <c r="M443" s="82"/>
      <c r="N443" s="82"/>
      <c r="O443" s="82"/>
      <c r="P443" s="83"/>
      <c r="Q443" s="83"/>
      <c r="R443" s="83"/>
      <c r="S443" s="83"/>
      <c r="T443" s="82"/>
      <c r="U443" s="85">
        <v>23.05</v>
      </c>
      <c r="V443" s="84">
        <v>7.5</v>
      </c>
      <c r="W443" s="84"/>
      <c r="X443" s="84">
        <v>24.45</v>
      </c>
      <c r="Y443" s="84">
        <v>7.5</v>
      </c>
      <c r="Z443" s="82"/>
      <c r="AA443" s="84">
        <v>22.55</v>
      </c>
      <c r="AB443" s="84">
        <v>7.5</v>
      </c>
      <c r="AC443" s="82"/>
      <c r="AD443" s="84">
        <v>24.05</v>
      </c>
      <c r="AE443" s="84">
        <v>7.5</v>
      </c>
      <c r="AF443" s="82"/>
      <c r="AG443" s="85">
        <v>22.95</v>
      </c>
      <c r="AH443" s="84">
        <v>12.7</v>
      </c>
      <c r="AI443" s="82"/>
      <c r="AJ443" s="84">
        <v>24.35</v>
      </c>
      <c r="AK443" s="84">
        <v>12.7</v>
      </c>
      <c r="AL443" s="82">
        <f t="shared" si="13"/>
        <v>24.65</v>
      </c>
      <c r="AM443" s="84">
        <v>24.65</v>
      </c>
      <c r="AN443" s="84">
        <v>12.7</v>
      </c>
      <c r="AO443" s="82"/>
      <c r="AP443" s="84">
        <v>23.95</v>
      </c>
      <c r="AQ443" s="84">
        <v>12.7</v>
      </c>
      <c r="AR443" s="82"/>
      <c r="AS443" s="84">
        <v>24.35</v>
      </c>
      <c r="AT443" s="84">
        <v>5</v>
      </c>
      <c r="AU443" s="82"/>
      <c r="AV443" s="84">
        <v>24.35</v>
      </c>
      <c r="AW443" s="84">
        <v>1.71</v>
      </c>
      <c r="AX443" s="82"/>
      <c r="AY443" s="84">
        <v>24.35</v>
      </c>
      <c r="AZ443" s="84">
        <v>1.61</v>
      </c>
      <c r="BA443" s="82"/>
      <c r="BB443" s="84">
        <v>24.35</v>
      </c>
      <c r="BC443" s="84">
        <v>1.68</v>
      </c>
      <c r="BD443" s="82"/>
      <c r="BE443" s="84">
        <v>24.35</v>
      </c>
      <c r="BF443" s="84">
        <v>2.7</v>
      </c>
      <c r="BG443" s="82"/>
      <c r="BH443" s="84">
        <v>23.25</v>
      </c>
      <c r="BI443" s="84">
        <v>2.7</v>
      </c>
      <c r="BJ443" s="84"/>
      <c r="BK443" s="84">
        <v>23.05</v>
      </c>
      <c r="BL443" s="84">
        <v>2.7</v>
      </c>
      <c r="BM443" s="82"/>
      <c r="BN443" s="84">
        <v>24.85</v>
      </c>
      <c r="BO443" s="82">
        <v>7.5</v>
      </c>
      <c r="BP443" s="82"/>
      <c r="BQ443" s="84">
        <v>24.75</v>
      </c>
      <c r="BR443" s="82">
        <v>7.5</v>
      </c>
      <c r="BS443" s="82"/>
      <c r="BT443" s="84">
        <v>24.65</v>
      </c>
      <c r="BU443" s="82">
        <v>7.5</v>
      </c>
      <c r="BV443" s="82"/>
      <c r="BW443" s="84">
        <v>24.55</v>
      </c>
      <c r="BX443" s="82">
        <v>7.5</v>
      </c>
      <c r="BY443" s="82"/>
      <c r="BZ443" s="82"/>
    </row>
    <row r="444" spans="7:78" x14ac:dyDescent="0.25">
      <c r="G444" s="82"/>
      <c r="H444" s="82"/>
      <c r="I444" s="244"/>
      <c r="J444" s="82"/>
      <c r="K444" s="82"/>
      <c r="L444" s="82"/>
      <c r="M444" s="82"/>
      <c r="N444" s="82"/>
      <c r="O444" s="82"/>
      <c r="P444" s="83"/>
      <c r="Q444" s="83"/>
      <c r="R444" s="83"/>
      <c r="S444" s="83"/>
      <c r="T444" s="82"/>
      <c r="U444" s="85">
        <v>23.1</v>
      </c>
      <c r="V444" s="84">
        <v>7.1</v>
      </c>
      <c r="W444" s="84"/>
      <c r="X444" s="84">
        <v>24.5</v>
      </c>
      <c r="Y444" s="84">
        <v>7.1</v>
      </c>
      <c r="Z444" s="82"/>
      <c r="AA444" s="84">
        <v>22.6</v>
      </c>
      <c r="AB444" s="84">
        <v>7.1</v>
      </c>
      <c r="AC444" s="82"/>
      <c r="AD444" s="84">
        <v>24.1</v>
      </c>
      <c r="AE444" s="84">
        <v>7.1</v>
      </c>
      <c r="AF444" s="82"/>
      <c r="AG444" s="85">
        <v>23</v>
      </c>
      <c r="AH444" s="84">
        <v>11.9</v>
      </c>
      <c r="AI444" s="82"/>
      <c r="AJ444" s="84">
        <v>24.4</v>
      </c>
      <c r="AK444" s="84">
        <v>11.9</v>
      </c>
      <c r="AL444" s="82">
        <f t="shared" si="13"/>
        <v>24.7</v>
      </c>
      <c r="AM444" s="84">
        <v>24.7</v>
      </c>
      <c r="AN444" s="84">
        <v>11.9</v>
      </c>
      <c r="AO444" s="82"/>
      <c r="AP444" s="84">
        <v>24</v>
      </c>
      <c r="AQ444" s="84">
        <v>11.9</v>
      </c>
      <c r="AR444" s="82"/>
      <c r="AS444" s="84">
        <v>24.4</v>
      </c>
      <c r="AT444" s="84">
        <v>4.7</v>
      </c>
      <c r="AU444" s="82"/>
      <c r="AV444" s="84">
        <v>24.4</v>
      </c>
      <c r="AW444" s="84">
        <v>1.6073999999999999</v>
      </c>
      <c r="AX444" s="82"/>
      <c r="AY444" s="84">
        <v>24.4</v>
      </c>
      <c r="AZ444" s="84">
        <v>1.5134000000000001</v>
      </c>
      <c r="BA444" s="82"/>
      <c r="BB444" s="84">
        <v>24.4</v>
      </c>
      <c r="BC444" s="84">
        <v>1.5791999999999999</v>
      </c>
      <c r="BD444" s="82"/>
      <c r="BE444" s="84">
        <v>24.4</v>
      </c>
      <c r="BF444" s="84">
        <v>2.5</v>
      </c>
      <c r="BG444" s="82"/>
      <c r="BH444" s="84">
        <v>23.3</v>
      </c>
      <c r="BI444" s="84">
        <v>2.5</v>
      </c>
      <c r="BJ444" s="84"/>
      <c r="BK444" s="84">
        <v>23.1</v>
      </c>
      <c r="BL444" s="84">
        <v>2.5</v>
      </c>
      <c r="BM444" s="82"/>
      <c r="BN444" s="84">
        <v>24.9</v>
      </c>
      <c r="BO444" s="82">
        <v>7.1</v>
      </c>
      <c r="BP444" s="82"/>
      <c r="BQ444" s="84">
        <v>24.8</v>
      </c>
      <c r="BR444" s="82">
        <v>7.1</v>
      </c>
      <c r="BS444" s="82"/>
      <c r="BT444" s="84">
        <v>24.7</v>
      </c>
      <c r="BU444" s="82">
        <v>7.1</v>
      </c>
      <c r="BV444" s="82"/>
      <c r="BW444" s="84">
        <v>24.6</v>
      </c>
      <c r="BX444" s="82">
        <v>7.1</v>
      </c>
      <c r="BY444" s="82"/>
      <c r="BZ444" s="82"/>
    </row>
    <row r="445" spans="7:78" x14ac:dyDescent="0.25">
      <c r="G445" s="82"/>
      <c r="H445" s="82"/>
      <c r="I445" s="244"/>
      <c r="J445" s="82"/>
      <c r="K445" s="82"/>
      <c r="L445" s="82"/>
      <c r="M445" s="82"/>
      <c r="N445" s="82"/>
      <c r="O445" s="82"/>
      <c r="P445" s="83"/>
      <c r="Q445" s="83"/>
      <c r="R445" s="83"/>
      <c r="S445" s="83"/>
      <c r="T445" s="82"/>
      <c r="U445" s="85">
        <v>23.15</v>
      </c>
      <c r="V445" s="84">
        <v>6.7</v>
      </c>
      <c r="W445" s="84"/>
      <c r="X445" s="84">
        <v>24.55</v>
      </c>
      <c r="Y445" s="84">
        <v>6.7</v>
      </c>
      <c r="Z445" s="82"/>
      <c r="AA445" s="84">
        <v>22.65</v>
      </c>
      <c r="AB445" s="84">
        <v>6.7</v>
      </c>
      <c r="AC445" s="82"/>
      <c r="AD445" s="84">
        <v>24.15</v>
      </c>
      <c r="AE445" s="84">
        <v>6.7</v>
      </c>
      <c r="AF445" s="82"/>
      <c r="AG445" s="85">
        <v>23.05</v>
      </c>
      <c r="AH445" s="84">
        <v>11.2</v>
      </c>
      <c r="AI445" s="82"/>
      <c r="AJ445" s="84">
        <v>24.45</v>
      </c>
      <c r="AK445" s="84">
        <v>11.2</v>
      </c>
      <c r="AL445" s="82">
        <f t="shared" si="13"/>
        <v>24.75</v>
      </c>
      <c r="AM445" s="84">
        <v>24.75</v>
      </c>
      <c r="AN445" s="84">
        <v>11.2</v>
      </c>
      <c r="AO445" s="82"/>
      <c r="AP445" s="84">
        <v>24.05</v>
      </c>
      <c r="AQ445" s="84">
        <v>11.2</v>
      </c>
      <c r="AR445" s="82"/>
      <c r="AS445" s="84">
        <v>24.45</v>
      </c>
      <c r="AT445" s="84">
        <v>4.5</v>
      </c>
      <c r="AU445" s="82"/>
      <c r="AV445" s="84">
        <v>24.45</v>
      </c>
      <c r="AW445" s="84">
        <v>1.5389999999999999</v>
      </c>
      <c r="AX445" s="82"/>
      <c r="AY445" s="84">
        <v>24.45</v>
      </c>
      <c r="AZ445" s="84">
        <v>1.4490000000000001</v>
      </c>
      <c r="BA445" s="82"/>
      <c r="BB445" s="84">
        <v>24.45</v>
      </c>
      <c r="BC445" s="84">
        <v>1.512</v>
      </c>
      <c r="BD445" s="82"/>
      <c r="BE445" s="84">
        <v>24.45</v>
      </c>
      <c r="BF445" s="84">
        <v>2.2000000000000002</v>
      </c>
      <c r="BG445" s="82"/>
      <c r="BH445" s="84">
        <v>23.35</v>
      </c>
      <c r="BI445" s="84">
        <v>2.2000000000000002</v>
      </c>
      <c r="BJ445" s="84"/>
      <c r="BK445" s="84">
        <v>23.15</v>
      </c>
      <c r="BL445" s="84">
        <v>2.2000000000000002</v>
      </c>
      <c r="BM445" s="82"/>
      <c r="BN445" s="84">
        <v>24.95</v>
      </c>
      <c r="BO445" s="82">
        <v>6.7</v>
      </c>
      <c r="BP445" s="82"/>
      <c r="BQ445" s="84">
        <v>24.85</v>
      </c>
      <c r="BR445" s="82">
        <v>6.7</v>
      </c>
      <c r="BS445" s="82"/>
      <c r="BT445" s="84">
        <v>24.75</v>
      </c>
      <c r="BU445" s="82">
        <v>6.7</v>
      </c>
      <c r="BV445" s="82"/>
      <c r="BW445" s="84">
        <v>24.65</v>
      </c>
      <c r="BX445" s="82">
        <v>6.7</v>
      </c>
      <c r="BY445" s="82"/>
      <c r="BZ445" s="82"/>
    </row>
    <row r="446" spans="7:78" x14ac:dyDescent="0.25">
      <c r="G446" s="82"/>
      <c r="H446" s="82"/>
      <c r="I446" s="244"/>
      <c r="J446" s="82"/>
      <c r="K446" s="82"/>
      <c r="L446" s="82"/>
      <c r="M446" s="82"/>
      <c r="N446" s="82"/>
      <c r="O446" s="82"/>
      <c r="P446" s="83"/>
      <c r="Q446" s="83"/>
      <c r="R446" s="83"/>
      <c r="S446" s="83"/>
      <c r="T446" s="82"/>
      <c r="U446" s="85">
        <v>23.2</v>
      </c>
      <c r="V446" s="84">
        <v>6.4</v>
      </c>
      <c r="W446" s="84"/>
      <c r="X446" s="84">
        <v>24.6</v>
      </c>
      <c r="Y446" s="84">
        <v>6.4</v>
      </c>
      <c r="Z446" s="82"/>
      <c r="AA446" s="84">
        <v>22.7</v>
      </c>
      <c r="AB446" s="84">
        <v>6.4</v>
      </c>
      <c r="AC446" s="82"/>
      <c r="AD446" s="84">
        <v>24.2</v>
      </c>
      <c r="AE446" s="84">
        <v>6.4</v>
      </c>
      <c r="AF446" s="82"/>
      <c r="AG446" s="85">
        <v>23.1</v>
      </c>
      <c r="AH446" s="84">
        <v>10.6</v>
      </c>
      <c r="AI446" s="82"/>
      <c r="AJ446" s="84">
        <v>24.5</v>
      </c>
      <c r="AK446" s="84">
        <v>10.6</v>
      </c>
      <c r="AL446" s="82">
        <f t="shared" si="13"/>
        <v>24.8</v>
      </c>
      <c r="AM446" s="84">
        <v>24.8</v>
      </c>
      <c r="AN446" s="84">
        <v>10.6</v>
      </c>
      <c r="AO446" s="82"/>
      <c r="AP446" s="84">
        <v>24.1</v>
      </c>
      <c r="AQ446" s="84">
        <v>10.6</v>
      </c>
      <c r="AR446" s="82"/>
      <c r="AS446" s="84">
        <v>24.5</v>
      </c>
      <c r="AT446" s="84">
        <v>4.3</v>
      </c>
      <c r="AU446" s="82"/>
      <c r="AV446" s="84">
        <v>24.5</v>
      </c>
      <c r="AW446" s="84">
        <v>1.4705999999999999</v>
      </c>
      <c r="AX446" s="82"/>
      <c r="AY446" s="84">
        <v>24.5</v>
      </c>
      <c r="AZ446" s="84">
        <v>1.3846000000000001</v>
      </c>
      <c r="BA446" s="82"/>
      <c r="BB446" s="84">
        <v>24.5</v>
      </c>
      <c r="BC446" s="84">
        <v>1.4448000000000001</v>
      </c>
      <c r="BD446" s="82"/>
      <c r="BE446" s="84">
        <v>24.5</v>
      </c>
      <c r="BF446" s="84">
        <v>2</v>
      </c>
      <c r="BG446" s="82"/>
      <c r="BH446" s="84">
        <v>23.4</v>
      </c>
      <c r="BI446" s="84">
        <v>2</v>
      </c>
      <c r="BJ446" s="84"/>
      <c r="BK446" s="84">
        <v>23.2</v>
      </c>
      <c r="BL446" s="84">
        <v>2</v>
      </c>
      <c r="BM446" s="82"/>
      <c r="BN446" s="84">
        <v>25</v>
      </c>
      <c r="BO446" s="82">
        <v>6.4</v>
      </c>
      <c r="BP446" s="82"/>
      <c r="BQ446" s="84">
        <v>24.9</v>
      </c>
      <c r="BR446" s="82">
        <v>6.4</v>
      </c>
      <c r="BS446" s="82"/>
      <c r="BT446" s="84">
        <v>24.8</v>
      </c>
      <c r="BU446" s="82">
        <v>6.4</v>
      </c>
      <c r="BV446" s="82"/>
      <c r="BW446" s="84">
        <v>24.7</v>
      </c>
      <c r="BX446" s="82">
        <v>6.4</v>
      </c>
      <c r="BY446" s="82"/>
      <c r="BZ446" s="82"/>
    </row>
    <row r="447" spans="7:78" x14ac:dyDescent="0.25">
      <c r="G447" s="82"/>
      <c r="H447" s="82"/>
      <c r="I447" s="244"/>
      <c r="J447" s="82"/>
      <c r="K447" s="82"/>
      <c r="L447" s="82"/>
      <c r="M447" s="82"/>
      <c r="N447" s="82"/>
      <c r="O447" s="82"/>
      <c r="P447" s="83"/>
      <c r="Q447" s="83"/>
      <c r="R447" s="83"/>
      <c r="S447" s="83"/>
      <c r="T447" s="82"/>
      <c r="U447" s="85">
        <v>23.25</v>
      </c>
      <c r="V447" s="84">
        <v>6</v>
      </c>
      <c r="W447" s="84"/>
      <c r="X447" s="84">
        <v>24.65</v>
      </c>
      <c r="Y447" s="84">
        <v>6</v>
      </c>
      <c r="Z447" s="82"/>
      <c r="AA447" s="84">
        <v>22.75</v>
      </c>
      <c r="AB447" s="84">
        <v>6</v>
      </c>
      <c r="AC447" s="82"/>
      <c r="AD447" s="84">
        <v>24.25</v>
      </c>
      <c r="AE447" s="84">
        <v>6</v>
      </c>
      <c r="AF447" s="82"/>
      <c r="AG447" s="85">
        <v>23.15</v>
      </c>
      <c r="AH447" s="84">
        <v>9.9</v>
      </c>
      <c r="AI447" s="82"/>
      <c r="AJ447" s="84">
        <v>24.55</v>
      </c>
      <c r="AK447" s="84">
        <v>9.9</v>
      </c>
      <c r="AL447" s="82">
        <f t="shared" si="13"/>
        <v>24.85</v>
      </c>
      <c r="AM447" s="84">
        <v>24.85</v>
      </c>
      <c r="AN447" s="84">
        <v>9.9</v>
      </c>
      <c r="AO447" s="82"/>
      <c r="AP447" s="84">
        <v>24.15</v>
      </c>
      <c r="AQ447" s="84">
        <v>9.9</v>
      </c>
      <c r="AR447" s="82"/>
      <c r="AS447" s="84">
        <v>24.55</v>
      </c>
      <c r="AT447" s="84">
        <v>4.0999999999999996</v>
      </c>
      <c r="AU447" s="82"/>
      <c r="AV447" s="84">
        <v>24.55</v>
      </c>
      <c r="AW447" s="84">
        <v>1.4021999999999999</v>
      </c>
      <c r="AX447" s="82"/>
      <c r="AY447" s="84">
        <v>24.55</v>
      </c>
      <c r="AZ447" s="84">
        <v>1.3202</v>
      </c>
      <c r="BA447" s="82"/>
      <c r="BB447" s="84">
        <v>24.55</v>
      </c>
      <c r="BC447" s="84">
        <v>1.3775999999999999</v>
      </c>
      <c r="BD447" s="82"/>
      <c r="BE447" s="84">
        <v>24.55</v>
      </c>
      <c r="BF447" s="84">
        <v>1.8</v>
      </c>
      <c r="BG447" s="82"/>
      <c r="BH447" s="84">
        <v>23.45</v>
      </c>
      <c r="BI447" s="84">
        <v>1.8</v>
      </c>
      <c r="BJ447" s="84"/>
      <c r="BK447" s="84">
        <v>23.25</v>
      </c>
      <c r="BL447" s="84">
        <v>1.8</v>
      </c>
      <c r="BM447" s="82"/>
      <c r="BN447" s="84">
        <v>25.05</v>
      </c>
      <c r="BO447" s="82">
        <v>6</v>
      </c>
      <c r="BP447" s="82"/>
      <c r="BQ447" s="84">
        <v>24.95</v>
      </c>
      <c r="BR447" s="82">
        <v>6</v>
      </c>
      <c r="BS447" s="82"/>
      <c r="BT447" s="84">
        <v>24.85</v>
      </c>
      <c r="BU447" s="82">
        <v>6</v>
      </c>
      <c r="BV447" s="82"/>
      <c r="BW447" s="84">
        <v>24.75</v>
      </c>
      <c r="BX447" s="82">
        <v>6</v>
      </c>
      <c r="BY447" s="82"/>
      <c r="BZ447" s="82"/>
    </row>
    <row r="448" spans="7:78" x14ac:dyDescent="0.25">
      <c r="G448" s="82"/>
      <c r="H448" s="82"/>
      <c r="I448" s="244"/>
      <c r="J448" s="82"/>
      <c r="K448" s="82"/>
      <c r="L448" s="82"/>
      <c r="M448" s="82"/>
      <c r="N448" s="82"/>
      <c r="O448" s="82"/>
      <c r="P448" s="83"/>
      <c r="Q448" s="83"/>
      <c r="R448" s="83"/>
      <c r="S448" s="83"/>
      <c r="T448" s="82"/>
      <c r="U448" s="85">
        <v>23.3</v>
      </c>
      <c r="V448" s="84">
        <v>5.7</v>
      </c>
      <c r="W448" s="84"/>
      <c r="X448" s="84">
        <v>24.7</v>
      </c>
      <c r="Y448" s="84">
        <v>5.7</v>
      </c>
      <c r="Z448" s="82"/>
      <c r="AA448" s="84">
        <v>22.8</v>
      </c>
      <c r="AB448" s="84">
        <v>5.7</v>
      </c>
      <c r="AC448" s="82"/>
      <c r="AD448" s="84">
        <v>24.3</v>
      </c>
      <c r="AE448" s="84">
        <v>5.7</v>
      </c>
      <c r="AF448" s="82"/>
      <c r="AG448" s="85">
        <v>23.2</v>
      </c>
      <c r="AH448" s="84">
        <v>9.3000000000000007</v>
      </c>
      <c r="AI448" s="82"/>
      <c r="AJ448" s="84">
        <v>24.6</v>
      </c>
      <c r="AK448" s="84">
        <v>9.3000000000000007</v>
      </c>
      <c r="AL448" s="82">
        <f t="shared" si="13"/>
        <v>24.9</v>
      </c>
      <c r="AM448" s="84">
        <v>24.9</v>
      </c>
      <c r="AN448" s="84">
        <v>9.3000000000000007</v>
      </c>
      <c r="AO448" s="82"/>
      <c r="AP448" s="84">
        <v>24.2</v>
      </c>
      <c r="AQ448" s="84">
        <v>9.3000000000000007</v>
      </c>
      <c r="AR448" s="82"/>
      <c r="AS448" s="84">
        <v>24.6</v>
      </c>
      <c r="AT448" s="84">
        <v>3.9</v>
      </c>
      <c r="AU448" s="82"/>
      <c r="AV448" s="84">
        <v>24.6</v>
      </c>
      <c r="AW448" s="84">
        <v>1.3338000000000001</v>
      </c>
      <c r="AX448" s="82"/>
      <c r="AY448" s="84">
        <v>24.6</v>
      </c>
      <c r="AZ448" s="84">
        <v>1.2558</v>
      </c>
      <c r="BA448" s="82"/>
      <c r="BB448" s="84">
        <v>24.6</v>
      </c>
      <c r="BC448" s="84">
        <v>1.3104</v>
      </c>
      <c r="BD448" s="82"/>
      <c r="BE448" s="84">
        <v>24.6</v>
      </c>
      <c r="BF448" s="84">
        <v>1.6</v>
      </c>
      <c r="BG448" s="82"/>
      <c r="BH448" s="84">
        <v>23.5</v>
      </c>
      <c r="BI448" s="84">
        <v>1.6</v>
      </c>
      <c r="BJ448" s="84"/>
      <c r="BK448" s="84">
        <v>23.3</v>
      </c>
      <c r="BL448" s="84">
        <v>1.6</v>
      </c>
      <c r="BM448" s="82"/>
      <c r="BN448" s="84">
        <v>25.1</v>
      </c>
      <c r="BO448" s="82">
        <v>5.7</v>
      </c>
      <c r="BP448" s="82"/>
      <c r="BQ448" s="84">
        <v>25</v>
      </c>
      <c r="BR448" s="82">
        <v>5.7</v>
      </c>
      <c r="BS448" s="82"/>
      <c r="BT448" s="84">
        <v>24.9</v>
      </c>
      <c r="BU448" s="82">
        <v>5.7</v>
      </c>
      <c r="BV448" s="82"/>
      <c r="BW448" s="84">
        <v>24.8</v>
      </c>
      <c r="BX448" s="82">
        <v>5.7</v>
      </c>
      <c r="BY448" s="82"/>
      <c r="BZ448" s="82"/>
    </row>
    <row r="449" spans="7:78" x14ac:dyDescent="0.25">
      <c r="G449" s="82"/>
      <c r="H449" s="82"/>
      <c r="I449" s="244"/>
      <c r="J449" s="82"/>
      <c r="K449" s="82"/>
      <c r="L449" s="82"/>
      <c r="M449" s="82"/>
      <c r="N449" s="82"/>
      <c r="O449" s="82"/>
      <c r="P449" s="83"/>
      <c r="Q449" s="83"/>
      <c r="R449" s="83"/>
      <c r="S449" s="83"/>
      <c r="T449" s="82"/>
      <c r="U449" s="85">
        <v>23.35</v>
      </c>
      <c r="V449" s="84">
        <v>5.3</v>
      </c>
      <c r="W449" s="84"/>
      <c r="X449" s="84">
        <v>24.75</v>
      </c>
      <c r="Y449" s="84">
        <v>5.3</v>
      </c>
      <c r="Z449" s="82"/>
      <c r="AA449" s="84">
        <v>22.85</v>
      </c>
      <c r="AB449" s="84">
        <v>5.3</v>
      </c>
      <c r="AC449" s="82"/>
      <c r="AD449" s="84">
        <v>24.35</v>
      </c>
      <c r="AE449" s="84">
        <v>5.3</v>
      </c>
      <c r="AF449" s="82"/>
      <c r="AG449" s="85">
        <v>23.25</v>
      </c>
      <c r="AH449" s="84">
        <v>8.6999999999999993</v>
      </c>
      <c r="AI449" s="82"/>
      <c r="AJ449" s="84">
        <v>24.65</v>
      </c>
      <c r="AK449" s="84">
        <v>8.6999999999999993</v>
      </c>
      <c r="AL449" s="82">
        <f t="shared" si="13"/>
        <v>24.95</v>
      </c>
      <c r="AM449" s="84">
        <v>24.95</v>
      </c>
      <c r="AN449" s="84">
        <v>8.6999999999999993</v>
      </c>
      <c r="AO449" s="82"/>
      <c r="AP449" s="84">
        <v>24.25</v>
      </c>
      <c r="AQ449" s="84">
        <v>8.6999999999999993</v>
      </c>
      <c r="AR449" s="82"/>
      <c r="AS449" s="84">
        <v>24.65</v>
      </c>
      <c r="AT449" s="84">
        <v>3.6</v>
      </c>
      <c r="AU449" s="82"/>
      <c r="AV449" s="84">
        <v>24.65</v>
      </c>
      <c r="AW449" s="84">
        <v>1.2312000000000001</v>
      </c>
      <c r="AX449" s="82"/>
      <c r="AY449" s="84">
        <v>24.65</v>
      </c>
      <c r="AZ449" s="84">
        <v>1.1592</v>
      </c>
      <c r="BA449" s="82"/>
      <c r="BB449" s="84">
        <v>24.65</v>
      </c>
      <c r="BC449" s="84">
        <v>1.2096</v>
      </c>
      <c r="BD449" s="82"/>
      <c r="BE449" s="84">
        <v>24.65</v>
      </c>
      <c r="BF449" s="84">
        <v>1.4</v>
      </c>
      <c r="BG449" s="82"/>
      <c r="BH449" s="84">
        <v>23.55</v>
      </c>
      <c r="BI449" s="84">
        <v>1.4</v>
      </c>
      <c r="BJ449" s="84"/>
      <c r="BK449" s="84">
        <v>23.35</v>
      </c>
      <c r="BL449" s="84">
        <v>1.4</v>
      </c>
      <c r="BM449" s="82"/>
      <c r="BN449" s="84">
        <v>25.15</v>
      </c>
      <c r="BO449" s="82">
        <v>5.3</v>
      </c>
      <c r="BP449" s="82"/>
      <c r="BQ449" s="84">
        <v>25.05</v>
      </c>
      <c r="BR449" s="82">
        <v>5.3</v>
      </c>
      <c r="BS449" s="82"/>
      <c r="BT449" s="84">
        <v>24.95</v>
      </c>
      <c r="BU449" s="82">
        <v>5.3</v>
      </c>
      <c r="BV449" s="82"/>
      <c r="BW449" s="84">
        <v>24.85</v>
      </c>
      <c r="BX449" s="82">
        <v>5.3</v>
      </c>
      <c r="BY449" s="82"/>
      <c r="BZ449" s="82"/>
    </row>
    <row r="450" spans="7:78" x14ac:dyDescent="0.25">
      <c r="G450" s="82"/>
      <c r="H450" s="82"/>
      <c r="I450" s="244"/>
      <c r="J450" s="82"/>
      <c r="K450" s="82"/>
      <c r="L450" s="82"/>
      <c r="M450" s="82"/>
      <c r="N450" s="82"/>
      <c r="O450" s="82"/>
      <c r="P450" s="83"/>
      <c r="Q450" s="83"/>
      <c r="R450" s="83"/>
      <c r="S450" s="83"/>
      <c r="T450" s="82"/>
      <c r="U450" s="85">
        <v>23.4</v>
      </c>
      <c r="V450" s="84">
        <v>5</v>
      </c>
      <c r="W450" s="84"/>
      <c r="X450" s="84">
        <v>24.8</v>
      </c>
      <c r="Y450" s="84">
        <v>5</v>
      </c>
      <c r="Z450" s="82"/>
      <c r="AA450" s="84">
        <v>22.9</v>
      </c>
      <c r="AB450" s="84">
        <v>5</v>
      </c>
      <c r="AC450" s="82"/>
      <c r="AD450" s="84">
        <v>24.4</v>
      </c>
      <c r="AE450" s="84">
        <v>5</v>
      </c>
      <c r="AF450" s="82"/>
      <c r="AG450" s="85">
        <v>23.3</v>
      </c>
      <c r="AH450" s="84">
        <v>8.1999999999999993</v>
      </c>
      <c r="AI450" s="82"/>
      <c r="AJ450" s="84">
        <v>24.7</v>
      </c>
      <c r="AK450" s="84">
        <v>8.1999999999999993</v>
      </c>
      <c r="AL450" s="82">
        <f t="shared" si="13"/>
        <v>25</v>
      </c>
      <c r="AM450" s="84">
        <v>25</v>
      </c>
      <c r="AN450" s="84">
        <v>8.1999999999999993</v>
      </c>
      <c r="AO450" s="82"/>
      <c r="AP450" s="84">
        <v>24.3</v>
      </c>
      <c r="AQ450" s="84">
        <v>8.1999999999999993</v>
      </c>
      <c r="AR450" s="82"/>
      <c r="AS450" s="84">
        <v>24.7</v>
      </c>
      <c r="AT450" s="84">
        <v>3.4</v>
      </c>
      <c r="AU450" s="82"/>
      <c r="AV450" s="84">
        <v>24.7</v>
      </c>
      <c r="AW450" s="84">
        <v>1.1628000000000001</v>
      </c>
      <c r="AX450" s="82"/>
      <c r="AY450" s="84">
        <v>24.7</v>
      </c>
      <c r="AZ450" s="84">
        <v>1.0948</v>
      </c>
      <c r="BA450" s="82"/>
      <c r="BB450" s="84">
        <v>24.7</v>
      </c>
      <c r="BC450" s="84">
        <v>1.1424000000000001</v>
      </c>
      <c r="BD450" s="82"/>
      <c r="BE450" s="84">
        <v>24.7</v>
      </c>
      <c r="BF450" s="84">
        <v>1.3</v>
      </c>
      <c r="BG450" s="82"/>
      <c r="BH450" s="84">
        <v>23.6</v>
      </c>
      <c r="BI450" s="84">
        <v>1.3</v>
      </c>
      <c r="BJ450" s="84"/>
      <c r="BK450" s="84">
        <v>23.4</v>
      </c>
      <c r="BL450" s="84">
        <v>1.3</v>
      </c>
      <c r="BM450" s="82"/>
      <c r="BN450" s="84">
        <v>25.2</v>
      </c>
      <c r="BO450" s="82">
        <v>5</v>
      </c>
      <c r="BP450" s="82"/>
      <c r="BQ450" s="84">
        <v>25.1</v>
      </c>
      <c r="BR450" s="82">
        <v>5</v>
      </c>
      <c r="BS450" s="82"/>
      <c r="BT450" s="84">
        <v>25</v>
      </c>
      <c r="BU450" s="82">
        <v>5</v>
      </c>
      <c r="BV450" s="82"/>
      <c r="BW450" s="84">
        <v>24.9</v>
      </c>
      <c r="BX450" s="82">
        <v>5</v>
      </c>
      <c r="BY450" s="82"/>
      <c r="BZ450" s="82"/>
    </row>
    <row r="451" spans="7:78" x14ac:dyDescent="0.25">
      <c r="G451" s="82"/>
      <c r="H451" s="82"/>
      <c r="I451" s="244"/>
      <c r="J451" s="82"/>
      <c r="K451" s="82"/>
      <c r="L451" s="82"/>
      <c r="M451" s="82"/>
      <c r="N451" s="82"/>
      <c r="O451" s="82"/>
      <c r="P451" s="83"/>
      <c r="Q451" s="83"/>
      <c r="R451" s="83"/>
      <c r="S451" s="83"/>
      <c r="T451" s="82"/>
      <c r="U451" s="85">
        <v>23.45</v>
      </c>
      <c r="V451" s="84">
        <v>4.7</v>
      </c>
      <c r="W451" s="84"/>
      <c r="X451" s="84">
        <v>24.85</v>
      </c>
      <c r="Y451" s="84">
        <v>4.7</v>
      </c>
      <c r="Z451" s="82"/>
      <c r="AA451" s="84">
        <v>22.95</v>
      </c>
      <c r="AB451" s="84">
        <v>4.7</v>
      </c>
      <c r="AC451" s="82"/>
      <c r="AD451" s="84">
        <v>24.45</v>
      </c>
      <c r="AE451" s="84">
        <v>4.7</v>
      </c>
      <c r="AF451" s="82"/>
      <c r="AG451" s="85">
        <v>23.35</v>
      </c>
      <c r="AH451" s="84">
        <v>7.6</v>
      </c>
      <c r="AI451" s="82"/>
      <c r="AJ451" s="84">
        <v>24.75</v>
      </c>
      <c r="AK451" s="84">
        <v>7.6</v>
      </c>
      <c r="AL451" s="82">
        <f t="shared" si="13"/>
        <v>25.05</v>
      </c>
      <c r="AM451" s="84">
        <v>25.05</v>
      </c>
      <c r="AN451" s="84">
        <v>7.6</v>
      </c>
      <c r="AO451" s="82"/>
      <c r="AP451" s="84">
        <v>24.35</v>
      </c>
      <c r="AQ451" s="84">
        <v>7.6</v>
      </c>
      <c r="AR451" s="82"/>
      <c r="AS451" s="84">
        <v>24.75</v>
      </c>
      <c r="AT451" s="84">
        <v>3.3</v>
      </c>
      <c r="AU451" s="82"/>
      <c r="AV451" s="84">
        <v>24.75</v>
      </c>
      <c r="AW451" s="84">
        <v>1.1286</v>
      </c>
      <c r="AX451" s="82"/>
      <c r="AY451" s="84">
        <v>24.75</v>
      </c>
      <c r="AZ451" s="84">
        <v>1.0626</v>
      </c>
      <c r="BA451" s="82"/>
      <c r="BB451" s="84">
        <v>24.75</v>
      </c>
      <c r="BC451" s="84">
        <v>1.1088</v>
      </c>
      <c r="BD451" s="82"/>
      <c r="BE451" s="84">
        <v>24.75</v>
      </c>
      <c r="BF451" s="84">
        <v>1.1000000000000001</v>
      </c>
      <c r="BG451" s="82"/>
      <c r="BH451" s="84">
        <v>23.65</v>
      </c>
      <c r="BI451" s="84">
        <v>1.1000000000000001</v>
      </c>
      <c r="BJ451" s="84"/>
      <c r="BK451" s="84">
        <v>23.45</v>
      </c>
      <c r="BL451" s="84">
        <v>1.1000000000000001</v>
      </c>
      <c r="BM451" s="82"/>
      <c r="BN451" s="84">
        <v>25.25</v>
      </c>
      <c r="BO451" s="82">
        <v>4.7</v>
      </c>
      <c r="BP451" s="82"/>
      <c r="BQ451" s="84">
        <v>25.15</v>
      </c>
      <c r="BR451" s="82">
        <v>4.7</v>
      </c>
      <c r="BS451" s="82"/>
      <c r="BT451" s="84">
        <v>25.05</v>
      </c>
      <c r="BU451" s="82">
        <v>4.7</v>
      </c>
      <c r="BV451" s="82"/>
      <c r="BW451" s="84">
        <v>24.95</v>
      </c>
      <c r="BX451" s="82">
        <v>4.7</v>
      </c>
      <c r="BY451" s="82"/>
      <c r="BZ451" s="82"/>
    </row>
    <row r="452" spans="7:78" x14ac:dyDescent="0.25">
      <c r="G452" s="82"/>
      <c r="H452" s="82"/>
      <c r="I452" s="244"/>
      <c r="J452" s="82"/>
      <c r="K452" s="82"/>
      <c r="L452" s="82"/>
      <c r="M452" s="82"/>
      <c r="N452" s="82"/>
      <c r="O452" s="82"/>
      <c r="P452" s="83"/>
      <c r="Q452" s="83"/>
      <c r="R452" s="83"/>
      <c r="S452" s="83"/>
      <c r="T452" s="82"/>
      <c r="U452" s="85">
        <v>23.5</v>
      </c>
      <c r="V452" s="84">
        <v>4.4000000000000004</v>
      </c>
      <c r="W452" s="84"/>
      <c r="X452" s="84">
        <v>24.9</v>
      </c>
      <c r="Y452" s="84">
        <v>4.4000000000000004</v>
      </c>
      <c r="Z452" s="82"/>
      <c r="AA452" s="84">
        <v>23</v>
      </c>
      <c r="AB452" s="84">
        <v>4.4000000000000004</v>
      </c>
      <c r="AC452" s="82"/>
      <c r="AD452" s="84">
        <v>24.5</v>
      </c>
      <c r="AE452" s="84">
        <v>4.4000000000000004</v>
      </c>
      <c r="AF452" s="82"/>
      <c r="AG452" s="85">
        <v>23.4</v>
      </c>
      <c r="AH452" s="84">
        <v>7.1</v>
      </c>
      <c r="AI452" s="82"/>
      <c r="AJ452" s="84">
        <v>24.8</v>
      </c>
      <c r="AK452" s="84">
        <v>7.1</v>
      </c>
      <c r="AL452" s="82">
        <f t="shared" si="13"/>
        <v>25.1</v>
      </c>
      <c r="AM452" s="84">
        <v>25.1</v>
      </c>
      <c r="AN452" s="84">
        <v>7.1</v>
      </c>
      <c r="AO452" s="82"/>
      <c r="AP452" s="84">
        <v>24.4</v>
      </c>
      <c r="AQ452" s="84">
        <v>7.1</v>
      </c>
      <c r="AR452" s="82"/>
      <c r="AS452" s="84">
        <v>24.8</v>
      </c>
      <c r="AT452" s="84">
        <v>3.1</v>
      </c>
      <c r="AU452" s="82"/>
      <c r="AV452" s="84">
        <v>24.8</v>
      </c>
      <c r="AW452" s="84">
        <v>1.0602</v>
      </c>
      <c r="AX452" s="82"/>
      <c r="AY452" s="84">
        <v>24.8</v>
      </c>
      <c r="AZ452" s="84">
        <v>0.99819999999999998</v>
      </c>
      <c r="BA452" s="82"/>
      <c r="BB452" s="84">
        <v>24.8</v>
      </c>
      <c r="BC452" s="84">
        <v>1.0416000000000001</v>
      </c>
      <c r="BD452" s="82"/>
      <c r="BE452" s="84">
        <v>24.8</v>
      </c>
      <c r="BF452" s="84">
        <v>1</v>
      </c>
      <c r="BG452" s="82"/>
      <c r="BH452" s="84">
        <v>23.7</v>
      </c>
      <c r="BI452" s="84">
        <v>1</v>
      </c>
      <c r="BJ452" s="84"/>
      <c r="BK452" s="84">
        <v>23.5</v>
      </c>
      <c r="BL452" s="84">
        <v>1</v>
      </c>
      <c r="BM452" s="82"/>
      <c r="BN452" s="84">
        <v>25.3</v>
      </c>
      <c r="BO452" s="82">
        <v>4.4000000000000004</v>
      </c>
      <c r="BP452" s="82"/>
      <c r="BQ452" s="84">
        <v>25.2</v>
      </c>
      <c r="BR452" s="82">
        <v>4.4000000000000004</v>
      </c>
      <c r="BS452" s="82"/>
      <c r="BT452" s="84">
        <v>25.1</v>
      </c>
      <c r="BU452" s="82">
        <v>4.4000000000000004</v>
      </c>
      <c r="BV452" s="82"/>
      <c r="BW452" s="84">
        <v>25</v>
      </c>
      <c r="BX452" s="82">
        <v>4.4000000000000004</v>
      </c>
      <c r="BY452" s="82"/>
      <c r="BZ452" s="82"/>
    </row>
    <row r="453" spans="7:78" x14ac:dyDescent="0.25">
      <c r="G453" s="82"/>
      <c r="H453" s="82"/>
      <c r="I453" s="244"/>
      <c r="J453" s="82"/>
      <c r="K453" s="82"/>
      <c r="L453" s="82"/>
      <c r="M453" s="82"/>
      <c r="N453" s="82"/>
      <c r="O453" s="82"/>
      <c r="P453" s="83"/>
      <c r="Q453" s="83"/>
      <c r="R453" s="83"/>
      <c r="S453" s="83"/>
      <c r="T453" s="82"/>
      <c r="U453" s="85">
        <v>23.55</v>
      </c>
      <c r="V453" s="84">
        <v>4.2</v>
      </c>
      <c r="W453" s="84"/>
      <c r="X453" s="84">
        <v>24.95</v>
      </c>
      <c r="Y453" s="84">
        <v>4.2</v>
      </c>
      <c r="Z453" s="82"/>
      <c r="AA453" s="84">
        <v>23.05</v>
      </c>
      <c r="AB453" s="84">
        <v>4.2</v>
      </c>
      <c r="AC453" s="82"/>
      <c r="AD453" s="84">
        <v>24.55</v>
      </c>
      <c r="AE453" s="84">
        <v>4.2</v>
      </c>
      <c r="AF453" s="82"/>
      <c r="AG453" s="85">
        <v>23.45</v>
      </c>
      <c r="AH453" s="84">
        <v>6.6</v>
      </c>
      <c r="AI453" s="82"/>
      <c r="AJ453" s="84">
        <v>24.85</v>
      </c>
      <c r="AK453" s="84">
        <v>6.6</v>
      </c>
      <c r="AL453" s="82">
        <f t="shared" si="13"/>
        <v>25.15</v>
      </c>
      <c r="AM453" s="84">
        <v>25.15</v>
      </c>
      <c r="AN453" s="84">
        <v>6.6</v>
      </c>
      <c r="AO453" s="82"/>
      <c r="AP453" s="84">
        <v>24.45</v>
      </c>
      <c r="AQ453" s="84">
        <v>6.6</v>
      </c>
      <c r="AR453" s="82"/>
      <c r="AS453" s="84">
        <v>24.85</v>
      </c>
      <c r="AT453" s="84">
        <v>2.9</v>
      </c>
      <c r="AU453" s="82"/>
      <c r="AV453" s="84">
        <v>24.85</v>
      </c>
      <c r="AW453" s="84">
        <v>0.99180000000000001</v>
      </c>
      <c r="AX453" s="82"/>
      <c r="AY453" s="84">
        <v>24.85</v>
      </c>
      <c r="AZ453" s="84">
        <v>0.93379999999999996</v>
      </c>
      <c r="BA453" s="82"/>
      <c r="BB453" s="84">
        <v>24.85</v>
      </c>
      <c r="BC453" s="84">
        <v>0.97440000000000004</v>
      </c>
      <c r="BD453" s="82"/>
      <c r="BE453" s="84">
        <v>24.85</v>
      </c>
      <c r="BF453" s="84">
        <v>0.9</v>
      </c>
      <c r="BG453" s="82"/>
      <c r="BH453" s="84">
        <v>23.75</v>
      </c>
      <c r="BI453" s="84">
        <v>0.9</v>
      </c>
      <c r="BJ453" s="84"/>
      <c r="BK453" s="84">
        <v>23.55</v>
      </c>
      <c r="BL453" s="84">
        <v>0.9</v>
      </c>
      <c r="BM453" s="82"/>
      <c r="BN453" s="84">
        <v>25.35</v>
      </c>
      <c r="BO453" s="82">
        <v>4.2</v>
      </c>
      <c r="BP453" s="82"/>
      <c r="BQ453" s="84">
        <v>25.25</v>
      </c>
      <c r="BR453" s="82">
        <v>4.2</v>
      </c>
      <c r="BS453" s="82"/>
      <c r="BT453" s="84">
        <v>25.15</v>
      </c>
      <c r="BU453" s="82">
        <v>4.2</v>
      </c>
      <c r="BV453" s="82"/>
      <c r="BW453" s="84">
        <v>25.05</v>
      </c>
      <c r="BX453" s="82">
        <v>4.2</v>
      </c>
      <c r="BY453" s="82"/>
      <c r="BZ453" s="82"/>
    </row>
    <row r="454" spans="7:78" x14ac:dyDescent="0.25">
      <c r="G454" s="82"/>
      <c r="H454" s="82"/>
      <c r="I454" s="244"/>
      <c r="J454" s="82"/>
      <c r="K454" s="82"/>
      <c r="L454" s="82"/>
      <c r="M454" s="82"/>
      <c r="N454" s="82"/>
      <c r="O454" s="82"/>
      <c r="P454" s="83"/>
      <c r="Q454" s="83"/>
      <c r="R454" s="83"/>
      <c r="S454" s="83"/>
      <c r="T454" s="82"/>
      <c r="U454" s="85">
        <v>23.6</v>
      </c>
      <c r="V454" s="84">
        <v>3.9</v>
      </c>
      <c r="W454" s="84"/>
      <c r="X454" s="84">
        <v>25</v>
      </c>
      <c r="Y454" s="84">
        <v>3.9</v>
      </c>
      <c r="Z454" s="82"/>
      <c r="AA454" s="84">
        <v>23.1</v>
      </c>
      <c r="AB454" s="84">
        <v>3.9</v>
      </c>
      <c r="AC454" s="82"/>
      <c r="AD454" s="84">
        <v>24.6</v>
      </c>
      <c r="AE454" s="84">
        <v>3.9</v>
      </c>
      <c r="AF454" s="82"/>
      <c r="AG454" s="85">
        <v>23.5</v>
      </c>
      <c r="AH454" s="84">
        <v>6.2</v>
      </c>
      <c r="AI454" s="82"/>
      <c r="AJ454" s="84">
        <v>24.9</v>
      </c>
      <c r="AK454" s="84">
        <v>6.2</v>
      </c>
      <c r="AL454" s="82">
        <f t="shared" si="13"/>
        <v>25.2</v>
      </c>
      <c r="AM454" s="84">
        <v>25.2</v>
      </c>
      <c r="AN454" s="84">
        <v>6.2</v>
      </c>
      <c r="AO454" s="82"/>
      <c r="AP454" s="84">
        <v>24.5</v>
      </c>
      <c r="AQ454" s="84">
        <v>6.2</v>
      </c>
      <c r="AR454" s="82"/>
      <c r="AS454" s="84">
        <v>24.9</v>
      </c>
      <c r="AT454" s="84">
        <v>2.7</v>
      </c>
      <c r="AU454" s="82"/>
      <c r="AV454" s="84">
        <v>24.9</v>
      </c>
      <c r="AW454" s="84">
        <v>0.9234</v>
      </c>
      <c r="AX454" s="82"/>
      <c r="AY454" s="84">
        <v>24.9</v>
      </c>
      <c r="AZ454" s="84">
        <v>0.86939999999999995</v>
      </c>
      <c r="BA454" s="82"/>
      <c r="BB454" s="84">
        <v>24.9</v>
      </c>
      <c r="BC454" s="84">
        <v>0.90720000000000001</v>
      </c>
      <c r="BD454" s="82"/>
      <c r="BE454" s="84">
        <v>24.9</v>
      </c>
      <c r="BF454" s="84">
        <v>0.7</v>
      </c>
      <c r="BG454" s="82"/>
      <c r="BH454" s="84">
        <v>23.8</v>
      </c>
      <c r="BI454" s="84">
        <v>0.7</v>
      </c>
      <c r="BJ454" s="84"/>
      <c r="BK454" s="84">
        <v>23.6</v>
      </c>
      <c r="BL454" s="84">
        <v>0.7</v>
      </c>
      <c r="BM454" s="82"/>
      <c r="BN454" s="84">
        <v>25.4</v>
      </c>
      <c r="BO454" s="82">
        <v>3.9</v>
      </c>
      <c r="BP454" s="82"/>
      <c r="BQ454" s="84">
        <v>25.3</v>
      </c>
      <c r="BR454" s="82">
        <v>3.9</v>
      </c>
      <c r="BS454" s="82"/>
      <c r="BT454" s="84">
        <v>25.2</v>
      </c>
      <c r="BU454" s="82">
        <v>3.9</v>
      </c>
      <c r="BV454" s="82"/>
      <c r="BW454" s="84">
        <v>25.1</v>
      </c>
      <c r="BX454" s="82">
        <v>3.9</v>
      </c>
      <c r="BY454" s="82"/>
      <c r="BZ454" s="82"/>
    </row>
    <row r="455" spans="7:78" x14ac:dyDescent="0.25">
      <c r="G455" s="82"/>
      <c r="H455" s="82"/>
      <c r="I455" s="244"/>
      <c r="J455" s="82"/>
      <c r="K455" s="82"/>
      <c r="L455" s="82"/>
      <c r="M455" s="82"/>
      <c r="N455" s="82"/>
      <c r="O455" s="82"/>
      <c r="P455" s="83"/>
      <c r="Q455" s="83"/>
      <c r="R455" s="83"/>
      <c r="S455" s="83"/>
      <c r="T455" s="82"/>
      <c r="U455" s="85">
        <v>23.65</v>
      </c>
      <c r="V455" s="84">
        <v>3.7</v>
      </c>
      <c r="W455" s="84"/>
      <c r="X455" s="84">
        <v>25.05</v>
      </c>
      <c r="Y455" s="84">
        <v>3.7</v>
      </c>
      <c r="Z455" s="82"/>
      <c r="AA455" s="84">
        <v>23.15</v>
      </c>
      <c r="AB455" s="84">
        <v>3.7</v>
      </c>
      <c r="AC455" s="82"/>
      <c r="AD455" s="84">
        <v>24.65</v>
      </c>
      <c r="AE455" s="84">
        <v>3.7</v>
      </c>
      <c r="AF455" s="82"/>
      <c r="AG455" s="85">
        <v>23.55</v>
      </c>
      <c r="AH455" s="84">
        <v>5.7</v>
      </c>
      <c r="AI455" s="82"/>
      <c r="AJ455" s="84">
        <v>24.95</v>
      </c>
      <c r="AK455" s="84">
        <v>5.7</v>
      </c>
      <c r="AL455" s="82">
        <f t="shared" si="13"/>
        <v>25.25</v>
      </c>
      <c r="AM455" s="84">
        <v>25.25</v>
      </c>
      <c r="AN455" s="84">
        <v>5.7</v>
      </c>
      <c r="AO455" s="82"/>
      <c r="AP455" s="84">
        <v>24.55</v>
      </c>
      <c r="AQ455" s="84">
        <v>5.7</v>
      </c>
      <c r="AR455" s="82"/>
      <c r="AS455" s="84">
        <v>24.95</v>
      </c>
      <c r="AT455" s="84">
        <v>2.5</v>
      </c>
      <c r="AU455" s="82"/>
      <c r="AV455" s="84">
        <v>24.95</v>
      </c>
      <c r="AW455" s="84">
        <v>0.85499999999999998</v>
      </c>
      <c r="AX455" s="82"/>
      <c r="AY455" s="84">
        <v>24.95</v>
      </c>
      <c r="AZ455" s="84">
        <v>0.80500000000000005</v>
      </c>
      <c r="BA455" s="82"/>
      <c r="BB455" s="84">
        <v>24.95</v>
      </c>
      <c r="BC455" s="84">
        <v>0.84</v>
      </c>
      <c r="BD455" s="82"/>
      <c r="BE455" s="84">
        <v>24.95</v>
      </c>
      <c r="BF455" s="84">
        <v>0.6</v>
      </c>
      <c r="BG455" s="82"/>
      <c r="BH455" s="84">
        <v>23.85</v>
      </c>
      <c r="BI455" s="84">
        <v>0.6</v>
      </c>
      <c r="BJ455" s="84"/>
      <c r="BK455" s="84">
        <v>23.65</v>
      </c>
      <c r="BL455" s="84">
        <v>0.6</v>
      </c>
      <c r="BM455" s="82"/>
      <c r="BN455" s="84">
        <v>25.45</v>
      </c>
      <c r="BO455" s="82">
        <v>3.7</v>
      </c>
      <c r="BP455" s="82"/>
      <c r="BQ455" s="84">
        <v>25.35</v>
      </c>
      <c r="BR455" s="82">
        <v>3.7</v>
      </c>
      <c r="BS455" s="82"/>
      <c r="BT455" s="84">
        <v>25.25</v>
      </c>
      <c r="BU455" s="82">
        <v>3.7</v>
      </c>
      <c r="BV455" s="82"/>
      <c r="BW455" s="84">
        <v>25.15</v>
      </c>
      <c r="BX455" s="82">
        <v>3.7</v>
      </c>
      <c r="BY455" s="82"/>
      <c r="BZ455" s="82"/>
    </row>
    <row r="456" spans="7:78" x14ac:dyDescent="0.25">
      <c r="G456" s="82"/>
      <c r="H456" s="82"/>
      <c r="I456" s="244"/>
      <c r="J456" s="82"/>
      <c r="K456" s="82"/>
      <c r="L456" s="82"/>
      <c r="M456" s="82"/>
      <c r="N456" s="82"/>
      <c r="O456" s="82"/>
      <c r="P456" s="83"/>
      <c r="Q456" s="83"/>
      <c r="R456" s="83"/>
      <c r="S456" s="83"/>
      <c r="T456" s="82"/>
      <c r="U456" s="85">
        <v>23.7</v>
      </c>
      <c r="V456" s="84">
        <v>3.4</v>
      </c>
      <c r="W456" s="84"/>
      <c r="X456" s="84">
        <v>25.1</v>
      </c>
      <c r="Y456" s="84">
        <v>3.4</v>
      </c>
      <c r="Z456" s="82"/>
      <c r="AA456" s="84">
        <v>23.2</v>
      </c>
      <c r="AB456" s="84">
        <v>3.4</v>
      </c>
      <c r="AC456" s="82"/>
      <c r="AD456" s="84">
        <v>24.7</v>
      </c>
      <c r="AE456" s="84">
        <v>3.4</v>
      </c>
      <c r="AF456" s="82"/>
      <c r="AG456" s="85">
        <v>23.6</v>
      </c>
      <c r="AH456" s="84">
        <v>5.3</v>
      </c>
      <c r="AI456" s="82"/>
      <c r="AJ456" s="84">
        <v>25</v>
      </c>
      <c r="AK456" s="84">
        <v>5.3</v>
      </c>
      <c r="AL456" s="82">
        <f t="shared" si="13"/>
        <v>25.3</v>
      </c>
      <c r="AM456" s="84">
        <v>25.3</v>
      </c>
      <c r="AN456" s="84">
        <v>5.3</v>
      </c>
      <c r="AO456" s="82"/>
      <c r="AP456" s="84">
        <v>24.6</v>
      </c>
      <c r="AQ456" s="84">
        <v>5.3</v>
      </c>
      <c r="AR456" s="82"/>
      <c r="AS456" s="84">
        <v>25</v>
      </c>
      <c r="AT456" s="84">
        <v>2.4</v>
      </c>
      <c r="AU456" s="82"/>
      <c r="AV456" s="84">
        <v>25</v>
      </c>
      <c r="AW456" s="84">
        <v>0.82079999999999997</v>
      </c>
      <c r="AX456" s="82"/>
      <c r="AY456" s="84">
        <v>25</v>
      </c>
      <c r="AZ456" s="84">
        <v>0.77280000000000004</v>
      </c>
      <c r="BA456" s="82"/>
      <c r="BB456" s="84">
        <v>25</v>
      </c>
      <c r="BC456" s="84">
        <v>0.80640000000000001</v>
      </c>
      <c r="BD456" s="82"/>
      <c r="BE456" s="84">
        <v>25</v>
      </c>
      <c r="BF456" s="84">
        <v>0.5</v>
      </c>
      <c r="BG456" s="82"/>
      <c r="BH456" s="84">
        <v>23.9</v>
      </c>
      <c r="BI456" s="84">
        <v>0.5</v>
      </c>
      <c r="BJ456" s="84"/>
      <c r="BK456" s="84">
        <v>23.7</v>
      </c>
      <c r="BL456" s="84">
        <v>0.5</v>
      </c>
      <c r="BM456" s="82"/>
      <c r="BN456" s="84">
        <v>25.5</v>
      </c>
      <c r="BO456" s="82">
        <v>3.4</v>
      </c>
      <c r="BP456" s="82"/>
      <c r="BQ456" s="84">
        <v>25.4</v>
      </c>
      <c r="BR456" s="82">
        <v>3.4</v>
      </c>
      <c r="BS456" s="82"/>
      <c r="BT456" s="84">
        <v>25.3</v>
      </c>
      <c r="BU456" s="82">
        <v>3.4</v>
      </c>
      <c r="BV456" s="82"/>
      <c r="BW456" s="84">
        <v>25.2</v>
      </c>
      <c r="BX456" s="82">
        <v>3.4</v>
      </c>
      <c r="BY456" s="82"/>
      <c r="BZ456" s="82"/>
    </row>
    <row r="457" spans="7:78" x14ac:dyDescent="0.25">
      <c r="G457" s="82"/>
      <c r="H457" s="82"/>
      <c r="I457" s="244"/>
      <c r="J457" s="82"/>
      <c r="K457" s="82"/>
      <c r="L457" s="82"/>
      <c r="M457" s="82"/>
      <c r="N457" s="82"/>
      <c r="O457" s="82"/>
      <c r="P457" s="83"/>
      <c r="Q457" s="83"/>
      <c r="R457" s="83"/>
      <c r="S457" s="83"/>
      <c r="T457" s="82"/>
      <c r="U457" s="85">
        <v>23.75</v>
      </c>
      <c r="V457" s="84">
        <v>3.2</v>
      </c>
      <c r="W457" s="84"/>
      <c r="X457" s="84">
        <v>25.15</v>
      </c>
      <c r="Y457" s="84">
        <v>3.2</v>
      </c>
      <c r="Z457" s="82"/>
      <c r="AA457" s="84">
        <v>23.25</v>
      </c>
      <c r="AB457" s="84">
        <v>3.2</v>
      </c>
      <c r="AC457" s="82"/>
      <c r="AD457" s="84">
        <v>24.75</v>
      </c>
      <c r="AE457" s="84">
        <v>3.2</v>
      </c>
      <c r="AF457" s="82"/>
      <c r="AG457" s="85">
        <v>23.65</v>
      </c>
      <c r="AH457" s="84">
        <v>4.9000000000000004</v>
      </c>
      <c r="AI457" s="82"/>
      <c r="AJ457" s="84">
        <v>25.05</v>
      </c>
      <c r="AK457" s="84">
        <v>4.9000000000000004</v>
      </c>
      <c r="AL457" s="82">
        <f t="shared" si="13"/>
        <v>25.35</v>
      </c>
      <c r="AM457" s="84">
        <v>25.35</v>
      </c>
      <c r="AN457" s="84">
        <v>4.9000000000000004</v>
      </c>
      <c r="AO457" s="82"/>
      <c r="AP457" s="84">
        <v>24.65</v>
      </c>
      <c r="AQ457" s="84">
        <v>4.9000000000000004</v>
      </c>
      <c r="AR457" s="82"/>
      <c r="AS457" s="84">
        <v>25.05</v>
      </c>
      <c r="AT457" s="84">
        <v>2.2000000000000002</v>
      </c>
      <c r="AU457" s="82"/>
      <c r="AV457" s="84">
        <v>25.05</v>
      </c>
      <c r="AW457" s="84">
        <v>0.75239999999999996</v>
      </c>
      <c r="AX457" s="82"/>
      <c r="AY457" s="84">
        <v>25.05</v>
      </c>
      <c r="AZ457" s="84">
        <v>0.70840000000000003</v>
      </c>
      <c r="BA457" s="82"/>
      <c r="BB457" s="84">
        <v>25.05</v>
      </c>
      <c r="BC457" s="84">
        <v>0.73919999999999997</v>
      </c>
      <c r="BD457" s="82"/>
      <c r="BE457" s="84">
        <v>25.05</v>
      </c>
      <c r="BF457" s="84">
        <v>0.5</v>
      </c>
      <c r="BG457" s="82"/>
      <c r="BH457" s="84">
        <v>23.95</v>
      </c>
      <c r="BI457" s="84">
        <v>0.5</v>
      </c>
      <c r="BJ457" s="84"/>
      <c r="BK457" s="84">
        <v>23.75</v>
      </c>
      <c r="BL457" s="84">
        <v>0.5</v>
      </c>
      <c r="BM457" s="82"/>
      <c r="BN457" s="84">
        <v>25.55</v>
      </c>
      <c r="BO457" s="82">
        <v>3.2</v>
      </c>
      <c r="BP457" s="82"/>
      <c r="BQ457" s="84">
        <v>25.45</v>
      </c>
      <c r="BR457" s="82">
        <v>3.2</v>
      </c>
      <c r="BS457" s="82"/>
      <c r="BT457" s="84">
        <v>25.35</v>
      </c>
      <c r="BU457" s="82">
        <v>3.2</v>
      </c>
      <c r="BV457" s="82"/>
      <c r="BW457" s="84">
        <v>25.25</v>
      </c>
      <c r="BX457" s="82">
        <v>3.2</v>
      </c>
      <c r="BY457" s="82"/>
      <c r="BZ457" s="82"/>
    </row>
    <row r="458" spans="7:78" x14ac:dyDescent="0.25">
      <c r="G458" s="82"/>
      <c r="H458" s="82"/>
      <c r="I458" s="244"/>
      <c r="J458" s="82"/>
      <c r="K458" s="82"/>
      <c r="L458" s="82"/>
      <c r="M458" s="82"/>
      <c r="N458" s="82"/>
      <c r="O458" s="82"/>
      <c r="P458" s="83"/>
      <c r="Q458" s="83"/>
      <c r="R458" s="83"/>
      <c r="S458" s="83"/>
      <c r="T458" s="82"/>
      <c r="U458" s="85">
        <v>23.8</v>
      </c>
      <c r="V458" s="84">
        <v>3</v>
      </c>
      <c r="W458" s="84"/>
      <c r="X458" s="84">
        <v>25.2</v>
      </c>
      <c r="Y458" s="84">
        <v>3</v>
      </c>
      <c r="Z458" s="82"/>
      <c r="AA458" s="84">
        <v>23.3</v>
      </c>
      <c r="AB458" s="84">
        <v>3</v>
      </c>
      <c r="AC458" s="82"/>
      <c r="AD458" s="84">
        <v>24.8</v>
      </c>
      <c r="AE458" s="84">
        <v>3</v>
      </c>
      <c r="AF458" s="82"/>
      <c r="AG458" s="85">
        <v>23.7</v>
      </c>
      <c r="AH458" s="84">
        <v>4.5</v>
      </c>
      <c r="AI458" s="82"/>
      <c r="AJ458" s="84">
        <v>25.1</v>
      </c>
      <c r="AK458" s="84">
        <v>4.5</v>
      </c>
      <c r="AL458" s="82">
        <f t="shared" si="13"/>
        <v>25.4</v>
      </c>
      <c r="AM458" s="84">
        <v>25.4</v>
      </c>
      <c r="AN458" s="84">
        <v>4.5</v>
      </c>
      <c r="AO458" s="82"/>
      <c r="AP458" s="84">
        <v>24.7</v>
      </c>
      <c r="AQ458" s="84">
        <v>4.5</v>
      </c>
      <c r="AR458" s="82"/>
      <c r="AS458" s="84">
        <v>25.1</v>
      </c>
      <c r="AT458" s="84">
        <v>2.1</v>
      </c>
      <c r="AU458" s="82"/>
      <c r="AV458" s="84">
        <v>25.1</v>
      </c>
      <c r="AW458" s="84">
        <v>0.71819999999999995</v>
      </c>
      <c r="AX458" s="82"/>
      <c r="AY458" s="84">
        <v>25.1</v>
      </c>
      <c r="AZ458" s="84">
        <v>0.67620000000000002</v>
      </c>
      <c r="BA458" s="82"/>
      <c r="BB458" s="84">
        <v>25.1</v>
      </c>
      <c r="BC458" s="84">
        <v>0.7056</v>
      </c>
      <c r="BD458" s="82"/>
      <c r="BE458" s="84">
        <v>25.1</v>
      </c>
      <c r="BF458" s="84">
        <v>0.4</v>
      </c>
      <c r="BG458" s="82"/>
      <c r="BH458" s="84">
        <v>24</v>
      </c>
      <c r="BI458" s="84">
        <v>0.4</v>
      </c>
      <c r="BJ458" s="84"/>
      <c r="BK458" s="84">
        <v>23.8</v>
      </c>
      <c r="BL458" s="84">
        <v>0.4</v>
      </c>
      <c r="BM458" s="82"/>
      <c r="BN458" s="84">
        <v>25.6</v>
      </c>
      <c r="BO458" s="82">
        <v>3</v>
      </c>
      <c r="BP458" s="82"/>
      <c r="BQ458" s="84">
        <v>25.5</v>
      </c>
      <c r="BR458" s="82">
        <v>3</v>
      </c>
      <c r="BS458" s="82"/>
      <c r="BT458" s="84">
        <v>25.4</v>
      </c>
      <c r="BU458" s="82">
        <v>3</v>
      </c>
      <c r="BV458" s="82"/>
      <c r="BW458" s="84">
        <v>25.3</v>
      </c>
      <c r="BX458" s="82">
        <v>3</v>
      </c>
      <c r="BY458" s="82"/>
      <c r="BZ458" s="82"/>
    </row>
    <row r="459" spans="7:78" x14ac:dyDescent="0.25">
      <c r="G459" s="82"/>
      <c r="H459" s="82"/>
      <c r="I459" s="244"/>
      <c r="J459" s="82"/>
      <c r="K459" s="82"/>
      <c r="L459" s="82"/>
      <c r="M459" s="82"/>
      <c r="N459" s="82"/>
      <c r="O459" s="82"/>
      <c r="P459" s="83"/>
      <c r="Q459" s="83"/>
      <c r="R459" s="83"/>
      <c r="S459" s="83"/>
      <c r="T459" s="82"/>
      <c r="U459" s="85">
        <v>23.85</v>
      </c>
      <c r="V459" s="84">
        <v>2.7</v>
      </c>
      <c r="W459" s="84"/>
      <c r="X459" s="84">
        <v>25.25</v>
      </c>
      <c r="Y459" s="84">
        <v>2.7</v>
      </c>
      <c r="Z459" s="82"/>
      <c r="AA459" s="84">
        <v>23.35</v>
      </c>
      <c r="AB459" s="84">
        <v>2.7</v>
      </c>
      <c r="AC459" s="82"/>
      <c r="AD459" s="84">
        <v>24.85</v>
      </c>
      <c r="AE459" s="84">
        <v>2.7</v>
      </c>
      <c r="AF459" s="82"/>
      <c r="AG459" s="85">
        <v>23.75</v>
      </c>
      <c r="AH459" s="84">
        <v>4.0999999999999996</v>
      </c>
      <c r="AI459" s="82"/>
      <c r="AJ459" s="84">
        <v>25.15</v>
      </c>
      <c r="AK459" s="84">
        <v>4.0999999999999996</v>
      </c>
      <c r="AL459" s="82">
        <f t="shared" si="13"/>
        <v>25.45</v>
      </c>
      <c r="AM459" s="84">
        <v>25.45</v>
      </c>
      <c r="AN459" s="84">
        <v>4.0999999999999996</v>
      </c>
      <c r="AO459" s="82"/>
      <c r="AP459" s="84">
        <v>24.75</v>
      </c>
      <c r="AQ459" s="84">
        <v>4.0999999999999996</v>
      </c>
      <c r="AR459" s="82"/>
      <c r="AS459" s="84">
        <v>25.15</v>
      </c>
      <c r="AT459" s="84">
        <v>1.9</v>
      </c>
      <c r="AU459" s="82"/>
      <c r="AV459" s="84">
        <v>25.15</v>
      </c>
      <c r="AW459" s="84">
        <v>0.64980000000000004</v>
      </c>
      <c r="AX459" s="82"/>
      <c r="AY459" s="84">
        <v>25.15</v>
      </c>
      <c r="AZ459" s="84">
        <v>0.61180000000000001</v>
      </c>
      <c r="BA459" s="82"/>
      <c r="BB459" s="84">
        <v>25.15</v>
      </c>
      <c r="BC459" s="84">
        <v>0.63839999999999997</v>
      </c>
      <c r="BD459" s="82"/>
      <c r="BE459" s="84">
        <v>25.15</v>
      </c>
      <c r="BF459" s="84">
        <v>0.3</v>
      </c>
      <c r="BG459" s="82"/>
      <c r="BH459" s="84">
        <v>24.05</v>
      </c>
      <c r="BI459" s="84">
        <v>0.3</v>
      </c>
      <c r="BJ459" s="84"/>
      <c r="BK459" s="84">
        <v>23.85</v>
      </c>
      <c r="BL459" s="84">
        <v>0.3</v>
      </c>
      <c r="BM459" s="82"/>
      <c r="BN459" s="84">
        <v>25.65</v>
      </c>
      <c r="BO459" s="82">
        <v>2.7</v>
      </c>
      <c r="BP459" s="82"/>
      <c r="BQ459" s="84">
        <v>25.55</v>
      </c>
      <c r="BR459" s="82">
        <v>2.7</v>
      </c>
      <c r="BS459" s="82"/>
      <c r="BT459" s="84">
        <v>25.45</v>
      </c>
      <c r="BU459" s="82">
        <v>2.7</v>
      </c>
      <c r="BV459" s="82"/>
      <c r="BW459" s="84">
        <v>25.35</v>
      </c>
      <c r="BX459" s="82">
        <v>2.7</v>
      </c>
      <c r="BY459" s="82"/>
      <c r="BZ459" s="82"/>
    </row>
    <row r="460" spans="7:78" x14ac:dyDescent="0.25">
      <c r="G460" s="82"/>
      <c r="H460" s="82"/>
      <c r="I460" s="244"/>
      <c r="J460" s="82"/>
      <c r="K460" s="82"/>
      <c r="L460" s="82"/>
      <c r="M460" s="82"/>
      <c r="N460" s="82"/>
      <c r="O460" s="82"/>
      <c r="P460" s="83"/>
      <c r="Q460" s="83"/>
      <c r="R460" s="83"/>
      <c r="S460" s="83"/>
      <c r="T460" s="82"/>
      <c r="U460" s="85">
        <v>23.9</v>
      </c>
      <c r="V460" s="84">
        <v>2.5</v>
      </c>
      <c r="W460" s="84"/>
      <c r="X460" s="84">
        <v>25.3</v>
      </c>
      <c r="Y460" s="84">
        <v>2.5</v>
      </c>
      <c r="Z460" s="82"/>
      <c r="AA460" s="84">
        <v>23.4</v>
      </c>
      <c r="AB460" s="84">
        <v>2.5</v>
      </c>
      <c r="AC460" s="82"/>
      <c r="AD460" s="84">
        <v>24.9</v>
      </c>
      <c r="AE460" s="84">
        <v>2.5</v>
      </c>
      <c r="AF460" s="82"/>
      <c r="AG460" s="85">
        <v>23.8</v>
      </c>
      <c r="AH460" s="84">
        <v>3.8</v>
      </c>
      <c r="AI460" s="82"/>
      <c r="AJ460" s="84">
        <v>25.2</v>
      </c>
      <c r="AK460" s="84">
        <v>3.8</v>
      </c>
      <c r="AL460" s="82">
        <f t="shared" si="13"/>
        <v>25.5</v>
      </c>
      <c r="AM460" s="84">
        <v>25.5</v>
      </c>
      <c r="AN460" s="84">
        <v>3.8</v>
      </c>
      <c r="AO460" s="82"/>
      <c r="AP460" s="84">
        <v>24.8</v>
      </c>
      <c r="AQ460" s="84">
        <v>3.8</v>
      </c>
      <c r="AR460" s="82"/>
      <c r="AS460" s="84">
        <v>25.2</v>
      </c>
      <c r="AT460" s="84">
        <v>1.8</v>
      </c>
      <c r="AU460" s="82"/>
      <c r="AV460" s="84">
        <v>25.2</v>
      </c>
      <c r="AW460" s="84">
        <v>0.61560000000000004</v>
      </c>
      <c r="AX460" s="82"/>
      <c r="AY460" s="84">
        <v>25.2</v>
      </c>
      <c r="AZ460" s="84">
        <v>0.5796</v>
      </c>
      <c r="BA460" s="82"/>
      <c r="BB460" s="84">
        <v>25.2</v>
      </c>
      <c r="BC460" s="84">
        <v>0.6048</v>
      </c>
      <c r="BD460" s="82"/>
      <c r="BE460" s="84">
        <v>25.2</v>
      </c>
      <c r="BF460" s="84">
        <v>0.3</v>
      </c>
      <c r="BG460" s="82"/>
      <c r="BH460" s="84">
        <v>24.1</v>
      </c>
      <c r="BI460" s="84">
        <v>0.3</v>
      </c>
      <c r="BJ460" s="84"/>
      <c r="BK460" s="84">
        <v>23.9</v>
      </c>
      <c r="BL460" s="84">
        <v>0.3</v>
      </c>
      <c r="BM460" s="82"/>
      <c r="BN460" s="84">
        <v>25.7</v>
      </c>
      <c r="BO460" s="82">
        <v>2.5</v>
      </c>
      <c r="BP460" s="82"/>
      <c r="BQ460" s="84">
        <v>25.6</v>
      </c>
      <c r="BR460" s="82">
        <v>2.5</v>
      </c>
      <c r="BS460" s="82"/>
      <c r="BT460" s="84">
        <v>25.5</v>
      </c>
      <c r="BU460" s="82">
        <v>2.5</v>
      </c>
      <c r="BV460" s="82"/>
      <c r="BW460" s="84">
        <v>25.4</v>
      </c>
      <c r="BX460" s="82">
        <v>2.5</v>
      </c>
      <c r="BY460" s="82"/>
      <c r="BZ460" s="82"/>
    </row>
    <row r="461" spans="7:78" x14ac:dyDescent="0.25">
      <c r="G461" s="82"/>
      <c r="H461" s="82"/>
      <c r="I461" s="244"/>
      <c r="J461" s="82"/>
      <c r="K461" s="82"/>
      <c r="L461" s="82"/>
      <c r="M461" s="82"/>
      <c r="N461" s="82"/>
      <c r="O461" s="82"/>
      <c r="P461" s="83"/>
      <c r="Q461" s="83"/>
      <c r="R461" s="83"/>
      <c r="S461" s="83"/>
      <c r="T461" s="82"/>
      <c r="U461" s="85">
        <v>23.95</v>
      </c>
      <c r="V461" s="84">
        <v>2.4</v>
      </c>
      <c r="W461" s="84"/>
      <c r="X461" s="84">
        <v>25.35</v>
      </c>
      <c r="Y461" s="84">
        <v>2.4</v>
      </c>
      <c r="Z461" s="82"/>
      <c r="AA461" s="84">
        <v>23.45</v>
      </c>
      <c r="AB461" s="84">
        <v>2.4</v>
      </c>
      <c r="AC461" s="82"/>
      <c r="AD461" s="84">
        <v>24.95</v>
      </c>
      <c r="AE461" s="84">
        <v>2.4</v>
      </c>
      <c r="AF461" s="82"/>
      <c r="AG461" s="85">
        <v>23.85</v>
      </c>
      <c r="AH461" s="84">
        <v>3.5</v>
      </c>
      <c r="AI461" s="82"/>
      <c r="AJ461" s="84">
        <v>25.25</v>
      </c>
      <c r="AK461" s="84">
        <v>3.5</v>
      </c>
      <c r="AL461" s="82">
        <f t="shared" si="13"/>
        <v>25.55</v>
      </c>
      <c r="AM461" s="84">
        <v>25.55</v>
      </c>
      <c r="AN461" s="84">
        <v>3.5</v>
      </c>
      <c r="AO461" s="82"/>
      <c r="AP461" s="84">
        <v>24.85</v>
      </c>
      <c r="AQ461" s="84">
        <v>3.5</v>
      </c>
      <c r="AR461" s="82"/>
      <c r="AS461" s="84">
        <v>25.25</v>
      </c>
      <c r="AT461" s="84">
        <v>1.6</v>
      </c>
      <c r="AU461" s="82"/>
      <c r="AV461" s="84">
        <v>25.25</v>
      </c>
      <c r="AW461" s="84">
        <v>0.54720000000000002</v>
      </c>
      <c r="AX461" s="82"/>
      <c r="AY461" s="84">
        <v>25.25</v>
      </c>
      <c r="AZ461" s="84">
        <v>0.51519999999999999</v>
      </c>
      <c r="BA461" s="82"/>
      <c r="BB461" s="84">
        <v>25.25</v>
      </c>
      <c r="BC461" s="84">
        <v>0.53759999999999997</v>
      </c>
      <c r="BD461" s="82"/>
      <c r="BE461" s="84">
        <v>25.25</v>
      </c>
      <c r="BF461" s="84">
        <v>0.2</v>
      </c>
      <c r="BG461" s="82"/>
      <c r="BH461" s="84">
        <v>24.15</v>
      </c>
      <c r="BI461" s="84">
        <v>0.2</v>
      </c>
      <c r="BJ461" s="84"/>
      <c r="BK461" s="84">
        <v>23.95</v>
      </c>
      <c r="BL461" s="84">
        <v>0.2</v>
      </c>
      <c r="BM461" s="82"/>
      <c r="BN461" s="84">
        <v>25.75</v>
      </c>
      <c r="BO461" s="82">
        <v>2.4</v>
      </c>
      <c r="BP461" s="82"/>
      <c r="BQ461" s="84">
        <v>25.65</v>
      </c>
      <c r="BR461" s="82">
        <v>2.4</v>
      </c>
      <c r="BS461" s="82"/>
      <c r="BT461" s="84">
        <v>25.55</v>
      </c>
      <c r="BU461" s="82">
        <v>2.4</v>
      </c>
      <c r="BV461" s="82"/>
      <c r="BW461" s="84">
        <v>25.45</v>
      </c>
      <c r="BX461" s="82">
        <v>2.4</v>
      </c>
      <c r="BY461" s="82"/>
      <c r="BZ461" s="82"/>
    </row>
    <row r="462" spans="7:78" x14ac:dyDescent="0.25">
      <c r="G462" s="82"/>
      <c r="H462" s="82"/>
      <c r="I462" s="244"/>
      <c r="J462" s="82"/>
      <c r="K462" s="82"/>
      <c r="L462" s="82"/>
      <c r="M462" s="82"/>
      <c r="N462" s="82"/>
      <c r="O462" s="82"/>
      <c r="P462" s="83"/>
      <c r="Q462" s="83"/>
      <c r="R462" s="83"/>
      <c r="S462" s="83"/>
      <c r="T462" s="82"/>
      <c r="U462" s="85">
        <v>24</v>
      </c>
      <c r="V462" s="84">
        <v>2.2000000000000002</v>
      </c>
      <c r="W462" s="84"/>
      <c r="X462" s="84">
        <v>25.4</v>
      </c>
      <c r="Y462" s="84">
        <v>2.2000000000000002</v>
      </c>
      <c r="Z462" s="82"/>
      <c r="AA462" s="84">
        <v>23.5</v>
      </c>
      <c r="AB462" s="84">
        <v>2.2000000000000002</v>
      </c>
      <c r="AC462" s="82"/>
      <c r="AD462" s="84">
        <v>25</v>
      </c>
      <c r="AE462" s="84">
        <v>2.2000000000000002</v>
      </c>
      <c r="AF462" s="82"/>
      <c r="AG462" s="85">
        <v>23.9</v>
      </c>
      <c r="AH462" s="84">
        <v>3.2</v>
      </c>
      <c r="AI462" s="82"/>
      <c r="AJ462" s="84">
        <v>25.3</v>
      </c>
      <c r="AK462" s="84">
        <v>3.2</v>
      </c>
      <c r="AL462" s="82">
        <f t="shared" si="13"/>
        <v>25.6</v>
      </c>
      <c r="AM462" s="84">
        <v>25.6</v>
      </c>
      <c r="AN462" s="84">
        <v>3.2</v>
      </c>
      <c r="AO462" s="82"/>
      <c r="AP462" s="84">
        <v>24.9</v>
      </c>
      <c r="AQ462" s="84">
        <v>3.2</v>
      </c>
      <c r="AR462" s="82"/>
      <c r="AS462" s="84">
        <v>25.3</v>
      </c>
      <c r="AT462" s="84">
        <v>1.5</v>
      </c>
      <c r="AU462" s="82"/>
      <c r="AV462" s="84">
        <v>25.3</v>
      </c>
      <c r="AW462" s="84">
        <v>0.51300000000000001</v>
      </c>
      <c r="AX462" s="82"/>
      <c r="AY462" s="84">
        <v>25.3</v>
      </c>
      <c r="AZ462" s="84">
        <v>0.48299999999999998</v>
      </c>
      <c r="BA462" s="82"/>
      <c r="BB462" s="84">
        <v>25.3</v>
      </c>
      <c r="BC462" s="84">
        <v>0.504</v>
      </c>
      <c r="BD462" s="82"/>
      <c r="BE462" s="84">
        <v>25.3</v>
      </c>
      <c r="BF462" s="84">
        <v>0.2</v>
      </c>
      <c r="BG462" s="82"/>
      <c r="BH462" s="84">
        <v>24.2</v>
      </c>
      <c r="BI462" s="84">
        <v>0.2</v>
      </c>
      <c r="BJ462" s="84"/>
      <c r="BK462" s="84">
        <v>24</v>
      </c>
      <c r="BL462" s="84">
        <v>0.2</v>
      </c>
      <c r="BM462" s="82"/>
      <c r="BN462" s="84">
        <v>25.8</v>
      </c>
      <c r="BO462" s="82">
        <v>2.2000000000000002</v>
      </c>
      <c r="BP462" s="82"/>
      <c r="BQ462" s="84">
        <v>25.7</v>
      </c>
      <c r="BR462" s="82">
        <v>2.2000000000000002</v>
      </c>
      <c r="BS462" s="82"/>
      <c r="BT462" s="84">
        <v>25.6</v>
      </c>
      <c r="BU462" s="82">
        <v>2.2000000000000002</v>
      </c>
      <c r="BV462" s="82"/>
      <c r="BW462" s="84">
        <v>25.5</v>
      </c>
      <c r="BX462" s="82">
        <v>2.2000000000000002</v>
      </c>
      <c r="BY462" s="82"/>
      <c r="BZ462" s="82"/>
    </row>
    <row r="463" spans="7:78" x14ac:dyDescent="0.25">
      <c r="G463" s="82"/>
      <c r="H463" s="82"/>
      <c r="I463" s="244"/>
      <c r="J463" s="82"/>
      <c r="K463" s="82"/>
      <c r="L463" s="82"/>
      <c r="M463" s="82"/>
      <c r="N463" s="82"/>
      <c r="O463" s="82"/>
      <c r="P463" s="83"/>
      <c r="Q463" s="83"/>
      <c r="R463" s="83"/>
      <c r="S463" s="83"/>
      <c r="T463" s="82"/>
      <c r="U463" s="85">
        <v>24.05</v>
      </c>
      <c r="V463" s="84">
        <v>2</v>
      </c>
      <c r="W463" s="84"/>
      <c r="X463" s="84">
        <v>25.45</v>
      </c>
      <c r="Y463" s="84">
        <v>2</v>
      </c>
      <c r="Z463" s="82"/>
      <c r="AA463" s="84">
        <v>23.55</v>
      </c>
      <c r="AB463" s="84">
        <v>2</v>
      </c>
      <c r="AC463" s="82"/>
      <c r="AD463" s="84">
        <v>25.05</v>
      </c>
      <c r="AE463" s="84">
        <v>2</v>
      </c>
      <c r="AF463" s="82"/>
      <c r="AG463" s="85">
        <v>23.95</v>
      </c>
      <c r="AH463" s="84">
        <v>2.9</v>
      </c>
      <c r="AI463" s="82"/>
      <c r="AJ463" s="84">
        <v>25.35</v>
      </c>
      <c r="AK463" s="84">
        <v>2.9</v>
      </c>
      <c r="AL463" s="82">
        <f t="shared" si="13"/>
        <v>25.65</v>
      </c>
      <c r="AM463" s="84">
        <v>25.65</v>
      </c>
      <c r="AN463" s="84">
        <v>2.9</v>
      </c>
      <c r="AO463" s="82"/>
      <c r="AP463" s="84">
        <v>24.95</v>
      </c>
      <c r="AQ463" s="84">
        <v>2.9</v>
      </c>
      <c r="AR463" s="82"/>
      <c r="AS463" s="84">
        <v>25.35</v>
      </c>
      <c r="AT463" s="84">
        <v>1.4</v>
      </c>
      <c r="AU463" s="82"/>
      <c r="AV463" s="84">
        <v>25.35</v>
      </c>
      <c r="AW463" s="84">
        <v>0.4788</v>
      </c>
      <c r="AX463" s="82"/>
      <c r="AY463" s="84">
        <v>25.35</v>
      </c>
      <c r="AZ463" s="84">
        <v>0.45079999999999998</v>
      </c>
      <c r="BA463" s="82"/>
      <c r="BB463" s="84">
        <v>25.35</v>
      </c>
      <c r="BC463" s="84">
        <v>0.47039999999999998</v>
      </c>
      <c r="BD463" s="82"/>
      <c r="BE463" s="84">
        <v>25.35</v>
      </c>
      <c r="BF463" s="84">
        <v>0.1</v>
      </c>
      <c r="BG463" s="82"/>
      <c r="BH463" s="84">
        <v>24.25</v>
      </c>
      <c r="BI463" s="84">
        <v>0.1</v>
      </c>
      <c r="BJ463" s="84"/>
      <c r="BK463" s="84">
        <v>24.05</v>
      </c>
      <c r="BL463" s="84">
        <v>0.1</v>
      </c>
      <c r="BM463" s="82"/>
      <c r="BN463" s="84">
        <v>25.85</v>
      </c>
      <c r="BO463" s="82">
        <v>2</v>
      </c>
      <c r="BP463" s="82"/>
      <c r="BQ463" s="84">
        <v>25.75</v>
      </c>
      <c r="BR463" s="82">
        <v>2</v>
      </c>
      <c r="BS463" s="82"/>
      <c r="BT463" s="84">
        <v>25.65</v>
      </c>
      <c r="BU463" s="82">
        <v>2</v>
      </c>
      <c r="BV463" s="82"/>
      <c r="BW463" s="84">
        <v>25.55</v>
      </c>
      <c r="BX463" s="82">
        <v>2</v>
      </c>
      <c r="BY463" s="82"/>
      <c r="BZ463" s="82"/>
    </row>
    <row r="464" spans="7:78" x14ac:dyDescent="0.25">
      <c r="G464" s="82"/>
      <c r="H464" s="82"/>
      <c r="I464" s="244"/>
      <c r="J464" s="82"/>
      <c r="K464" s="82"/>
      <c r="L464" s="82"/>
      <c r="M464" s="82"/>
      <c r="N464" s="82"/>
      <c r="O464" s="82"/>
      <c r="P464" s="83"/>
      <c r="Q464" s="83"/>
      <c r="R464" s="83"/>
      <c r="S464" s="83"/>
      <c r="T464" s="82"/>
      <c r="U464" s="85">
        <v>24.1</v>
      </c>
      <c r="V464" s="84">
        <v>1.8</v>
      </c>
      <c r="W464" s="84"/>
      <c r="X464" s="84">
        <v>25.5</v>
      </c>
      <c r="Y464" s="84">
        <v>1.8</v>
      </c>
      <c r="Z464" s="82"/>
      <c r="AA464" s="84">
        <v>23.6</v>
      </c>
      <c r="AB464" s="84">
        <v>1.8</v>
      </c>
      <c r="AC464" s="82"/>
      <c r="AD464" s="84">
        <v>25.1</v>
      </c>
      <c r="AE464" s="84">
        <v>1.8</v>
      </c>
      <c r="AF464" s="82"/>
      <c r="AG464" s="85">
        <v>24</v>
      </c>
      <c r="AH464" s="84">
        <v>2.6</v>
      </c>
      <c r="AI464" s="82"/>
      <c r="AJ464" s="84">
        <v>25.4</v>
      </c>
      <c r="AK464" s="84">
        <v>2.6</v>
      </c>
      <c r="AL464" s="82">
        <f t="shared" si="13"/>
        <v>25.7</v>
      </c>
      <c r="AM464" s="84">
        <v>25.7</v>
      </c>
      <c r="AN464" s="84">
        <v>2.6</v>
      </c>
      <c r="AO464" s="82"/>
      <c r="AP464" s="84">
        <v>25</v>
      </c>
      <c r="AQ464" s="84">
        <v>2.6</v>
      </c>
      <c r="AR464" s="82"/>
      <c r="AS464" s="84">
        <v>25.4</v>
      </c>
      <c r="AT464" s="84">
        <v>1.3</v>
      </c>
      <c r="AU464" s="82"/>
      <c r="AV464" s="84">
        <v>25.4</v>
      </c>
      <c r="AW464" s="84">
        <v>0.4446</v>
      </c>
      <c r="AX464" s="82"/>
      <c r="AY464" s="84">
        <v>25.4</v>
      </c>
      <c r="AZ464" s="84">
        <v>0.41860000000000003</v>
      </c>
      <c r="BA464" s="82"/>
      <c r="BB464" s="84">
        <v>25.4</v>
      </c>
      <c r="BC464" s="84">
        <v>0.43680000000000002</v>
      </c>
      <c r="BD464" s="82"/>
      <c r="BE464" s="84">
        <v>25.4</v>
      </c>
      <c r="BF464" s="84">
        <v>0.1</v>
      </c>
      <c r="BG464" s="82"/>
      <c r="BH464" s="84">
        <v>24.3</v>
      </c>
      <c r="BI464" s="84">
        <v>0.1</v>
      </c>
      <c r="BJ464" s="84"/>
      <c r="BK464" s="84">
        <v>24.1</v>
      </c>
      <c r="BL464" s="84">
        <v>0.1</v>
      </c>
      <c r="BM464" s="82"/>
      <c r="BN464" s="84">
        <v>25.9</v>
      </c>
      <c r="BO464" s="82">
        <v>1.8</v>
      </c>
      <c r="BP464" s="82"/>
      <c r="BQ464" s="84">
        <v>25.8</v>
      </c>
      <c r="BR464" s="82">
        <v>1.8</v>
      </c>
      <c r="BS464" s="82"/>
      <c r="BT464" s="84">
        <v>25.7</v>
      </c>
      <c r="BU464" s="82">
        <v>1.8</v>
      </c>
      <c r="BV464" s="82"/>
      <c r="BW464" s="84">
        <v>25.6</v>
      </c>
      <c r="BX464" s="82">
        <v>1.8</v>
      </c>
      <c r="BY464" s="82"/>
      <c r="BZ464" s="82"/>
    </row>
    <row r="465" spans="7:78" x14ac:dyDescent="0.25">
      <c r="G465" s="82"/>
      <c r="H465" s="82"/>
      <c r="I465" s="244"/>
      <c r="J465" s="82"/>
      <c r="K465" s="82"/>
      <c r="L465" s="82"/>
      <c r="M465" s="82"/>
      <c r="N465" s="82"/>
      <c r="O465" s="82"/>
      <c r="P465" s="83"/>
      <c r="Q465" s="83"/>
      <c r="R465" s="83"/>
      <c r="S465" s="83"/>
      <c r="T465" s="82"/>
      <c r="U465" s="85">
        <v>24.15</v>
      </c>
      <c r="V465" s="84">
        <v>1.7</v>
      </c>
      <c r="W465" s="84"/>
      <c r="X465" s="84">
        <v>25.55</v>
      </c>
      <c r="Y465" s="84">
        <v>1.7</v>
      </c>
      <c r="Z465" s="82"/>
      <c r="AA465" s="84">
        <v>23.65</v>
      </c>
      <c r="AB465" s="84">
        <v>1.7</v>
      </c>
      <c r="AC465" s="82"/>
      <c r="AD465" s="84">
        <v>25.15</v>
      </c>
      <c r="AE465" s="84">
        <v>1.7</v>
      </c>
      <c r="AF465" s="82"/>
      <c r="AG465" s="85">
        <v>24.05</v>
      </c>
      <c r="AH465" s="84">
        <v>2.4</v>
      </c>
      <c r="AI465" s="82"/>
      <c r="AJ465" s="84">
        <v>25.45</v>
      </c>
      <c r="AK465" s="84">
        <v>2.4</v>
      </c>
      <c r="AL465" s="82">
        <f t="shared" si="13"/>
        <v>25.75</v>
      </c>
      <c r="AM465" s="84">
        <v>25.75</v>
      </c>
      <c r="AN465" s="84">
        <v>2.4</v>
      </c>
      <c r="AO465" s="82"/>
      <c r="AP465" s="84">
        <v>25.05</v>
      </c>
      <c r="AQ465" s="84">
        <v>2.4</v>
      </c>
      <c r="AR465" s="82"/>
      <c r="AS465" s="84">
        <v>25.45</v>
      </c>
      <c r="AT465" s="84">
        <v>1.2</v>
      </c>
      <c r="AU465" s="82"/>
      <c r="AV465" s="84">
        <v>25.45</v>
      </c>
      <c r="AW465" s="84">
        <v>0.41039999999999999</v>
      </c>
      <c r="AX465" s="82"/>
      <c r="AY465" s="84">
        <v>25.45</v>
      </c>
      <c r="AZ465" s="84">
        <v>0.38640000000000002</v>
      </c>
      <c r="BA465" s="82"/>
      <c r="BB465" s="84">
        <v>25.45</v>
      </c>
      <c r="BC465" s="84">
        <v>0.4032</v>
      </c>
      <c r="BD465" s="82"/>
      <c r="BE465" s="84">
        <v>25.45</v>
      </c>
      <c r="BF465" s="84">
        <v>0.1</v>
      </c>
      <c r="BG465" s="82"/>
      <c r="BH465" s="84">
        <v>24.35</v>
      </c>
      <c r="BI465" s="84">
        <v>0.1</v>
      </c>
      <c r="BJ465" s="84"/>
      <c r="BK465" s="84">
        <v>24.15</v>
      </c>
      <c r="BL465" s="84">
        <v>0.1</v>
      </c>
      <c r="BM465" s="82"/>
      <c r="BN465" s="84">
        <v>25.95</v>
      </c>
      <c r="BO465" s="82">
        <v>1.7</v>
      </c>
      <c r="BP465" s="82"/>
      <c r="BQ465" s="84">
        <v>25.85</v>
      </c>
      <c r="BR465" s="82">
        <v>1.7</v>
      </c>
      <c r="BS465" s="82"/>
      <c r="BT465" s="84">
        <v>25.75</v>
      </c>
      <c r="BU465" s="82">
        <v>1.7</v>
      </c>
      <c r="BV465" s="82"/>
      <c r="BW465" s="84">
        <v>25.65</v>
      </c>
      <c r="BX465" s="82">
        <v>1.7</v>
      </c>
      <c r="BY465" s="82"/>
      <c r="BZ465" s="82"/>
    </row>
    <row r="466" spans="7:78" x14ac:dyDescent="0.25">
      <c r="G466" s="82"/>
      <c r="H466" s="82"/>
      <c r="I466" s="244"/>
      <c r="J466" s="82"/>
      <c r="K466" s="82"/>
      <c r="L466" s="82"/>
      <c r="M466" s="82"/>
      <c r="N466" s="82"/>
      <c r="O466" s="82"/>
      <c r="P466" s="83"/>
      <c r="Q466" s="83"/>
      <c r="R466" s="83"/>
      <c r="S466" s="83"/>
      <c r="T466" s="82"/>
      <c r="U466" s="85">
        <v>24.2</v>
      </c>
      <c r="V466" s="84">
        <v>1.5</v>
      </c>
      <c r="W466" s="84"/>
      <c r="X466" s="84">
        <v>25.6</v>
      </c>
      <c r="Y466" s="84">
        <v>1.5</v>
      </c>
      <c r="Z466" s="82"/>
      <c r="AA466" s="84">
        <v>23.7</v>
      </c>
      <c r="AB466" s="84">
        <v>1.5</v>
      </c>
      <c r="AC466" s="82"/>
      <c r="AD466" s="84">
        <v>25.2</v>
      </c>
      <c r="AE466" s="84">
        <v>1.5</v>
      </c>
      <c r="AF466" s="82"/>
      <c r="AG466" s="85">
        <v>24.1</v>
      </c>
      <c r="AH466" s="84">
        <v>2.1</v>
      </c>
      <c r="AI466" s="82"/>
      <c r="AJ466" s="84">
        <v>25.5</v>
      </c>
      <c r="AK466" s="84">
        <v>2.1</v>
      </c>
      <c r="AL466" s="82">
        <f t="shared" si="13"/>
        <v>25.8</v>
      </c>
      <c r="AM466" s="84">
        <v>25.8</v>
      </c>
      <c r="AN466" s="84">
        <v>2.1</v>
      </c>
      <c r="AO466" s="82"/>
      <c r="AP466" s="84">
        <v>25.1</v>
      </c>
      <c r="AQ466" s="84">
        <v>2.1</v>
      </c>
      <c r="AR466" s="82"/>
      <c r="AS466" s="84">
        <v>25.5</v>
      </c>
      <c r="AT466" s="84">
        <v>1</v>
      </c>
      <c r="AU466" s="82"/>
      <c r="AV466" s="84">
        <v>25.5</v>
      </c>
      <c r="AW466" s="84">
        <v>0.34200000000000003</v>
      </c>
      <c r="AX466" s="82"/>
      <c r="AY466" s="84">
        <v>25.5</v>
      </c>
      <c r="AZ466" s="84">
        <v>0.32200000000000001</v>
      </c>
      <c r="BA466" s="82"/>
      <c r="BB466" s="84">
        <v>25.5</v>
      </c>
      <c r="BC466" s="84">
        <v>0.33600000000000002</v>
      </c>
      <c r="BD466" s="82"/>
      <c r="BE466" s="84">
        <v>25.5</v>
      </c>
      <c r="BF466" s="84">
        <v>0</v>
      </c>
      <c r="BG466" s="82"/>
      <c r="BH466" s="84">
        <v>24.4</v>
      </c>
      <c r="BI466" s="84">
        <v>0</v>
      </c>
      <c r="BJ466" s="84"/>
      <c r="BK466" s="84">
        <v>24.2</v>
      </c>
      <c r="BL466" s="84">
        <v>0</v>
      </c>
      <c r="BM466" s="82"/>
      <c r="BN466" s="84">
        <v>26</v>
      </c>
      <c r="BO466" s="82">
        <v>1.5</v>
      </c>
      <c r="BP466" s="82"/>
      <c r="BQ466" s="84">
        <v>25.9</v>
      </c>
      <c r="BR466" s="82">
        <v>1.5</v>
      </c>
      <c r="BS466" s="82"/>
      <c r="BT466" s="84">
        <v>25.8</v>
      </c>
      <c r="BU466" s="82">
        <v>1.5</v>
      </c>
      <c r="BV466" s="82"/>
      <c r="BW466" s="84">
        <v>25.7</v>
      </c>
      <c r="BX466" s="82">
        <v>1.5</v>
      </c>
      <c r="BY466" s="82"/>
      <c r="BZ466" s="82"/>
    </row>
    <row r="467" spans="7:78" x14ac:dyDescent="0.25">
      <c r="G467" s="82"/>
      <c r="H467" s="82"/>
      <c r="I467" s="244"/>
      <c r="J467" s="82"/>
      <c r="K467" s="82"/>
      <c r="L467" s="82"/>
      <c r="M467" s="82"/>
      <c r="N467" s="82"/>
      <c r="O467" s="82"/>
      <c r="P467" s="83"/>
      <c r="Q467" s="83"/>
      <c r="R467" s="83"/>
      <c r="S467" s="83"/>
      <c r="T467" s="82"/>
      <c r="U467" s="85">
        <v>24.25</v>
      </c>
      <c r="V467" s="84">
        <v>1.4</v>
      </c>
      <c r="W467" s="84"/>
      <c r="X467" s="84">
        <v>25.65</v>
      </c>
      <c r="Y467" s="84">
        <v>1.4</v>
      </c>
      <c r="Z467" s="82"/>
      <c r="AA467" s="84">
        <v>23.75</v>
      </c>
      <c r="AB467" s="84">
        <v>1.4</v>
      </c>
      <c r="AC467" s="82"/>
      <c r="AD467" s="84">
        <v>25.25</v>
      </c>
      <c r="AE467" s="84">
        <v>1.4</v>
      </c>
      <c r="AF467" s="82"/>
      <c r="AG467" s="85">
        <v>24.15</v>
      </c>
      <c r="AH467" s="84">
        <v>1.9</v>
      </c>
      <c r="AI467" s="82"/>
      <c r="AJ467" s="84">
        <v>25.55</v>
      </c>
      <c r="AK467" s="84">
        <v>1.9</v>
      </c>
      <c r="AL467" s="82">
        <f t="shared" si="13"/>
        <v>25.85</v>
      </c>
      <c r="AM467" s="84">
        <v>25.85</v>
      </c>
      <c r="AN467" s="84">
        <v>1.9</v>
      </c>
      <c r="AO467" s="82"/>
      <c r="AP467" s="84">
        <v>25.15</v>
      </c>
      <c r="AQ467" s="84">
        <v>1.9</v>
      </c>
      <c r="AR467" s="82"/>
      <c r="AS467" s="84">
        <v>25.55</v>
      </c>
      <c r="AT467" s="84">
        <v>0.9</v>
      </c>
      <c r="AU467" s="82"/>
      <c r="AV467" s="84">
        <v>25.55</v>
      </c>
      <c r="AW467" s="84">
        <v>0.30780000000000002</v>
      </c>
      <c r="AX467" s="82"/>
      <c r="AY467" s="84">
        <v>25.55</v>
      </c>
      <c r="AZ467" s="84">
        <v>0.2898</v>
      </c>
      <c r="BA467" s="82"/>
      <c r="BB467" s="84">
        <v>25.55</v>
      </c>
      <c r="BC467" s="84">
        <v>0.3024</v>
      </c>
      <c r="BD467" s="82"/>
      <c r="BE467" s="84">
        <v>25.55</v>
      </c>
      <c r="BF467" s="84">
        <v>0</v>
      </c>
      <c r="BG467" s="82"/>
      <c r="BH467" s="84">
        <v>24.45</v>
      </c>
      <c r="BI467" s="84">
        <v>0</v>
      </c>
      <c r="BJ467" s="84"/>
      <c r="BK467" s="84">
        <v>24.25</v>
      </c>
      <c r="BL467" s="84">
        <v>0</v>
      </c>
      <c r="BM467" s="82"/>
      <c r="BN467" s="84">
        <v>26.05</v>
      </c>
      <c r="BO467" s="82">
        <v>1.4</v>
      </c>
      <c r="BP467" s="82"/>
      <c r="BQ467" s="84">
        <v>25.95</v>
      </c>
      <c r="BR467" s="82">
        <v>1.4</v>
      </c>
      <c r="BS467" s="82"/>
      <c r="BT467" s="84">
        <v>25.85</v>
      </c>
      <c r="BU467" s="82">
        <v>1.4</v>
      </c>
      <c r="BV467" s="82"/>
      <c r="BW467" s="84">
        <v>25.75</v>
      </c>
      <c r="BX467" s="82">
        <v>1.4</v>
      </c>
      <c r="BY467" s="82"/>
      <c r="BZ467" s="82"/>
    </row>
    <row r="468" spans="7:78" x14ac:dyDescent="0.25">
      <c r="G468" s="82"/>
      <c r="H468" s="82"/>
      <c r="I468" s="244"/>
      <c r="J468" s="82"/>
      <c r="K468" s="82"/>
      <c r="L468" s="82"/>
      <c r="M468" s="82"/>
      <c r="N468" s="82"/>
      <c r="O468" s="82"/>
      <c r="P468" s="83"/>
      <c r="Q468" s="83"/>
      <c r="R468" s="83"/>
      <c r="S468" s="83"/>
      <c r="T468" s="82"/>
      <c r="U468" s="85">
        <v>24.3</v>
      </c>
      <c r="V468" s="84">
        <v>1.3</v>
      </c>
      <c r="W468" s="84"/>
      <c r="X468" s="84">
        <v>25.7</v>
      </c>
      <c r="Y468" s="84">
        <v>1.3</v>
      </c>
      <c r="Z468" s="82"/>
      <c r="AA468" s="84">
        <v>23.8</v>
      </c>
      <c r="AB468" s="84">
        <v>1.3</v>
      </c>
      <c r="AC468" s="82"/>
      <c r="AD468" s="84">
        <v>25.3</v>
      </c>
      <c r="AE468" s="84">
        <v>1.3</v>
      </c>
      <c r="AF468" s="82"/>
      <c r="AG468" s="85">
        <v>24.2</v>
      </c>
      <c r="AH468" s="84">
        <v>1.7</v>
      </c>
      <c r="AI468" s="82"/>
      <c r="AJ468" s="84">
        <v>25.6</v>
      </c>
      <c r="AK468" s="84">
        <v>1.7</v>
      </c>
      <c r="AL468" s="82">
        <f t="shared" si="13"/>
        <v>25.9</v>
      </c>
      <c r="AM468" s="84">
        <v>25.9</v>
      </c>
      <c r="AN468" s="84">
        <v>1.7</v>
      </c>
      <c r="AO468" s="82"/>
      <c r="AP468" s="84">
        <v>25.2</v>
      </c>
      <c r="AQ468" s="84">
        <v>1.7</v>
      </c>
      <c r="AR468" s="82"/>
      <c r="AS468" s="84">
        <v>25.6</v>
      </c>
      <c r="AT468" s="84">
        <v>0.8</v>
      </c>
      <c r="AU468" s="82"/>
      <c r="AV468" s="84">
        <v>25.6</v>
      </c>
      <c r="AW468" s="84">
        <v>0.27360000000000001</v>
      </c>
      <c r="AX468" s="82"/>
      <c r="AY468" s="84">
        <v>25.6</v>
      </c>
      <c r="AZ468" s="84">
        <v>0.2576</v>
      </c>
      <c r="BA468" s="82"/>
      <c r="BB468" s="84">
        <v>25.6</v>
      </c>
      <c r="BC468" s="84">
        <v>0.26879999999999998</v>
      </c>
      <c r="BD468" s="82"/>
      <c r="BE468" s="84">
        <v>25.6</v>
      </c>
      <c r="BF468" s="84">
        <v>0</v>
      </c>
      <c r="BG468" s="82"/>
      <c r="BH468" s="84">
        <v>24.5</v>
      </c>
      <c r="BI468" s="84">
        <v>0</v>
      </c>
      <c r="BJ468" s="84"/>
      <c r="BK468" s="84">
        <v>24.3</v>
      </c>
      <c r="BL468" s="84">
        <v>0</v>
      </c>
      <c r="BM468" s="82"/>
      <c r="BN468" s="84">
        <v>26.1</v>
      </c>
      <c r="BO468" s="82">
        <v>1.3</v>
      </c>
      <c r="BP468" s="82"/>
      <c r="BQ468" s="84">
        <v>26</v>
      </c>
      <c r="BR468" s="82">
        <v>1.3</v>
      </c>
      <c r="BS468" s="82"/>
      <c r="BT468" s="84">
        <v>25.9</v>
      </c>
      <c r="BU468" s="82">
        <v>1.3</v>
      </c>
      <c r="BV468" s="82"/>
      <c r="BW468" s="84">
        <v>25.8</v>
      </c>
      <c r="BX468" s="82">
        <v>1.3</v>
      </c>
      <c r="BY468" s="82"/>
      <c r="BZ468" s="82"/>
    </row>
    <row r="469" spans="7:78" x14ac:dyDescent="0.25">
      <c r="G469" s="82"/>
      <c r="H469" s="82"/>
      <c r="I469" s="244"/>
      <c r="J469" s="82"/>
      <c r="K469" s="82"/>
      <c r="L469" s="82"/>
      <c r="M469" s="82"/>
      <c r="N469" s="82"/>
      <c r="O469" s="82"/>
      <c r="P469" s="83"/>
      <c r="Q469" s="83"/>
      <c r="R469" s="83"/>
      <c r="S469" s="83"/>
      <c r="T469" s="82"/>
      <c r="U469" s="85">
        <v>24.35</v>
      </c>
      <c r="V469" s="84">
        <v>1.2</v>
      </c>
      <c r="W469" s="84"/>
      <c r="X469" s="84">
        <v>25.75</v>
      </c>
      <c r="Y469" s="84">
        <v>1.2</v>
      </c>
      <c r="Z469" s="82"/>
      <c r="AA469" s="84">
        <v>23.85</v>
      </c>
      <c r="AB469" s="84">
        <v>1.2</v>
      </c>
      <c r="AC469" s="82"/>
      <c r="AD469" s="84">
        <v>25.35</v>
      </c>
      <c r="AE469" s="84">
        <v>1.2</v>
      </c>
      <c r="AF469" s="82"/>
      <c r="AG469" s="85">
        <v>24.25</v>
      </c>
      <c r="AH469" s="84">
        <v>1.5</v>
      </c>
      <c r="AI469" s="82"/>
      <c r="AJ469" s="84">
        <v>25.65</v>
      </c>
      <c r="AK469" s="84">
        <v>1.5</v>
      </c>
      <c r="AL469" s="82">
        <f t="shared" si="13"/>
        <v>25.95</v>
      </c>
      <c r="AM469" s="84">
        <v>25.95</v>
      </c>
      <c r="AN469" s="84">
        <v>1.5</v>
      </c>
      <c r="AO469" s="82"/>
      <c r="AP469" s="84">
        <v>25.25</v>
      </c>
      <c r="AQ469" s="84">
        <v>1.5</v>
      </c>
      <c r="AR469" s="82"/>
      <c r="AS469" s="84">
        <v>25.65</v>
      </c>
      <c r="AT469" s="84">
        <v>0.8</v>
      </c>
      <c r="AU469" s="82"/>
      <c r="AV469" s="84">
        <v>25.65</v>
      </c>
      <c r="AW469" s="84">
        <v>0.27360000000000001</v>
      </c>
      <c r="AX469" s="82"/>
      <c r="AY469" s="84">
        <v>25.65</v>
      </c>
      <c r="AZ469" s="84">
        <v>0.2576</v>
      </c>
      <c r="BA469" s="82"/>
      <c r="BB469" s="84">
        <v>25.65</v>
      </c>
      <c r="BC469" s="84">
        <v>0.26879999999999998</v>
      </c>
      <c r="BD469" s="82"/>
      <c r="BE469" s="84">
        <v>25.65</v>
      </c>
      <c r="BF469" s="84">
        <v>0</v>
      </c>
      <c r="BG469" s="82"/>
      <c r="BH469" s="84">
        <v>24.55</v>
      </c>
      <c r="BI469" s="84">
        <v>0</v>
      </c>
      <c r="BJ469" s="84"/>
      <c r="BK469" s="84">
        <v>24.35</v>
      </c>
      <c r="BL469" s="84">
        <v>0</v>
      </c>
      <c r="BM469" s="82"/>
      <c r="BN469" s="84">
        <v>26.15</v>
      </c>
      <c r="BO469" s="82">
        <v>1.2</v>
      </c>
      <c r="BP469" s="82"/>
      <c r="BQ469" s="84">
        <v>26.05</v>
      </c>
      <c r="BR469" s="82">
        <v>1.2</v>
      </c>
      <c r="BS469" s="82"/>
      <c r="BT469" s="84">
        <v>25.95</v>
      </c>
      <c r="BU469" s="82">
        <v>1.2</v>
      </c>
      <c r="BV469" s="82"/>
      <c r="BW469" s="84">
        <v>25.85</v>
      </c>
      <c r="BX469" s="82">
        <v>1.2</v>
      </c>
      <c r="BY469" s="82"/>
      <c r="BZ469" s="82"/>
    </row>
    <row r="470" spans="7:78" x14ac:dyDescent="0.25">
      <c r="G470" s="82"/>
      <c r="H470" s="82"/>
      <c r="I470" s="244"/>
      <c r="J470" s="82"/>
      <c r="K470" s="82"/>
      <c r="L470" s="82"/>
      <c r="M470" s="82"/>
      <c r="N470" s="82"/>
      <c r="O470" s="82"/>
      <c r="P470" s="83"/>
      <c r="Q470" s="83"/>
      <c r="R470" s="83"/>
      <c r="S470" s="83"/>
      <c r="T470" s="82"/>
      <c r="U470" s="85">
        <v>24.4</v>
      </c>
      <c r="V470" s="84">
        <v>1.1000000000000001</v>
      </c>
      <c r="W470" s="84"/>
      <c r="X470" s="84">
        <v>25.8</v>
      </c>
      <c r="Y470" s="84">
        <v>1.1000000000000001</v>
      </c>
      <c r="Z470" s="82"/>
      <c r="AA470" s="84">
        <v>23.9</v>
      </c>
      <c r="AB470" s="84">
        <v>1.1000000000000001</v>
      </c>
      <c r="AC470" s="82"/>
      <c r="AD470" s="84">
        <v>25.4</v>
      </c>
      <c r="AE470" s="84">
        <v>1.1000000000000001</v>
      </c>
      <c r="AF470" s="82"/>
      <c r="AG470" s="85">
        <v>24.3</v>
      </c>
      <c r="AH470" s="84">
        <v>1.4</v>
      </c>
      <c r="AI470" s="82"/>
      <c r="AJ470" s="84">
        <v>25.7</v>
      </c>
      <c r="AK470" s="84">
        <v>1.4</v>
      </c>
      <c r="AL470" s="82">
        <f t="shared" si="13"/>
        <v>26</v>
      </c>
      <c r="AM470" s="84">
        <v>26</v>
      </c>
      <c r="AN470" s="84">
        <v>1.4</v>
      </c>
      <c r="AO470" s="82"/>
      <c r="AP470" s="84">
        <v>25.3</v>
      </c>
      <c r="AQ470" s="84">
        <v>1.4</v>
      </c>
      <c r="AR470" s="82"/>
      <c r="AS470" s="84">
        <v>25.7</v>
      </c>
      <c r="AT470" s="84">
        <v>0.7</v>
      </c>
      <c r="AU470" s="82"/>
      <c r="AV470" s="84">
        <v>25.7</v>
      </c>
      <c r="AW470" s="84">
        <v>0.2394</v>
      </c>
      <c r="AX470" s="82"/>
      <c r="AY470" s="84">
        <v>25.7</v>
      </c>
      <c r="AZ470" s="84">
        <v>0.22539999999999999</v>
      </c>
      <c r="BA470" s="82"/>
      <c r="BB470" s="84">
        <v>25.7</v>
      </c>
      <c r="BC470" s="84">
        <v>0.23519999999999999</v>
      </c>
      <c r="BD470" s="82"/>
      <c r="BE470" s="84">
        <v>25.7</v>
      </c>
      <c r="BF470" s="84">
        <v>0</v>
      </c>
      <c r="BG470" s="82"/>
      <c r="BH470" s="84">
        <v>24.6</v>
      </c>
      <c r="BI470" s="84">
        <v>0</v>
      </c>
      <c r="BJ470" s="84"/>
      <c r="BK470" s="84">
        <v>24.4</v>
      </c>
      <c r="BL470" s="84">
        <v>0</v>
      </c>
      <c r="BM470" s="82"/>
      <c r="BN470" s="84">
        <v>26.2</v>
      </c>
      <c r="BO470" s="82">
        <v>1.1000000000000001</v>
      </c>
      <c r="BP470" s="82"/>
      <c r="BQ470" s="84">
        <v>26.1</v>
      </c>
      <c r="BR470" s="82">
        <v>1.1000000000000001</v>
      </c>
      <c r="BS470" s="82"/>
      <c r="BT470" s="84">
        <v>26</v>
      </c>
      <c r="BU470" s="82">
        <v>1.1000000000000001</v>
      </c>
      <c r="BV470" s="82"/>
      <c r="BW470" s="84">
        <v>25.9</v>
      </c>
      <c r="BX470" s="82">
        <v>1.1000000000000001</v>
      </c>
      <c r="BY470" s="82"/>
      <c r="BZ470" s="82"/>
    </row>
    <row r="471" spans="7:78" x14ac:dyDescent="0.25">
      <c r="G471" s="82"/>
      <c r="H471" s="82"/>
      <c r="I471" s="244"/>
      <c r="J471" s="82"/>
      <c r="K471" s="82"/>
      <c r="L471" s="82"/>
      <c r="M471" s="82"/>
      <c r="N471" s="82"/>
      <c r="O471" s="82"/>
      <c r="P471" s="83"/>
      <c r="Q471" s="83"/>
      <c r="R471" s="83"/>
      <c r="S471" s="83"/>
      <c r="T471" s="82"/>
      <c r="U471" s="85">
        <v>24.45</v>
      </c>
      <c r="V471" s="84">
        <v>0.9</v>
      </c>
      <c r="W471" s="84"/>
      <c r="X471" s="84">
        <v>25.85</v>
      </c>
      <c r="Y471" s="84">
        <v>0.9</v>
      </c>
      <c r="Z471" s="82"/>
      <c r="AA471" s="84">
        <v>23.95</v>
      </c>
      <c r="AB471" s="84">
        <v>0.9</v>
      </c>
      <c r="AC471" s="82"/>
      <c r="AD471" s="84">
        <v>25.45</v>
      </c>
      <c r="AE471" s="84">
        <v>0.9</v>
      </c>
      <c r="AF471" s="82"/>
      <c r="AG471" s="85">
        <v>24.35</v>
      </c>
      <c r="AH471" s="84">
        <v>1.2</v>
      </c>
      <c r="AI471" s="82"/>
      <c r="AJ471" s="84">
        <v>25.75</v>
      </c>
      <c r="AK471" s="84">
        <v>1.2</v>
      </c>
      <c r="AL471" s="82">
        <f t="shared" si="13"/>
        <v>26.05</v>
      </c>
      <c r="AM471" s="84">
        <v>26.05</v>
      </c>
      <c r="AN471" s="84">
        <v>1.2</v>
      </c>
      <c r="AO471" s="82"/>
      <c r="AP471" s="84">
        <v>25.35</v>
      </c>
      <c r="AQ471" s="84">
        <v>1.2</v>
      </c>
      <c r="AR471" s="82"/>
      <c r="AS471" s="84">
        <v>25.75</v>
      </c>
      <c r="AT471" s="84">
        <v>0.6</v>
      </c>
      <c r="AU471" s="82"/>
      <c r="AV471" s="84">
        <v>25.75</v>
      </c>
      <c r="AW471" s="84">
        <v>0.20519999999999999</v>
      </c>
      <c r="AX471" s="82"/>
      <c r="AY471" s="84">
        <v>25.75</v>
      </c>
      <c r="AZ471" s="84">
        <v>0.19320000000000001</v>
      </c>
      <c r="BA471" s="82"/>
      <c r="BB471" s="84">
        <v>25.75</v>
      </c>
      <c r="BC471" s="84">
        <v>0.2016</v>
      </c>
      <c r="BD471" s="82"/>
      <c r="BE471" s="84">
        <v>25.75</v>
      </c>
      <c r="BF471" s="84">
        <v>0</v>
      </c>
      <c r="BG471" s="82"/>
      <c r="BH471" s="84">
        <v>24.65</v>
      </c>
      <c r="BI471" s="84">
        <v>0</v>
      </c>
      <c r="BJ471" s="84"/>
      <c r="BK471" s="84">
        <v>24.45</v>
      </c>
      <c r="BL471" s="84">
        <v>0</v>
      </c>
      <c r="BM471" s="82"/>
      <c r="BN471" s="84">
        <v>26.25</v>
      </c>
      <c r="BO471" s="82">
        <v>0.9</v>
      </c>
      <c r="BP471" s="82"/>
      <c r="BQ471" s="84">
        <v>26.15</v>
      </c>
      <c r="BR471" s="82">
        <v>0.9</v>
      </c>
      <c r="BS471" s="82"/>
      <c r="BT471" s="84">
        <v>26.05</v>
      </c>
      <c r="BU471" s="82">
        <v>0.9</v>
      </c>
      <c r="BV471" s="82"/>
      <c r="BW471" s="84">
        <v>25.95</v>
      </c>
      <c r="BX471" s="82">
        <v>0.9</v>
      </c>
      <c r="BY471" s="82"/>
      <c r="BZ471" s="82"/>
    </row>
    <row r="472" spans="7:78" x14ac:dyDescent="0.25">
      <c r="G472" s="82"/>
      <c r="H472" s="82"/>
      <c r="I472" s="244"/>
      <c r="J472" s="82"/>
      <c r="K472" s="82"/>
      <c r="L472" s="82"/>
      <c r="M472" s="82"/>
      <c r="N472" s="82"/>
      <c r="O472" s="82"/>
      <c r="P472" s="83"/>
      <c r="Q472" s="83"/>
      <c r="R472" s="83"/>
      <c r="S472" s="83"/>
      <c r="T472" s="82"/>
      <c r="U472" s="85">
        <v>24.5</v>
      </c>
      <c r="V472" s="84">
        <v>0.9</v>
      </c>
      <c r="W472" s="84"/>
      <c r="X472" s="84">
        <v>25.9</v>
      </c>
      <c r="Y472" s="84">
        <v>0.9</v>
      </c>
      <c r="Z472" s="82"/>
      <c r="AA472" s="84">
        <v>24</v>
      </c>
      <c r="AB472" s="84">
        <v>0.9</v>
      </c>
      <c r="AC472" s="82"/>
      <c r="AD472" s="84">
        <v>25.5</v>
      </c>
      <c r="AE472" s="84">
        <v>0.9</v>
      </c>
      <c r="AF472" s="82"/>
      <c r="AG472" s="85">
        <v>24.4</v>
      </c>
      <c r="AH472" s="84">
        <v>1</v>
      </c>
      <c r="AI472" s="82"/>
      <c r="AJ472" s="84">
        <v>25.8</v>
      </c>
      <c r="AK472" s="84">
        <v>1</v>
      </c>
      <c r="AL472" s="82">
        <f t="shared" si="13"/>
        <v>26.1</v>
      </c>
      <c r="AM472" s="84">
        <v>26.1</v>
      </c>
      <c r="AN472" s="84">
        <v>1</v>
      </c>
      <c r="AO472" s="82"/>
      <c r="AP472" s="84">
        <v>25.4</v>
      </c>
      <c r="AQ472" s="84">
        <v>1</v>
      </c>
      <c r="AR472" s="82"/>
      <c r="AS472" s="84">
        <v>25.8</v>
      </c>
      <c r="AT472" s="84">
        <v>0.5</v>
      </c>
      <c r="AU472" s="82"/>
      <c r="AV472" s="84">
        <v>25.8</v>
      </c>
      <c r="AW472" s="84">
        <v>0.17100000000000001</v>
      </c>
      <c r="AX472" s="82"/>
      <c r="AY472" s="84">
        <v>25.8</v>
      </c>
      <c r="AZ472" s="84">
        <v>0.161</v>
      </c>
      <c r="BA472" s="82"/>
      <c r="BB472" s="84">
        <v>25.8</v>
      </c>
      <c r="BC472" s="84">
        <v>0.16800000000000001</v>
      </c>
      <c r="BD472" s="82"/>
      <c r="BE472" s="84">
        <v>25.8</v>
      </c>
      <c r="BF472" s="84">
        <v>0</v>
      </c>
      <c r="BG472" s="82"/>
      <c r="BH472" s="84">
        <v>24.7</v>
      </c>
      <c r="BI472" s="84">
        <v>0</v>
      </c>
      <c r="BJ472" s="84"/>
      <c r="BK472" s="84">
        <v>24.5</v>
      </c>
      <c r="BL472" s="84">
        <v>0</v>
      </c>
      <c r="BM472" s="82"/>
      <c r="BN472" s="84">
        <v>26.3</v>
      </c>
      <c r="BO472" s="82">
        <v>0.9</v>
      </c>
      <c r="BP472" s="82"/>
      <c r="BQ472" s="84">
        <v>26.2</v>
      </c>
      <c r="BR472" s="82">
        <v>0.9</v>
      </c>
      <c r="BS472" s="82"/>
      <c r="BT472" s="84">
        <v>26.1</v>
      </c>
      <c r="BU472" s="82">
        <v>0.9</v>
      </c>
      <c r="BV472" s="82"/>
      <c r="BW472" s="84">
        <v>26</v>
      </c>
      <c r="BX472" s="82">
        <v>0.9</v>
      </c>
      <c r="BY472" s="82"/>
      <c r="BZ472" s="82"/>
    </row>
    <row r="473" spans="7:78" x14ac:dyDescent="0.25">
      <c r="G473" s="82"/>
      <c r="H473" s="82"/>
      <c r="I473" s="244"/>
      <c r="J473" s="82"/>
      <c r="K473" s="82"/>
      <c r="L473" s="82"/>
      <c r="M473" s="82"/>
      <c r="N473" s="82"/>
      <c r="O473" s="82"/>
      <c r="P473" s="83"/>
      <c r="Q473" s="83"/>
      <c r="R473" s="83"/>
      <c r="S473" s="83"/>
      <c r="T473" s="82"/>
      <c r="U473" s="85">
        <v>24.55</v>
      </c>
      <c r="V473" s="84">
        <v>0.8</v>
      </c>
      <c r="W473" s="84"/>
      <c r="X473" s="84">
        <v>25.95</v>
      </c>
      <c r="Y473" s="84">
        <v>0.8</v>
      </c>
      <c r="Z473" s="82"/>
      <c r="AA473" s="84">
        <v>24.05</v>
      </c>
      <c r="AB473" s="84">
        <v>0.8</v>
      </c>
      <c r="AC473" s="82"/>
      <c r="AD473" s="84">
        <v>25.55</v>
      </c>
      <c r="AE473" s="84">
        <v>0.8</v>
      </c>
      <c r="AF473" s="82"/>
      <c r="AG473" s="85">
        <v>24.45</v>
      </c>
      <c r="AH473" s="84">
        <v>0.9</v>
      </c>
      <c r="AI473" s="82"/>
      <c r="AJ473" s="84">
        <v>25.85</v>
      </c>
      <c r="AK473" s="84">
        <v>0.9</v>
      </c>
      <c r="AL473" s="82">
        <f t="shared" si="13"/>
        <v>26.15</v>
      </c>
      <c r="AM473" s="84">
        <v>26.15</v>
      </c>
      <c r="AN473" s="84">
        <v>0.9</v>
      </c>
      <c r="AO473" s="82"/>
      <c r="AP473" s="84">
        <v>25.45</v>
      </c>
      <c r="AQ473" s="84">
        <v>0.9</v>
      </c>
      <c r="AR473" s="82"/>
      <c r="AS473" s="84">
        <v>25.85</v>
      </c>
      <c r="AT473" s="84">
        <v>0.5</v>
      </c>
      <c r="AU473" s="82"/>
      <c r="AV473" s="84">
        <v>25.85</v>
      </c>
      <c r="AW473" s="84">
        <v>0.17100000000000001</v>
      </c>
      <c r="AX473" s="82"/>
      <c r="AY473" s="84">
        <v>25.85</v>
      </c>
      <c r="AZ473" s="84">
        <v>0.161</v>
      </c>
      <c r="BA473" s="82"/>
      <c r="BB473" s="84">
        <v>25.85</v>
      </c>
      <c r="BC473" s="84">
        <v>0.16800000000000001</v>
      </c>
      <c r="BD473" s="82"/>
      <c r="BE473" s="84">
        <v>25.85</v>
      </c>
      <c r="BF473" s="84">
        <v>0</v>
      </c>
      <c r="BG473" s="82"/>
      <c r="BH473" s="84">
        <v>24.75</v>
      </c>
      <c r="BI473" s="84">
        <v>0</v>
      </c>
      <c r="BJ473" s="84"/>
      <c r="BK473" s="84">
        <v>24.55</v>
      </c>
      <c r="BL473" s="84">
        <v>0</v>
      </c>
      <c r="BM473" s="82"/>
      <c r="BN473" s="84">
        <v>26.35</v>
      </c>
      <c r="BO473" s="82">
        <v>0.8</v>
      </c>
      <c r="BP473" s="82"/>
      <c r="BQ473" s="84">
        <v>26.25</v>
      </c>
      <c r="BR473" s="82">
        <v>0.8</v>
      </c>
      <c r="BS473" s="82"/>
      <c r="BT473" s="84">
        <v>26.15</v>
      </c>
      <c r="BU473" s="82">
        <v>0.8</v>
      </c>
      <c r="BV473" s="82"/>
      <c r="BW473" s="84">
        <v>26.05</v>
      </c>
      <c r="BX473" s="82">
        <v>0.8</v>
      </c>
      <c r="BY473" s="82"/>
      <c r="BZ473" s="82"/>
    </row>
    <row r="474" spans="7:78" x14ac:dyDescent="0.25">
      <c r="G474" s="82"/>
      <c r="H474" s="82"/>
      <c r="I474" s="244"/>
      <c r="J474" s="82"/>
      <c r="K474" s="82"/>
      <c r="L474" s="82"/>
      <c r="M474" s="82"/>
      <c r="N474" s="82"/>
      <c r="O474" s="82"/>
      <c r="P474" s="83"/>
      <c r="Q474" s="83"/>
      <c r="R474" s="83"/>
      <c r="S474" s="83"/>
      <c r="T474" s="82"/>
      <c r="U474" s="85">
        <v>24.6</v>
      </c>
      <c r="V474" s="84">
        <v>0.7</v>
      </c>
      <c r="W474" s="84"/>
      <c r="X474" s="84">
        <v>26</v>
      </c>
      <c r="Y474" s="84">
        <v>0.7</v>
      </c>
      <c r="Z474" s="82"/>
      <c r="AA474" s="84">
        <v>24.1</v>
      </c>
      <c r="AB474" s="84">
        <v>0.7</v>
      </c>
      <c r="AC474" s="82"/>
      <c r="AD474" s="84">
        <v>25.6</v>
      </c>
      <c r="AE474" s="84">
        <v>0.7</v>
      </c>
      <c r="AF474" s="82"/>
      <c r="AG474" s="85">
        <v>24.5</v>
      </c>
      <c r="AH474" s="84">
        <v>0.8</v>
      </c>
      <c r="AI474" s="82"/>
      <c r="AJ474" s="84">
        <v>25.9</v>
      </c>
      <c r="AK474" s="84">
        <v>0.8</v>
      </c>
      <c r="AL474" s="82">
        <f t="shared" si="13"/>
        <v>26.2</v>
      </c>
      <c r="AM474" s="84">
        <v>26.2</v>
      </c>
      <c r="AN474" s="84">
        <v>0.8</v>
      </c>
      <c r="AO474" s="82"/>
      <c r="AP474" s="84">
        <v>25.5</v>
      </c>
      <c r="AQ474" s="84">
        <v>0.8</v>
      </c>
      <c r="AR474" s="82"/>
      <c r="AS474" s="84">
        <v>25.9</v>
      </c>
      <c r="AT474" s="84">
        <v>0.4</v>
      </c>
      <c r="AU474" s="82"/>
      <c r="AV474" s="84">
        <v>25.9</v>
      </c>
      <c r="AW474" s="84">
        <v>0.1368</v>
      </c>
      <c r="AX474" s="82"/>
      <c r="AY474" s="84">
        <v>25.9</v>
      </c>
      <c r="AZ474" s="84">
        <v>0.1288</v>
      </c>
      <c r="BA474" s="82"/>
      <c r="BB474" s="84">
        <v>25.9</v>
      </c>
      <c r="BC474" s="84">
        <v>0.13439999999999999</v>
      </c>
      <c r="BD474" s="82"/>
      <c r="BE474" s="84">
        <v>25.9</v>
      </c>
      <c r="BF474" s="84">
        <v>0</v>
      </c>
      <c r="BG474" s="82"/>
      <c r="BH474" s="84">
        <v>24.8</v>
      </c>
      <c r="BI474" s="84">
        <v>0</v>
      </c>
      <c r="BJ474" s="84"/>
      <c r="BK474" s="84">
        <v>24.6</v>
      </c>
      <c r="BL474" s="84">
        <v>0</v>
      </c>
      <c r="BM474" s="82"/>
      <c r="BN474" s="84">
        <v>26.4</v>
      </c>
      <c r="BO474" s="82">
        <v>0.7</v>
      </c>
      <c r="BP474" s="82"/>
      <c r="BQ474" s="84">
        <v>26.3</v>
      </c>
      <c r="BR474" s="82">
        <v>0.7</v>
      </c>
      <c r="BS474" s="82"/>
      <c r="BT474" s="84">
        <v>26.2</v>
      </c>
      <c r="BU474" s="82">
        <v>0.7</v>
      </c>
      <c r="BV474" s="82"/>
      <c r="BW474" s="84">
        <v>26.1</v>
      </c>
      <c r="BX474" s="82">
        <v>0.7</v>
      </c>
      <c r="BY474" s="82"/>
      <c r="BZ474" s="82"/>
    </row>
    <row r="475" spans="7:78" x14ac:dyDescent="0.25">
      <c r="G475" s="82"/>
      <c r="H475" s="82"/>
      <c r="I475" s="244"/>
      <c r="J475" s="82"/>
      <c r="K475" s="82"/>
      <c r="L475" s="82"/>
      <c r="M475" s="82"/>
      <c r="N475" s="82"/>
      <c r="O475" s="82"/>
      <c r="P475" s="83"/>
      <c r="Q475" s="83"/>
      <c r="R475" s="83"/>
      <c r="S475" s="83"/>
      <c r="T475" s="82"/>
      <c r="U475" s="85">
        <v>24.65</v>
      </c>
      <c r="V475" s="84">
        <v>0.6</v>
      </c>
      <c r="W475" s="84"/>
      <c r="X475" s="84">
        <v>26.05</v>
      </c>
      <c r="Y475" s="84">
        <v>0.6</v>
      </c>
      <c r="Z475" s="82"/>
      <c r="AA475" s="84">
        <v>24.15</v>
      </c>
      <c r="AB475" s="84">
        <v>0.6</v>
      </c>
      <c r="AC475" s="82"/>
      <c r="AD475" s="84">
        <v>25.65</v>
      </c>
      <c r="AE475" s="84">
        <v>0.6</v>
      </c>
      <c r="AF475" s="82"/>
      <c r="AG475" s="85">
        <v>24.55</v>
      </c>
      <c r="AH475" s="84">
        <v>0.7</v>
      </c>
      <c r="AI475" s="82"/>
      <c r="AJ475" s="84">
        <v>25.95</v>
      </c>
      <c r="AK475" s="84">
        <v>0.7</v>
      </c>
      <c r="AL475" s="82">
        <f t="shared" si="13"/>
        <v>26.25</v>
      </c>
      <c r="AM475" s="84">
        <v>26.25</v>
      </c>
      <c r="AN475" s="84">
        <v>0.7</v>
      </c>
      <c r="AO475" s="82"/>
      <c r="AP475" s="84">
        <v>25.55</v>
      </c>
      <c r="AQ475" s="84">
        <v>0.7</v>
      </c>
      <c r="AR475" s="82"/>
      <c r="AS475" s="84">
        <v>25.95</v>
      </c>
      <c r="AT475" s="84">
        <v>0.3</v>
      </c>
      <c r="AU475" s="82"/>
      <c r="AV475" s="84">
        <v>25.95</v>
      </c>
      <c r="AW475" s="84">
        <v>0.1026</v>
      </c>
      <c r="AX475" s="82"/>
      <c r="AY475" s="84">
        <v>25.95</v>
      </c>
      <c r="AZ475" s="84">
        <v>9.6600000000000005E-2</v>
      </c>
      <c r="BA475" s="82"/>
      <c r="BB475" s="84">
        <v>25.95</v>
      </c>
      <c r="BC475" s="84">
        <v>0.1008</v>
      </c>
      <c r="BD475" s="82"/>
      <c r="BE475" s="84">
        <v>25.95</v>
      </c>
      <c r="BF475" s="84">
        <v>0</v>
      </c>
      <c r="BG475" s="82"/>
      <c r="BH475" s="84">
        <v>24.85</v>
      </c>
      <c r="BI475" s="84">
        <v>0</v>
      </c>
      <c r="BJ475" s="84"/>
      <c r="BK475" s="84">
        <v>24.65</v>
      </c>
      <c r="BL475" s="84">
        <v>0</v>
      </c>
      <c r="BM475" s="82"/>
      <c r="BN475" s="84">
        <v>26.45</v>
      </c>
      <c r="BO475" s="82">
        <v>0.6</v>
      </c>
      <c r="BP475" s="82"/>
      <c r="BQ475" s="84">
        <v>26.35</v>
      </c>
      <c r="BR475" s="82">
        <v>0.6</v>
      </c>
      <c r="BS475" s="82"/>
      <c r="BT475" s="84">
        <v>26.25</v>
      </c>
      <c r="BU475" s="82">
        <v>0.6</v>
      </c>
      <c r="BV475" s="82"/>
      <c r="BW475" s="84">
        <v>26.15</v>
      </c>
      <c r="BX475" s="82">
        <v>0.6</v>
      </c>
      <c r="BY475" s="82"/>
      <c r="BZ475" s="82"/>
    </row>
    <row r="476" spans="7:78" x14ac:dyDescent="0.25">
      <c r="G476" s="82"/>
      <c r="H476" s="82"/>
      <c r="I476" s="244"/>
      <c r="J476" s="82"/>
      <c r="K476" s="82"/>
      <c r="L476" s="82"/>
      <c r="M476" s="82"/>
      <c r="N476" s="82"/>
      <c r="O476" s="82"/>
      <c r="P476" s="83"/>
      <c r="Q476" s="83"/>
      <c r="R476" s="83"/>
      <c r="S476" s="83"/>
      <c r="T476" s="82"/>
      <c r="U476" s="85">
        <v>24.7</v>
      </c>
      <c r="V476" s="84">
        <v>0.5</v>
      </c>
      <c r="W476" s="84"/>
      <c r="X476" s="84">
        <v>26.1</v>
      </c>
      <c r="Y476" s="84">
        <v>0.5</v>
      </c>
      <c r="Z476" s="82"/>
      <c r="AA476" s="84">
        <v>24.2</v>
      </c>
      <c r="AB476" s="84">
        <v>0.5</v>
      </c>
      <c r="AC476" s="82"/>
      <c r="AD476" s="84">
        <v>25.7</v>
      </c>
      <c r="AE476" s="84">
        <v>0.5</v>
      </c>
      <c r="AF476" s="82"/>
      <c r="AG476" s="85">
        <v>24.6</v>
      </c>
      <c r="AH476" s="84">
        <v>0.6</v>
      </c>
      <c r="AI476" s="82"/>
      <c r="AJ476" s="84">
        <v>26</v>
      </c>
      <c r="AK476" s="84">
        <v>0.6</v>
      </c>
      <c r="AL476" s="82">
        <f t="shared" si="13"/>
        <v>26.3</v>
      </c>
      <c r="AM476" s="84">
        <v>26.3</v>
      </c>
      <c r="AN476" s="84">
        <v>0.6</v>
      </c>
      <c r="AO476" s="82"/>
      <c r="AP476" s="84">
        <v>25.6</v>
      </c>
      <c r="AQ476" s="84">
        <v>0.6</v>
      </c>
      <c r="AR476" s="82"/>
      <c r="AS476" s="84">
        <v>26</v>
      </c>
      <c r="AT476" s="84">
        <v>0.3</v>
      </c>
      <c r="AU476" s="82"/>
      <c r="AV476" s="84">
        <v>26</v>
      </c>
      <c r="AW476" s="84">
        <v>0.1026</v>
      </c>
      <c r="AX476" s="82"/>
      <c r="AY476" s="84">
        <v>26</v>
      </c>
      <c r="AZ476" s="84">
        <v>9.6600000000000005E-2</v>
      </c>
      <c r="BA476" s="82"/>
      <c r="BB476" s="84">
        <v>26</v>
      </c>
      <c r="BC476" s="84">
        <v>0.1008</v>
      </c>
      <c r="BD476" s="82"/>
      <c r="BE476" s="84">
        <v>26</v>
      </c>
      <c r="BF476" s="84">
        <v>0</v>
      </c>
      <c r="BG476" s="82"/>
      <c r="BH476" s="84">
        <v>24.9</v>
      </c>
      <c r="BI476" s="84">
        <v>0</v>
      </c>
      <c r="BJ476" s="84"/>
      <c r="BK476" s="84">
        <v>24.7</v>
      </c>
      <c r="BL476" s="84">
        <v>0</v>
      </c>
      <c r="BM476" s="82"/>
      <c r="BN476" s="84">
        <v>26.5</v>
      </c>
      <c r="BO476" s="82">
        <v>0.5</v>
      </c>
      <c r="BP476" s="82"/>
      <c r="BQ476" s="84">
        <v>26.4</v>
      </c>
      <c r="BR476" s="82">
        <v>0.5</v>
      </c>
      <c r="BS476" s="82"/>
      <c r="BT476" s="84">
        <v>26.3</v>
      </c>
      <c r="BU476" s="82">
        <v>0.5</v>
      </c>
      <c r="BV476" s="82"/>
      <c r="BW476" s="84">
        <v>26.2</v>
      </c>
      <c r="BX476" s="82">
        <v>0.5</v>
      </c>
      <c r="BY476" s="82"/>
      <c r="BZ476" s="82"/>
    </row>
    <row r="477" spans="7:78" x14ac:dyDescent="0.25">
      <c r="G477" s="82"/>
      <c r="H477" s="82"/>
      <c r="I477" s="244"/>
      <c r="J477" s="82"/>
      <c r="K477" s="82"/>
      <c r="L477" s="82"/>
      <c r="M477" s="82"/>
      <c r="N477" s="82"/>
      <c r="O477" s="82"/>
      <c r="P477" s="83"/>
      <c r="Q477" s="83"/>
      <c r="R477" s="83"/>
      <c r="S477" s="83"/>
      <c r="T477" s="82"/>
      <c r="U477" s="85">
        <v>24.75</v>
      </c>
      <c r="V477" s="84">
        <v>0.5</v>
      </c>
      <c r="W477" s="84"/>
      <c r="X477" s="84">
        <v>26.15</v>
      </c>
      <c r="Y477" s="84">
        <v>0.5</v>
      </c>
      <c r="Z477" s="82"/>
      <c r="AA477" s="84">
        <v>24.25</v>
      </c>
      <c r="AB477" s="84">
        <v>0.5</v>
      </c>
      <c r="AC477" s="82"/>
      <c r="AD477" s="84">
        <v>25.75</v>
      </c>
      <c r="AE477" s="84">
        <v>0.5</v>
      </c>
      <c r="AF477" s="82"/>
      <c r="AG477" s="85">
        <v>24.65</v>
      </c>
      <c r="AH477" s="84">
        <v>0.5</v>
      </c>
      <c r="AI477" s="82"/>
      <c r="AJ477" s="84">
        <v>26.05</v>
      </c>
      <c r="AK477" s="84">
        <v>0.5</v>
      </c>
      <c r="AL477" s="82">
        <f t="shared" si="13"/>
        <v>26.35</v>
      </c>
      <c r="AM477" s="84">
        <v>26.35</v>
      </c>
      <c r="AN477" s="84">
        <v>0.5</v>
      </c>
      <c r="AO477" s="82"/>
      <c r="AP477" s="84">
        <v>25.65</v>
      </c>
      <c r="AQ477" s="84">
        <v>0.5</v>
      </c>
      <c r="AR477" s="82"/>
      <c r="AS477" s="84">
        <v>26.05</v>
      </c>
      <c r="AT477" s="84">
        <v>0.2</v>
      </c>
      <c r="AU477" s="82"/>
      <c r="AV477" s="84">
        <v>26.05</v>
      </c>
      <c r="AW477" s="84">
        <v>6.8400000000000002E-2</v>
      </c>
      <c r="AX477" s="82"/>
      <c r="AY477" s="84">
        <v>26.05</v>
      </c>
      <c r="AZ477" s="84">
        <v>6.4399999999999999E-2</v>
      </c>
      <c r="BA477" s="82"/>
      <c r="BB477" s="84">
        <v>26.05</v>
      </c>
      <c r="BC477" s="84">
        <v>6.7199999999999996E-2</v>
      </c>
      <c r="BD477" s="82"/>
      <c r="BE477" s="84">
        <v>26.05</v>
      </c>
      <c r="BF477" s="84">
        <v>0</v>
      </c>
      <c r="BG477" s="82"/>
      <c r="BH477" s="84">
        <v>24.95</v>
      </c>
      <c r="BI477" s="84">
        <v>0</v>
      </c>
      <c r="BJ477" s="84"/>
      <c r="BK477" s="84">
        <v>24.75</v>
      </c>
      <c r="BL477" s="84">
        <v>0</v>
      </c>
      <c r="BM477" s="82"/>
      <c r="BN477" s="84">
        <v>26.55</v>
      </c>
      <c r="BO477" s="82">
        <v>0.5</v>
      </c>
      <c r="BP477" s="82"/>
      <c r="BQ477" s="84">
        <v>26.45</v>
      </c>
      <c r="BR477" s="82">
        <v>0.5</v>
      </c>
      <c r="BS477" s="82"/>
      <c r="BT477" s="84">
        <v>26.35</v>
      </c>
      <c r="BU477" s="82">
        <v>0.5</v>
      </c>
      <c r="BV477" s="82"/>
      <c r="BW477" s="84">
        <v>26.25</v>
      </c>
      <c r="BX477" s="82">
        <v>0.5</v>
      </c>
      <c r="BY477" s="82"/>
      <c r="BZ477" s="82"/>
    </row>
    <row r="478" spans="7:78" x14ac:dyDescent="0.25">
      <c r="G478" s="82"/>
      <c r="H478" s="82"/>
      <c r="I478" s="244"/>
      <c r="J478" s="82"/>
      <c r="K478" s="82"/>
      <c r="L478" s="82"/>
      <c r="M478" s="82"/>
      <c r="N478" s="82"/>
      <c r="O478" s="82"/>
      <c r="P478" s="83"/>
      <c r="Q478" s="83"/>
      <c r="R478" s="83"/>
      <c r="S478" s="83"/>
      <c r="T478" s="82"/>
      <c r="U478" s="85">
        <v>24.8</v>
      </c>
      <c r="V478" s="84">
        <v>0.4</v>
      </c>
      <c r="W478" s="84"/>
      <c r="X478" s="84">
        <v>26.2</v>
      </c>
      <c r="Y478" s="84">
        <v>0.4</v>
      </c>
      <c r="Z478" s="82"/>
      <c r="AA478" s="84">
        <v>24.3</v>
      </c>
      <c r="AB478" s="84">
        <v>0.4</v>
      </c>
      <c r="AC478" s="82"/>
      <c r="AD478" s="84">
        <v>25.8</v>
      </c>
      <c r="AE478" s="84">
        <v>0.4</v>
      </c>
      <c r="AF478" s="82"/>
      <c r="AG478" s="85">
        <v>24.7</v>
      </c>
      <c r="AH478" s="84">
        <v>0.4</v>
      </c>
      <c r="AI478" s="82"/>
      <c r="AJ478" s="84">
        <v>26.1</v>
      </c>
      <c r="AK478" s="84">
        <v>0.4</v>
      </c>
      <c r="AL478" s="82">
        <f t="shared" si="13"/>
        <v>26.4</v>
      </c>
      <c r="AM478" s="84">
        <v>26.4</v>
      </c>
      <c r="AN478" s="84">
        <v>0.4</v>
      </c>
      <c r="AO478" s="82"/>
      <c r="AP478" s="84">
        <v>25.7</v>
      </c>
      <c r="AQ478" s="84">
        <v>0.4</v>
      </c>
      <c r="AR478" s="82"/>
      <c r="AS478" s="84">
        <v>26.1</v>
      </c>
      <c r="AT478" s="84">
        <v>0.2</v>
      </c>
      <c r="AU478" s="82"/>
      <c r="AV478" s="84">
        <v>26.1</v>
      </c>
      <c r="AW478" s="84">
        <v>6.8400000000000002E-2</v>
      </c>
      <c r="AX478" s="82"/>
      <c r="AY478" s="84">
        <v>26.1</v>
      </c>
      <c r="AZ478" s="84">
        <v>6.4399999999999999E-2</v>
      </c>
      <c r="BA478" s="82"/>
      <c r="BB478" s="84">
        <v>26.1</v>
      </c>
      <c r="BC478" s="84">
        <v>6.7199999999999996E-2</v>
      </c>
      <c r="BD478" s="82"/>
      <c r="BE478" s="84">
        <v>26.1</v>
      </c>
      <c r="BF478" s="84">
        <v>0</v>
      </c>
      <c r="BG478" s="82"/>
      <c r="BH478" s="84">
        <v>25</v>
      </c>
      <c r="BI478" s="84">
        <v>0</v>
      </c>
      <c r="BJ478" s="84"/>
      <c r="BK478" s="84">
        <v>24.8</v>
      </c>
      <c r="BL478" s="84">
        <v>0</v>
      </c>
      <c r="BM478" s="82"/>
      <c r="BN478" s="84">
        <v>26.6</v>
      </c>
      <c r="BO478" s="82">
        <v>0.4</v>
      </c>
      <c r="BP478" s="82"/>
      <c r="BQ478" s="84">
        <v>26.5</v>
      </c>
      <c r="BR478" s="82">
        <v>0.4</v>
      </c>
      <c r="BS478" s="82"/>
      <c r="BT478" s="84">
        <v>26.4</v>
      </c>
      <c r="BU478" s="82">
        <v>0.4</v>
      </c>
      <c r="BV478" s="82"/>
      <c r="BW478" s="84">
        <v>26.3</v>
      </c>
      <c r="BX478" s="82">
        <v>0.4</v>
      </c>
      <c r="BY478" s="82"/>
      <c r="BZ478" s="82"/>
    </row>
    <row r="479" spans="7:78" x14ac:dyDescent="0.25">
      <c r="G479" s="82"/>
      <c r="H479" s="82"/>
      <c r="I479" s="244"/>
      <c r="J479" s="82"/>
      <c r="K479" s="82"/>
      <c r="L479" s="82"/>
      <c r="M479" s="82"/>
      <c r="N479" s="82"/>
      <c r="O479" s="82"/>
      <c r="P479" s="83"/>
      <c r="Q479" s="83"/>
      <c r="R479" s="83"/>
      <c r="S479" s="83"/>
      <c r="T479" s="82"/>
      <c r="U479" s="85">
        <v>24.85</v>
      </c>
      <c r="V479" s="84">
        <v>0.3</v>
      </c>
      <c r="W479" s="84"/>
      <c r="X479" s="84">
        <v>26.25</v>
      </c>
      <c r="Y479" s="84">
        <v>0.3</v>
      </c>
      <c r="Z479" s="82"/>
      <c r="AA479" s="84">
        <v>24.35</v>
      </c>
      <c r="AB479" s="84">
        <v>0.3</v>
      </c>
      <c r="AC479" s="82"/>
      <c r="AD479" s="84">
        <v>25.85</v>
      </c>
      <c r="AE479" s="84">
        <v>0.3</v>
      </c>
      <c r="AF479" s="82"/>
      <c r="AG479" s="85">
        <v>24.75</v>
      </c>
      <c r="AH479" s="84">
        <v>0.3</v>
      </c>
      <c r="AI479" s="82"/>
      <c r="AJ479" s="84">
        <v>26.15</v>
      </c>
      <c r="AK479" s="84">
        <v>0.3</v>
      </c>
      <c r="AL479" s="82">
        <f t="shared" si="13"/>
        <v>26.45</v>
      </c>
      <c r="AM479" s="84">
        <v>26.45</v>
      </c>
      <c r="AN479" s="84">
        <v>0.3</v>
      </c>
      <c r="AO479" s="82"/>
      <c r="AP479" s="84">
        <v>25.75</v>
      </c>
      <c r="AQ479" s="84">
        <v>0.3</v>
      </c>
      <c r="AR479" s="82"/>
      <c r="AS479" s="84">
        <v>26.15</v>
      </c>
      <c r="AT479" s="84">
        <v>0.2</v>
      </c>
      <c r="AU479" s="82"/>
      <c r="AV479" s="84">
        <v>26.15</v>
      </c>
      <c r="AW479" s="84">
        <v>6.8400000000000002E-2</v>
      </c>
      <c r="AX479" s="82"/>
      <c r="AY479" s="84">
        <v>26.15</v>
      </c>
      <c r="AZ479" s="84">
        <v>6.4399999999999999E-2</v>
      </c>
      <c r="BA479" s="82"/>
      <c r="BB479" s="84">
        <v>26.15</v>
      </c>
      <c r="BC479" s="84">
        <v>6.7199999999999996E-2</v>
      </c>
      <c r="BD479" s="82"/>
      <c r="BE479" s="84">
        <v>26.15</v>
      </c>
      <c r="BF479" s="84">
        <v>0</v>
      </c>
      <c r="BG479" s="82"/>
      <c r="BH479" s="84">
        <v>25.05</v>
      </c>
      <c r="BI479" s="84">
        <v>0</v>
      </c>
      <c r="BJ479" s="84"/>
      <c r="BK479" s="84">
        <v>24.85</v>
      </c>
      <c r="BL479" s="84">
        <v>0</v>
      </c>
      <c r="BM479" s="82"/>
      <c r="BN479" s="84">
        <v>26.65</v>
      </c>
      <c r="BO479" s="82">
        <v>0.3</v>
      </c>
      <c r="BP479" s="82"/>
      <c r="BQ479" s="84">
        <v>26.55</v>
      </c>
      <c r="BR479" s="82">
        <v>0.3</v>
      </c>
      <c r="BS479" s="82"/>
      <c r="BT479" s="84">
        <v>26.45</v>
      </c>
      <c r="BU479" s="82">
        <v>0.3</v>
      </c>
      <c r="BV479" s="82"/>
      <c r="BW479" s="84">
        <v>26.35</v>
      </c>
      <c r="BX479" s="82">
        <v>0.3</v>
      </c>
      <c r="BY479" s="82"/>
      <c r="BZ479" s="82"/>
    </row>
    <row r="480" spans="7:78" x14ac:dyDescent="0.25">
      <c r="G480" s="82"/>
      <c r="H480" s="82"/>
      <c r="I480" s="244"/>
      <c r="J480" s="82"/>
      <c r="K480" s="82"/>
      <c r="L480" s="82"/>
      <c r="M480" s="82"/>
      <c r="N480" s="82"/>
      <c r="O480" s="82"/>
      <c r="P480" s="83"/>
      <c r="Q480" s="83"/>
      <c r="R480" s="83"/>
      <c r="S480" s="83"/>
      <c r="T480" s="82"/>
      <c r="U480" s="85">
        <v>24.9</v>
      </c>
      <c r="V480" s="84">
        <v>0.3</v>
      </c>
      <c r="W480" s="84"/>
      <c r="X480" s="84">
        <v>26.3</v>
      </c>
      <c r="Y480" s="84">
        <v>0.3</v>
      </c>
      <c r="Z480" s="82"/>
      <c r="AA480" s="84">
        <v>24.4</v>
      </c>
      <c r="AB480" s="84">
        <v>0.3</v>
      </c>
      <c r="AC480" s="82"/>
      <c r="AD480" s="84">
        <v>25.9</v>
      </c>
      <c r="AE480" s="84">
        <v>0.3</v>
      </c>
      <c r="AF480" s="82"/>
      <c r="AG480" s="85">
        <v>24.8</v>
      </c>
      <c r="AH480" s="84">
        <v>0.3</v>
      </c>
      <c r="AI480" s="82"/>
      <c r="AJ480" s="84">
        <v>26.2</v>
      </c>
      <c r="AK480" s="84">
        <v>0.3</v>
      </c>
      <c r="AL480" s="82">
        <f t="shared" si="13"/>
        <v>26.5</v>
      </c>
      <c r="AM480" s="84">
        <v>26.5</v>
      </c>
      <c r="AN480" s="84">
        <v>0.3</v>
      </c>
      <c r="AO480" s="82"/>
      <c r="AP480" s="84">
        <v>25.8</v>
      </c>
      <c r="AQ480" s="84">
        <v>0.3</v>
      </c>
      <c r="AR480" s="82"/>
      <c r="AS480" s="84">
        <v>26.2</v>
      </c>
      <c r="AT480" s="84">
        <v>0.1</v>
      </c>
      <c r="AU480" s="82"/>
      <c r="AV480" s="84">
        <v>26.2</v>
      </c>
      <c r="AW480" s="84">
        <v>3.4200000000000001E-2</v>
      </c>
      <c r="AX480" s="82"/>
      <c r="AY480" s="84">
        <v>26.2</v>
      </c>
      <c r="AZ480" s="84">
        <v>3.2199999999999999E-2</v>
      </c>
      <c r="BA480" s="82"/>
      <c r="BB480" s="84">
        <v>26.2</v>
      </c>
      <c r="BC480" s="84">
        <v>3.3599999999999998E-2</v>
      </c>
      <c r="BD480" s="82"/>
      <c r="BE480" s="84">
        <v>26.2</v>
      </c>
      <c r="BF480" s="84">
        <v>0</v>
      </c>
      <c r="BG480" s="82"/>
      <c r="BH480" s="84">
        <v>25.1</v>
      </c>
      <c r="BI480" s="84">
        <v>0</v>
      </c>
      <c r="BJ480" s="84"/>
      <c r="BK480" s="84">
        <v>24.9</v>
      </c>
      <c r="BL480" s="84">
        <v>0</v>
      </c>
      <c r="BM480" s="82"/>
      <c r="BN480" s="84">
        <v>26.7</v>
      </c>
      <c r="BO480" s="82">
        <v>0.3</v>
      </c>
      <c r="BP480" s="82"/>
      <c r="BQ480" s="84">
        <v>26.6</v>
      </c>
      <c r="BR480" s="82">
        <v>0.3</v>
      </c>
      <c r="BS480" s="82"/>
      <c r="BT480" s="84">
        <v>26.5</v>
      </c>
      <c r="BU480" s="82">
        <v>0.3</v>
      </c>
      <c r="BV480" s="82"/>
      <c r="BW480" s="84">
        <v>26.4</v>
      </c>
      <c r="BX480" s="82">
        <v>0.3</v>
      </c>
      <c r="BY480" s="82"/>
      <c r="BZ480" s="82"/>
    </row>
    <row r="481" spans="7:78" x14ac:dyDescent="0.25">
      <c r="G481" s="82"/>
      <c r="H481" s="82"/>
      <c r="I481" s="244"/>
      <c r="J481" s="82"/>
      <c r="K481" s="82"/>
      <c r="L481" s="82"/>
      <c r="M481" s="82"/>
      <c r="N481" s="82"/>
      <c r="O481" s="82"/>
      <c r="P481" s="83"/>
      <c r="Q481" s="83"/>
      <c r="R481" s="83"/>
      <c r="S481" s="83"/>
      <c r="T481" s="82"/>
      <c r="U481" s="85">
        <v>24.95</v>
      </c>
      <c r="V481" s="84">
        <v>0.3</v>
      </c>
      <c r="W481" s="84"/>
      <c r="X481" s="84">
        <v>26.35</v>
      </c>
      <c r="Y481" s="84">
        <v>0.3</v>
      </c>
      <c r="Z481" s="82"/>
      <c r="AA481" s="84">
        <v>24.45</v>
      </c>
      <c r="AB481" s="84">
        <v>0.3</v>
      </c>
      <c r="AC481" s="82"/>
      <c r="AD481" s="84">
        <v>25.95</v>
      </c>
      <c r="AE481" s="84">
        <v>0.3</v>
      </c>
      <c r="AF481" s="82"/>
      <c r="AG481" s="85">
        <v>24.85</v>
      </c>
      <c r="AH481" s="84">
        <v>0.2</v>
      </c>
      <c r="AI481" s="82"/>
      <c r="AJ481" s="84">
        <v>26.25</v>
      </c>
      <c r="AK481" s="84">
        <v>0.2</v>
      </c>
      <c r="AL481" s="82">
        <f t="shared" si="13"/>
        <v>26.55</v>
      </c>
      <c r="AM481" s="84">
        <v>26.55</v>
      </c>
      <c r="AN481" s="84">
        <v>0.2</v>
      </c>
      <c r="AO481" s="82"/>
      <c r="AP481" s="84">
        <v>25.85</v>
      </c>
      <c r="AQ481" s="84">
        <v>0.2</v>
      </c>
      <c r="AR481" s="82"/>
      <c r="AS481" s="84">
        <v>26.25</v>
      </c>
      <c r="AT481" s="84">
        <v>0.1</v>
      </c>
      <c r="AU481" s="82"/>
      <c r="AV481" s="84">
        <v>26.25</v>
      </c>
      <c r="AW481" s="84">
        <v>3.4200000000000001E-2</v>
      </c>
      <c r="AX481" s="82"/>
      <c r="AY481" s="84">
        <v>26.25</v>
      </c>
      <c r="AZ481" s="84">
        <v>3.2199999999999999E-2</v>
      </c>
      <c r="BA481" s="82"/>
      <c r="BB481" s="84">
        <v>26.25</v>
      </c>
      <c r="BC481" s="84">
        <v>3.3599999999999998E-2</v>
      </c>
      <c r="BD481" s="82"/>
      <c r="BE481" s="84">
        <v>26.25</v>
      </c>
      <c r="BF481" s="84">
        <v>0</v>
      </c>
      <c r="BG481" s="82"/>
      <c r="BH481" s="84">
        <v>25.15</v>
      </c>
      <c r="BI481" s="84">
        <v>0</v>
      </c>
      <c r="BJ481" s="84"/>
      <c r="BK481" s="84">
        <v>24.95</v>
      </c>
      <c r="BL481" s="84">
        <v>0</v>
      </c>
      <c r="BM481" s="82"/>
      <c r="BN481" s="84">
        <v>26.75</v>
      </c>
      <c r="BO481" s="82">
        <v>0.3</v>
      </c>
      <c r="BP481" s="82"/>
      <c r="BQ481" s="84">
        <v>26.65</v>
      </c>
      <c r="BR481" s="82">
        <v>0.3</v>
      </c>
      <c r="BS481" s="82"/>
      <c r="BT481" s="84">
        <v>26.55</v>
      </c>
      <c r="BU481" s="82">
        <v>0.3</v>
      </c>
      <c r="BV481" s="82"/>
      <c r="BW481" s="84">
        <v>26.45</v>
      </c>
      <c r="BX481" s="82">
        <v>0.3</v>
      </c>
      <c r="BY481" s="82"/>
      <c r="BZ481" s="82"/>
    </row>
    <row r="482" spans="7:78" x14ac:dyDescent="0.25">
      <c r="G482" s="82"/>
      <c r="H482" s="82"/>
      <c r="I482" s="244"/>
      <c r="J482" s="82"/>
      <c r="K482" s="82"/>
      <c r="L482" s="82"/>
      <c r="M482" s="82"/>
      <c r="N482" s="82"/>
      <c r="O482" s="82"/>
      <c r="P482" s="83"/>
      <c r="Q482" s="83"/>
      <c r="R482" s="83"/>
      <c r="S482" s="83"/>
      <c r="T482" s="82"/>
      <c r="U482" s="85">
        <v>25</v>
      </c>
      <c r="V482" s="84">
        <v>0.2</v>
      </c>
      <c r="W482" s="84"/>
      <c r="X482" s="84">
        <v>26.4</v>
      </c>
      <c r="Y482" s="84">
        <v>0.2</v>
      </c>
      <c r="Z482" s="82"/>
      <c r="AA482" s="84">
        <v>24.5</v>
      </c>
      <c r="AB482" s="84">
        <v>0.2</v>
      </c>
      <c r="AC482" s="82"/>
      <c r="AD482" s="84">
        <v>26</v>
      </c>
      <c r="AE482" s="84">
        <v>0.2</v>
      </c>
      <c r="AF482" s="82"/>
      <c r="AG482" s="85">
        <v>24.9</v>
      </c>
      <c r="AH482" s="84">
        <v>0.2</v>
      </c>
      <c r="AI482" s="82"/>
      <c r="AJ482" s="84">
        <v>26.3</v>
      </c>
      <c r="AK482" s="84">
        <v>0.2</v>
      </c>
      <c r="AL482" s="82">
        <f t="shared" si="13"/>
        <v>26.6</v>
      </c>
      <c r="AM482" s="84">
        <v>26.6</v>
      </c>
      <c r="AN482" s="84">
        <v>0.2</v>
      </c>
      <c r="AO482" s="82"/>
      <c r="AP482" s="84">
        <v>25.9</v>
      </c>
      <c r="AQ482" s="84">
        <v>0.2</v>
      </c>
      <c r="AR482" s="82"/>
      <c r="AS482" s="84">
        <v>26.3</v>
      </c>
      <c r="AT482" s="84">
        <v>0.1</v>
      </c>
      <c r="AU482" s="82"/>
      <c r="AV482" s="84">
        <v>26.3</v>
      </c>
      <c r="AW482" s="84">
        <v>3.4200000000000001E-2</v>
      </c>
      <c r="AX482" s="82"/>
      <c r="AY482" s="84">
        <v>26.3</v>
      </c>
      <c r="AZ482" s="84">
        <v>3.2199999999999999E-2</v>
      </c>
      <c r="BA482" s="82"/>
      <c r="BB482" s="84">
        <v>26.3</v>
      </c>
      <c r="BC482" s="84">
        <v>3.3599999999999998E-2</v>
      </c>
      <c r="BD482" s="82"/>
      <c r="BE482" s="84">
        <v>26.3</v>
      </c>
      <c r="BF482" s="84">
        <v>0</v>
      </c>
      <c r="BG482" s="82"/>
      <c r="BH482" s="84">
        <v>25.2</v>
      </c>
      <c r="BI482" s="84">
        <v>0</v>
      </c>
      <c r="BJ482" s="84"/>
      <c r="BK482" s="84">
        <v>25</v>
      </c>
      <c r="BL482" s="84">
        <v>0</v>
      </c>
      <c r="BM482" s="82"/>
      <c r="BN482" s="84">
        <v>26.8</v>
      </c>
      <c r="BO482" s="82">
        <v>0.2</v>
      </c>
      <c r="BP482" s="82"/>
      <c r="BQ482" s="84">
        <v>26.7</v>
      </c>
      <c r="BR482" s="82">
        <v>0.2</v>
      </c>
      <c r="BS482" s="82"/>
      <c r="BT482" s="84">
        <v>26.6</v>
      </c>
      <c r="BU482" s="82">
        <v>0.2</v>
      </c>
      <c r="BV482" s="82"/>
      <c r="BW482" s="84">
        <v>26.5</v>
      </c>
      <c r="BX482" s="82">
        <v>0.2</v>
      </c>
      <c r="BY482" s="82"/>
      <c r="BZ482" s="82"/>
    </row>
    <row r="483" spans="7:78" x14ac:dyDescent="0.25">
      <c r="G483" s="82"/>
      <c r="H483" s="82"/>
      <c r="I483" s="244"/>
      <c r="J483" s="82"/>
      <c r="K483" s="82"/>
      <c r="L483" s="82"/>
      <c r="M483" s="82"/>
      <c r="N483" s="82"/>
      <c r="O483" s="82"/>
      <c r="P483" s="83"/>
      <c r="Q483" s="83"/>
      <c r="R483" s="83"/>
      <c r="S483" s="83"/>
      <c r="T483" s="82"/>
      <c r="U483" s="85">
        <v>25.05</v>
      </c>
      <c r="V483" s="84">
        <v>0.2</v>
      </c>
      <c r="W483" s="84"/>
      <c r="X483" s="84">
        <v>26.45</v>
      </c>
      <c r="Y483" s="84">
        <v>0.2</v>
      </c>
      <c r="Z483" s="82"/>
      <c r="AA483" s="84">
        <v>24.55</v>
      </c>
      <c r="AB483" s="84">
        <v>0.2</v>
      </c>
      <c r="AC483" s="82"/>
      <c r="AD483" s="84">
        <v>26.05</v>
      </c>
      <c r="AE483" s="84">
        <v>0.2</v>
      </c>
      <c r="AF483" s="82"/>
      <c r="AG483" s="85">
        <v>24.95</v>
      </c>
      <c r="AH483" s="84">
        <v>0.1</v>
      </c>
      <c r="AI483" s="82"/>
      <c r="AJ483" s="84">
        <v>26.35</v>
      </c>
      <c r="AK483" s="84">
        <v>0.1</v>
      </c>
      <c r="AL483" s="82">
        <f t="shared" ref="AL483:AL495" si="14">ROUND(AM483,2)</f>
        <v>26.65</v>
      </c>
      <c r="AM483" s="84">
        <v>26.65</v>
      </c>
      <c r="AN483" s="84">
        <v>0.1</v>
      </c>
      <c r="AO483" s="82"/>
      <c r="AP483" s="84">
        <v>25.95</v>
      </c>
      <c r="AQ483" s="84">
        <v>0.1</v>
      </c>
      <c r="AR483" s="82"/>
      <c r="AS483" s="84">
        <v>26.35</v>
      </c>
      <c r="AT483" s="84">
        <v>0.1</v>
      </c>
      <c r="AU483" s="82"/>
      <c r="AV483" s="84">
        <v>26.35</v>
      </c>
      <c r="AW483" s="84">
        <v>3.4200000000000001E-2</v>
      </c>
      <c r="AX483" s="82"/>
      <c r="AY483" s="84">
        <v>26.35</v>
      </c>
      <c r="AZ483" s="84">
        <v>3.2199999999999999E-2</v>
      </c>
      <c r="BA483" s="82"/>
      <c r="BB483" s="84">
        <v>26.35</v>
      </c>
      <c r="BC483" s="84">
        <v>3.3599999999999998E-2</v>
      </c>
      <c r="BD483" s="82"/>
      <c r="BE483" s="84">
        <v>26.35</v>
      </c>
      <c r="BF483" s="84">
        <v>0</v>
      </c>
      <c r="BG483" s="82"/>
      <c r="BH483" s="84">
        <v>25.25</v>
      </c>
      <c r="BI483" s="84">
        <v>0</v>
      </c>
      <c r="BJ483" s="84"/>
      <c r="BK483" s="84">
        <v>25.05</v>
      </c>
      <c r="BL483" s="84">
        <v>0</v>
      </c>
      <c r="BM483" s="82"/>
      <c r="BN483" s="84">
        <v>26.85</v>
      </c>
      <c r="BO483" s="82">
        <v>0.2</v>
      </c>
      <c r="BP483" s="82"/>
      <c r="BQ483" s="84">
        <v>26.75</v>
      </c>
      <c r="BR483" s="82">
        <v>0.2</v>
      </c>
      <c r="BS483" s="82"/>
      <c r="BT483" s="84">
        <v>26.65</v>
      </c>
      <c r="BU483" s="82">
        <v>0.2</v>
      </c>
      <c r="BV483" s="82"/>
      <c r="BW483" s="84">
        <v>26.55</v>
      </c>
      <c r="BX483" s="82">
        <v>0.2</v>
      </c>
      <c r="BY483" s="82"/>
      <c r="BZ483" s="82"/>
    </row>
    <row r="484" spans="7:78" x14ac:dyDescent="0.25">
      <c r="G484" s="82"/>
      <c r="H484" s="82"/>
      <c r="I484" s="244"/>
      <c r="J484" s="82"/>
      <c r="K484" s="82"/>
      <c r="L484" s="82"/>
      <c r="M484" s="82"/>
      <c r="N484" s="82"/>
      <c r="O484" s="82"/>
      <c r="P484" s="83"/>
      <c r="Q484" s="83"/>
      <c r="R484" s="83"/>
      <c r="S484" s="83"/>
      <c r="T484" s="82"/>
      <c r="U484" s="85">
        <v>25.1</v>
      </c>
      <c r="V484" s="84">
        <v>0.1</v>
      </c>
      <c r="W484" s="84"/>
      <c r="X484" s="84">
        <v>26.5</v>
      </c>
      <c r="Y484" s="84">
        <v>0.1</v>
      </c>
      <c r="Z484" s="82"/>
      <c r="AA484" s="84">
        <v>24.6</v>
      </c>
      <c r="AB484" s="84">
        <v>0.1</v>
      </c>
      <c r="AC484" s="82"/>
      <c r="AD484" s="84">
        <v>26.1</v>
      </c>
      <c r="AE484" s="84">
        <v>0.1</v>
      </c>
      <c r="AF484" s="82"/>
      <c r="AG484" s="85">
        <v>25</v>
      </c>
      <c r="AH484" s="84">
        <v>0.1</v>
      </c>
      <c r="AI484" s="82"/>
      <c r="AJ484" s="84">
        <v>26.4</v>
      </c>
      <c r="AK484" s="84">
        <v>0.1</v>
      </c>
      <c r="AL484" s="82">
        <f t="shared" si="14"/>
        <v>26.7</v>
      </c>
      <c r="AM484" s="84">
        <v>26.7</v>
      </c>
      <c r="AN484" s="84">
        <v>0.1</v>
      </c>
      <c r="AO484" s="82"/>
      <c r="AP484" s="84">
        <v>26</v>
      </c>
      <c r="AQ484" s="84">
        <v>0.1</v>
      </c>
      <c r="AR484" s="82"/>
      <c r="AS484" s="84">
        <v>26.4</v>
      </c>
      <c r="AT484" s="84">
        <v>0.1</v>
      </c>
      <c r="AU484" s="82"/>
      <c r="AV484" s="84">
        <v>26.4</v>
      </c>
      <c r="AW484" s="84">
        <v>3.4200000000000001E-2</v>
      </c>
      <c r="AX484" s="82"/>
      <c r="AY484" s="84">
        <v>26.4</v>
      </c>
      <c r="AZ484" s="84">
        <v>3.2199999999999999E-2</v>
      </c>
      <c r="BA484" s="82"/>
      <c r="BB484" s="84">
        <v>26.4</v>
      </c>
      <c r="BC484" s="84">
        <v>3.3599999999999998E-2</v>
      </c>
      <c r="BD484" s="82"/>
      <c r="BE484" s="84">
        <v>26.4</v>
      </c>
      <c r="BF484" s="84">
        <v>0</v>
      </c>
      <c r="BG484" s="82"/>
      <c r="BH484" s="84">
        <v>25.3</v>
      </c>
      <c r="BI484" s="84">
        <v>0</v>
      </c>
      <c r="BJ484" s="84"/>
      <c r="BK484" s="84">
        <v>25.1</v>
      </c>
      <c r="BL484" s="84">
        <v>0</v>
      </c>
      <c r="BM484" s="82"/>
      <c r="BN484" s="84">
        <v>26.9</v>
      </c>
      <c r="BO484" s="82">
        <v>0.1</v>
      </c>
      <c r="BP484" s="82"/>
      <c r="BQ484" s="84">
        <v>26.8</v>
      </c>
      <c r="BR484" s="82">
        <v>0.1</v>
      </c>
      <c r="BS484" s="82"/>
      <c r="BT484" s="84">
        <v>26.7</v>
      </c>
      <c r="BU484" s="82">
        <v>0.1</v>
      </c>
      <c r="BV484" s="82"/>
      <c r="BW484" s="84">
        <v>26.6</v>
      </c>
      <c r="BX484" s="82">
        <v>0.1</v>
      </c>
      <c r="BY484" s="82"/>
      <c r="BZ484" s="82"/>
    </row>
    <row r="485" spans="7:78" x14ac:dyDescent="0.25">
      <c r="G485" s="82"/>
      <c r="H485" s="82"/>
      <c r="I485" s="244"/>
      <c r="J485" s="82"/>
      <c r="K485" s="82"/>
      <c r="L485" s="82"/>
      <c r="M485" s="82"/>
      <c r="N485" s="82"/>
      <c r="O485" s="82"/>
      <c r="P485" s="83"/>
      <c r="Q485" s="83"/>
      <c r="R485" s="83"/>
      <c r="S485" s="83"/>
      <c r="T485" s="82"/>
      <c r="U485" s="85">
        <v>25.15</v>
      </c>
      <c r="V485" s="84">
        <v>0.1</v>
      </c>
      <c r="W485" s="84"/>
      <c r="X485" s="84">
        <v>26.55</v>
      </c>
      <c r="Y485" s="84">
        <v>0.1</v>
      </c>
      <c r="Z485" s="82"/>
      <c r="AA485" s="84">
        <v>24.65</v>
      </c>
      <c r="AB485" s="84">
        <v>0.1</v>
      </c>
      <c r="AC485" s="82"/>
      <c r="AD485" s="84">
        <v>26.15</v>
      </c>
      <c r="AE485" s="84">
        <v>0.1</v>
      </c>
      <c r="AF485" s="82"/>
      <c r="AG485" s="85">
        <v>25.05</v>
      </c>
      <c r="AH485" s="84">
        <v>0.1</v>
      </c>
      <c r="AI485" s="82"/>
      <c r="AJ485" s="84">
        <v>26.45</v>
      </c>
      <c r="AK485" s="84">
        <v>0.1</v>
      </c>
      <c r="AL485" s="82">
        <f t="shared" si="14"/>
        <v>26.75</v>
      </c>
      <c r="AM485" s="84">
        <v>26.75</v>
      </c>
      <c r="AN485" s="84">
        <v>0.1</v>
      </c>
      <c r="AO485" s="82"/>
      <c r="AP485" s="84">
        <v>26.05</v>
      </c>
      <c r="AQ485" s="84">
        <v>0.1</v>
      </c>
      <c r="AR485" s="82"/>
      <c r="AS485" s="84">
        <v>26.45</v>
      </c>
      <c r="AT485" s="84">
        <v>0</v>
      </c>
      <c r="AU485" s="82"/>
      <c r="AV485" s="84">
        <v>26.45</v>
      </c>
      <c r="AW485" s="84">
        <v>0</v>
      </c>
      <c r="AX485" s="82"/>
      <c r="AY485" s="84">
        <v>26.45</v>
      </c>
      <c r="AZ485" s="84">
        <v>0</v>
      </c>
      <c r="BA485" s="82"/>
      <c r="BB485" s="84">
        <v>26.45</v>
      </c>
      <c r="BC485" s="84">
        <v>0</v>
      </c>
      <c r="BD485" s="82"/>
      <c r="BE485" s="84">
        <v>26.45</v>
      </c>
      <c r="BF485" s="84">
        <v>0</v>
      </c>
      <c r="BG485" s="82"/>
      <c r="BH485" s="84">
        <v>25.35</v>
      </c>
      <c r="BI485" s="84">
        <v>0</v>
      </c>
      <c r="BJ485" s="84"/>
      <c r="BK485" s="84">
        <v>25.15</v>
      </c>
      <c r="BL485" s="84">
        <v>0</v>
      </c>
      <c r="BM485" s="82"/>
      <c r="BN485" s="84">
        <v>26.95</v>
      </c>
      <c r="BO485" s="82">
        <v>0.1</v>
      </c>
      <c r="BP485" s="82"/>
      <c r="BQ485" s="84">
        <v>26.85</v>
      </c>
      <c r="BR485" s="82">
        <v>0.1</v>
      </c>
      <c r="BS485" s="82"/>
      <c r="BT485" s="84">
        <v>26.75</v>
      </c>
      <c r="BU485" s="82">
        <v>0.1</v>
      </c>
      <c r="BV485" s="82"/>
      <c r="BW485" s="84">
        <v>26.65</v>
      </c>
      <c r="BX485" s="82">
        <v>0.1</v>
      </c>
      <c r="BY485" s="82"/>
      <c r="BZ485" s="82"/>
    </row>
    <row r="486" spans="7:78" x14ac:dyDescent="0.25">
      <c r="G486" s="82"/>
      <c r="H486" s="82"/>
      <c r="I486" s="244"/>
      <c r="J486" s="82"/>
      <c r="K486" s="82"/>
      <c r="L486" s="82"/>
      <c r="M486" s="82"/>
      <c r="N486" s="82"/>
      <c r="O486" s="82"/>
      <c r="P486" s="83"/>
      <c r="Q486" s="83"/>
      <c r="R486" s="83"/>
      <c r="S486" s="83"/>
      <c r="T486" s="82"/>
      <c r="U486" s="85">
        <v>25.2</v>
      </c>
      <c r="V486" s="84">
        <v>0.1</v>
      </c>
      <c r="W486" s="84"/>
      <c r="X486" s="84">
        <v>26.6</v>
      </c>
      <c r="Y486" s="84">
        <v>0.1</v>
      </c>
      <c r="Z486" s="82"/>
      <c r="AA486" s="84">
        <v>24.7</v>
      </c>
      <c r="AB486" s="84">
        <v>0.1</v>
      </c>
      <c r="AC486" s="82"/>
      <c r="AD486" s="84">
        <v>26.2</v>
      </c>
      <c r="AE486" s="84">
        <v>0.1</v>
      </c>
      <c r="AF486" s="82"/>
      <c r="AG486" s="85">
        <v>25.1</v>
      </c>
      <c r="AH486" s="84">
        <v>0.1</v>
      </c>
      <c r="AI486" s="82"/>
      <c r="AJ486" s="84">
        <v>26.5</v>
      </c>
      <c r="AK486" s="84">
        <v>0.1</v>
      </c>
      <c r="AL486" s="82">
        <f t="shared" si="14"/>
        <v>26.8</v>
      </c>
      <c r="AM486" s="84">
        <v>26.8</v>
      </c>
      <c r="AN486" s="84">
        <v>0.1</v>
      </c>
      <c r="AO486" s="82"/>
      <c r="AP486" s="84">
        <v>26.1</v>
      </c>
      <c r="AQ486" s="84">
        <v>0.1</v>
      </c>
      <c r="AR486" s="82"/>
      <c r="AS486" s="84">
        <v>26.5</v>
      </c>
      <c r="AT486" s="84">
        <v>0</v>
      </c>
      <c r="AU486" s="82"/>
      <c r="AV486" s="84">
        <v>26.5</v>
      </c>
      <c r="AW486" s="84">
        <v>0</v>
      </c>
      <c r="AX486" s="82"/>
      <c r="AY486" s="84">
        <v>26.5</v>
      </c>
      <c r="AZ486" s="84">
        <v>0</v>
      </c>
      <c r="BA486" s="82"/>
      <c r="BB486" s="84">
        <v>26.5</v>
      </c>
      <c r="BC486" s="84">
        <v>0</v>
      </c>
      <c r="BD486" s="82"/>
      <c r="BE486" s="84">
        <v>26.5</v>
      </c>
      <c r="BF486" s="84">
        <v>0</v>
      </c>
      <c r="BG486" s="82"/>
      <c r="BH486" s="84">
        <v>25.4</v>
      </c>
      <c r="BI486" s="84">
        <v>0</v>
      </c>
      <c r="BJ486" s="84"/>
      <c r="BK486" s="84">
        <v>25.2</v>
      </c>
      <c r="BL486" s="84">
        <v>0</v>
      </c>
      <c r="BM486" s="82"/>
      <c r="BN486" s="84">
        <v>27</v>
      </c>
      <c r="BO486" s="82">
        <v>0.1</v>
      </c>
      <c r="BP486" s="82"/>
      <c r="BQ486" s="84">
        <v>26.9</v>
      </c>
      <c r="BR486" s="82">
        <v>0.1</v>
      </c>
      <c r="BS486" s="82"/>
      <c r="BT486" s="84">
        <v>26.8</v>
      </c>
      <c r="BU486" s="82">
        <v>0.1</v>
      </c>
      <c r="BV486" s="82"/>
      <c r="BW486" s="84">
        <v>26.7</v>
      </c>
      <c r="BX486" s="82">
        <v>0.1</v>
      </c>
      <c r="BY486" s="82"/>
      <c r="BZ486" s="82"/>
    </row>
    <row r="487" spans="7:78" x14ac:dyDescent="0.25">
      <c r="G487" s="82"/>
      <c r="H487" s="82"/>
      <c r="I487" s="244"/>
      <c r="J487" s="82"/>
      <c r="K487" s="82"/>
      <c r="L487" s="82"/>
      <c r="M487" s="82"/>
      <c r="N487" s="82"/>
      <c r="O487" s="82"/>
      <c r="P487" s="83"/>
      <c r="Q487" s="83"/>
      <c r="R487" s="83"/>
      <c r="S487" s="83"/>
      <c r="T487" s="82"/>
      <c r="U487" s="85">
        <v>25.25</v>
      </c>
      <c r="V487" s="84">
        <v>0.1</v>
      </c>
      <c r="W487" s="84"/>
      <c r="X487" s="84">
        <v>26.65</v>
      </c>
      <c r="Y487" s="84">
        <v>0.1</v>
      </c>
      <c r="Z487" s="82"/>
      <c r="AA487" s="84">
        <v>24.75</v>
      </c>
      <c r="AB487" s="84">
        <v>0.1</v>
      </c>
      <c r="AC487" s="82"/>
      <c r="AD487" s="84">
        <v>26.25</v>
      </c>
      <c r="AE487" s="84">
        <v>0.1</v>
      </c>
      <c r="AF487" s="82"/>
      <c r="AG487" s="85">
        <v>25.15</v>
      </c>
      <c r="AH487" s="84">
        <v>0</v>
      </c>
      <c r="AI487" s="82"/>
      <c r="AJ487" s="84">
        <v>26.55</v>
      </c>
      <c r="AK487" s="84">
        <v>0</v>
      </c>
      <c r="AL487" s="82">
        <f t="shared" si="14"/>
        <v>26.85</v>
      </c>
      <c r="AM487" s="84">
        <v>26.85</v>
      </c>
      <c r="AN487" s="84">
        <v>0</v>
      </c>
      <c r="AO487" s="82"/>
      <c r="AP487" s="84">
        <v>26.15</v>
      </c>
      <c r="AQ487" s="84">
        <v>0</v>
      </c>
      <c r="AR487" s="82"/>
      <c r="AS487" s="84">
        <v>26.55</v>
      </c>
      <c r="AT487" s="84">
        <v>0</v>
      </c>
      <c r="AU487" s="82"/>
      <c r="AV487" s="84">
        <v>26.55</v>
      </c>
      <c r="AW487" s="84">
        <v>0</v>
      </c>
      <c r="AX487" s="82"/>
      <c r="AY487" s="84">
        <v>26.55</v>
      </c>
      <c r="AZ487" s="84">
        <v>0</v>
      </c>
      <c r="BA487" s="82"/>
      <c r="BB487" s="84">
        <v>26.55</v>
      </c>
      <c r="BC487" s="84">
        <v>0</v>
      </c>
      <c r="BD487" s="82"/>
      <c r="BE487" s="84">
        <v>26.55</v>
      </c>
      <c r="BF487" s="84">
        <v>0</v>
      </c>
      <c r="BG487" s="82"/>
      <c r="BH487" s="84">
        <v>25.45</v>
      </c>
      <c r="BI487" s="84">
        <v>0</v>
      </c>
      <c r="BJ487" s="84"/>
      <c r="BK487" s="84">
        <v>25.25</v>
      </c>
      <c r="BL487" s="84">
        <v>0</v>
      </c>
      <c r="BM487" s="82"/>
      <c r="BN487" s="84">
        <v>27.05</v>
      </c>
      <c r="BO487" s="82">
        <v>0.1</v>
      </c>
      <c r="BP487" s="82"/>
      <c r="BQ487" s="84">
        <v>26.95</v>
      </c>
      <c r="BR487" s="82">
        <v>0.1</v>
      </c>
      <c r="BS487" s="82"/>
      <c r="BT487" s="84">
        <v>26.85</v>
      </c>
      <c r="BU487" s="82">
        <v>0.1</v>
      </c>
      <c r="BV487" s="82"/>
      <c r="BW487" s="84">
        <v>26.75</v>
      </c>
      <c r="BX487" s="82">
        <v>0.1</v>
      </c>
      <c r="BY487" s="82"/>
      <c r="BZ487" s="82"/>
    </row>
    <row r="488" spans="7:78" x14ac:dyDescent="0.25">
      <c r="G488" s="82"/>
      <c r="H488" s="82"/>
      <c r="I488" s="244"/>
      <c r="J488" s="82"/>
      <c r="K488" s="82"/>
      <c r="L488" s="82"/>
      <c r="M488" s="82"/>
      <c r="N488" s="82"/>
      <c r="O488" s="82"/>
      <c r="P488" s="83"/>
      <c r="Q488" s="83"/>
      <c r="R488" s="83"/>
      <c r="S488" s="83"/>
      <c r="T488" s="82"/>
      <c r="U488" s="85">
        <v>25.3</v>
      </c>
      <c r="V488" s="84">
        <v>0.1</v>
      </c>
      <c r="W488" s="84"/>
      <c r="X488" s="84">
        <v>26.7</v>
      </c>
      <c r="Y488" s="84">
        <v>0.1</v>
      </c>
      <c r="Z488" s="82"/>
      <c r="AA488" s="84">
        <v>24.8</v>
      </c>
      <c r="AB488" s="84">
        <v>0.1</v>
      </c>
      <c r="AC488" s="82"/>
      <c r="AD488" s="84">
        <v>26.3</v>
      </c>
      <c r="AE488" s="84">
        <v>0.1</v>
      </c>
      <c r="AF488" s="82"/>
      <c r="AG488" s="85">
        <v>25.2</v>
      </c>
      <c r="AH488" s="84">
        <v>0</v>
      </c>
      <c r="AI488" s="82"/>
      <c r="AJ488" s="84">
        <v>26.6</v>
      </c>
      <c r="AK488" s="84">
        <v>0</v>
      </c>
      <c r="AL488" s="82">
        <f t="shared" si="14"/>
        <v>26.9</v>
      </c>
      <c r="AM488" s="84">
        <v>26.9</v>
      </c>
      <c r="AN488" s="84">
        <v>0</v>
      </c>
      <c r="AO488" s="82"/>
      <c r="AP488" s="84">
        <v>26.2</v>
      </c>
      <c r="AQ488" s="84">
        <v>0</v>
      </c>
      <c r="AR488" s="82"/>
      <c r="AS488" s="84">
        <v>26.6</v>
      </c>
      <c r="AT488" s="84">
        <v>0</v>
      </c>
      <c r="AU488" s="82"/>
      <c r="AV488" s="84">
        <v>26.6</v>
      </c>
      <c r="AW488" s="84">
        <v>0</v>
      </c>
      <c r="AX488" s="82"/>
      <c r="AY488" s="84">
        <v>26.6</v>
      </c>
      <c r="AZ488" s="84">
        <v>0</v>
      </c>
      <c r="BA488" s="82"/>
      <c r="BB488" s="84">
        <v>26.6</v>
      </c>
      <c r="BC488" s="84">
        <v>0</v>
      </c>
      <c r="BD488" s="82"/>
      <c r="BE488" s="84">
        <v>26.6</v>
      </c>
      <c r="BF488" s="84">
        <v>0</v>
      </c>
      <c r="BG488" s="82"/>
      <c r="BH488" s="84">
        <v>25.5</v>
      </c>
      <c r="BI488" s="84">
        <v>0</v>
      </c>
      <c r="BJ488" s="84"/>
      <c r="BK488" s="84">
        <v>25.3</v>
      </c>
      <c r="BL488" s="84">
        <v>0</v>
      </c>
      <c r="BM488" s="82"/>
      <c r="BN488" s="84">
        <v>27.1</v>
      </c>
      <c r="BO488" s="82">
        <v>0.1</v>
      </c>
      <c r="BP488" s="82"/>
      <c r="BQ488" s="84">
        <v>27</v>
      </c>
      <c r="BR488" s="82">
        <v>0.1</v>
      </c>
      <c r="BS488" s="82"/>
      <c r="BT488" s="84">
        <v>26.9</v>
      </c>
      <c r="BU488" s="82">
        <v>0.1</v>
      </c>
      <c r="BV488" s="82"/>
      <c r="BW488" s="84">
        <v>26.8</v>
      </c>
      <c r="BX488" s="82">
        <v>0.1</v>
      </c>
      <c r="BY488" s="82"/>
      <c r="BZ488" s="82"/>
    </row>
    <row r="489" spans="7:78" x14ac:dyDescent="0.25">
      <c r="G489" s="82"/>
      <c r="H489" s="82"/>
      <c r="I489" s="244"/>
      <c r="J489" s="82"/>
      <c r="K489" s="82"/>
      <c r="L489" s="82"/>
      <c r="M489" s="82"/>
      <c r="N489" s="82"/>
      <c r="O489" s="82"/>
      <c r="P489" s="83"/>
      <c r="Q489" s="83"/>
      <c r="R489" s="83"/>
      <c r="S489" s="83"/>
      <c r="T489" s="82"/>
      <c r="U489" s="85">
        <v>25.35</v>
      </c>
      <c r="V489" s="84">
        <v>0</v>
      </c>
      <c r="W489" s="84"/>
      <c r="X489" s="84">
        <v>26.75</v>
      </c>
      <c r="Y489" s="84">
        <v>0</v>
      </c>
      <c r="Z489" s="82"/>
      <c r="AA489" s="84">
        <v>24.85</v>
      </c>
      <c r="AB489" s="84">
        <v>0.2</v>
      </c>
      <c r="AC489" s="82"/>
      <c r="AD489" s="84">
        <v>26.35</v>
      </c>
      <c r="AE489" s="84">
        <v>0</v>
      </c>
      <c r="AF489" s="82"/>
      <c r="AG489" s="85">
        <v>25.25</v>
      </c>
      <c r="AH489" s="84">
        <v>0</v>
      </c>
      <c r="AI489" s="82"/>
      <c r="AJ489" s="84">
        <v>26.65</v>
      </c>
      <c r="AK489" s="84">
        <v>0</v>
      </c>
      <c r="AL489" s="82">
        <f t="shared" si="14"/>
        <v>26.95</v>
      </c>
      <c r="AM489" s="84">
        <v>26.95</v>
      </c>
      <c r="AN489" s="84">
        <v>0</v>
      </c>
      <c r="AO489" s="82"/>
      <c r="AP489" s="84">
        <v>26.25</v>
      </c>
      <c r="AQ489" s="84">
        <v>0</v>
      </c>
      <c r="AR489" s="82"/>
      <c r="AS489" s="84">
        <v>26.65</v>
      </c>
      <c r="AT489" s="84">
        <v>0</v>
      </c>
      <c r="AU489" s="82"/>
      <c r="AV489" s="84">
        <v>26.65</v>
      </c>
      <c r="AW489" s="84">
        <v>0</v>
      </c>
      <c r="AX489" s="82"/>
      <c r="AY489" s="84">
        <v>26.65</v>
      </c>
      <c r="AZ489" s="84">
        <v>0</v>
      </c>
      <c r="BA489" s="82"/>
      <c r="BB489" s="84">
        <v>26.65</v>
      </c>
      <c r="BC489" s="84">
        <v>0</v>
      </c>
      <c r="BD489" s="82"/>
      <c r="BE489" s="84">
        <v>26.65</v>
      </c>
      <c r="BF489" s="84">
        <v>0</v>
      </c>
      <c r="BG489" s="82"/>
      <c r="BH489" s="84">
        <v>25.55</v>
      </c>
      <c r="BI489" s="84">
        <v>0</v>
      </c>
      <c r="BJ489" s="84"/>
      <c r="BK489" s="84">
        <v>25.35</v>
      </c>
      <c r="BL489" s="84">
        <v>0</v>
      </c>
      <c r="BM489" s="82"/>
      <c r="BN489" s="84">
        <v>27.15</v>
      </c>
      <c r="BO489" s="82">
        <v>0</v>
      </c>
      <c r="BP489" s="82"/>
      <c r="BQ489" s="84">
        <v>27.05</v>
      </c>
      <c r="BR489" s="82">
        <v>0</v>
      </c>
      <c r="BS489" s="82"/>
      <c r="BT489" s="84">
        <v>26.95</v>
      </c>
      <c r="BU489" s="82">
        <v>0</v>
      </c>
      <c r="BV489" s="82"/>
      <c r="BW489" s="84">
        <v>26.85</v>
      </c>
      <c r="BX489" s="82">
        <v>0</v>
      </c>
      <c r="BY489" s="82"/>
      <c r="BZ489" s="82"/>
    </row>
    <row r="490" spans="7:78" x14ac:dyDescent="0.25">
      <c r="G490" s="82"/>
      <c r="H490" s="82"/>
      <c r="I490" s="244"/>
      <c r="J490" s="82"/>
      <c r="K490" s="82"/>
      <c r="L490" s="82"/>
      <c r="M490" s="82"/>
      <c r="N490" s="82"/>
      <c r="O490" s="82"/>
      <c r="P490" s="83"/>
      <c r="Q490" s="83"/>
      <c r="R490" s="83"/>
      <c r="S490" s="83"/>
      <c r="T490" s="82"/>
      <c r="U490" s="85">
        <v>25.4</v>
      </c>
      <c r="V490" s="84">
        <v>0</v>
      </c>
      <c r="W490" s="84"/>
      <c r="X490" s="84">
        <v>26.8</v>
      </c>
      <c r="Y490" s="84">
        <v>0</v>
      </c>
      <c r="Z490" s="82"/>
      <c r="AA490" s="84">
        <v>24.9</v>
      </c>
      <c r="AB490" s="84">
        <v>0</v>
      </c>
      <c r="AC490" s="82"/>
      <c r="AD490" s="84">
        <v>26.4</v>
      </c>
      <c r="AE490" s="84">
        <v>0</v>
      </c>
      <c r="AF490" s="82"/>
      <c r="AG490" s="85">
        <v>25.3</v>
      </c>
      <c r="AH490" s="84">
        <v>0</v>
      </c>
      <c r="AI490" s="82"/>
      <c r="AJ490" s="84">
        <v>26.7</v>
      </c>
      <c r="AK490" s="84">
        <v>0</v>
      </c>
      <c r="AL490" s="82">
        <f t="shared" si="14"/>
        <v>27</v>
      </c>
      <c r="AM490" s="84">
        <v>27</v>
      </c>
      <c r="AN490" s="84">
        <v>0</v>
      </c>
      <c r="AO490" s="82"/>
      <c r="AP490" s="84">
        <v>26.3</v>
      </c>
      <c r="AQ490" s="84">
        <v>0</v>
      </c>
      <c r="AR490" s="82"/>
      <c r="AS490" s="84">
        <v>26.7</v>
      </c>
      <c r="AT490" s="84">
        <v>0</v>
      </c>
      <c r="AU490" s="82"/>
      <c r="AV490" s="84">
        <v>26.7</v>
      </c>
      <c r="AW490" s="84">
        <v>0</v>
      </c>
      <c r="AX490" s="82"/>
      <c r="AY490" s="84">
        <v>26.7</v>
      </c>
      <c r="AZ490" s="84">
        <v>0</v>
      </c>
      <c r="BA490" s="82"/>
      <c r="BB490" s="84">
        <v>26.7</v>
      </c>
      <c r="BC490" s="84">
        <v>0</v>
      </c>
      <c r="BD490" s="82"/>
      <c r="BE490" s="84">
        <v>26.7</v>
      </c>
      <c r="BF490" s="84">
        <v>0</v>
      </c>
      <c r="BG490" s="82"/>
      <c r="BH490" s="84">
        <v>25.6</v>
      </c>
      <c r="BI490" s="84">
        <v>0</v>
      </c>
      <c r="BJ490" s="84"/>
      <c r="BK490" s="84">
        <v>25.4</v>
      </c>
      <c r="BL490" s="84">
        <v>0</v>
      </c>
      <c r="BM490" s="82"/>
      <c r="BN490" s="84">
        <v>27.2</v>
      </c>
      <c r="BO490" s="82">
        <v>0</v>
      </c>
      <c r="BP490" s="82"/>
      <c r="BQ490" s="84">
        <v>27.1</v>
      </c>
      <c r="BR490" s="82">
        <v>0</v>
      </c>
      <c r="BS490" s="82"/>
      <c r="BT490" s="84">
        <v>27</v>
      </c>
      <c r="BU490" s="82">
        <v>0</v>
      </c>
      <c r="BV490" s="82"/>
      <c r="BW490" s="84">
        <v>26.9</v>
      </c>
      <c r="BX490" s="82">
        <v>0</v>
      </c>
      <c r="BY490" s="82"/>
      <c r="BZ490" s="82"/>
    </row>
    <row r="491" spans="7:78" x14ac:dyDescent="0.25">
      <c r="G491" s="82"/>
      <c r="H491" s="82"/>
      <c r="I491" s="244"/>
      <c r="J491" s="82"/>
      <c r="K491" s="82"/>
      <c r="L491" s="82"/>
      <c r="M491" s="82"/>
      <c r="N491" s="82"/>
      <c r="O491" s="82"/>
      <c r="P491" s="83"/>
      <c r="Q491" s="83"/>
      <c r="R491" s="83"/>
      <c r="S491" s="83"/>
      <c r="T491" s="82"/>
      <c r="U491" s="85">
        <v>25.45</v>
      </c>
      <c r="V491" s="84">
        <v>0</v>
      </c>
      <c r="W491" s="84"/>
      <c r="X491" s="84">
        <v>26.85</v>
      </c>
      <c r="Y491" s="84">
        <v>0</v>
      </c>
      <c r="Z491" s="82"/>
      <c r="AA491" s="84">
        <v>24.95</v>
      </c>
      <c r="AB491" s="84">
        <v>0</v>
      </c>
      <c r="AC491" s="82"/>
      <c r="AD491" s="84">
        <v>26.45</v>
      </c>
      <c r="AE491" s="84">
        <v>0</v>
      </c>
      <c r="AF491" s="82"/>
      <c r="AG491" s="85">
        <v>25.35</v>
      </c>
      <c r="AH491" s="84">
        <v>0</v>
      </c>
      <c r="AI491" s="82"/>
      <c r="AJ491" s="84">
        <v>26.75</v>
      </c>
      <c r="AK491" s="84">
        <v>0</v>
      </c>
      <c r="AL491" s="82">
        <f t="shared" si="14"/>
        <v>27.05</v>
      </c>
      <c r="AM491" s="84">
        <v>27.05</v>
      </c>
      <c r="AN491" s="84">
        <v>0</v>
      </c>
      <c r="AO491" s="82"/>
      <c r="AP491" s="84">
        <v>26.35</v>
      </c>
      <c r="AQ491" s="84">
        <v>0</v>
      </c>
      <c r="AR491" s="82"/>
      <c r="AS491" s="84">
        <v>26.75</v>
      </c>
      <c r="AT491" s="84">
        <v>0</v>
      </c>
      <c r="AU491" s="82"/>
      <c r="AV491" s="84">
        <v>26.75</v>
      </c>
      <c r="AW491" s="84">
        <v>0</v>
      </c>
      <c r="AX491" s="82"/>
      <c r="AY491" s="84">
        <v>26.75</v>
      </c>
      <c r="AZ491" s="84">
        <v>0</v>
      </c>
      <c r="BA491" s="82"/>
      <c r="BB491" s="84">
        <v>26.75</v>
      </c>
      <c r="BC491" s="84">
        <v>0</v>
      </c>
      <c r="BD491" s="82"/>
      <c r="BE491" s="84">
        <v>26.75</v>
      </c>
      <c r="BF491" s="84">
        <v>0</v>
      </c>
      <c r="BG491" s="82"/>
      <c r="BH491" s="84">
        <v>25.65</v>
      </c>
      <c r="BI491" s="84">
        <v>0</v>
      </c>
      <c r="BJ491" s="84"/>
      <c r="BK491" s="84">
        <v>25.45</v>
      </c>
      <c r="BL491" s="84">
        <v>0</v>
      </c>
      <c r="BM491" s="82"/>
      <c r="BN491" s="84">
        <v>27.25</v>
      </c>
      <c r="BO491" s="82">
        <v>0</v>
      </c>
      <c r="BP491" s="82"/>
      <c r="BQ491" s="84">
        <v>27.15</v>
      </c>
      <c r="BR491" s="82">
        <v>0</v>
      </c>
      <c r="BS491" s="82"/>
      <c r="BT491" s="84">
        <v>27.05</v>
      </c>
      <c r="BU491" s="82">
        <v>0</v>
      </c>
      <c r="BV491" s="82"/>
      <c r="BW491" s="84">
        <v>26.95</v>
      </c>
      <c r="BX491" s="82">
        <v>0</v>
      </c>
      <c r="BY491" s="82"/>
      <c r="BZ491" s="82"/>
    </row>
    <row r="492" spans="7:78" x14ac:dyDescent="0.25">
      <c r="G492" s="82"/>
      <c r="H492" s="82"/>
      <c r="I492" s="244"/>
      <c r="J492" s="82"/>
      <c r="K492" s="82"/>
      <c r="L492" s="82"/>
      <c r="M492" s="82"/>
      <c r="N492" s="82"/>
      <c r="O492" s="82"/>
      <c r="P492" s="83"/>
      <c r="Q492" s="83"/>
      <c r="R492" s="83"/>
      <c r="S492" s="83"/>
      <c r="T492" s="82"/>
      <c r="U492" s="85">
        <v>25.5</v>
      </c>
      <c r="V492" s="84">
        <v>0.2</v>
      </c>
      <c r="W492" s="84"/>
      <c r="X492" s="84">
        <v>26.9</v>
      </c>
      <c r="Y492" s="84">
        <v>0.2</v>
      </c>
      <c r="Z492" s="82"/>
      <c r="AA492" s="84">
        <v>25</v>
      </c>
      <c r="AB492" s="84">
        <v>0</v>
      </c>
      <c r="AC492" s="82"/>
      <c r="AD492" s="84">
        <v>26.5</v>
      </c>
      <c r="AE492" s="84">
        <v>0.2</v>
      </c>
      <c r="AF492" s="82"/>
      <c r="AG492" s="85">
        <v>25.4</v>
      </c>
      <c r="AH492" s="84">
        <v>0</v>
      </c>
      <c r="AI492" s="82"/>
      <c r="AJ492" s="84">
        <v>26.8</v>
      </c>
      <c r="AK492" s="84">
        <v>0</v>
      </c>
      <c r="AL492" s="82">
        <f t="shared" si="14"/>
        <v>27.1</v>
      </c>
      <c r="AM492" s="84">
        <v>27.1</v>
      </c>
      <c r="AN492" s="84">
        <v>0</v>
      </c>
      <c r="AO492" s="82"/>
      <c r="AP492" s="84">
        <v>26.4</v>
      </c>
      <c r="AQ492" s="84">
        <v>0</v>
      </c>
      <c r="AR492" s="82"/>
      <c r="AS492" s="84">
        <v>26.8</v>
      </c>
      <c r="AT492" s="84">
        <v>0.2</v>
      </c>
      <c r="AU492" s="82"/>
      <c r="AV492" s="84">
        <v>26.8</v>
      </c>
      <c r="AW492" s="84">
        <v>6.8400000000000002E-2</v>
      </c>
      <c r="AX492" s="82"/>
      <c r="AY492" s="84">
        <v>26.8</v>
      </c>
      <c r="AZ492" s="84">
        <v>6.4399999999999999E-2</v>
      </c>
      <c r="BA492" s="82"/>
      <c r="BB492" s="84">
        <v>26.8</v>
      </c>
      <c r="BC492" s="84">
        <v>0</v>
      </c>
      <c r="BD492" s="82"/>
      <c r="BE492" s="84">
        <v>26.8</v>
      </c>
      <c r="BF492" s="84">
        <v>0.2</v>
      </c>
      <c r="BG492" s="82"/>
      <c r="BH492" s="84">
        <v>25.7</v>
      </c>
      <c r="BI492" s="84">
        <v>0.2</v>
      </c>
      <c r="BJ492" s="84"/>
      <c r="BK492" s="84">
        <v>25.5</v>
      </c>
      <c r="BL492" s="84">
        <v>0.2</v>
      </c>
      <c r="BM492" s="82"/>
      <c r="BN492" s="84">
        <v>27.3</v>
      </c>
      <c r="BO492" s="82">
        <v>0</v>
      </c>
      <c r="BP492" s="82"/>
      <c r="BQ492" s="84">
        <v>27.2</v>
      </c>
      <c r="BR492" s="82">
        <v>0</v>
      </c>
      <c r="BS492" s="82"/>
      <c r="BT492" s="84">
        <v>0</v>
      </c>
      <c r="BU492" s="82">
        <v>0</v>
      </c>
      <c r="BV492" s="82"/>
      <c r="BW492" s="84">
        <v>27</v>
      </c>
      <c r="BX492" s="82">
        <v>0</v>
      </c>
      <c r="BY492" s="82"/>
      <c r="BZ492" s="82"/>
    </row>
    <row r="493" spans="7:78" x14ac:dyDescent="0.25">
      <c r="G493" s="82"/>
      <c r="H493" s="82"/>
      <c r="I493" s="244"/>
      <c r="J493" s="82"/>
      <c r="K493" s="82"/>
      <c r="L493" s="82"/>
      <c r="M493" s="82"/>
      <c r="N493" s="82"/>
      <c r="O493" s="82"/>
      <c r="P493" s="83"/>
      <c r="Q493" s="83"/>
      <c r="R493" s="83"/>
      <c r="S493" s="83"/>
      <c r="T493" s="82"/>
      <c r="U493" s="85">
        <v>25.55</v>
      </c>
      <c r="V493" s="84">
        <v>0</v>
      </c>
      <c r="W493" s="84"/>
      <c r="X493" s="84">
        <v>26.95</v>
      </c>
      <c r="Y493" s="84">
        <v>0</v>
      </c>
      <c r="Z493" s="82"/>
      <c r="AA493" s="84">
        <v>25.05</v>
      </c>
      <c r="AB493" s="84">
        <v>0</v>
      </c>
      <c r="AC493" s="82"/>
      <c r="AD493" s="84">
        <v>26.55</v>
      </c>
      <c r="AE493" s="84">
        <v>0</v>
      </c>
      <c r="AF493" s="82"/>
      <c r="AG493" s="85">
        <v>25.45</v>
      </c>
      <c r="AH493" s="84">
        <v>0</v>
      </c>
      <c r="AI493" s="82"/>
      <c r="AJ493" s="84">
        <v>26.85</v>
      </c>
      <c r="AK493" s="84">
        <v>0</v>
      </c>
      <c r="AL493" s="82">
        <f t="shared" si="14"/>
        <v>27.15</v>
      </c>
      <c r="AM493" s="84">
        <v>27.15</v>
      </c>
      <c r="AN493" s="84">
        <v>0</v>
      </c>
      <c r="AO493" s="82"/>
      <c r="AP493" s="84">
        <v>26.45</v>
      </c>
      <c r="AQ493" s="84">
        <v>0</v>
      </c>
      <c r="AR493" s="82"/>
      <c r="AS493" s="84">
        <v>26.85</v>
      </c>
      <c r="AT493" s="84">
        <v>0</v>
      </c>
      <c r="AU493" s="82"/>
      <c r="AV493" s="84">
        <v>26.85</v>
      </c>
      <c r="AW493" s="84">
        <v>0</v>
      </c>
      <c r="AX493" s="82"/>
      <c r="AY493" s="84">
        <v>26.85</v>
      </c>
      <c r="AZ493" s="84">
        <v>0</v>
      </c>
      <c r="BA493" s="82"/>
      <c r="BB493" s="84">
        <v>26.85</v>
      </c>
      <c r="BC493" s="84">
        <v>0</v>
      </c>
      <c r="BD493" s="82"/>
      <c r="BE493" s="84">
        <v>26.85</v>
      </c>
      <c r="BF493" s="84">
        <v>0</v>
      </c>
      <c r="BG493" s="82"/>
      <c r="BH493" s="84">
        <v>25.75</v>
      </c>
      <c r="BI493" s="84">
        <v>0</v>
      </c>
      <c r="BJ493" s="84"/>
      <c r="BK493" s="84">
        <v>25.55</v>
      </c>
      <c r="BL493" s="84">
        <v>0</v>
      </c>
      <c r="BM493" s="82"/>
      <c r="BN493" s="84">
        <v>27.35</v>
      </c>
      <c r="BO493" s="82">
        <v>0</v>
      </c>
      <c r="BP493" s="82"/>
      <c r="BQ493" s="84">
        <v>27.25</v>
      </c>
      <c r="BR493" s="82">
        <v>0</v>
      </c>
      <c r="BS493" s="82"/>
      <c r="BT493" s="84">
        <v>0</v>
      </c>
      <c r="BU493" s="82">
        <v>0</v>
      </c>
      <c r="BV493" s="82"/>
      <c r="BW493" s="84">
        <v>27.05</v>
      </c>
      <c r="BX493" s="82">
        <v>0</v>
      </c>
      <c r="BY493" s="82"/>
      <c r="BZ493" s="82"/>
    </row>
    <row r="494" spans="7:78" x14ac:dyDescent="0.25">
      <c r="G494" s="82"/>
      <c r="H494" s="82"/>
      <c r="I494" s="244"/>
      <c r="J494" s="82"/>
      <c r="K494" s="82"/>
      <c r="L494" s="82"/>
      <c r="M494" s="82"/>
      <c r="N494" s="82"/>
      <c r="O494" s="82"/>
      <c r="P494" s="83"/>
      <c r="Q494" s="83"/>
      <c r="R494" s="83"/>
      <c r="S494" s="83"/>
      <c r="T494" s="82"/>
      <c r="U494" s="82"/>
      <c r="V494" s="82"/>
      <c r="W494" s="82"/>
      <c r="X494" s="82"/>
      <c r="Y494" s="82"/>
      <c r="Z494" s="82"/>
      <c r="AA494" s="82">
        <v>0</v>
      </c>
      <c r="AB494" s="82"/>
      <c r="AC494" s="82"/>
      <c r="AD494" s="82"/>
      <c r="AE494" s="82"/>
      <c r="AF494" s="82"/>
      <c r="AG494" s="85">
        <v>25.5</v>
      </c>
      <c r="AH494" s="84">
        <v>0</v>
      </c>
      <c r="AI494" s="82"/>
      <c r="AJ494" s="84">
        <v>26.9</v>
      </c>
      <c r="AK494" s="84">
        <v>0</v>
      </c>
      <c r="AL494" s="82">
        <f t="shared" si="14"/>
        <v>27.2</v>
      </c>
      <c r="AM494" s="84">
        <v>27.2</v>
      </c>
      <c r="AN494" s="84">
        <v>0</v>
      </c>
      <c r="AO494" s="82"/>
      <c r="AP494" s="84">
        <v>26.5</v>
      </c>
      <c r="AQ494" s="84">
        <v>0</v>
      </c>
      <c r="AR494" s="82"/>
      <c r="AS494" s="84">
        <v>26.9</v>
      </c>
      <c r="AT494" s="84">
        <v>0</v>
      </c>
      <c r="AU494" s="82"/>
      <c r="AV494" s="84">
        <v>26.9</v>
      </c>
      <c r="AW494" s="84">
        <v>0</v>
      </c>
      <c r="AX494" s="82"/>
      <c r="AY494" s="84">
        <v>26.9</v>
      </c>
      <c r="AZ494" s="84">
        <v>0</v>
      </c>
      <c r="BA494" s="82"/>
      <c r="BB494" s="84">
        <v>26.9</v>
      </c>
      <c r="BC494" s="84">
        <v>0</v>
      </c>
      <c r="BD494" s="82"/>
      <c r="BE494" s="84">
        <v>26.9</v>
      </c>
      <c r="BF494" s="84">
        <v>0</v>
      </c>
      <c r="BG494" s="82"/>
      <c r="BH494" s="84">
        <v>25.8</v>
      </c>
      <c r="BI494" s="84">
        <v>0</v>
      </c>
      <c r="BJ494" s="84"/>
      <c r="BK494" s="84">
        <v>25.6</v>
      </c>
      <c r="BL494" s="84">
        <v>0</v>
      </c>
      <c r="BM494" s="82"/>
      <c r="BN494" s="84"/>
      <c r="BO494" s="82"/>
      <c r="BP494" s="82"/>
      <c r="BQ494" s="84"/>
      <c r="BR494" s="82"/>
      <c r="BS494" s="82"/>
      <c r="BT494" s="84">
        <v>0</v>
      </c>
      <c r="BU494" s="82">
        <v>0</v>
      </c>
      <c r="BV494" s="82"/>
      <c r="BW494" s="84">
        <v>0</v>
      </c>
      <c r="BX494" s="82"/>
      <c r="BY494" s="82"/>
      <c r="BZ494" s="82"/>
    </row>
    <row r="495" spans="7:78" x14ac:dyDescent="0.25">
      <c r="G495" s="82"/>
      <c r="H495" s="82"/>
      <c r="I495" s="244"/>
      <c r="J495" s="82"/>
      <c r="K495" s="82"/>
      <c r="L495" s="82"/>
      <c r="M495" s="82"/>
      <c r="N495" s="82"/>
      <c r="O495" s="82"/>
      <c r="P495" s="83"/>
      <c r="Q495" s="83"/>
      <c r="R495" s="83"/>
      <c r="S495" s="83"/>
      <c r="T495" s="82"/>
      <c r="U495" s="82"/>
      <c r="V495" s="82"/>
      <c r="W495" s="82"/>
      <c r="X495" s="82"/>
      <c r="Y495" s="82"/>
      <c r="Z495" s="82"/>
      <c r="AA495" s="82">
        <v>0</v>
      </c>
      <c r="AB495" s="82"/>
      <c r="AC495" s="82"/>
      <c r="AD495" s="82"/>
      <c r="AE495" s="82"/>
      <c r="AF495" s="82"/>
      <c r="AG495" s="85">
        <v>25.55</v>
      </c>
      <c r="AH495" s="84">
        <v>0</v>
      </c>
      <c r="AI495" s="82"/>
      <c r="AJ495" s="84">
        <v>26.95</v>
      </c>
      <c r="AK495" s="84">
        <v>0</v>
      </c>
      <c r="AL495" s="82">
        <f t="shared" si="14"/>
        <v>27.25</v>
      </c>
      <c r="AM495" s="84">
        <v>27.25</v>
      </c>
      <c r="AN495" s="84">
        <v>0</v>
      </c>
      <c r="AO495" s="82"/>
      <c r="AP495" s="84">
        <v>26.55</v>
      </c>
      <c r="AQ495" s="84">
        <v>0</v>
      </c>
      <c r="AR495" s="82"/>
      <c r="AS495" s="84">
        <v>26.95</v>
      </c>
      <c r="AT495" s="84">
        <v>0</v>
      </c>
      <c r="AU495" s="82"/>
      <c r="AV495" s="84">
        <v>26.95</v>
      </c>
      <c r="AW495" s="84">
        <v>0</v>
      </c>
      <c r="AX495" s="82"/>
      <c r="AY495" s="84">
        <v>26.95</v>
      </c>
      <c r="AZ495" s="84">
        <v>0</v>
      </c>
      <c r="BA495" s="82"/>
      <c r="BB495" s="84">
        <v>26.95</v>
      </c>
      <c r="BC495" s="84">
        <v>0</v>
      </c>
      <c r="BD495" s="82"/>
      <c r="BE495" s="84">
        <v>26.95</v>
      </c>
      <c r="BF495" s="84">
        <v>0</v>
      </c>
      <c r="BG495" s="82"/>
      <c r="BH495" s="84">
        <v>25.85</v>
      </c>
      <c r="BI495" s="84">
        <v>0</v>
      </c>
      <c r="BJ495" s="84"/>
      <c r="BK495" s="84">
        <v>25.65</v>
      </c>
      <c r="BL495" s="84">
        <v>0</v>
      </c>
      <c r="BM495" s="82"/>
      <c r="BN495" s="84"/>
      <c r="BO495" s="82"/>
      <c r="BP495" s="82"/>
      <c r="BQ495" s="84"/>
      <c r="BR495" s="82"/>
      <c r="BS495" s="82"/>
      <c r="BT495" s="84">
        <v>0</v>
      </c>
      <c r="BU495" s="82">
        <v>0</v>
      </c>
      <c r="BV495" s="82"/>
      <c r="BW495" s="84">
        <v>0</v>
      </c>
      <c r="BX495" s="82"/>
      <c r="BY495" s="82"/>
      <c r="BZ495" s="82"/>
    </row>
    <row r="496" spans="7:78" x14ac:dyDescent="0.25">
      <c r="G496" s="82"/>
      <c r="H496" s="82"/>
      <c r="I496" s="244"/>
      <c r="J496" s="82"/>
      <c r="K496" s="82"/>
      <c r="L496" s="82"/>
      <c r="M496" s="82"/>
      <c r="N496" s="82"/>
      <c r="O496" s="82"/>
      <c r="P496" s="83"/>
      <c r="Q496" s="83"/>
      <c r="R496" s="83"/>
      <c r="S496" s="83"/>
      <c r="T496" s="82"/>
      <c r="U496" s="15">
        <f>SUM(U5:U495)</f>
        <v>6524.55</v>
      </c>
      <c r="V496" s="15">
        <f>SUM(V5:V495)</f>
        <v>276097.20000000036</v>
      </c>
      <c r="W496" s="8"/>
      <c r="X496" s="15">
        <f>SUM(X5:X495)</f>
        <v>7204.95</v>
      </c>
      <c r="Y496" s="15">
        <f>SUM(Y5:Y495)</f>
        <v>276097.20000000036</v>
      </c>
      <c r="Z496" s="8"/>
      <c r="AA496" s="15">
        <f>SUM(AA5:AA495)</f>
        <v>6281.55</v>
      </c>
      <c r="AB496" s="15">
        <f>SUM(AB5:AB495)</f>
        <v>276097.20000000036</v>
      </c>
      <c r="AC496" s="8"/>
      <c r="AD496" s="15">
        <f>SUM(AD5:AD495)</f>
        <v>7010.55</v>
      </c>
      <c r="AE496" s="15">
        <f>SUM(AE5:AE495)</f>
        <v>276097.20000000036</v>
      </c>
      <c r="AF496" s="8"/>
      <c r="AG496" s="15">
        <f>SUM(AG5:AG495)</f>
        <v>6527</v>
      </c>
      <c r="AH496" s="15">
        <f>SUM(AH5:AH495)</f>
        <v>320245.84521058475</v>
      </c>
      <c r="AI496" s="8"/>
      <c r="AJ496" s="15">
        <f>SUM(AJ5:AJ495)</f>
        <v>7210.2</v>
      </c>
      <c r="AK496" s="15">
        <f>SUM(AK5:AK495)</f>
        <v>320545.84521058475</v>
      </c>
      <c r="AL496" s="8"/>
      <c r="AM496" s="15">
        <f>SUM(AM5:AM495)</f>
        <v>7356.6</v>
      </c>
      <c r="AN496" s="15">
        <f>SUM(AN5:AN495)</f>
        <v>320545.84521058475</v>
      </c>
      <c r="AO496" s="8"/>
      <c r="AP496" s="15">
        <f>SUM(AP5:AP495)</f>
        <v>7015</v>
      </c>
      <c r="AQ496" s="15">
        <f>SUM(AQ5:AQ495)</f>
        <v>320245.84521058475</v>
      </c>
      <c r="AR496" s="8"/>
      <c r="AS496" s="15">
        <f>SUM(AS5:AS495)</f>
        <v>7210.2</v>
      </c>
      <c r="AT496" s="15">
        <f>SUM(AT5:AT495)</f>
        <v>111522.49999999996</v>
      </c>
      <c r="AU496" s="8"/>
      <c r="AV496" s="15">
        <f>SUM(AV5:AV495)</f>
        <v>7210.2</v>
      </c>
      <c r="AW496" s="15">
        <f>SUM(AW5:AW495)</f>
        <v>38140.695</v>
      </c>
      <c r="AX496" s="8"/>
      <c r="AY496" s="15">
        <f>SUM(AY5:AY495)</f>
        <v>7210.2</v>
      </c>
      <c r="AZ496" s="15">
        <f>SUM(AZ5:AZ495)</f>
        <v>35910.244999999974</v>
      </c>
      <c r="BA496" s="8"/>
      <c r="BB496" s="15">
        <f>SUM(BB5:BB495)</f>
        <v>7210.2</v>
      </c>
      <c r="BC496" s="15">
        <f>SUM(BC5:BC495)</f>
        <v>37471.492800000029</v>
      </c>
      <c r="BD496" s="8"/>
      <c r="BE496" s="15">
        <f>SUM(BE5:BE495)</f>
        <v>7210.2</v>
      </c>
      <c r="BF496" s="15">
        <f>SUM(BF5:BF495)</f>
        <v>95322.700000000012</v>
      </c>
      <c r="BG496" s="8"/>
      <c r="BH496" s="15">
        <f>SUM(BH5:BH495)</f>
        <v>6673.4</v>
      </c>
      <c r="BI496" s="15">
        <f>SUM(BI5:BI495)</f>
        <v>95322.700000000012</v>
      </c>
      <c r="BJ496" s="15"/>
      <c r="BK496" s="15">
        <f>SUM(BK5:BK495)</f>
        <v>6575.8</v>
      </c>
      <c r="BL496" s="15">
        <f>SUM(BL5:BL495)</f>
        <v>95322.700000000012</v>
      </c>
      <c r="BM496" s="82"/>
      <c r="BN496" s="15">
        <f>SUM(BN5:BN495)</f>
        <v>7399.35</v>
      </c>
      <c r="BO496" s="15">
        <f>SUM(BO5:BO495)</f>
        <v>276097.00000000035</v>
      </c>
      <c r="BP496" s="82"/>
      <c r="BQ496" s="15">
        <f>SUM(BQ5:BQ495)</f>
        <v>7350.75</v>
      </c>
      <c r="BR496" s="15">
        <f>SUM(BR5:BR495)</f>
        <v>276097.00000000035</v>
      </c>
      <c r="BS496" s="82"/>
      <c r="BT496" s="15">
        <f>SUM(BT5:BT495)</f>
        <v>7247.9000000000005</v>
      </c>
      <c r="BU496" s="15">
        <f>SUM(BU5:BU495)</f>
        <v>276097.00000000035</v>
      </c>
      <c r="BV496" s="82"/>
      <c r="BW496" s="15">
        <f>SUM(BW5:BW495)</f>
        <v>7253.55</v>
      </c>
      <c r="BX496" s="15">
        <f>SUM(BX5:BX495)</f>
        <v>276097.00000000035</v>
      </c>
      <c r="BY496" s="82"/>
      <c r="BZ496" s="82"/>
    </row>
  </sheetData>
  <sheetProtection algorithmName="SHA-512" hashValue="bt2TaWurhErn27Ec7GXpzxKKutKY959W5SaZ0u2g+8zWeKQl2cK1xZvgC5dyKVTXm2kbVgX4vvRNkVWPzNfFRg==" saltValue="yQanuOtCILH1H9IvAc+ECw==" spinCount="100000" sheet="1" formatCells="0" formatColumns="0" sort="0" autoFilter="0" pivotTables="0"/>
  <autoFilter ref="C3:E23" xr:uid="{1C538714-15B8-499F-8EE9-2D012FA2DE19}"/>
  <mergeCells count="41">
    <mergeCell ref="J29:O30"/>
    <mergeCell ref="BK3:BL3"/>
    <mergeCell ref="BN3:BO3"/>
    <mergeCell ref="BQ3:BR3"/>
    <mergeCell ref="BT3:BU3"/>
    <mergeCell ref="BW3:BX3"/>
    <mergeCell ref="AS3:AT3"/>
    <mergeCell ref="AV3:AW3"/>
    <mergeCell ref="AY3:AZ3"/>
    <mergeCell ref="BB3:BC3"/>
    <mergeCell ref="BE3:BF3"/>
    <mergeCell ref="BH3:BI3"/>
    <mergeCell ref="BT2:BU2"/>
    <mergeCell ref="BW2:BX2"/>
    <mergeCell ref="U3:V3"/>
    <mergeCell ref="X3:Y3"/>
    <mergeCell ref="AA3:AB3"/>
    <mergeCell ref="AD3:AE3"/>
    <mergeCell ref="AG3:AH3"/>
    <mergeCell ref="AJ3:AK3"/>
    <mergeCell ref="AM3:AN3"/>
    <mergeCell ref="AP3:AQ3"/>
    <mergeCell ref="BB2:BC2"/>
    <mergeCell ref="BE2:BF2"/>
    <mergeCell ref="BH2:BI2"/>
    <mergeCell ref="BK2:BL2"/>
    <mergeCell ref="BN2:BO2"/>
    <mergeCell ref="BQ2:BR2"/>
    <mergeCell ref="C2:E2"/>
    <mergeCell ref="AY2:AZ2"/>
    <mergeCell ref="AG2:AH2"/>
    <mergeCell ref="Q1:T1"/>
    <mergeCell ref="U2:V2"/>
    <mergeCell ref="X2:Y2"/>
    <mergeCell ref="AA2:AB2"/>
    <mergeCell ref="AD2:AE2"/>
    <mergeCell ref="AJ2:AK2"/>
    <mergeCell ref="AM2:AN2"/>
    <mergeCell ref="AP2:AQ2"/>
    <mergeCell ref="AS2:AT2"/>
    <mergeCell ref="AV2:AW2"/>
  </mergeCells>
  <pageMargins left="0.19685039370078741" right="0.15748031496062992" top="0.74803149606299213" bottom="0.74803149606299213" header="0.31496062992125984" footer="0.31496062992125984"/>
  <pageSetup paperSize="9" scale="75"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20185" r:id="rId4" name="Control 729">
              <controlPr defaultSize="0" print="0" uiObject="1" autoLine="0" autoPict="0">
                <anchor moveWithCells="1" sizeWithCells="1">
                  <from>
                    <xdr:col>6</xdr:col>
                    <xdr:colOff>0</xdr:colOff>
                    <xdr:row>0</xdr:row>
                    <xdr:rowOff>0</xdr:rowOff>
                  </from>
                  <to>
                    <xdr:col>7</xdr:col>
                    <xdr:colOff>0</xdr:colOff>
                    <xdr:row>1</xdr:row>
                    <xdr:rowOff>0</xdr:rowOff>
                  </to>
                </anchor>
              </controlPr>
            </control>
          </mc:Choice>
        </mc:AlternateContent>
        <mc:AlternateContent xmlns:mc="http://schemas.openxmlformats.org/markup-compatibility/2006">
          <mc:Choice Requires="x14">
            <control shapeId="43042" r:id="rId5" name="Control 2082">
              <controlPr defaultSize="0" print="0" uiObject="1" autoLine="0" autoPict="0">
                <anchor moveWithCells="1" sizeWithCells="1">
                  <from>
                    <xdr:col>10</xdr:col>
                    <xdr:colOff>0</xdr:colOff>
                    <xdr:row>19</xdr:row>
                    <xdr:rowOff>0</xdr:rowOff>
                  </from>
                  <to>
                    <xdr:col>11</xdr:col>
                    <xdr:colOff>0</xdr:colOff>
                    <xdr:row>20</xdr:row>
                    <xdr:rowOff>0</xdr:rowOff>
                  </to>
                </anchor>
              </controlPr>
            </control>
          </mc:Choice>
        </mc:AlternateContent>
        <mc:AlternateContent xmlns:mc="http://schemas.openxmlformats.org/markup-compatibility/2006">
          <mc:Choice Requires="x14">
            <control shapeId="81717" r:id="rId6" name="Control 5941">
              <controlPr defaultSize="0" print="0" uiObject="1" autoLine="0" autoPict="0">
                <anchor moveWithCells="1" sizeWithCells="1">
                  <from>
                    <xdr:col>9</xdr:col>
                    <xdr:colOff>0</xdr:colOff>
                    <xdr:row>12</xdr:row>
                    <xdr:rowOff>0</xdr:rowOff>
                  </from>
                  <to>
                    <xdr:col>10</xdr:col>
                    <xdr:colOff>0</xdr:colOff>
                    <xdr:row>13</xdr:row>
                    <xdr:rowOff>0</xdr:rowOff>
                  </to>
                </anchor>
              </controlPr>
            </control>
          </mc:Choice>
        </mc:AlternateContent>
        <mc:AlternateContent xmlns:mc="http://schemas.openxmlformats.org/markup-compatibility/2006">
          <mc:Choice Requires="x14">
            <control shapeId="137866" r:id="rId7" name="Control 10890">
              <controlPr defaultSize="0" print="0" uiObject="1" autoLine="0" autoPict="0">
                <anchor moveWithCells="1" sizeWithCells="1">
                  <from>
                    <xdr:col>10</xdr:col>
                    <xdr:colOff>0</xdr:colOff>
                    <xdr:row>19</xdr:row>
                    <xdr:rowOff>0</xdr:rowOff>
                  </from>
                  <to>
                    <xdr:col>11</xdr:col>
                    <xdr:colOff>0</xdr:colOff>
                    <xdr:row>20</xdr:row>
                    <xdr:rowOff>0</xdr:rowOff>
                  </to>
                </anchor>
              </controlPr>
            </control>
          </mc:Choice>
        </mc:AlternateContent>
        <mc:AlternateContent xmlns:mc="http://schemas.openxmlformats.org/markup-compatibility/2006">
          <mc:Choice Requires="x14">
            <control shapeId="194267" r:id="rId8" name="Control 2082">
              <controlPr defaultSize="0" print="0" uiObject="1" autoLine="0" autoPict="0">
                <anchor moveWithCells="1" sizeWithCells="1">
                  <from>
                    <xdr:col>10</xdr:col>
                    <xdr:colOff>0</xdr:colOff>
                    <xdr:row>19</xdr:row>
                    <xdr:rowOff>0</xdr:rowOff>
                  </from>
                  <to>
                    <xdr:col>11</xdr:col>
                    <xdr:colOff>0</xdr:colOff>
                    <xdr:row>20</xdr:row>
                    <xdr:rowOff>9525</xdr:rowOff>
                  </to>
                </anchor>
              </controlPr>
            </control>
          </mc:Choice>
        </mc:AlternateContent>
        <mc:AlternateContent xmlns:mc="http://schemas.openxmlformats.org/markup-compatibility/2006">
          <mc:Choice Requires="x14">
            <control shapeId="194268" r:id="rId9" name="Control 10890">
              <controlPr defaultSize="0" print="0" uiObject="1" autoLine="0" autoPict="0">
                <anchor moveWithCells="1" sizeWithCells="1">
                  <from>
                    <xdr:col>10</xdr:col>
                    <xdr:colOff>0</xdr:colOff>
                    <xdr:row>19</xdr:row>
                    <xdr:rowOff>0</xdr:rowOff>
                  </from>
                  <to>
                    <xdr:col>11</xdr:col>
                    <xdr:colOff>0</xdr:colOff>
                    <xdr:row>20</xdr:row>
                    <xdr:rowOff>9525</xdr:rowOff>
                  </to>
                </anchor>
              </controlPr>
            </control>
          </mc:Choice>
        </mc:AlternateContent>
        <mc:AlternateContent xmlns:mc="http://schemas.openxmlformats.org/markup-compatibility/2006">
          <mc:Choice Requires="x14">
            <control shapeId="62463" r:id="rId10" name="Control 5119">
              <controlPr defaultSize="0" print="0" uiObject="1" autoLine="0" autoPict="0">
                <anchor moveWithCells="1" sizeWithCells="1">
                  <from>
                    <xdr:col>7</xdr:col>
                    <xdr:colOff>0</xdr:colOff>
                    <xdr:row>7</xdr:row>
                    <xdr:rowOff>0</xdr:rowOff>
                  </from>
                  <to>
                    <xdr:col>8</xdr:col>
                    <xdr:colOff>0</xdr:colOff>
                    <xdr:row>8</xdr:row>
                    <xdr:rowOff>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showErrorMessage="1" errorTitle="Grau Inválido " error="Caso o grau no silo não esteja listado, por gentileza, cadastrar na guia densidade." xr:uid="{5A0F74DB-B56D-4D0B-B20C-8A4ED7D70F8F}">
          <x14:formula1>
            <xm:f>OFFSET(Densidade!$E$4,,,COUNTIFS(Densidade!$E$4:$E$30,"&lt;&gt;"&amp;""))</xm:f>
          </x14:formula1>
          <xm:sqref>I4:I19 I21:I23</xm:sqref>
        </x14:dataValidation>
        <x14:dataValidation type="list" allowBlank="1" showInputMessage="1" showErrorMessage="1" errorTitle="Grau Inválido " error="Caso o grau no silo não esteja listado, por gentileza, cadastrar na guia densidade." xr:uid="{00D844F3-8499-479E-AE6D-8B2D6222654E}">
          <x14:formula1>
            <xm:f>OFFSET(Densidade!$E$4,,,COUNTIFS(Densidade!$E$4:$E$31,"&lt;&gt;"&amp;""))</xm:f>
          </x14:formula1>
          <xm:sqref>I20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05977-FDBC-4FD5-B1DA-547E054CEAD8}">
  <dimension ref="A1:F43"/>
  <sheetViews>
    <sheetView topLeftCell="A17" zoomScale="145" zoomScaleNormal="145" workbookViewId="0">
      <selection activeCell="G31" sqref="G31"/>
    </sheetView>
  </sheetViews>
  <sheetFormatPr defaultRowHeight="12.75" x14ac:dyDescent="0.2"/>
  <cols>
    <col min="1" max="1" width="8.85546875" bestFit="1" customWidth="1"/>
    <col min="2" max="2" width="11.28515625" bestFit="1" customWidth="1"/>
    <col min="3" max="3" width="7.42578125" bestFit="1" customWidth="1"/>
    <col min="5" max="5" width="17.42578125" bestFit="1" customWidth="1"/>
  </cols>
  <sheetData>
    <row r="1" spans="1:6" x14ac:dyDescent="0.2">
      <c r="A1" s="19" t="s">
        <v>25</v>
      </c>
      <c r="B1" t="s">
        <v>107</v>
      </c>
      <c r="C1" t="s">
        <v>108</v>
      </c>
    </row>
    <row r="2" spans="1:6" x14ac:dyDescent="0.2">
      <c r="A2">
        <v>1</v>
      </c>
      <c r="B2" t="s">
        <v>109</v>
      </c>
      <c r="C2" t="s">
        <v>109</v>
      </c>
      <c r="D2" s="19" t="s">
        <v>110</v>
      </c>
      <c r="E2" s="19" t="s">
        <v>111</v>
      </c>
    </row>
    <row r="3" spans="1:6" x14ac:dyDescent="0.2">
      <c r="A3">
        <v>2</v>
      </c>
      <c r="B3" t="s">
        <v>112</v>
      </c>
      <c r="C3" t="s">
        <v>86</v>
      </c>
      <c r="D3" s="19" t="s">
        <v>110</v>
      </c>
    </row>
    <row r="4" spans="1:6" x14ac:dyDescent="0.2">
      <c r="A4">
        <v>3</v>
      </c>
      <c r="B4" t="s">
        <v>112</v>
      </c>
      <c r="C4" t="s">
        <v>113</v>
      </c>
      <c r="E4" s="19" t="s">
        <v>114</v>
      </c>
    </row>
    <row r="5" spans="1:6" x14ac:dyDescent="0.2">
      <c r="A5">
        <v>4</v>
      </c>
      <c r="B5" t="s">
        <v>115</v>
      </c>
      <c r="C5" t="s">
        <v>82</v>
      </c>
      <c r="D5" s="19" t="s">
        <v>110</v>
      </c>
    </row>
    <row r="6" spans="1:6" x14ac:dyDescent="0.2">
      <c r="A6">
        <v>5</v>
      </c>
      <c r="B6" t="s">
        <v>81</v>
      </c>
      <c r="C6" t="s">
        <v>81</v>
      </c>
      <c r="D6" s="19" t="s">
        <v>110</v>
      </c>
    </row>
    <row r="7" spans="1:6" x14ac:dyDescent="0.2">
      <c r="A7">
        <v>6</v>
      </c>
      <c r="B7" t="s">
        <v>116</v>
      </c>
      <c r="C7" t="s">
        <v>91</v>
      </c>
      <c r="D7" s="19" t="s">
        <v>110</v>
      </c>
      <c r="E7" s="19" t="s">
        <v>111</v>
      </c>
    </row>
    <row r="8" spans="1:6" x14ac:dyDescent="0.2">
      <c r="A8">
        <v>7</v>
      </c>
      <c r="B8" t="s">
        <v>112</v>
      </c>
      <c r="C8" t="s">
        <v>86</v>
      </c>
      <c r="D8" s="19" t="s">
        <v>110</v>
      </c>
    </row>
    <row r="9" spans="1:6" x14ac:dyDescent="0.2">
      <c r="A9">
        <v>8</v>
      </c>
      <c r="B9" t="s">
        <v>116</v>
      </c>
      <c r="C9" t="s">
        <v>91</v>
      </c>
      <c r="D9" s="19" t="s">
        <v>110</v>
      </c>
      <c r="E9" s="19" t="s">
        <v>111</v>
      </c>
    </row>
    <row r="10" spans="1:6" x14ac:dyDescent="0.2">
      <c r="A10">
        <v>9</v>
      </c>
      <c r="B10" t="s">
        <v>117</v>
      </c>
      <c r="C10" t="s">
        <v>87</v>
      </c>
      <c r="D10" s="19" t="s">
        <v>110</v>
      </c>
    </row>
    <row r="11" spans="1:6" x14ac:dyDescent="0.2">
      <c r="A11">
        <v>10</v>
      </c>
      <c r="B11" t="s">
        <v>118</v>
      </c>
      <c r="C11" t="s">
        <v>89</v>
      </c>
      <c r="D11" s="19" t="s">
        <v>110</v>
      </c>
      <c r="E11" s="19" t="s">
        <v>111</v>
      </c>
    </row>
    <row r="12" spans="1:6" x14ac:dyDescent="0.2">
      <c r="A12">
        <v>11</v>
      </c>
      <c r="B12" t="s">
        <v>119</v>
      </c>
      <c r="C12" t="s">
        <v>84</v>
      </c>
      <c r="D12" s="19" t="s">
        <v>110</v>
      </c>
    </row>
    <row r="13" spans="1:6" x14ac:dyDescent="0.2">
      <c r="A13">
        <v>12</v>
      </c>
      <c r="B13" t="s">
        <v>119</v>
      </c>
      <c r="C13" t="s">
        <v>113</v>
      </c>
      <c r="E13" s="19" t="s">
        <v>114</v>
      </c>
    </row>
    <row r="14" spans="1:6" x14ac:dyDescent="0.2">
      <c r="A14">
        <v>13</v>
      </c>
      <c r="B14" t="s">
        <v>120</v>
      </c>
      <c r="C14" t="s">
        <v>120</v>
      </c>
      <c r="D14" s="19" t="s">
        <v>110</v>
      </c>
    </row>
    <row r="15" spans="1:6" x14ac:dyDescent="0.2">
      <c r="A15">
        <v>14</v>
      </c>
      <c r="B15" t="s">
        <v>95</v>
      </c>
      <c r="C15" t="s">
        <v>113</v>
      </c>
      <c r="E15" s="19" t="s">
        <v>121</v>
      </c>
      <c r="F15" s="19" t="s">
        <v>122</v>
      </c>
    </row>
    <row r="16" spans="1:6" x14ac:dyDescent="0.2">
      <c r="A16">
        <v>15</v>
      </c>
      <c r="B16" t="s">
        <v>123</v>
      </c>
      <c r="C16" t="s">
        <v>123</v>
      </c>
      <c r="D16" s="19" t="s">
        <v>110</v>
      </c>
    </row>
    <row r="17" spans="1:6" x14ac:dyDescent="0.2">
      <c r="A17">
        <v>16</v>
      </c>
      <c r="B17" t="s">
        <v>115</v>
      </c>
      <c r="C17" t="s">
        <v>82</v>
      </c>
      <c r="D17" s="19" t="s">
        <v>110</v>
      </c>
    </row>
    <row r="18" spans="1:6" x14ac:dyDescent="0.2">
      <c r="A18">
        <v>17</v>
      </c>
      <c r="B18" t="s">
        <v>124</v>
      </c>
      <c r="C18" t="s">
        <v>113</v>
      </c>
      <c r="E18" s="19" t="s">
        <v>114</v>
      </c>
    </row>
    <row r="19" spans="1:6" x14ac:dyDescent="0.2">
      <c r="A19">
        <v>18</v>
      </c>
      <c r="B19" t="s">
        <v>125</v>
      </c>
      <c r="C19" t="s">
        <v>90</v>
      </c>
      <c r="E19" s="19" t="s">
        <v>126</v>
      </c>
      <c r="F19" s="19" t="s">
        <v>127</v>
      </c>
    </row>
    <row r="20" spans="1:6" x14ac:dyDescent="0.2">
      <c r="A20">
        <v>19</v>
      </c>
      <c r="B20" t="s">
        <v>124</v>
      </c>
      <c r="C20" t="s">
        <v>92</v>
      </c>
      <c r="D20" s="19" t="s">
        <v>110</v>
      </c>
    </row>
    <row r="21" spans="1:6" x14ac:dyDescent="0.2">
      <c r="A21">
        <v>20</v>
      </c>
      <c r="B21" t="s">
        <v>128</v>
      </c>
      <c r="C21" t="s">
        <v>94</v>
      </c>
      <c r="D21" s="19" t="s">
        <v>110</v>
      </c>
    </row>
    <row r="22" spans="1:6" ht="13.5" thickBot="1" x14ac:dyDescent="0.25">
      <c r="A22" s="211">
        <v>45631</v>
      </c>
    </row>
    <row r="23" spans="1:6" x14ac:dyDescent="0.2">
      <c r="A23" s="227" t="s">
        <v>25</v>
      </c>
      <c r="B23" s="228" t="s">
        <v>107</v>
      </c>
      <c r="C23" s="229" t="s">
        <v>108</v>
      </c>
    </row>
    <row r="24" spans="1:6" ht="31.5" x14ac:dyDescent="0.2">
      <c r="A24" s="230">
        <v>1</v>
      </c>
      <c r="B24" s="226" t="s">
        <v>109</v>
      </c>
      <c r="C24" s="231" t="s">
        <v>109</v>
      </c>
      <c r="D24" s="19" t="s">
        <v>110</v>
      </c>
      <c r="E24" s="19"/>
    </row>
    <row r="25" spans="1:6" ht="15.75" x14ac:dyDescent="0.2">
      <c r="A25" s="230">
        <v>2</v>
      </c>
      <c r="B25" s="226" t="s">
        <v>125</v>
      </c>
      <c r="C25" s="231" t="s">
        <v>83</v>
      </c>
      <c r="D25" s="19" t="s">
        <v>110</v>
      </c>
    </row>
    <row r="26" spans="1:6" ht="15.75" x14ac:dyDescent="0.2">
      <c r="A26" s="230">
        <v>3</v>
      </c>
      <c r="B26" s="226" t="s">
        <v>115</v>
      </c>
      <c r="C26" s="231" t="s">
        <v>82</v>
      </c>
      <c r="D26" s="19" t="s">
        <v>110</v>
      </c>
      <c r="E26" s="19" t="s">
        <v>129</v>
      </c>
    </row>
    <row r="27" spans="1:6" ht="15.75" x14ac:dyDescent="0.2">
      <c r="A27" s="230">
        <v>4</v>
      </c>
      <c r="B27" s="226" t="s">
        <v>116</v>
      </c>
      <c r="C27" s="231" t="s">
        <v>91</v>
      </c>
      <c r="D27" s="19" t="s">
        <v>110</v>
      </c>
    </row>
    <row r="28" spans="1:6" ht="31.5" x14ac:dyDescent="0.2">
      <c r="A28" s="230">
        <v>5</v>
      </c>
      <c r="B28" s="226" t="s">
        <v>81</v>
      </c>
      <c r="C28" s="231" t="s">
        <v>81</v>
      </c>
      <c r="D28" s="19" t="s">
        <v>110</v>
      </c>
    </row>
    <row r="29" spans="1:6" ht="15.75" x14ac:dyDescent="0.2">
      <c r="A29" s="230">
        <v>6</v>
      </c>
      <c r="B29" s="226" t="s">
        <v>115</v>
      </c>
      <c r="C29" s="231" t="s">
        <v>82</v>
      </c>
      <c r="D29" s="19" t="s">
        <v>110</v>
      </c>
      <c r="E29" s="19"/>
    </row>
    <row r="30" spans="1:6" ht="15.75" x14ac:dyDescent="0.2">
      <c r="A30" s="230">
        <v>7</v>
      </c>
      <c r="B30" s="226" t="s">
        <v>112</v>
      </c>
      <c r="C30" s="231" t="s">
        <v>86</v>
      </c>
      <c r="D30" s="19" t="s">
        <v>110</v>
      </c>
    </row>
    <row r="31" spans="1:6" ht="15.75" x14ac:dyDescent="0.2">
      <c r="A31" s="230">
        <v>8</v>
      </c>
      <c r="B31" s="226" t="s">
        <v>116</v>
      </c>
      <c r="C31" s="231" t="s">
        <v>113</v>
      </c>
      <c r="D31" s="235"/>
      <c r="E31" s="19"/>
    </row>
    <row r="32" spans="1:6" ht="15.75" x14ac:dyDescent="0.2">
      <c r="A32" s="230">
        <v>9</v>
      </c>
      <c r="B32" s="226" t="s">
        <v>117</v>
      </c>
      <c r="C32" s="231" t="s">
        <v>87</v>
      </c>
      <c r="D32" s="19" t="s">
        <v>110</v>
      </c>
    </row>
    <row r="33" spans="1:5" ht="15.75" x14ac:dyDescent="0.2">
      <c r="A33" s="230">
        <v>10</v>
      </c>
      <c r="B33" s="226" t="s">
        <v>118</v>
      </c>
      <c r="C33" s="231" t="s">
        <v>89</v>
      </c>
      <c r="D33" s="19" t="s">
        <v>110</v>
      </c>
      <c r="E33" s="19"/>
    </row>
    <row r="34" spans="1:5" ht="15.75" x14ac:dyDescent="0.2">
      <c r="A34" s="230">
        <v>11</v>
      </c>
      <c r="B34" s="226" t="s">
        <v>119</v>
      </c>
      <c r="C34" s="231" t="s">
        <v>84</v>
      </c>
      <c r="D34" s="19" t="s">
        <v>110</v>
      </c>
    </row>
    <row r="35" spans="1:5" ht="15.75" x14ac:dyDescent="0.2">
      <c r="A35" s="230">
        <v>12</v>
      </c>
      <c r="B35" s="226" t="s">
        <v>115</v>
      </c>
      <c r="C35" s="231" t="s">
        <v>82</v>
      </c>
      <c r="D35" s="19" t="s">
        <v>110</v>
      </c>
      <c r="E35" s="19"/>
    </row>
    <row r="36" spans="1:5" ht="15.75" x14ac:dyDescent="0.2">
      <c r="A36" s="230">
        <v>13</v>
      </c>
      <c r="B36" s="226" t="s">
        <v>117</v>
      </c>
      <c r="C36" s="231" t="s">
        <v>87</v>
      </c>
      <c r="D36" s="19" t="s">
        <v>110</v>
      </c>
    </row>
    <row r="37" spans="1:5" ht="15.75" x14ac:dyDescent="0.2">
      <c r="A37" s="230">
        <v>14</v>
      </c>
      <c r="B37" s="226" t="s">
        <v>123</v>
      </c>
      <c r="C37" s="231" t="s">
        <v>113</v>
      </c>
      <c r="D37" s="236"/>
      <c r="E37" s="19"/>
    </row>
    <row r="38" spans="1:5" ht="15.75" x14ac:dyDescent="0.2">
      <c r="A38" s="230">
        <v>15</v>
      </c>
      <c r="B38" s="226" t="s">
        <v>130</v>
      </c>
      <c r="C38" s="231" t="s">
        <v>90</v>
      </c>
      <c r="D38" s="19" t="s">
        <v>110</v>
      </c>
    </row>
    <row r="39" spans="1:5" ht="15.75" x14ac:dyDescent="0.2">
      <c r="A39" s="230">
        <v>16</v>
      </c>
      <c r="B39" s="226" t="s">
        <v>115</v>
      </c>
      <c r="C39" s="231" t="s">
        <v>82</v>
      </c>
      <c r="D39" s="19" t="s">
        <v>110</v>
      </c>
    </row>
    <row r="40" spans="1:5" ht="15.75" x14ac:dyDescent="0.2">
      <c r="A40" s="230">
        <v>17</v>
      </c>
      <c r="B40" s="226" t="s">
        <v>95</v>
      </c>
      <c r="C40" s="231" t="s">
        <v>113</v>
      </c>
      <c r="D40" s="235"/>
      <c r="E40" s="19"/>
    </row>
    <row r="41" spans="1:5" ht="31.5" x14ac:dyDescent="0.2">
      <c r="A41" s="230">
        <v>18</v>
      </c>
      <c r="B41" s="226" t="s">
        <v>120</v>
      </c>
      <c r="C41" s="231" t="s">
        <v>120</v>
      </c>
      <c r="D41" s="19" t="s">
        <v>110</v>
      </c>
      <c r="E41" s="19"/>
    </row>
    <row r="42" spans="1:5" ht="15.75" x14ac:dyDescent="0.2">
      <c r="A42" s="230">
        <v>19</v>
      </c>
      <c r="B42" s="226" t="s">
        <v>124</v>
      </c>
      <c r="C42" s="231" t="s">
        <v>92</v>
      </c>
      <c r="D42" s="19" t="s">
        <v>110</v>
      </c>
    </row>
    <row r="43" spans="1:5" ht="16.5" thickBot="1" x14ac:dyDescent="0.25">
      <c r="A43" s="232">
        <v>20</v>
      </c>
      <c r="B43" s="233" t="s">
        <v>131</v>
      </c>
      <c r="C43" s="234" t="s">
        <v>113</v>
      </c>
      <c r="D43" s="19"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51259-6E38-4100-9DE3-143EA4974308}">
  <dimension ref="A1:K1589"/>
  <sheetViews>
    <sheetView topLeftCell="A1516" workbookViewId="0">
      <selection activeCell="G1554" sqref="G1554"/>
    </sheetView>
  </sheetViews>
  <sheetFormatPr defaultRowHeight="12.75" x14ac:dyDescent="0.2"/>
  <cols>
    <col min="1" max="1" width="5.140625" bestFit="1" customWidth="1"/>
    <col min="2" max="2" width="18.7109375" bestFit="1" customWidth="1"/>
    <col min="3" max="3" width="16.28515625" style="237" bestFit="1" customWidth="1"/>
    <col min="4" max="4" width="10.5703125" bestFit="1" customWidth="1"/>
    <col min="5" max="5" width="17.140625" bestFit="1" customWidth="1"/>
    <col min="6" max="6" width="19.28515625" bestFit="1" customWidth="1"/>
    <col min="7" max="7" width="18" bestFit="1" customWidth="1"/>
    <col min="8" max="8" width="71.42578125" bestFit="1" customWidth="1"/>
    <col min="9" max="9" width="29.42578125" bestFit="1" customWidth="1"/>
    <col min="10" max="10" width="10.140625" bestFit="1" customWidth="1"/>
    <col min="11" max="11" width="15.140625" bestFit="1" customWidth="1"/>
  </cols>
  <sheetData>
    <row r="1" spans="1:11" x14ac:dyDescent="0.2">
      <c r="A1" t="s">
        <v>132</v>
      </c>
      <c r="B1" t="s">
        <v>133</v>
      </c>
      <c r="C1" s="237" t="s">
        <v>134</v>
      </c>
      <c r="D1" t="s">
        <v>135</v>
      </c>
      <c r="E1" t="s">
        <v>136</v>
      </c>
      <c r="F1" t="s">
        <v>137</v>
      </c>
      <c r="G1" t="s">
        <v>138</v>
      </c>
      <c r="H1" t="s">
        <v>139</v>
      </c>
      <c r="I1" t="s">
        <v>140</v>
      </c>
      <c r="J1" t="s">
        <v>141</v>
      </c>
      <c r="K1" t="s">
        <v>142</v>
      </c>
    </row>
    <row r="2" spans="1:11" x14ac:dyDescent="0.2">
      <c r="A2">
        <v>1</v>
      </c>
      <c r="B2" t="s">
        <v>143</v>
      </c>
      <c r="C2" s="210">
        <v>45369.629166666666</v>
      </c>
      <c r="D2" t="s">
        <v>144</v>
      </c>
      <c r="E2">
        <v>2</v>
      </c>
      <c r="F2" t="s">
        <v>145</v>
      </c>
      <c r="G2">
        <v>321</v>
      </c>
      <c r="H2" t="s">
        <v>146</v>
      </c>
      <c r="I2" t="s">
        <v>147</v>
      </c>
      <c r="J2" t="s">
        <v>148</v>
      </c>
    </row>
    <row r="3" spans="1:11" x14ac:dyDescent="0.2">
      <c r="A3">
        <v>2</v>
      </c>
      <c r="B3" t="s">
        <v>149</v>
      </c>
      <c r="C3" s="210">
        <v>45369.634722222225</v>
      </c>
      <c r="D3" t="s">
        <v>143</v>
      </c>
      <c r="E3">
        <v>5</v>
      </c>
      <c r="F3" t="s">
        <v>145</v>
      </c>
      <c r="G3">
        <v>321</v>
      </c>
      <c r="I3" t="s">
        <v>147</v>
      </c>
    </row>
    <row r="4" spans="1:11" x14ac:dyDescent="0.2">
      <c r="A4">
        <v>3</v>
      </c>
      <c r="B4" t="s">
        <v>150</v>
      </c>
      <c r="C4" s="210">
        <v>45370.379166666666</v>
      </c>
      <c r="D4" t="s">
        <v>144</v>
      </c>
      <c r="E4">
        <v>1</v>
      </c>
      <c r="F4" t="s">
        <v>145</v>
      </c>
      <c r="G4">
        <v>12.3</v>
      </c>
      <c r="I4" t="s">
        <v>147</v>
      </c>
    </row>
    <row r="5" spans="1:11" x14ac:dyDescent="0.2">
      <c r="A5">
        <v>4</v>
      </c>
      <c r="B5" t="s">
        <v>151</v>
      </c>
      <c r="C5" s="210">
        <v>45370.379166666666</v>
      </c>
      <c r="D5" t="s">
        <v>144</v>
      </c>
      <c r="E5">
        <v>2</v>
      </c>
      <c r="F5" t="s">
        <v>145</v>
      </c>
      <c r="G5">
        <v>21.3</v>
      </c>
      <c r="I5" t="s">
        <v>147</v>
      </c>
    </row>
    <row r="6" spans="1:11" x14ac:dyDescent="0.2">
      <c r="A6">
        <v>5</v>
      </c>
      <c r="B6" t="s">
        <v>151</v>
      </c>
      <c r="C6" s="210">
        <v>45370.379166666666</v>
      </c>
      <c r="D6" t="s">
        <v>144</v>
      </c>
      <c r="E6">
        <v>3</v>
      </c>
      <c r="F6" t="s">
        <v>145</v>
      </c>
      <c r="G6">
        <v>69.3</v>
      </c>
      <c r="H6" t="s">
        <v>152</v>
      </c>
      <c r="I6" t="s">
        <v>147</v>
      </c>
    </row>
    <row r="7" spans="1:11" x14ac:dyDescent="0.2">
      <c r="A7">
        <v>6</v>
      </c>
      <c r="B7" t="s">
        <v>151</v>
      </c>
      <c r="C7" s="210">
        <v>45370.380555555559</v>
      </c>
      <c r="D7" t="s">
        <v>144</v>
      </c>
      <c r="E7">
        <v>8</v>
      </c>
      <c r="F7" t="s">
        <v>145</v>
      </c>
      <c r="G7">
        <v>35.4</v>
      </c>
      <c r="I7" t="s">
        <v>147</v>
      </c>
      <c r="J7" t="s">
        <v>153</v>
      </c>
    </row>
    <row r="8" spans="1:11" x14ac:dyDescent="0.2">
      <c r="A8">
        <v>7</v>
      </c>
      <c r="B8" t="s">
        <v>151</v>
      </c>
      <c r="C8" s="210">
        <v>45370.380555555559</v>
      </c>
      <c r="D8" t="s">
        <v>144</v>
      </c>
      <c r="E8">
        <v>10</v>
      </c>
      <c r="F8" t="s">
        <v>145</v>
      </c>
      <c r="G8">
        <v>15.53333333</v>
      </c>
      <c r="I8" t="s">
        <v>147</v>
      </c>
      <c r="J8" t="s">
        <v>153</v>
      </c>
    </row>
    <row r="9" spans="1:11" x14ac:dyDescent="0.2">
      <c r="A9">
        <v>8</v>
      </c>
      <c r="B9" t="s">
        <v>154</v>
      </c>
      <c r="C9" s="210">
        <v>45370.527083333334</v>
      </c>
      <c r="D9" t="s">
        <v>144</v>
      </c>
      <c r="E9">
        <v>9</v>
      </c>
      <c r="F9" t="s">
        <v>145</v>
      </c>
      <c r="G9">
        <v>62</v>
      </c>
      <c r="H9" t="s">
        <v>155</v>
      </c>
      <c r="I9" t="s">
        <v>156</v>
      </c>
      <c r="J9" t="s">
        <v>148</v>
      </c>
    </row>
    <row r="10" spans="1:11" x14ac:dyDescent="0.2">
      <c r="A10">
        <v>9</v>
      </c>
      <c r="B10" t="s">
        <v>154</v>
      </c>
      <c r="C10" s="210">
        <v>45370.583333333336</v>
      </c>
      <c r="D10" t="s">
        <v>144</v>
      </c>
      <c r="E10">
        <v>3</v>
      </c>
      <c r="F10" t="s">
        <v>145</v>
      </c>
      <c r="G10">
        <v>20.5</v>
      </c>
      <c r="I10" t="s">
        <v>156</v>
      </c>
      <c r="J10" t="s">
        <v>148</v>
      </c>
    </row>
    <row r="11" spans="1:11" x14ac:dyDescent="0.2">
      <c r="A11">
        <v>10</v>
      </c>
      <c r="B11" t="s">
        <v>154</v>
      </c>
      <c r="C11" s="210">
        <v>45370.652777777781</v>
      </c>
      <c r="D11" t="s">
        <v>144</v>
      </c>
      <c r="E11">
        <v>18</v>
      </c>
      <c r="F11" t="s">
        <v>145</v>
      </c>
      <c r="G11">
        <v>20.6</v>
      </c>
      <c r="H11" t="s">
        <v>157</v>
      </c>
      <c r="I11" t="s">
        <v>156</v>
      </c>
      <c r="J11" t="s">
        <v>153</v>
      </c>
      <c r="K11" t="s">
        <v>158</v>
      </c>
    </row>
    <row r="12" spans="1:11" x14ac:dyDescent="0.2">
      <c r="A12">
        <v>11</v>
      </c>
      <c r="B12" t="s">
        <v>154</v>
      </c>
      <c r="C12" s="210">
        <v>45370.652777777781</v>
      </c>
      <c r="D12" t="s">
        <v>144</v>
      </c>
      <c r="E12">
        <v>19</v>
      </c>
      <c r="F12" t="s">
        <v>145</v>
      </c>
      <c r="G12">
        <v>15.6</v>
      </c>
      <c r="H12" t="s">
        <v>159</v>
      </c>
      <c r="I12" t="s">
        <v>156</v>
      </c>
      <c r="J12" t="s">
        <v>153</v>
      </c>
      <c r="K12" t="s">
        <v>160</v>
      </c>
    </row>
    <row r="13" spans="1:11" x14ac:dyDescent="0.2">
      <c r="A13">
        <v>12</v>
      </c>
      <c r="B13" t="s">
        <v>161</v>
      </c>
      <c r="C13" s="210">
        <v>45376.37222222222</v>
      </c>
      <c r="D13" t="s">
        <v>162</v>
      </c>
      <c r="E13">
        <v>5</v>
      </c>
      <c r="F13" t="s">
        <v>145</v>
      </c>
      <c r="G13">
        <v>58.9</v>
      </c>
      <c r="I13" t="s">
        <v>147</v>
      </c>
      <c r="J13" t="s">
        <v>153</v>
      </c>
    </row>
    <row r="14" spans="1:11" x14ac:dyDescent="0.2">
      <c r="A14">
        <v>13</v>
      </c>
      <c r="B14" t="s">
        <v>163</v>
      </c>
      <c r="C14" s="210">
        <v>45378.496527777781</v>
      </c>
      <c r="D14" t="s">
        <v>164</v>
      </c>
      <c r="E14">
        <v>1</v>
      </c>
      <c r="F14" t="s">
        <v>145</v>
      </c>
      <c r="G14">
        <v>15.9</v>
      </c>
      <c r="I14" t="s">
        <v>165</v>
      </c>
      <c r="J14" t="s">
        <v>153</v>
      </c>
      <c r="K14" t="s">
        <v>158</v>
      </c>
    </row>
    <row r="15" spans="1:11" x14ac:dyDescent="0.2">
      <c r="A15">
        <v>14</v>
      </c>
      <c r="B15" t="s">
        <v>163</v>
      </c>
      <c r="C15" s="210">
        <v>45378.496527777781</v>
      </c>
      <c r="D15" t="s">
        <v>164</v>
      </c>
      <c r="E15">
        <v>2</v>
      </c>
      <c r="F15" t="s">
        <v>145</v>
      </c>
      <c r="G15">
        <v>9</v>
      </c>
      <c r="I15" t="s">
        <v>165</v>
      </c>
      <c r="J15" t="s">
        <v>153</v>
      </c>
      <c r="K15" t="s">
        <v>158</v>
      </c>
    </row>
    <row r="16" spans="1:11" x14ac:dyDescent="0.2">
      <c r="A16">
        <v>15</v>
      </c>
      <c r="B16" t="s">
        <v>163</v>
      </c>
      <c r="C16" s="210">
        <v>45378.49722222222</v>
      </c>
      <c r="D16" t="s">
        <v>164</v>
      </c>
      <c r="E16">
        <v>3</v>
      </c>
      <c r="F16" t="s">
        <v>145</v>
      </c>
      <c r="G16">
        <v>7.6</v>
      </c>
      <c r="I16" t="s">
        <v>165</v>
      </c>
      <c r="J16" t="s">
        <v>153</v>
      </c>
      <c r="K16" t="s">
        <v>158</v>
      </c>
    </row>
    <row r="17" spans="1:11" x14ac:dyDescent="0.2">
      <c r="A17">
        <v>16</v>
      </c>
      <c r="B17" t="s">
        <v>163</v>
      </c>
      <c r="C17" s="210">
        <v>45378.49722222222</v>
      </c>
      <c r="D17" t="s">
        <v>164</v>
      </c>
      <c r="E17">
        <v>4</v>
      </c>
      <c r="F17" t="s">
        <v>145</v>
      </c>
      <c r="G17">
        <v>19.600000000000001</v>
      </c>
      <c r="I17" t="s">
        <v>165</v>
      </c>
      <c r="J17" t="s">
        <v>153</v>
      </c>
      <c r="K17" t="s">
        <v>158</v>
      </c>
    </row>
    <row r="18" spans="1:11" x14ac:dyDescent="0.2">
      <c r="A18">
        <v>17</v>
      </c>
      <c r="B18" t="s">
        <v>166</v>
      </c>
      <c r="C18" s="210">
        <v>45378.521527777775</v>
      </c>
      <c r="D18" t="s">
        <v>164</v>
      </c>
      <c r="E18">
        <v>1</v>
      </c>
      <c r="F18" t="s">
        <v>145</v>
      </c>
      <c r="G18">
        <v>15.9</v>
      </c>
      <c r="I18" t="s">
        <v>165</v>
      </c>
      <c r="J18" t="s">
        <v>153</v>
      </c>
      <c r="K18" t="s">
        <v>158</v>
      </c>
    </row>
    <row r="19" spans="1:11" x14ac:dyDescent="0.2">
      <c r="A19">
        <v>18</v>
      </c>
      <c r="B19" t="s">
        <v>166</v>
      </c>
      <c r="C19" s="210">
        <v>45378.521527777775</v>
      </c>
      <c r="D19" t="s">
        <v>164</v>
      </c>
      <c r="E19">
        <v>2</v>
      </c>
      <c r="F19" t="s">
        <v>145</v>
      </c>
      <c r="G19">
        <v>9</v>
      </c>
      <c r="I19" t="s">
        <v>165</v>
      </c>
      <c r="J19" t="s">
        <v>153</v>
      </c>
      <c r="K19" t="s">
        <v>158</v>
      </c>
    </row>
    <row r="20" spans="1:11" x14ac:dyDescent="0.2">
      <c r="A20">
        <v>19</v>
      </c>
      <c r="B20" t="s">
        <v>166</v>
      </c>
      <c r="C20" s="210">
        <v>45378.521527777775</v>
      </c>
      <c r="D20" t="s">
        <v>164</v>
      </c>
      <c r="E20">
        <v>3</v>
      </c>
      <c r="F20" t="s">
        <v>145</v>
      </c>
      <c r="G20">
        <v>7.6</v>
      </c>
      <c r="I20" t="s">
        <v>165</v>
      </c>
      <c r="J20" t="s">
        <v>153</v>
      </c>
      <c r="K20" t="s">
        <v>158</v>
      </c>
    </row>
    <row r="21" spans="1:11" x14ac:dyDescent="0.2">
      <c r="A21">
        <v>20</v>
      </c>
      <c r="B21" t="s">
        <v>166</v>
      </c>
      <c r="C21" s="210">
        <v>45378.522222222222</v>
      </c>
      <c r="D21" t="s">
        <v>164</v>
      </c>
      <c r="E21">
        <v>4</v>
      </c>
      <c r="F21" t="s">
        <v>145</v>
      </c>
      <c r="G21">
        <v>19.600000000000001</v>
      </c>
      <c r="I21" t="s">
        <v>165</v>
      </c>
      <c r="J21" t="s">
        <v>153</v>
      </c>
      <c r="K21" t="s">
        <v>158</v>
      </c>
    </row>
    <row r="22" spans="1:11" x14ac:dyDescent="0.2">
      <c r="A22">
        <v>21</v>
      </c>
      <c r="B22" t="s">
        <v>166</v>
      </c>
      <c r="C22" s="210">
        <v>45378.522222222222</v>
      </c>
      <c r="D22" t="s">
        <v>164</v>
      </c>
      <c r="E22">
        <v>5</v>
      </c>
      <c r="F22" t="s">
        <v>145</v>
      </c>
      <c r="G22">
        <v>18.100000000000001</v>
      </c>
      <c r="I22" t="s">
        <v>165</v>
      </c>
      <c r="J22" t="s">
        <v>153</v>
      </c>
      <c r="K22" t="s">
        <v>158</v>
      </c>
    </row>
    <row r="23" spans="1:11" x14ac:dyDescent="0.2">
      <c r="A23">
        <v>22</v>
      </c>
      <c r="B23" t="s">
        <v>166</v>
      </c>
      <c r="C23" s="210">
        <v>45378.522222222222</v>
      </c>
      <c r="D23" t="s">
        <v>164</v>
      </c>
      <c r="E23">
        <v>6</v>
      </c>
      <c r="F23" t="s">
        <v>145</v>
      </c>
      <c r="G23">
        <v>8</v>
      </c>
      <c r="I23" t="s">
        <v>165</v>
      </c>
      <c r="J23" t="s">
        <v>153</v>
      </c>
      <c r="K23" t="s">
        <v>158</v>
      </c>
    </row>
    <row r="24" spans="1:11" x14ac:dyDescent="0.2">
      <c r="A24">
        <v>23</v>
      </c>
      <c r="B24" t="s">
        <v>166</v>
      </c>
      <c r="C24" s="210">
        <v>45378.522222222222</v>
      </c>
      <c r="D24" t="s">
        <v>164</v>
      </c>
      <c r="E24">
        <v>7</v>
      </c>
      <c r="F24" t="s">
        <v>145</v>
      </c>
      <c r="G24">
        <v>18</v>
      </c>
      <c r="I24" t="s">
        <v>165</v>
      </c>
      <c r="J24" t="s">
        <v>153</v>
      </c>
      <c r="K24" t="s">
        <v>158</v>
      </c>
    </row>
    <row r="25" spans="1:11" x14ac:dyDescent="0.2">
      <c r="A25">
        <v>24</v>
      </c>
      <c r="B25" t="s">
        <v>166</v>
      </c>
      <c r="C25" s="210">
        <v>45378.522916666669</v>
      </c>
      <c r="D25" t="s">
        <v>164</v>
      </c>
      <c r="E25">
        <v>8</v>
      </c>
      <c r="F25" t="s">
        <v>145</v>
      </c>
      <c r="G25">
        <v>25</v>
      </c>
      <c r="I25" t="s">
        <v>165</v>
      </c>
      <c r="J25" t="s">
        <v>153</v>
      </c>
      <c r="K25" t="s">
        <v>158</v>
      </c>
    </row>
    <row r="26" spans="1:11" x14ac:dyDescent="0.2">
      <c r="A26">
        <v>25</v>
      </c>
      <c r="B26" t="s">
        <v>166</v>
      </c>
      <c r="C26" s="210">
        <v>45378.523611111108</v>
      </c>
      <c r="D26" t="s">
        <v>164</v>
      </c>
      <c r="E26">
        <v>9</v>
      </c>
      <c r="F26" t="s">
        <v>145</v>
      </c>
      <c r="G26">
        <v>13.06666667</v>
      </c>
      <c r="I26" t="s">
        <v>165</v>
      </c>
      <c r="J26" t="s">
        <v>153</v>
      </c>
      <c r="K26" t="s">
        <v>158</v>
      </c>
    </row>
    <row r="27" spans="1:11" x14ac:dyDescent="0.2">
      <c r="A27">
        <v>26</v>
      </c>
      <c r="B27" t="s">
        <v>166</v>
      </c>
      <c r="C27" s="210">
        <v>45378.523611111108</v>
      </c>
      <c r="D27" t="s">
        <v>164</v>
      </c>
      <c r="E27">
        <v>10</v>
      </c>
      <c r="F27" t="s">
        <v>145</v>
      </c>
      <c r="G27">
        <v>15.8</v>
      </c>
      <c r="I27" t="s">
        <v>165</v>
      </c>
      <c r="J27" t="s">
        <v>153</v>
      </c>
      <c r="K27" t="s">
        <v>158</v>
      </c>
    </row>
    <row r="28" spans="1:11" x14ac:dyDescent="0.2">
      <c r="A28">
        <v>27</v>
      </c>
      <c r="B28" t="s">
        <v>166</v>
      </c>
      <c r="C28" s="210">
        <v>45378.524305555555</v>
      </c>
      <c r="D28" t="s">
        <v>164</v>
      </c>
      <c r="E28">
        <v>11</v>
      </c>
      <c r="F28" t="s">
        <v>145</v>
      </c>
      <c r="G28">
        <v>14.55</v>
      </c>
      <c r="I28" t="s">
        <v>165</v>
      </c>
      <c r="J28" t="s">
        <v>153</v>
      </c>
      <c r="K28" t="s">
        <v>158</v>
      </c>
    </row>
    <row r="29" spans="1:11" x14ac:dyDescent="0.2">
      <c r="A29">
        <v>28</v>
      </c>
      <c r="B29" t="s">
        <v>166</v>
      </c>
      <c r="C29" s="210">
        <v>45378.524305555555</v>
      </c>
      <c r="D29" t="s">
        <v>164</v>
      </c>
      <c r="E29">
        <v>12</v>
      </c>
      <c r="F29" t="s">
        <v>145</v>
      </c>
      <c r="G29">
        <v>6.5</v>
      </c>
      <c r="I29" t="s">
        <v>165</v>
      </c>
      <c r="J29" t="s">
        <v>153</v>
      </c>
      <c r="K29" t="s">
        <v>158</v>
      </c>
    </row>
    <row r="30" spans="1:11" x14ac:dyDescent="0.2">
      <c r="A30">
        <v>29</v>
      </c>
      <c r="B30" t="s">
        <v>166</v>
      </c>
      <c r="C30" s="210">
        <v>45378.524305555555</v>
      </c>
      <c r="D30" t="s">
        <v>164</v>
      </c>
      <c r="E30">
        <v>13</v>
      </c>
      <c r="F30" t="s">
        <v>145</v>
      </c>
      <c r="G30">
        <v>25</v>
      </c>
      <c r="I30" t="s">
        <v>165</v>
      </c>
      <c r="J30" t="s">
        <v>153</v>
      </c>
      <c r="K30" t="s">
        <v>158</v>
      </c>
    </row>
    <row r="31" spans="1:11" x14ac:dyDescent="0.2">
      <c r="A31">
        <v>30</v>
      </c>
      <c r="B31" t="s">
        <v>166</v>
      </c>
      <c r="C31" s="210">
        <v>45378.524305555555</v>
      </c>
      <c r="D31" t="s">
        <v>164</v>
      </c>
      <c r="E31">
        <v>14</v>
      </c>
      <c r="F31" t="s">
        <v>145</v>
      </c>
      <c r="G31">
        <v>13.4</v>
      </c>
      <c r="I31" t="s">
        <v>165</v>
      </c>
      <c r="J31" t="s">
        <v>153</v>
      </c>
      <c r="K31" t="s">
        <v>158</v>
      </c>
    </row>
    <row r="32" spans="1:11" x14ac:dyDescent="0.2">
      <c r="A32">
        <v>31</v>
      </c>
      <c r="B32" t="s">
        <v>166</v>
      </c>
      <c r="C32" s="210">
        <v>45378.525000000001</v>
      </c>
      <c r="D32" t="s">
        <v>164</v>
      </c>
      <c r="E32">
        <v>15</v>
      </c>
      <c r="F32" t="s">
        <v>145</v>
      </c>
      <c r="G32">
        <v>18</v>
      </c>
      <c r="I32" t="s">
        <v>165</v>
      </c>
      <c r="J32" t="s">
        <v>153</v>
      </c>
      <c r="K32" t="s">
        <v>158</v>
      </c>
    </row>
    <row r="33" spans="1:11" x14ac:dyDescent="0.2">
      <c r="A33">
        <v>32</v>
      </c>
      <c r="B33" t="s">
        <v>166</v>
      </c>
      <c r="C33" s="210">
        <v>45378.525000000001</v>
      </c>
      <c r="D33" t="s">
        <v>164</v>
      </c>
      <c r="E33">
        <v>16</v>
      </c>
      <c r="F33" t="s">
        <v>145</v>
      </c>
      <c r="G33">
        <v>25</v>
      </c>
      <c r="I33" t="s">
        <v>165</v>
      </c>
      <c r="J33" t="s">
        <v>153</v>
      </c>
      <c r="K33" t="s">
        <v>158</v>
      </c>
    </row>
    <row r="34" spans="1:11" x14ac:dyDescent="0.2">
      <c r="A34">
        <v>33</v>
      </c>
      <c r="B34" t="s">
        <v>166</v>
      </c>
      <c r="C34" s="210">
        <v>45378.525000000001</v>
      </c>
      <c r="D34" t="s">
        <v>164</v>
      </c>
      <c r="E34">
        <v>17</v>
      </c>
      <c r="F34" t="s">
        <v>145</v>
      </c>
      <c r="G34">
        <v>25</v>
      </c>
      <c r="I34" t="s">
        <v>165</v>
      </c>
      <c r="J34" t="s">
        <v>153</v>
      </c>
      <c r="K34" t="s">
        <v>158</v>
      </c>
    </row>
    <row r="35" spans="1:11" x14ac:dyDescent="0.2">
      <c r="A35">
        <v>34</v>
      </c>
      <c r="B35" t="s">
        <v>166</v>
      </c>
      <c r="C35" s="210">
        <v>45378.525694444441</v>
      </c>
      <c r="D35" t="s">
        <v>164</v>
      </c>
      <c r="E35">
        <v>18</v>
      </c>
      <c r="F35" t="s">
        <v>145</v>
      </c>
      <c r="G35">
        <v>11.1</v>
      </c>
      <c r="I35" t="s">
        <v>165</v>
      </c>
      <c r="J35" t="s">
        <v>153</v>
      </c>
      <c r="K35" t="s">
        <v>158</v>
      </c>
    </row>
    <row r="36" spans="1:11" x14ac:dyDescent="0.2">
      <c r="A36">
        <v>35</v>
      </c>
      <c r="B36" t="s">
        <v>166</v>
      </c>
      <c r="C36" s="210">
        <v>45378.525694444441</v>
      </c>
      <c r="D36" t="s">
        <v>164</v>
      </c>
      <c r="E36">
        <v>19</v>
      </c>
      <c r="F36" t="s">
        <v>145</v>
      </c>
      <c r="G36">
        <v>14.5</v>
      </c>
      <c r="I36" t="s">
        <v>165</v>
      </c>
      <c r="J36" t="s">
        <v>153</v>
      </c>
      <c r="K36" t="s">
        <v>160</v>
      </c>
    </row>
    <row r="37" spans="1:11" x14ac:dyDescent="0.2">
      <c r="A37">
        <v>36</v>
      </c>
      <c r="B37" t="s">
        <v>166</v>
      </c>
      <c r="C37" s="210">
        <v>45378.525694444441</v>
      </c>
      <c r="D37" t="s">
        <v>164</v>
      </c>
      <c r="E37">
        <v>20</v>
      </c>
      <c r="F37" t="s">
        <v>145</v>
      </c>
      <c r="G37">
        <v>6.2</v>
      </c>
      <c r="I37" t="s">
        <v>165</v>
      </c>
      <c r="J37" t="s">
        <v>153</v>
      </c>
      <c r="K37" t="s">
        <v>158</v>
      </c>
    </row>
    <row r="38" spans="1:11" x14ac:dyDescent="0.2">
      <c r="A38">
        <v>37</v>
      </c>
      <c r="B38" t="s">
        <v>167</v>
      </c>
      <c r="C38" s="210">
        <v>45382.879166666666</v>
      </c>
      <c r="D38" t="s">
        <v>168</v>
      </c>
      <c r="E38">
        <v>10</v>
      </c>
      <c r="F38" t="s">
        <v>145</v>
      </c>
      <c r="G38">
        <v>15.66666667</v>
      </c>
      <c r="H38" t="s">
        <v>169</v>
      </c>
      <c r="I38" t="s">
        <v>170</v>
      </c>
      <c r="J38" t="s">
        <v>153</v>
      </c>
      <c r="K38" t="s">
        <v>158</v>
      </c>
    </row>
    <row r="39" spans="1:11" x14ac:dyDescent="0.2">
      <c r="A39">
        <v>38</v>
      </c>
      <c r="B39" t="s">
        <v>171</v>
      </c>
      <c r="C39" s="210">
        <v>45383.682638888888</v>
      </c>
      <c r="D39" t="s">
        <v>172</v>
      </c>
      <c r="E39">
        <v>10</v>
      </c>
      <c r="F39" t="s">
        <v>145</v>
      </c>
      <c r="G39">
        <v>3.3</v>
      </c>
      <c r="I39" t="s">
        <v>170</v>
      </c>
      <c r="J39" t="s">
        <v>153</v>
      </c>
      <c r="K39" t="s">
        <v>158</v>
      </c>
    </row>
    <row r="40" spans="1:11" x14ac:dyDescent="0.2">
      <c r="A40">
        <v>39</v>
      </c>
      <c r="B40" t="s">
        <v>173</v>
      </c>
      <c r="C40" s="210">
        <v>45385.640277777777</v>
      </c>
      <c r="D40" t="s">
        <v>174</v>
      </c>
      <c r="E40">
        <v>3</v>
      </c>
      <c r="F40" t="s">
        <v>145</v>
      </c>
      <c r="G40">
        <v>32</v>
      </c>
      <c r="H40" t="s">
        <v>175</v>
      </c>
      <c r="J40" t="s">
        <v>153</v>
      </c>
      <c r="K40" t="s">
        <v>160</v>
      </c>
    </row>
    <row r="41" spans="1:11" x14ac:dyDescent="0.2">
      <c r="A41">
        <v>40</v>
      </c>
      <c r="B41" t="s">
        <v>176</v>
      </c>
      <c r="C41" s="210">
        <v>45397.371527777781</v>
      </c>
      <c r="D41" t="s">
        <v>177</v>
      </c>
      <c r="E41">
        <v>1</v>
      </c>
      <c r="F41" t="s">
        <v>145</v>
      </c>
      <c r="G41">
        <v>22.3</v>
      </c>
      <c r="I41" t="s">
        <v>170</v>
      </c>
      <c r="J41" t="s">
        <v>153</v>
      </c>
      <c r="K41" t="s">
        <v>158</v>
      </c>
    </row>
    <row r="42" spans="1:11" x14ac:dyDescent="0.2">
      <c r="A42">
        <v>41</v>
      </c>
      <c r="B42" t="s">
        <v>176</v>
      </c>
      <c r="C42" s="210">
        <v>45397.371527777781</v>
      </c>
      <c r="D42" t="s">
        <v>177</v>
      </c>
      <c r="E42">
        <v>2</v>
      </c>
      <c r="F42" t="s">
        <v>145</v>
      </c>
      <c r="G42">
        <v>14.9</v>
      </c>
      <c r="I42" t="s">
        <v>170</v>
      </c>
      <c r="J42" t="s">
        <v>153</v>
      </c>
      <c r="K42" t="s">
        <v>158</v>
      </c>
    </row>
    <row r="43" spans="1:11" x14ac:dyDescent="0.2">
      <c r="A43">
        <v>42</v>
      </c>
      <c r="B43" t="s">
        <v>176</v>
      </c>
      <c r="C43" s="210">
        <v>45397.371527777781</v>
      </c>
      <c r="D43" t="s">
        <v>177</v>
      </c>
      <c r="E43">
        <v>3</v>
      </c>
      <c r="F43" t="s">
        <v>145</v>
      </c>
      <c r="G43">
        <v>22.4</v>
      </c>
      <c r="I43" t="s">
        <v>170</v>
      </c>
      <c r="J43" t="s">
        <v>153</v>
      </c>
      <c r="K43" t="s">
        <v>158</v>
      </c>
    </row>
    <row r="44" spans="1:11" x14ac:dyDescent="0.2">
      <c r="A44">
        <v>43</v>
      </c>
      <c r="B44" t="s">
        <v>176</v>
      </c>
      <c r="C44" s="210">
        <v>45397.371527777781</v>
      </c>
      <c r="D44" t="s">
        <v>177</v>
      </c>
      <c r="E44">
        <v>4</v>
      </c>
      <c r="F44" t="s">
        <v>145</v>
      </c>
      <c r="G44">
        <v>21.1</v>
      </c>
      <c r="I44" t="s">
        <v>170</v>
      </c>
      <c r="J44" t="s">
        <v>153</v>
      </c>
      <c r="K44" t="s">
        <v>158</v>
      </c>
    </row>
    <row r="45" spans="1:11" x14ac:dyDescent="0.2">
      <c r="A45">
        <v>44</v>
      </c>
      <c r="B45" t="s">
        <v>176</v>
      </c>
      <c r="C45" s="210">
        <v>45397.371527777781</v>
      </c>
      <c r="D45" t="s">
        <v>177</v>
      </c>
      <c r="E45">
        <v>5</v>
      </c>
      <c r="F45" t="s">
        <v>145</v>
      </c>
      <c r="G45">
        <v>12.6</v>
      </c>
      <c r="I45" t="s">
        <v>170</v>
      </c>
      <c r="J45" t="s">
        <v>153</v>
      </c>
      <c r="K45" t="s">
        <v>158</v>
      </c>
    </row>
    <row r="46" spans="1:11" x14ac:dyDescent="0.2">
      <c r="A46">
        <v>45</v>
      </c>
      <c r="B46" t="s">
        <v>176</v>
      </c>
      <c r="C46" s="210">
        <v>45397.37222222222</v>
      </c>
      <c r="D46" t="s">
        <v>177</v>
      </c>
      <c r="E46">
        <v>6</v>
      </c>
      <c r="F46" t="s">
        <v>145</v>
      </c>
      <c r="G46">
        <v>7.7</v>
      </c>
      <c r="I46" t="s">
        <v>170</v>
      </c>
      <c r="J46" t="s">
        <v>153</v>
      </c>
      <c r="K46" t="s">
        <v>158</v>
      </c>
    </row>
    <row r="47" spans="1:11" x14ac:dyDescent="0.2">
      <c r="A47">
        <v>46</v>
      </c>
      <c r="B47" t="s">
        <v>176</v>
      </c>
      <c r="C47" s="210">
        <v>45397.37222222222</v>
      </c>
      <c r="D47" t="s">
        <v>177</v>
      </c>
      <c r="E47">
        <v>7</v>
      </c>
      <c r="F47" t="s">
        <v>145</v>
      </c>
      <c r="G47">
        <v>8.3000000000000007</v>
      </c>
      <c r="I47" t="s">
        <v>170</v>
      </c>
      <c r="J47" t="s">
        <v>153</v>
      </c>
      <c r="K47" t="s">
        <v>160</v>
      </c>
    </row>
    <row r="48" spans="1:11" x14ac:dyDescent="0.2">
      <c r="A48">
        <v>47</v>
      </c>
      <c r="B48" t="s">
        <v>176</v>
      </c>
      <c r="C48" s="210">
        <v>45397.372916666667</v>
      </c>
      <c r="D48" t="s">
        <v>177</v>
      </c>
      <c r="E48">
        <v>8</v>
      </c>
      <c r="F48" t="s">
        <v>145</v>
      </c>
      <c r="G48">
        <v>8.3000000000000007</v>
      </c>
      <c r="I48" t="s">
        <v>170</v>
      </c>
      <c r="J48" t="s">
        <v>153</v>
      </c>
      <c r="K48" t="s">
        <v>158</v>
      </c>
    </row>
    <row r="49" spans="1:11" x14ac:dyDescent="0.2">
      <c r="A49">
        <v>48</v>
      </c>
      <c r="B49" t="s">
        <v>176</v>
      </c>
      <c r="C49" s="210">
        <v>45397.373611111114</v>
      </c>
      <c r="D49" t="s">
        <v>177</v>
      </c>
      <c r="E49">
        <v>9</v>
      </c>
      <c r="F49" t="s">
        <v>145</v>
      </c>
      <c r="G49">
        <v>15.4</v>
      </c>
      <c r="I49" t="s">
        <v>170</v>
      </c>
      <c r="J49" t="s">
        <v>153</v>
      </c>
      <c r="K49" t="s">
        <v>158</v>
      </c>
    </row>
    <row r="50" spans="1:11" x14ac:dyDescent="0.2">
      <c r="A50">
        <v>49</v>
      </c>
      <c r="B50" t="s">
        <v>176</v>
      </c>
      <c r="C50" s="210">
        <v>45397.373611111114</v>
      </c>
      <c r="D50" t="s">
        <v>177</v>
      </c>
      <c r="E50">
        <v>10</v>
      </c>
      <c r="F50" t="s">
        <v>145</v>
      </c>
      <c r="G50">
        <v>6.9</v>
      </c>
      <c r="I50" t="s">
        <v>170</v>
      </c>
      <c r="J50" t="s">
        <v>153</v>
      </c>
      <c r="K50" t="s">
        <v>160</v>
      </c>
    </row>
    <row r="51" spans="1:11" x14ac:dyDescent="0.2">
      <c r="A51">
        <v>50</v>
      </c>
      <c r="B51" t="s">
        <v>176</v>
      </c>
      <c r="C51" s="210">
        <v>45397.374305555553</v>
      </c>
      <c r="D51" t="s">
        <v>177</v>
      </c>
      <c r="E51">
        <v>11</v>
      </c>
      <c r="F51" t="s">
        <v>145</v>
      </c>
      <c r="G51">
        <v>11.7</v>
      </c>
      <c r="I51" t="s">
        <v>170</v>
      </c>
      <c r="J51" t="s">
        <v>153</v>
      </c>
      <c r="K51" t="s">
        <v>158</v>
      </c>
    </row>
    <row r="52" spans="1:11" x14ac:dyDescent="0.2">
      <c r="A52">
        <v>51</v>
      </c>
      <c r="B52" t="s">
        <v>176</v>
      </c>
      <c r="C52" s="210">
        <v>45397.374305555553</v>
      </c>
      <c r="D52" t="s">
        <v>177</v>
      </c>
      <c r="E52">
        <v>12</v>
      </c>
      <c r="F52" t="s">
        <v>145</v>
      </c>
      <c r="G52">
        <v>7.8</v>
      </c>
      <c r="I52" t="s">
        <v>170</v>
      </c>
      <c r="J52" t="s">
        <v>153</v>
      </c>
      <c r="K52" t="s">
        <v>158</v>
      </c>
    </row>
    <row r="53" spans="1:11" x14ac:dyDescent="0.2">
      <c r="A53">
        <v>52</v>
      </c>
      <c r="B53" t="s">
        <v>176</v>
      </c>
      <c r="C53" s="210">
        <v>45397.374305555553</v>
      </c>
      <c r="D53" t="s">
        <v>177</v>
      </c>
      <c r="E53">
        <v>13</v>
      </c>
      <c r="F53" t="s">
        <v>145</v>
      </c>
      <c r="G53">
        <v>15.5</v>
      </c>
      <c r="I53" t="s">
        <v>170</v>
      </c>
      <c r="J53" t="s">
        <v>153</v>
      </c>
      <c r="K53" t="s">
        <v>158</v>
      </c>
    </row>
    <row r="54" spans="1:11" x14ac:dyDescent="0.2">
      <c r="A54">
        <v>53</v>
      </c>
      <c r="B54" t="s">
        <v>176</v>
      </c>
      <c r="C54" s="210">
        <v>45397.374305555553</v>
      </c>
      <c r="D54" t="s">
        <v>177</v>
      </c>
      <c r="E54">
        <v>14</v>
      </c>
      <c r="F54" t="s">
        <v>145</v>
      </c>
      <c r="G54">
        <v>22.4</v>
      </c>
      <c r="I54" t="s">
        <v>170</v>
      </c>
      <c r="J54" t="s">
        <v>153</v>
      </c>
      <c r="K54" t="s">
        <v>160</v>
      </c>
    </row>
    <row r="55" spans="1:11" x14ac:dyDescent="0.2">
      <c r="A55">
        <v>54</v>
      </c>
      <c r="B55" t="s">
        <v>176</v>
      </c>
      <c r="C55" s="210">
        <v>45397.374305555553</v>
      </c>
      <c r="D55" t="s">
        <v>177</v>
      </c>
      <c r="E55">
        <v>15</v>
      </c>
      <c r="F55" t="s">
        <v>145</v>
      </c>
      <c r="G55">
        <v>3.8</v>
      </c>
      <c r="I55" t="s">
        <v>170</v>
      </c>
      <c r="J55" t="s">
        <v>153</v>
      </c>
      <c r="K55" t="s">
        <v>158</v>
      </c>
    </row>
    <row r="56" spans="1:11" x14ac:dyDescent="0.2">
      <c r="A56">
        <v>55</v>
      </c>
      <c r="B56" t="s">
        <v>176</v>
      </c>
      <c r="C56" s="210">
        <v>45397.374305555553</v>
      </c>
      <c r="D56" t="s">
        <v>177</v>
      </c>
      <c r="E56">
        <v>16</v>
      </c>
      <c r="F56" t="s">
        <v>145</v>
      </c>
      <c r="G56">
        <v>8.5</v>
      </c>
      <c r="I56" t="s">
        <v>170</v>
      </c>
      <c r="J56" t="s">
        <v>153</v>
      </c>
      <c r="K56" t="s">
        <v>158</v>
      </c>
    </row>
    <row r="57" spans="1:11" x14ac:dyDescent="0.2">
      <c r="A57">
        <v>56</v>
      </c>
      <c r="B57" t="s">
        <v>176</v>
      </c>
      <c r="C57" s="210">
        <v>45397.375</v>
      </c>
      <c r="D57" t="s">
        <v>177</v>
      </c>
      <c r="E57">
        <v>17</v>
      </c>
      <c r="F57" t="s">
        <v>145</v>
      </c>
      <c r="G57">
        <v>12.3</v>
      </c>
      <c r="I57" t="s">
        <v>170</v>
      </c>
      <c r="J57" t="s">
        <v>153</v>
      </c>
      <c r="K57" t="s">
        <v>158</v>
      </c>
    </row>
    <row r="58" spans="1:11" x14ac:dyDescent="0.2">
      <c r="A58">
        <v>57</v>
      </c>
      <c r="B58" t="s">
        <v>176</v>
      </c>
      <c r="C58" s="210">
        <v>45397.375</v>
      </c>
      <c r="D58" t="s">
        <v>177</v>
      </c>
      <c r="E58">
        <v>18</v>
      </c>
      <c r="F58" t="s">
        <v>145</v>
      </c>
      <c r="G58">
        <v>12.3</v>
      </c>
      <c r="H58" t="s">
        <v>178</v>
      </c>
      <c r="I58" t="s">
        <v>170</v>
      </c>
      <c r="J58" t="s">
        <v>153</v>
      </c>
      <c r="K58" t="s">
        <v>158</v>
      </c>
    </row>
    <row r="59" spans="1:11" x14ac:dyDescent="0.2">
      <c r="A59">
        <v>58</v>
      </c>
      <c r="B59" t="s">
        <v>176</v>
      </c>
      <c r="C59" s="210">
        <v>45397.375</v>
      </c>
      <c r="D59" t="s">
        <v>177</v>
      </c>
      <c r="E59">
        <v>19</v>
      </c>
      <c r="F59" t="s">
        <v>145</v>
      </c>
      <c r="G59">
        <v>12.1</v>
      </c>
      <c r="I59" t="s">
        <v>170</v>
      </c>
      <c r="J59" t="s">
        <v>153</v>
      </c>
      <c r="K59" t="s">
        <v>158</v>
      </c>
    </row>
    <row r="60" spans="1:11" x14ac:dyDescent="0.2">
      <c r="A60">
        <v>59</v>
      </c>
      <c r="B60" t="s">
        <v>176</v>
      </c>
      <c r="C60" s="210">
        <v>45397.375</v>
      </c>
      <c r="D60" t="s">
        <v>177</v>
      </c>
      <c r="E60">
        <v>20</v>
      </c>
      <c r="F60" t="s">
        <v>145</v>
      </c>
      <c r="G60">
        <v>6</v>
      </c>
      <c r="I60" t="s">
        <v>170</v>
      </c>
      <c r="J60" t="s">
        <v>153</v>
      </c>
      <c r="K60" t="s">
        <v>158</v>
      </c>
    </row>
    <row r="61" spans="1:11" x14ac:dyDescent="0.2">
      <c r="A61">
        <v>60</v>
      </c>
      <c r="B61" t="s">
        <v>179</v>
      </c>
      <c r="C61" s="210">
        <v>45399.587500000001</v>
      </c>
      <c r="D61" t="s">
        <v>180</v>
      </c>
      <c r="E61">
        <v>1</v>
      </c>
      <c r="F61" t="s">
        <v>181</v>
      </c>
      <c r="G61">
        <v>12.6</v>
      </c>
      <c r="I61" t="s">
        <v>165</v>
      </c>
      <c r="J61" t="s">
        <v>153</v>
      </c>
      <c r="K61" t="s">
        <v>158</v>
      </c>
    </row>
    <row r="62" spans="1:11" x14ac:dyDescent="0.2">
      <c r="A62">
        <v>61</v>
      </c>
      <c r="B62" t="s">
        <v>182</v>
      </c>
      <c r="C62" s="210">
        <v>45399.607638888891</v>
      </c>
      <c r="D62" t="s">
        <v>180</v>
      </c>
      <c r="E62">
        <v>2</v>
      </c>
      <c r="F62" t="s">
        <v>181</v>
      </c>
      <c r="G62">
        <v>12.4</v>
      </c>
      <c r="I62" t="s">
        <v>165</v>
      </c>
      <c r="J62" t="s">
        <v>153</v>
      </c>
      <c r="K62" t="s">
        <v>158</v>
      </c>
    </row>
    <row r="63" spans="1:11" x14ac:dyDescent="0.2">
      <c r="A63">
        <v>62</v>
      </c>
      <c r="B63" t="s">
        <v>183</v>
      </c>
      <c r="C63" s="210">
        <v>45401.55</v>
      </c>
      <c r="D63" t="s">
        <v>184</v>
      </c>
      <c r="E63">
        <v>2</v>
      </c>
      <c r="F63" t="s">
        <v>181</v>
      </c>
      <c r="G63">
        <v>12.5</v>
      </c>
      <c r="I63" t="s">
        <v>170</v>
      </c>
      <c r="J63" t="s">
        <v>153</v>
      </c>
      <c r="K63" t="s">
        <v>158</v>
      </c>
    </row>
    <row r="64" spans="1:11" x14ac:dyDescent="0.2">
      <c r="A64">
        <v>63</v>
      </c>
      <c r="B64" t="s">
        <v>183</v>
      </c>
      <c r="C64" s="210">
        <v>45401.550694444442</v>
      </c>
      <c r="D64" t="s">
        <v>184</v>
      </c>
      <c r="E64">
        <v>1</v>
      </c>
      <c r="F64" t="s">
        <v>181</v>
      </c>
      <c r="G64">
        <v>12.3</v>
      </c>
      <c r="I64" t="s">
        <v>170</v>
      </c>
      <c r="J64" t="s">
        <v>153</v>
      </c>
      <c r="K64" t="s">
        <v>158</v>
      </c>
    </row>
    <row r="65" spans="1:11" x14ac:dyDescent="0.2">
      <c r="A65">
        <v>64</v>
      </c>
      <c r="B65" t="s">
        <v>185</v>
      </c>
      <c r="C65" s="210">
        <v>45405.498611111114</v>
      </c>
      <c r="D65" t="s">
        <v>186</v>
      </c>
      <c r="E65">
        <v>1</v>
      </c>
      <c r="F65" t="s">
        <v>181</v>
      </c>
      <c r="G65">
        <v>12</v>
      </c>
      <c r="I65" t="s">
        <v>170</v>
      </c>
      <c r="J65" t="s">
        <v>153</v>
      </c>
      <c r="K65" t="s">
        <v>158</v>
      </c>
    </row>
    <row r="66" spans="1:11" x14ac:dyDescent="0.2">
      <c r="A66">
        <v>65</v>
      </c>
      <c r="B66" t="s">
        <v>185</v>
      </c>
      <c r="C66" s="210">
        <v>45405.588194444441</v>
      </c>
      <c r="D66" t="s">
        <v>186</v>
      </c>
      <c r="E66">
        <v>2</v>
      </c>
      <c r="F66" t="s">
        <v>181</v>
      </c>
      <c r="G66">
        <v>43</v>
      </c>
      <c r="I66" t="s">
        <v>170</v>
      </c>
      <c r="J66" t="s">
        <v>153</v>
      </c>
      <c r="K66" t="s">
        <v>158</v>
      </c>
    </row>
    <row r="67" spans="1:11" x14ac:dyDescent="0.2">
      <c r="A67">
        <v>66</v>
      </c>
      <c r="B67" t="s">
        <v>185</v>
      </c>
      <c r="C67" s="210">
        <v>45405.588194444441</v>
      </c>
      <c r="D67" t="s">
        <v>186</v>
      </c>
      <c r="E67">
        <v>3</v>
      </c>
      <c r="F67" t="s">
        <v>125</v>
      </c>
      <c r="G67">
        <v>12</v>
      </c>
      <c r="I67" t="s">
        <v>170</v>
      </c>
      <c r="J67" t="s">
        <v>153</v>
      </c>
      <c r="K67" t="s">
        <v>158</v>
      </c>
    </row>
    <row r="68" spans="1:11" x14ac:dyDescent="0.2">
      <c r="A68">
        <v>67</v>
      </c>
      <c r="B68" t="s">
        <v>185</v>
      </c>
      <c r="C68" s="210">
        <v>45405.588194444441</v>
      </c>
      <c r="D68" t="s">
        <v>186</v>
      </c>
      <c r="E68">
        <v>4</v>
      </c>
      <c r="F68" t="s">
        <v>81</v>
      </c>
      <c r="G68">
        <v>13</v>
      </c>
      <c r="I68" t="s">
        <v>170</v>
      </c>
      <c r="J68" t="s">
        <v>153</v>
      </c>
      <c r="K68" t="s">
        <v>158</v>
      </c>
    </row>
    <row r="69" spans="1:11" x14ac:dyDescent="0.2">
      <c r="A69">
        <v>68</v>
      </c>
      <c r="B69" t="s">
        <v>185</v>
      </c>
      <c r="C69" s="210">
        <v>45405.588194444441</v>
      </c>
      <c r="D69" t="s">
        <v>186</v>
      </c>
      <c r="E69">
        <v>5</v>
      </c>
      <c r="F69" t="s">
        <v>81</v>
      </c>
      <c r="G69">
        <v>15</v>
      </c>
      <c r="I69" t="s">
        <v>170</v>
      </c>
      <c r="J69" t="s">
        <v>153</v>
      </c>
      <c r="K69" t="s">
        <v>158</v>
      </c>
    </row>
    <row r="70" spans="1:11" x14ac:dyDescent="0.2">
      <c r="A70">
        <v>73</v>
      </c>
      <c r="B70" t="s">
        <v>187</v>
      </c>
      <c r="C70" s="210">
        <v>45405.631249999999</v>
      </c>
      <c r="D70" t="s">
        <v>188</v>
      </c>
      <c r="E70">
        <v>5</v>
      </c>
      <c r="F70" t="s">
        <v>81</v>
      </c>
      <c r="G70">
        <v>17.3</v>
      </c>
      <c r="I70" t="s">
        <v>170</v>
      </c>
      <c r="J70" t="s">
        <v>153</v>
      </c>
      <c r="K70" t="s">
        <v>158</v>
      </c>
    </row>
    <row r="71" spans="1:11" x14ac:dyDescent="0.2">
      <c r="A71">
        <v>74</v>
      </c>
      <c r="B71" t="s">
        <v>187</v>
      </c>
      <c r="C71" s="210">
        <v>45405.631249999999</v>
      </c>
      <c r="D71" t="s">
        <v>188</v>
      </c>
      <c r="E71">
        <v>6</v>
      </c>
      <c r="F71" t="s">
        <v>115</v>
      </c>
      <c r="G71">
        <v>13.8</v>
      </c>
      <c r="I71" t="s">
        <v>170</v>
      </c>
      <c r="J71" t="s">
        <v>153</v>
      </c>
      <c r="K71" t="s">
        <v>158</v>
      </c>
    </row>
    <row r="72" spans="1:11" x14ac:dyDescent="0.2">
      <c r="A72">
        <v>75</v>
      </c>
      <c r="B72" t="s">
        <v>187</v>
      </c>
      <c r="C72" s="210">
        <v>45405.631249999999</v>
      </c>
      <c r="D72" t="s">
        <v>188</v>
      </c>
      <c r="E72">
        <v>7</v>
      </c>
      <c r="F72" t="s">
        <v>112</v>
      </c>
      <c r="G72">
        <v>14.7</v>
      </c>
      <c r="I72" t="s">
        <v>170</v>
      </c>
      <c r="J72" t="s">
        <v>153</v>
      </c>
      <c r="K72" t="s">
        <v>158</v>
      </c>
    </row>
    <row r="73" spans="1:11" x14ac:dyDescent="0.2">
      <c r="A73">
        <v>76</v>
      </c>
      <c r="B73" t="s">
        <v>187</v>
      </c>
      <c r="C73" s="210">
        <v>45405.631249999999</v>
      </c>
      <c r="D73" t="s">
        <v>188</v>
      </c>
      <c r="E73">
        <v>8</v>
      </c>
      <c r="F73" t="s">
        <v>116</v>
      </c>
      <c r="G73">
        <v>15</v>
      </c>
      <c r="I73" t="s">
        <v>170</v>
      </c>
      <c r="J73" t="s">
        <v>153</v>
      </c>
      <c r="K73" t="s">
        <v>158</v>
      </c>
    </row>
    <row r="74" spans="1:11" x14ac:dyDescent="0.2">
      <c r="A74">
        <v>77</v>
      </c>
      <c r="B74" t="s">
        <v>187</v>
      </c>
      <c r="C74" s="210">
        <v>45405.670138888891</v>
      </c>
      <c r="D74" t="s">
        <v>188</v>
      </c>
      <c r="E74">
        <v>9</v>
      </c>
      <c r="F74" t="s">
        <v>117</v>
      </c>
      <c r="G74">
        <v>13.1</v>
      </c>
      <c r="I74" t="s">
        <v>170</v>
      </c>
      <c r="J74" t="s">
        <v>153</v>
      </c>
      <c r="K74" t="s">
        <v>158</v>
      </c>
    </row>
    <row r="75" spans="1:11" x14ac:dyDescent="0.2">
      <c r="A75">
        <v>78</v>
      </c>
      <c r="B75" t="s">
        <v>189</v>
      </c>
      <c r="C75" s="210">
        <v>45448.408333333333</v>
      </c>
      <c r="D75" t="s">
        <v>190</v>
      </c>
      <c r="E75">
        <v>1</v>
      </c>
      <c r="F75" t="s">
        <v>181</v>
      </c>
      <c r="G75">
        <v>13.1</v>
      </c>
      <c r="H75" t="s">
        <v>191</v>
      </c>
      <c r="I75" t="s">
        <v>165</v>
      </c>
      <c r="J75" t="s">
        <v>153</v>
      </c>
      <c r="K75" t="s">
        <v>158</v>
      </c>
    </row>
    <row r="76" spans="1:11" x14ac:dyDescent="0.2">
      <c r="A76">
        <v>79</v>
      </c>
      <c r="B76" t="s">
        <v>189</v>
      </c>
      <c r="C76" s="210">
        <v>45448.40902777778</v>
      </c>
      <c r="D76" t="s">
        <v>190</v>
      </c>
      <c r="E76">
        <v>2</v>
      </c>
      <c r="F76" t="s">
        <v>181</v>
      </c>
      <c r="G76">
        <v>5.3</v>
      </c>
      <c r="I76" t="s">
        <v>165</v>
      </c>
      <c r="J76" t="s">
        <v>153</v>
      </c>
      <c r="K76" t="s">
        <v>158</v>
      </c>
    </row>
    <row r="77" spans="1:11" x14ac:dyDescent="0.2">
      <c r="A77">
        <v>80</v>
      </c>
      <c r="B77" t="s">
        <v>189</v>
      </c>
      <c r="C77" s="210">
        <v>45448.409722222219</v>
      </c>
      <c r="D77" t="s">
        <v>190</v>
      </c>
      <c r="E77">
        <v>3</v>
      </c>
      <c r="F77" t="s">
        <v>125</v>
      </c>
      <c r="G77">
        <v>21.2</v>
      </c>
      <c r="H77" t="s">
        <v>192</v>
      </c>
      <c r="I77" t="s">
        <v>165</v>
      </c>
      <c r="J77" t="s">
        <v>153</v>
      </c>
      <c r="K77" t="s">
        <v>158</v>
      </c>
    </row>
    <row r="78" spans="1:11" x14ac:dyDescent="0.2">
      <c r="A78">
        <v>81</v>
      </c>
      <c r="B78" t="s">
        <v>189</v>
      </c>
      <c r="C78" s="210">
        <v>45448.409722222219</v>
      </c>
      <c r="D78" t="s">
        <v>190</v>
      </c>
      <c r="E78">
        <v>4</v>
      </c>
      <c r="F78" t="s">
        <v>81</v>
      </c>
      <c r="G78">
        <v>21.2</v>
      </c>
      <c r="I78" t="s">
        <v>165</v>
      </c>
      <c r="J78" t="s">
        <v>153</v>
      </c>
      <c r="K78" t="s">
        <v>158</v>
      </c>
    </row>
    <row r="79" spans="1:11" x14ac:dyDescent="0.2">
      <c r="A79">
        <v>82</v>
      </c>
      <c r="B79" t="s">
        <v>189</v>
      </c>
      <c r="C79" s="210">
        <v>45448.409722222219</v>
      </c>
      <c r="D79" t="s">
        <v>190</v>
      </c>
      <c r="E79">
        <v>5</v>
      </c>
      <c r="F79" t="s">
        <v>81</v>
      </c>
      <c r="G79">
        <v>14.3</v>
      </c>
      <c r="I79" t="s">
        <v>165</v>
      </c>
      <c r="J79" t="s">
        <v>153</v>
      </c>
      <c r="K79" t="s">
        <v>158</v>
      </c>
    </row>
    <row r="80" spans="1:11" x14ac:dyDescent="0.2">
      <c r="A80">
        <v>83</v>
      </c>
      <c r="B80" t="s">
        <v>189</v>
      </c>
      <c r="C80" s="210">
        <v>45448.409722222219</v>
      </c>
      <c r="D80" t="s">
        <v>190</v>
      </c>
      <c r="E80">
        <v>6</v>
      </c>
      <c r="F80" t="s">
        <v>115</v>
      </c>
      <c r="G80">
        <v>19</v>
      </c>
      <c r="I80" t="s">
        <v>165</v>
      </c>
      <c r="J80" t="s">
        <v>153</v>
      </c>
      <c r="K80" t="s">
        <v>158</v>
      </c>
    </row>
    <row r="81" spans="1:11" x14ac:dyDescent="0.2">
      <c r="A81">
        <v>84</v>
      </c>
      <c r="B81" t="s">
        <v>189</v>
      </c>
      <c r="C81" s="210">
        <v>45448.409722222219</v>
      </c>
      <c r="D81" t="s">
        <v>190</v>
      </c>
      <c r="E81">
        <v>7</v>
      </c>
      <c r="F81" t="s">
        <v>112</v>
      </c>
      <c r="G81">
        <v>10.199999999999999</v>
      </c>
      <c r="I81" t="s">
        <v>165</v>
      </c>
      <c r="J81" t="s">
        <v>153</v>
      </c>
      <c r="K81" t="s">
        <v>158</v>
      </c>
    </row>
    <row r="82" spans="1:11" x14ac:dyDescent="0.2">
      <c r="A82">
        <v>85</v>
      </c>
      <c r="B82" t="s">
        <v>189</v>
      </c>
      <c r="C82" s="210">
        <v>45448.411111111112</v>
      </c>
      <c r="D82" t="s">
        <v>190</v>
      </c>
      <c r="E82">
        <v>8</v>
      </c>
      <c r="F82" t="s">
        <v>116</v>
      </c>
      <c r="G82">
        <v>6.6</v>
      </c>
      <c r="H82" t="s">
        <v>193</v>
      </c>
      <c r="I82" t="s">
        <v>165</v>
      </c>
      <c r="J82" t="s">
        <v>153</v>
      </c>
      <c r="K82" t="s">
        <v>160</v>
      </c>
    </row>
    <row r="83" spans="1:11" x14ac:dyDescent="0.2">
      <c r="A83">
        <v>86</v>
      </c>
      <c r="B83" t="s">
        <v>189</v>
      </c>
      <c r="C83" s="210">
        <v>45448.411111111112</v>
      </c>
      <c r="D83" t="s">
        <v>190</v>
      </c>
      <c r="E83">
        <v>9</v>
      </c>
      <c r="F83" t="s">
        <v>117</v>
      </c>
      <c r="G83">
        <v>9.6999999999999993</v>
      </c>
      <c r="I83" t="s">
        <v>165</v>
      </c>
      <c r="J83" t="s">
        <v>153</v>
      </c>
      <c r="K83" t="s">
        <v>158</v>
      </c>
    </row>
    <row r="84" spans="1:11" x14ac:dyDescent="0.2">
      <c r="A84">
        <v>87</v>
      </c>
      <c r="B84" t="s">
        <v>189</v>
      </c>
      <c r="C84" s="210">
        <v>45448.411111111112</v>
      </c>
      <c r="D84" t="s">
        <v>190</v>
      </c>
      <c r="E84">
        <v>10</v>
      </c>
      <c r="F84" t="s">
        <v>118</v>
      </c>
      <c r="G84">
        <v>10.8</v>
      </c>
      <c r="I84" t="s">
        <v>165</v>
      </c>
      <c r="J84" t="s">
        <v>153</v>
      </c>
      <c r="K84" t="s">
        <v>158</v>
      </c>
    </row>
    <row r="85" spans="1:11" x14ac:dyDescent="0.2">
      <c r="A85">
        <v>88</v>
      </c>
      <c r="B85" t="s">
        <v>189</v>
      </c>
      <c r="C85" s="210">
        <v>45448.411805555559</v>
      </c>
      <c r="D85" t="s">
        <v>190</v>
      </c>
      <c r="E85">
        <v>11</v>
      </c>
      <c r="F85" t="s">
        <v>119</v>
      </c>
      <c r="G85">
        <v>17</v>
      </c>
      <c r="I85" t="s">
        <v>165</v>
      </c>
      <c r="J85" t="s">
        <v>153</v>
      </c>
      <c r="K85" t="s">
        <v>160</v>
      </c>
    </row>
    <row r="86" spans="1:11" x14ac:dyDescent="0.2">
      <c r="A86">
        <v>89</v>
      </c>
      <c r="B86" t="s">
        <v>189</v>
      </c>
      <c r="C86" s="210">
        <v>45448.412499999999</v>
      </c>
      <c r="D86" t="s">
        <v>190</v>
      </c>
      <c r="E86">
        <v>12</v>
      </c>
      <c r="F86" t="s">
        <v>115</v>
      </c>
      <c r="G86">
        <v>23.2</v>
      </c>
      <c r="H86" t="s">
        <v>194</v>
      </c>
      <c r="I86" t="s">
        <v>165</v>
      </c>
      <c r="J86" t="s">
        <v>153</v>
      </c>
      <c r="K86" t="s">
        <v>158</v>
      </c>
    </row>
    <row r="87" spans="1:11" x14ac:dyDescent="0.2">
      <c r="A87">
        <v>90</v>
      </c>
      <c r="B87" t="s">
        <v>189</v>
      </c>
      <c r="C87" s="210">
        <v>45448.412499999999</v>
      </c>
      <c r="D87" t="s">
        <v>190</v>
      </c>
      <c r="E87">
        <v>13</v>
      </c>
      <c r="F87" t="s">
        <v>119</v>
      </c>
      <c r="G87">
        <v>19.600000000000001</v>
      </c>
      <c r="I87" t="s">
        <v>165</v>
      </c>
      <c r="J87" t="s">
        <v>153</v>
      </c>
      <c r="K87" t="s">
        <v>158</v>
      </c>
    </row>
    <row r="88" spans="1:11" x14ac:dyDescent="0.2">
      <c r="A88">
        <v>91</v>
      </c>
      <c r="B88" t="s">
        <v>189</v>
      </c>
      <c r="C88" s="210">
        <v>45448.412499999999</v>
      </c>
      <c r="D88" t="s">
        <v>190</v>
      </c>
      <c r="E88">
        <v>14</v>
      </c>
      <c r="F88" t="s">
        <v>130</v>
      </c>
      <c r="G88">
        <v>16.7</v>
      </c>
      <c r="I88" t="s">
        <v>165</v>
      </c>
      <c r="J88" t="s">
        <v>153</v>
      </c>
      <c r="K88" t="s">
        <v>158</v>
      </c>
    </row>
    <row r="89" spans="1:11" x14ac:dyDescent="0.2">
      <c r="A89">
        <v>92</v>
      </c>
      <c r="B89" t="s">
        <v>189</v>
      </c>
      <c r="C89" s="210">
        <v>45448.413194444445</v>
      </c>
      <c r="D89" t="s">
        <v>190</v>
      </c>
      <c r="E89">
        <v>15</v>
      </c>
      <c r="F89" t="s">
        <v>130</v>
      </c>
      <c r="G89">
        <v>6</v>
      </c>
      <c r="I89" t="s">
        <v>165</v>
      </c>
      <c r="J89" t="s">
        <v>153</v>
      </c>
      <c r="K89" t="s">
        <v>158</v>
      </c>
    </row>
    <row r="90" spans="1:11" x14ac:dyDescent="0.2">
      <c r="A90">
        <v>93</v>
      </c>
      <c r="B90" t="s">
        <v>189</v>
      </c>
      <c r="C90" s="210">
        <v>45448.413194444445</v>
      </c>
      <c r="D90" t="s">
        <v>190</v>
      </c>
      <c r="E90">
        <v>16</v>
      </c>
      <c r="F90" t="s">
        <v>130</v>
      </c>
      <c r="G90">
        <v>8.6999999999999993</v>
      </c>
      <c r="I90" t="s">
        <v>165</v>
      </c>
      <c r="J90" t="s">
        <v>153</v>
      </c>
      <c r="K90" t="s">
        <v>158</v>
      </c>
    </row>
    <row r="91" spans="1:11" x14ac:dyDescent="0.2">
      <c r="A91">
        <v>94</v>
      </c>
      <c r="B91" t="s">
        <v>189</v>
      </c>
      <c r="C91" s="210">
        <v>45448.413194444445</v>
      </c>
      <c r="D91" t="s">
        <v>190</v>
      </c>
      <c r="E91">
        <v>17</v>
      </c>
      <c r="F91" t="s">
        <v>130</v>
      </c>
      <c r="G91">
        <v>8.4</v>
      </c>
      <c r="I91" t="s">
        <v>165</v>
      </c>
      <c r="J91" t="s">
        <v>153</v>
      </c>
      <c r="K91" t="s">
        <v>158</v>
      </c>
    </row>
    <row r="92" spans="1:11" x14ac:dyDescent="0.2">
      <c r="A92">
        <v>95</v>
      </c>
      <c r="B92" t="s">
        <v>189</v>
      </c>
      <c r="C92" s="210">
        <v>45448.413194444445</v>
      </c>
      <c r="D92" t="s">
        <v>190</v>
      </c>
      <c r="E92">
        <v>18</v>
      </c>
      <c r="F92" t="s">
        <v>131</v>
      </c>
      <c r="G92">
        <v>6.2</v>
      </c>
      <c r="I92" t="s">
        <v>165</v>
      </c>
      <c r="J92" t="s">
        <v>153</v>
      </c>
      <c r="K92" t="s">
        <v>158</v>
      </c>
    </row>
    <row r="93" spans="1:11" x14ac:dyDescent="0.2">
      <c r="A93">
        <v>96</v>
      </c>
      <c r="B93" t="s">
        <v>189</v>
      </c>
      <c r="C93" s="210">
        <v>45448.413888888892</v>
      </c>
      <c r="D93" t="s">
        <v>190</v>
      </c>
      <c r="E93">
        <v>19</v>
      </c>
      <c r="F93" t="s">
        <v>124</v>
      </c>
      <c r="G93">
        <v>10.199999999999999</v>
      </c>
      <c r="I93" t="s">
        <v>165</v>
      </c>
      <c r="J93" t="s">
        <v>153</v>
      </c>
      <c r="K93" t="s">
        <v>158</v>
      </c>
    </row>
    <row r="94" spans="1:11" x14ac:dyDescent="0.2">
      <c r="A94">
        <v>97</v>
      </c>
      <c r="B94" t="s">
        <v>189</v>
      </c>
      <c r="C94" s="210">
        <v>45448.413888888892</v>
      </c>
      <c r="D94" t="s">
        <v>190</v>
      </c>
      <c r="E94">
        <v>20</v>
      </c>
      <c r="F94" t="s">
        <v>128</v>
      </c>
      <c r="G94">
        <v>9.5</v>
      </c>
      <c r="H94" t="s">
        <v>195</v>
      </c>
      <c r="I94" t="s">
        <v>165</v>
      </c>
      <c r="J94" t="s">
        <v>153</v>
      </c>
      <c r="K94" t="s">
        <v>160</v>
      </c>
    </row>
    <row r="95" spans="1:11" x14ac:dyDescent="0.2">
      <c r="A95">
        <v>98</v>
      </c>
      <c r="B95" t="s">
        <v>196</v>
      </c>
      <c r="C95" s="210">
        <v>45455.223611111112</v>
      </c>
      <c r="D95" t="s">
        <v>197</v>
      </c>
      <c r="E95">
        <v>1</v>
      </c>
      <c r="F95" t="s">
        <v>181</v>
      </c>
      <c r="G95">
        <v>19</v>
      </c>
      <c r="I95" t="s">
        <v>198</v>
      </c>
      <c r="J95" t="s">
        <v>153</v>
      </c>
      <c r="K95" t="s">
        <v>158</v>
      </c>
    </row>
    <row r="96" spans="1:11" x14ac:dyDescent="0.2">
      <c r="A96">
        <v>99</v>
      </c>
      <c r="B96" t="s">
        <v>196</v>
      </c>
      <c r="C96" s="210">
        <v>45455.223611111112</v>
      </c>
      <c r="D96" t="s">
        <v>197</v>
      </c>
      <c r="E96">
        <v>2</v>
      </c>
      <c r="F96" t="s">
        <v>181</v>
      </c>
      <c r="G96">
        <v>14.3</v>
      </c>
      <c r="I96" t="s">
        <v>198</v>
      </c>
      <c r="J96" t="s">
        <v>153</v>
      </c>
      <c r="K96" t="s">
        <v>158</v>
      </c>
    </row>
    <row r="97" spans="1:11" x14ac:dyDescent="0.2">
      <c r="A97">
        <v>100</v>
      </c>
      <c r="B97" t="s">
        <v>196</v>
      </c>
      <c r="C97" s="210">
        <v>45455.224999999999</v>
      </c>
      <c r="D97" t="s">
        <v>197</v>
      </c>
      <c r="E97">
        <v>1</v>
      </c>
      <c r="F97" t="s">
        <v>181</v>
      </c>
      <c r="G97">
        <v>19</v>
      </c>
      <c r="I97" t="s">
        <v>198</v>
      </c>
      <c r="J97" t="s">
        <v>153</v>
      </c>
      <c r="K97" t="s">
        <v>158</v>
      </c>
    </row>
    <row r="98" spans="1:11" x14ac:dyDescent="0.2">
      <c r="A98">
        <v>101</v>
      </c>
      <c r="B98" t="s">
        <v>196</v>
      </c>
      <c r="C98" s="210">
        <v>45455.225694444445</v>
      </c>
      <c r="D98" t="s">
        <v>197</v>
      </c>
      <c r="E98">
        <v>2</v>
      </c>
      <c r="F98" t="s">
        <v>181</v>
      </c>
      <c r="G98">
        <v>14.3</v>
      </c>
      <c r="I98" t="s">
        <v>198</v>
      </c>
      <c r="J98" t="s">
        <v>153</v>
      </c>
      <c r="K98" t="s">
        <v>158</v>
      </c>
    </row>
    <row r="99" spans="1:11" x14ac:dyDescent="0.2">
      <c r="A99">
        <v>102</v>
      </c>
      <c r="B99" t="s">
        <v>196</v>
      </c>
      <c r="C99" s="210">
        <v>45455.226388888892</v>
      </c>
      <c r="D99" t="s">
        <v>197</v>
      </c>
      <c r="E99">
        <v>2</v>
      </c>
      <c r="F99" t="s">
        <v>181</v>
      </c>
      <c r="G99">
        <v>14.3</v>
      </c>
      <c r="I99" t="s">
        <v>198</v>
      </c>
      <c r="J99" t="s">
        <v>153</v>
      </c>
      <c r="K99" t="s">
        <v>158</v>
      </c>
    </row>
    <row r="100" spans="1:11" x14ac:dyDescent="0.2">
      <c r="A100">
        <v>103</v>
      </c>
      <c r="B100" t="s">
        <v>199</v>
      </c>
      <c r="C100" s="210">
        <v>45456.175694444442</v>
      </c>
      <c r="D100" t="s">
        <v>200</v>
      </c>
      <c r="E100">
        <v>2</v>
      </c>
      <c r="F100" t="s">
        <v>181</v>
      </c>
      <c r="G100">
        <v>14.3</v>
      </c>
      <c r="I100" t="s">
        <v>198</v>
      </c>
      <c r="J100" t="s">
        <v>153</v>
      </c>
      <c r="K100" t="s">
        <v>158</v>
      </c>
    </row>
    <row r="101" spans="1:11" x14ac:dyDescent="0.2">
      <c r="A101">
        <v>104</v>
      </c>
      <c r="B101" t="s">
        <v>199</v>
      </c>
      <c r="C101" s="210">
        <v>45456.175694444442</v>
      </c>
      <c r="D101" t="s">
        <v>200</v>
      </c>
      <c r="E101">
        <v>2</v>
      </c>
      <c r="F101" t="s">
        <v>181</v>
      </c>
      <c r="G101">
        <v>14.3</v>
      </c>
      <c r="I101" t="s">
        <v>198</v>
      </c>
      <c r="J101" t="s">
        <v>153</v>
      </c>
      <c r="K101" t="s">
        <v>158</v>
      </c>
    </row>
    <row r="102" spans="1:11" x14ac:dyDescent="0.2">
      <c r="A102">
        <v>105</v>
      </c>
      <c r="B102" t="s">
        <v>199</v>
      </c>
      <c r="C102" s="210">
        <v>45456.177777777775</v>
      </c>
      <c r="D102" t="s">
        <v>200</v>
      </c>
      <c r="E102">
        <v>1</v>
      </c>
      <c r="F102" t="s">
        <v>181</v>
      </c>
      <c r="G102">
        <v>19</v>
      </c>
      <c r="I102" t="s">
        <v>198</v>
      </c>
      <c r="J102" t="s">
        <v>153</v>
      </c>
      <c r="K102" t="s">
        <v>158</v>
      </c>
    </row>
    <row r="103" spans="1:11" x14ac:dyDescent="0.2">
      <c r="A103">
        <v>106</v>
      </c>
      <c r="B103" t="s">
        <v>199</v>
      </c>
      <c r="C103" s="210">
        <v>45456.188194444447</v>
      </c>
      <c r="D103" t="s">
        <v>200</v>
      </c>
      <c r="E103">
        <v>20</v>
      </c>
      <c r="F103" t="s">
        <v>128</v>
      </c>
      <c r="G103">
        <v>7.2</v>
      </c>
      <c r="I103" t="s">
        <v>198</v>
      </c>
      <c r="J103" t="s">
        <v>153</v>
      </c>
      <c r="K103" t="s">
        <v>158</v>
      </c>
    </row>
    <row r="104" spans="1:11" x14ac:dyDescent="0.2">
      <c r="A104">
        <v>107</v>
      </c>
      <c r="B104" t="s">
        <v>201</v>
      </c>
      <c r="C104" s="210">
        <v>45457.244444444441</v>
      </c>
      <c r="D104" t="s">
        <v>202</v>
      </c>
      <c r="E104">
        <v>1</v>
      </c>
      <c r="F104" t="s">
        <v>181</v>
      </c>
      <c r="G104">
        <v>20.7</v>
      </c>
      <c r="I104" t="s">
        <v>198</v>
      </c>
      <c r="J104" t="s">
        <v>153</v>
      </c>
      <c r="K104" t="s">
        <v>158</v>
      </c>
    </row>
    <row r="105" spans="1:11" x14ac:dyDescent="0.2">
      <c r="A105">
        <v>108</v>
      </c>
      <c r="B105" t="s">
        <v>201</v>
      </c>
      <c r="C105" s="210">
        <v>45457.244444444441</v>
      </c>
      <c r="D105" t="s">
        <v>202</v>
      </c>
      <c r="E105">
        <v>2</v>
      </c>
      <c r="F105" t="s">
        <v>181</v>
      </c>
      <c r="G105">
        <v>25</v>
      </c>
      <c r="H105" t="s">
        <v>203</v>
      </c>
      <c r="I105" t="s">
        <v>198</v>
      </c>
      <c r="J105" t="s">
        <v>153</v>
      </c>
      <c r="K105" t="s">
        <v>158</v>
      </c>
    </row>
    <row r="106" spans="1:11" x14ac:dyDescent="0.2">
      <c r="A106">
        <v>109</v>
      </c>
      <c r="B106" t="s">
        <v>201</v>
      </c>
      <c r="C106" s="210">
        <v>45457.244444444441</v>
      </c>
      <c r="D106" t="s">
        <v>202</v>
      </c>
      <c r="E106">
        <v>3</v>
      </c>
      <c r="F106" t="s">
        <v>125</v>
      </c>
      <c r="G106">
        <v>13.4</v>
      </c>
      <c r="I106" t="s">
        <v>198</v>
      </c>
      <c r="J106" t="s">
        <v>153</v>
      </c>
      <c r="K106" t="s">
        <v>158</v>
      </c>
    </row>
    <row r="107" spans="1:11" x14ac:dyDescent="0.2">
      <c r="A107">
        <v>110</v>
      </c>
      <c r="B107" t="s">
        <v>201</v>
      </c>
      <c r="C107" s="210">
        <v>45457.245138888888</v>
      </c>
      <c r="D107" t="s">
        <v>202</v>
      </c>
      <c r="E107">
        <v>4</v>
      </c>
      <c r="F107" t="s">
        <v>81</v>
      </c>
      <c r="G107">
        <v>20.5</v>
      </c>
      <c r="I107" t="s">
        <v>198</v>
      </c>
      <c r="J107" t="s">
        <v>153</v>
      </c>
      <c r="K107" t="s">
        <v>158</v>
      </c>
    </row>
    <row r="108" spans="1:11" x14ac:dyDescent="0.2">
      <c r="A108">
        <v>111</v>
      </c>
      <c r="B108" t="s">
        <v>201</v>
      </c>
      <c r="C108" s="210">
        <v>45457.245138888888</v>
      </c>
      <c r="D108" t="s">
        <v>202</v>
      </c>
      <c r="E108">
        <v>5</v>
      </c>
      <c r="F108" t="s">
        <v>81</v>
      </c>
      <c r="G108">
        <v>14.3</v>
      </c>
      <c r="I108" t="s">
        <v>198</v>
      </c>
      <c r="J108" t="s">
        <v>153</v>
      </c>
      <c r="K108" t="s">
        <v>158</v>
      </c>
    </row>
    <row r="109" spans="1:11" x14ac:dyDescent="0.2">
      <c r="A109">
        <v>112</v>
      </c>
      <c r="B109" t="s">
        <v>201</v>
      </c>
      <c r="C109" s="210">
        <v>45457.245138888888</v>
      </c>
      <c r="D109" t="s">
        <v>202</v>
      </c>
      <c r="E109">
        <v>6</v>
      </c>
      <c r="F109" t="s">
        <v>115</v>
      </c>
      <c r="G109">
        <v>9.6999999999999993</v>
      </c>
      <c r="I109" t="s">
        <v>198</v>
      </c>
      <c r="J109" t="s">
        <v>153</v>
      </c>
      <c r="K109" t="s">
        <v>158</v>
      </c>
    </row>
    <row r="110" spans="1:11" x14ac:dyDescent="0.2">
      <c r="A110">
        <v>113</v>
      </c>
      <c r="B110" t="s">
        <v>201</v>
      </c>
      <c r="C110" s="210">
        <v>45457.245833333334</v>
      </c>
      <c r="D110" t="s">
        <v>202</v>
      </c>
      <c r="E110">
        <v>7</v>
      </c>
      <c r="F110" t="s">
        <v>112</v>
      </c>
      <c r="G110">
        <v>13.4</v>
      </c>
      <c r="I110" t="s">
        <v>198</v>
      </c>
      <c r="J110" t="s">
        <v>153</v>
      </c>
      <c r="K110" t="s">
        <v>158</v>
      </c>
    </row>
    <row r="111" spans="1:11" x14ac:dyDescent="0.2">
      <c r="A111">
        <v>114</v>
      </c>
      <c r="B111" t="s">
        <v>201</v>
      </c>
      <c r="C111" s="210">
        <v>45457.246527777781</v>
      </c>
      <c r="D111" t="s">
        <v>202</v>
      </c>
      <c r="E111">
        <v>8</v>
      </c>
      <c r="F111" t="s">
        <v>116</v>
      </c>
      <c r="G111">
        <v>17.5</v>
      </c>
      <c r="H111" t="s">
        <v>204</v>
      </c>
      <c r="I111" t="s">
        <v>198</v>
      </c>
      <c r="J111" t="s">
        <v>153</v>
      </c>
      <c r="K111" t="s">
        <v>158</v>
      </c>
    </row>
    <row r="112" spans="1:11" x14ac:dyDescent="0.2">
      <c r="A112">
        <v>115</v>
      </c>
      <c r="B112" t="s">
        <v>201</v>
      </c>
      <c r="C112" s="210">
        <v>45457.24722222222</v>
      </c>
      <c r="D112" t="s">
        <v>202</v>
      </c>
      <c r="E112">
        <v>9</v>
      </c>
      <c r="F112" t="s">
        <v>117</v>
      </c>
      <c r="G112">
        <v>7.9</v>
      </c>
      <c r="I112" t="s">
        <v>198</v>
      </c>
      <c r="J112" t="s">
        <v>153</v>
      </c>
      <c r="K112" t="s">
        <v>158</v>
      </c>
    </row>
    <row r="113" spans="1:11" x14ac:dyDescent="0.2">
      <c r="A113">
        <v>116</v>
      </c>
      <c r="B113" t="s">
        <v>201</v>
      </c>
      <c r="C113" s="210">
        <v>45457.247916666667</v>
      </c>
      <c r="D113" t="s">
        <v>202</v>
      </c>
      <c r="E113">
        <v>10</v>
      </c>
      <c r="F113" t="s">
        <v>118</v>
      </c>
      <c r="G113">
        <v>13.1</v>
      </c>
      <c r="H113" t="s">
        <v>205</v>
      </c>
      <c r="I113" t="s">
        <v>198</v>
      </c>
      <c r="J113" t="s">
        <v>153</v>
      </c>
      <c r="K113" t="s">
        <v>158</v>
      </c>
    </row>
    <row r="114" spans="1:11" x14ac:dyDescent="0.2">
      <c r="A114">
        <v>117</v>
      </c>
      <c r="B114" t="s">
        <v>201</v>
      </c>
      <c r="C114" s="210">
        <v>45457.248611111114</v>
      </c>
      <c r="D114" t="s">
        <v>202</v>
      </c>
      <c r="E114">
        <v>11</v>
      </c>
      <c r="F114" t="s">
        <v>119</v>
      </c>
      <c r="G114">
        <v>7.6</v>
      </c>
      <c r="I114" t="s">
        <v>198</v>
      </c>
      <c r="J114" t="s">
        <v>153</v>
      </c>
      <c r="K114" t="s">
        <v>158</v>
      </c>
    </row>
    <row r="115" spans="1:11" x14ac:dyDescent="0.2">
      <c r="A115">
        <v>118</v>
      </c>
      <c r="B115" t="s">
        <v>201</v>
      </c>
      <c r="C115" s="210">
        <v>45457.249305555553</v>
      </c>
      <c r="D115" t="s">
        <v>202</v>
      </c>
      <c r="E115">
        <v>12</v>
      </c>
      <c r="F115" t="s">
        <v>115</v>
      </c>
      <c r="G115">
        <v>11.1</v>
      </c>
      <c r="H115" t="s">
        <v>205</v>
      </c>
      <c r="I115" t="s">
        <v>198</v>
      </c>
      <c r="J115" t="s">
        <v>153</v>
      </c>
      <c r="K115" t="s">
        <v>158</v>
      </c>
    </row>
    <row r="116" spans="1:11" x14ac:dyDescent="0.2">
      <c r="A116">
        <v>119</v>
      </c>
      <c r="B116" t="s">
        <v>201</v>
      </c>
      <c r="C116" s="210">
        <v>45457.25</v>
      </c>
      <c r="D116" t="s">
        <v>202</v>
      </c>
      <c r="E116">
        <v>13</v>
      </c>
      <c r="F116" t="s">
        <v>119</v>
      </c>
      <c r="G116">
        <v>25</v>
      </c>
      <c r="H116" t="s">
        <v>203</v>
      </c>
      <c r="I116" t="s">
        <v>198</v>
      </c>
      <c r="J116" t="s">
        <v>153</v>
      </c>
      <c r="K116" t="s">
        <v>158</v>
      </c>
    </row>
    <row r="117" spans="1:11" x14ac:dyDescent="0.2">
      <c r="A117">
        <v>120</v>
      </c>
      <c r="B117" t="s">
        <v>201</v>
      </c>
      <c r="C117" s="210">
        <v>45457.252083333333</v>
      </c>
      <c r="D117" t="s">
        <v>202</v>
      </c>
      <c r="E117">
        <v>14</v>
      </c>
      <c r="F117" t="s">
        <v>130</v>
      </c>
      <c r="G117">
        <v>21.8</v>
      </c>
      <c r="H117" t="s">
        <v>206</v>
      </c>
      <c r="I117" t="s">
        <v>198</v>
      </c>
      <c r="J117" t="s">
        <v>153</v>
      </c>
      <c r="K117" t="s">
        <v>160</v>
      </c>
    </row>
    <row r="118" spans="1:11" x14ac:dyDescent="0.2">
      <c r="A118">
        <v>121</v>
      </c>
      <c r="B118" t="s">
        <v>201</v>
      </c>
      <c r="C118" s="210">
        <v>45457.253472222219</v>
      </c>
      <c r="D118" t="s">
        <v>202</v>
      </c>
      <c r="E118">
        <v>15</v>
      </c>
      <c r="F118" t="s">
        <v>130</v>
      </c>
      <c r="G118">
        <v>9.8000000000000007</v>
      </c>
      <c r="H118" t="s">
        <v>207</v>
      </c>
      <c r="I118" t="s">
        <v>198</v>
      </c>
      <c r="J118" t="s">
        <v>153</v>
      </c>
      <c r="K118" t="s">
        <v>158</v>
      </c>
    </row>
    <row r="119" spans="1:11" x14ac:dyDescent="0.2">
      <c r="A119">
        <v>122</v>
      </c>
      <c r="B119" t="s">
        <v>201</v>
      </c>
      <c r="C119" s="210">
        <v>45457.254166666666</v>
      </c>
      <c r="D119" t="s">
        <v>202</v>
      </c>
      <c r="E119">
        <v>16</v>
      </c>
      <c r="F119" t="s">
        <v>130</v>
      </c>
      <c r="G119">
        <v>8.6999999999999993</v>
      </c>
      <c r="I119" t="s">
        <v>198</v>
      </c>
      <c r="J119" t="s">
        <v>153</v>
      </c>
      <c r="K119" t="s">
        <v>158</v>
      </c>
    </row>
    <row r="120" spans="1:11" x14ac:dyDescent="0.2">
      <c r="A120">
        <v>123</v>
      </c>
      <c r="B120" t="s">
        <v>201</v>
      </c>
      <c r="C120" s="210">
        <v>45457.254861111112</v>
      </c>
      <c r="D120" t="s">
        <v>202</v>
      </c>
      <c r="E120">
        <v>17</v>
      </c>
      <c r="F120" t="s">
        <v>130</v>
      </c>
      <c r="G120">
        <v>10.4</v>
      </c>
      <c r="H120" t="s">
        <v>205</v>
      </c>
      <c r="I120" t="s">
        <v>198</v>
      </c>
      <c r="J120" t="s">
        <v>153</v>
      </c>
      <c r="K120" t="s">
        <v>158</v>
      </c>
    </row>
    <row r="121" spans="1:11" x14ac:dyDescent="0.2">
      <c r="A121">
        <v>124</v>
      </c>
      <c r="B121" t="s">
        <v>201</v>
      </c>
      <c r="C121" s="210">
        <v>45457.255555555559</v>
      </c>
      <c r="D121" t="s">
        <v>202</v>
      </c>
      <c r="E121">
        <v>18</v>
      </c>
      <c r="F121" t="s">
        <v>131</v>
      </c>
      <c r="G121">
        <v>25</v>
      </c>
      <c r="H121" t="s">
        <v>203</v>
      </c>
      <c r="I121" t="s">
        <v>198</v>
      </c>
      <c r="J121" t="s">
        <v>153</v>
      </c>
      <c r="K121" t="s">
        <v>158</v>
      </c>
    </row>
    <row r="122" spans="1:11" x14ac:dyDescent="0.2">
      <c r="A122">
        <v>125</v>
      </c>
      <c r="B122" t="s">
        <v>201</v>
      </c>
      <c r="C122" s="210">
        <v>45457.256944444445</v>
      </c>
      <c r="D122" t="s">
        <v>202</v>
      </c>
      <c r="E122">
        <v>19</v>
      </c>
      <c r="F122" t="s">
        <v>124</v>
      </c>
      <c r="G122">
        <v>12</v>
      </c>
      <c r="H122" t="s">
        <v>208</v>
      </c>
      <c r="I122" t="s">
        <v>198</v>
      </c>
      <c r="J122" t="s">
        <v>153</v>
      </c>
      <c r="K122" t="s">
        <v>158</v>
      </c>
    </row>
    <row r="123" spans="1:11" x14ac:dyDescent="0.2">
      <c r="A123">
        <v>126</v>
      </c>
      <c r="B123" t="s">
        <v>201</v>
      </c>
      <c r="C123" s="210">
        <v>45457.257638888892</v>
      </c>
      <c r="D123" t="s">
        <v>202</v>
      </c>
      <c r="E123">
        <v>20</v>
      </c>
      <c r="F123" t="s">
        <v>128</v>
      </c>
      <c r="G123">
        <v>7.2</v>
      </c>
      <c r="I123" t="s">
        <v>198</v>
      </c>
      <c r="J123" t="s">
        <v>153</v>
      </c>
      <c r="K123" t="s">
        <v>158</v>
      </c>
    </row>
    <row r="124" spans="1:11" x14ac:dyDescent="0.2">
      <c r="A124">
        <v>127</v>
      </c>
      <c r="B124" t="s">
        <v>209</v>
      </c>
      <c r="C124" s="210">
        <v>45460.192361111112</v>
      </c>
      <c r="D124" t="s">
        <v>210</v>
      </c>
      <c r="E124">
        <v>1</v>
      </c>
      <c r="F124" t="s">
        <v>181</v>
      </c>
      <c r="G124">
        <v>22.1</v>
      </c>
      <c r="I124" t="s">
        <v>198</v>
      </c>
      <c r="J124" t="s">
        <v>153</v>
      </c>
      <c r="K124" t="s">
        <v>158</v>
      </c>
    </row>
    <row r="125" spans="1:11" x14ac:dyDescent="0.2">
      <c r="A125">
        <v>128</v>
      </c>
      <c r="B125" t="s">
        <v>209</v>
      </c>
      <c r="C125" s="210">
        <v>45460.193055555559</v>
      </c>
      <c r="D125" t="s">
        <v>210</v>
      </c>
      <c r="E125">
        <v>2</v>
      </c>
      <c r="F125" t="s">
        <v>181</v>
      </c>
      <c r="G125">
        <v>25</v>
      </c>
      <c r="H125" t="s">
        <v>211</v>
      </c>
      <c r="I125" t="s">
        <v>198</v>
      </c>
      <c r="J125" t="s">
        <v>153</v>
      </c>
      <c r="K125" t="s">
        <v>158</v>
      </c>
    </row>
    <row r="126" spans="1:11" x14ac:dyDescent="0.2">
      <c r="A126">
        <v>129</v>
      </c>
      <c r="B126" t="s">
        <v>209</v>
      </c>
      <c r="C126" s="210">
        <v>45460.193055555559</v>
      </c>
      <c r="D126" t="s">
        <v>210</v>
      </c>
      <c r="E126">
        <v>3</v>
      </c>
      <c r="F126" t="s">
        <v>125</v>
      </c>
      <c r="G126">
        <v>13.4</v>
      </c>
      <c r="I126" t="s">
        <v>198</v>
      </c>
      <c r="J126" t="s">
        <v>153</v>
      </c>
      <c r="K126" t="s">
        <v>158</v>
      </c>
    </row>
    <row r="127" spans="1:11" x14ac:dyDescent="0.2">
      <c r="A127">
        <v>130</v>
      </c>
      <c r="B127" t="s">
        <v>209</v>
      </c>
      <c r="C127" s="210">
        <v>45460.193055555559</v>
      </c>
      <c r="D127" t="s">
        <v>210</v>
      </c>
      <c r="E127">
        <v>4</v>
      </c>
      <c r="F127" t="s">
        <v>81</v>
      </c>
      <c r="G127">
        <v>20.5</v>
      </c>
      <c r="I127" t="s">
        <v>198</v>
      </c>
      <c r="J127" t="s">
        <v>153</v>
      </c>
      <c r="K127" t="s">
        <v>158</v>
      </c>
    </row>
    <row r="128" spans="1:11" x14ac:dyDescent="0.2">
      <c r="A128">
        <v>131</v>
      </c>
      <c r="B128" t="s">
        <v>209</v>
      </c>
      <c r="C128" s="210">
        <v>45460.193749999999</v>
      </c>
      <c r="D128" t="s">
        <v>210</v>
      </c>
      <c r="E128">
        <v>5</v>
      </c>
      <c r="F128" t="s">
        <v>81</v>
      </c>
      <c r="G128">
        <v>22.8</v>
      </c>
      <c r="I128" t="s">
        <v>198</v>
      </c>
      <c r="J128" t="s">
        <v>153</v>
      </c>
      <c r="K128" t="s">
        <v>158</v>
      </c>
    </row>
    <row r="129" spans="1:11" x14ac:dyDescent="0.2">
      <c r="A129">
        <v>132</v>
      </c>
      <c r="B129" t="s">
        <v>209</v>
      </c>
      <c r="C129" s="210">
        <v>45460.193749999999</v>
      </c>
      <c r="D129" t="s">
        <v>210</v>
      </c>
      <c r="E129">
        <v>6</v>
      </c>
      <c r="F129" t="s">
        <v>115</v>
      </c>
      <c r="G129">
        <v>9.6999999999999993</v>
      </c>
      <c r="I129" t="s">
        <v>198</v>
      </c>
      <c r="J129" t="s">
        <v>153</v>
      </c>
      <c r="K129" t="s">
        <v>158</v>
      </c>
    </row>
    <row r="130" spans="1:11" x14ac:dyDescent="0.2">
      <c r="A130">
        <v>133</v>
      </c>
      <c r="B130" t="s">
        <v>209</v>
      </c>
      <c r="C130" s="210">
        <v>45460.194444444445</v>
      </c>
      <c r="D130" t="s">
        <v>210</v>
      </c>
      <c r="E130">
        <v>7</v>
      </c>
      <c r="F130" t="s">
        <v>112</v>
      </c>
      <c r="G130">
        <v>11.9</v>
      </c>
      <c r="H130" t="s">
        <v>212</v>
      </c>
      <c r="I130" t="s">
        <v>198</v>
      </c>
      <c r="J130" t="s">
        <v>153</v>
      </c>
      <c r="K130" t="s">
        <v>160</v>
      </c>
    </row>
    <row r="131" spans="1:11" x14ac:dyDescent="0.2">
      <c r="A131">
        <v>134</v>
      </c>
      <c r="B131" t="s">
        <v>209</v>
      </c>
      <c r="C131" s="210">
        <v>45460.195138888892</v>
      </c>
      <c r="D131" t="s">
        <v>210</v>
      </c>
      <c r="E131">
        <v>8</v>
      </c>
      <c r="F131" t="s">
        <v>116</v>
      </c>
      <c r="G131">
        <v>8.9</v>
      </c>
      <c r="H131" t="s">
        <v>213</v>
      </c>
      <c r="I131" t="s">
        <v>198</v>
      </c>
      <c r="J131" t="s">
        <v>153</v>
      </c>
      <c r="K131" t="s">
        <v>160</v>
      </c>
    </row>
    <row r="132" spans="1:11" x14ac:dyDescent="0.2">
      <c r="A132">
        <v>135</v>
      </c>
      <c r="B132" t="s">
        <v>209</v>
      </c>
      <c r="C132" s="210">
        <v>45460.195833333331</v>
      </c>
      <c r="D132" t="s">
        <v>210</v>
      </c>
      <c r="E132">
        <v>9</v>
      </c>
      <c r="F132" t="s">
        <v>117</v>
      </c>
      <c r="G132">
        <v>7.9</v>
      </c>
      <c r="I132" t="s">
        <v>198</v>
      </c>
      <c r="J132" t="s">
        <v>153</v>
      </c>
      <c r="K132" t="s">
        <v>158</v>
      </c>
    </row>
    <row r="133" spans="1:11" x14ac:dyDescent="0.2">
      <c r="A133">
        <v>136</v>
      </c>
      <c r="B133" t="s">
        <v>209</v>
      </c>
      <c r="C133" s="210">
        <v>45460.196527777778</v>
      </c>
      <c r="D133" t="s">
        <v>210</v>
      </c>
      <c r="E133">
        <v>10</v>
      </c>
      <c r="F133" t="s">
        <v>118</v>
      </c>
      <c r="G133">
        <v>13.4</v>
      </c>
      <c r="I133" t="s">
        <v>198</v>
      </c>
      <c r="J133" t="s">
        <v>153</v>
      </c>
      <c r="K133" t="s">
        <v>158</v>
      </c>
    </row>
    <row r="134" spans="1:11" x14ac:dyDescent="0.2">
      <c r="A134">
        <v>137</v>
      </c>
      <c r="B134" t="s">
        <v>209</v>
      </c>
      <c r="C134" s="210">
        <v>45460.196527777778</v>
      </c>
      <c r="D134" t="s">
        <v>210</v>
      </c>
      <c r="E134">
        <v>11</v>
      </c>
      <c r="F134" t="s">
        <v>119</v>
      </c>
      <c r="G134">
        <v>7.6</v>
      </c>
      <c r="I134" t="s">
        <v>198</v>
      </c>
      <c r="J134" t="s">
        <v>153</v>
      </c>
      <c r="K134" t="s">
        <v>158</v>
      </c>
    </row>
    <row r="135" spans="1:11" x14ac:dyDescent="0.2">
      <c r="A135">
        <v>138</v>
      </c>
      <c r="B135" t="s">
        <v>209</v>
      </c>
      <c r="C135" s="210">
        <v>45460.196527777778</v>
      </c>
      <c r="D135" t="s">
        <v>210</v>
      </c>
      <c r="E135">
        <v>12</v>
      </c>
      <c r="F135" t="s">
        <v>115</v>
      </c>
      <c r="G135">
        <v>12.1</v>
      </c>
      <c r="I135" t="s">
        <v>198</v>
      </c>
      <c r="J135" t="s">
        <v>153</v>
      </c>
      <c r="K135" t="s">
        <v>158</v>
      </c>
    </row>
    <row r="136" spans="1:11" x14ac:dyDescent="0.2">
      <c r="A136">
        <v>139</v>
      </c>
      <c r="B136" t="s">
        <v>209</v>
      </c>
      <c r="C136" s="210">
        <v>45460.197222222225</v>
      </c>
      <c r="D136" t="s">
        <v>210</v>
      </c>
      <c r="E136">
        <v>13</v>
      </c>
      <c r="F136" t="s">
        <v>119</v>
      </c>
      <c r="G136">
        <v>25</v>
      </c>
      <c r="I136" t="s">
        <v>198</v>
      </c>
      <c r="J136" t="s">
        <v>153</v>
      </c>
      <c r="K136" t="s">
        <v>158</v>
      </c>
    </row>
    <row r="137" spans="1:11" x14ac:dyDescent="0.2">
      <c r="A137">
        <v>140</v>
      </c>
      <c r="B137" t="s">
        <v>209</v>
      </c>
      <c r="C137" s="210">
        <v>45460.197222222225</v>
      </c>
      <c r="D137" t="s">
        <v>210</v>
      </c>
      <c r="E137">
        <v>14</v>
      </c>
      <c r="F137" t="s">
        <v>130</v>
      </c>
      <c r="G137">
        <v>25</v>
      </c>
      <c r="H137" t="s">
        <v>214</v>
      </c>
      <c r="I137" t="s">
        <v>198</v>
      </c>
      <c r="J137" t="s">
        <v>153</v>
      </c>
      <c r="K137" t="s">
        <v>158</v>
      </c>
    </row>
    <row r="138" spans="1:11" x14ac:dyDescent="0.2">
      <c r="A138">
        <v>141</v>
      </c>
      <c r="B138" t="s">
        <v>209</v>
      </c>
      <c r="C138" s="210">
        <v>45460.197916666664</v>
      </c>
      <c r="D138" t="s">
        <v>210</v>
      </c>
      <c r="E138">
        <v>15</v>
      </c>
      <c r="F138" t="s">
        <v>130</v>
      </c>
      <c r="G138">
        <v>25</v>
      </c>
      <c r="H138" t="s">
        <v>215</v>
      </c>
      <c r="I138" t="s">
        <v>198</v>
      </c>
      <c r="J138" t="s">
        <v>153</v>
      </c>
      <c r="K138" t="s">
        <v>158</v>
      </c>
    </row>
    <row r="139" spans="1:11" x14ac:dyDescent="0.2">
      <c r="A139">
        <v>142</v>
      </c>
      <c r="B139" t="s">
        <v>209</v>
      </c>
      <c r="C139" s="210">
        <v>45460.197916666664</v>
      </c>
      <c r="D139" t="s">
        <v>210</v>
      </c>
      <c r="E139">
        <v>16</v>
      </c>
      <c r="F139" t="s">
        <v>130</v>
      </c>
      <c r="G139">
        <v>8.6999999999999993</v>
      </c>
      <c r="I139" t="s">
        <v>198</v>
      </c>
      <c r="J139" t="s">
        <v>153</v>
      </c>
      <c r="K139" t="s">
        <v>158</v>
      </c>
    </row>
    <row r="140" spans="1:11" x14ac:dyDescent="0.2">
      <c r="A140">
        <v>143</v>
      </c>
      <c r="B140" t="s">
        <v>209</v>
      </c>
      <c r="C140" s="210">
        <v>45460.198611111111</v>
      </c>
      <c r="D140" t="s">
        <v>210</v>
      </c>
      <c r="E140">
        <v>17</v>
      </c>
      <c r="F140" t="s">
        <v>130</v>
      </c>
      <c r="G140">
        <v>12</v>
      </c>
      <c r="I140" t="s">
        <v>198</v>
      </c>
      <c r="J140" t="s">
        <v>153</v>
      </c>
      <c r="K140" t="s">
        <v>158</v>
      </c>
    </row>
    <row r="141" spans="1:11" x14ac:dyDescent="0.2">
      <c r="A141">
        <v>144</v>
      </c>
      <c r="B141" t="s">
        <v>209</v>
      </c>
      <c r="C141" s="210">
        <v>45460.198611111111</v>
      </c>
      <c r="D141" t="s">
        <v>210</v>
      </c>
      <c r="E141">
        <v>18</v>
      </c>
      <c r="F141" t="s">
        <v>131</v>
      </c>
      <c r="G141">
        <v>16.7</v>
      </c>
      <c r="I141" t="s">
        <v>198</v>
      </c>
      <c r="J141" t="s">
        <v>153</v>
      </c>
      <c r="K141" t="s">
        <v>158</v>
      </c>
    </row>
    <row r="142" spans="1:11" x14ac:dyDescent="0.2">
      <c r="A142">
        <v>145</v>
      </c>
      <c r="B142" t="s">
        <v>209</v>
      </c>
      <c r="C142" s="210">
        <v>45460.2</v>
      </c>
      <c r="D142" t="s">
        <v>210</v>
      </c>
      <c r="E142">
        <v>19</v>
      </c>
      <c r="F142" t="s">
        <v>124</v>
      </c>
      <c r="G142">
        <v>12.5</v>
      </c>
      <c r="H142" t="s">
        <v>216</v>
      </c>
      <c r="I142" t="s">
        <v>198</v>
      </c>
      <c r="J142" t="s">
        <v>153</v>
      </c>
      <c r="K142" t="s">
        <v>158</v>
      </c>
    </row>
    <row r="143" spans="1:11" x14ac:dyDescent="0.2">
      <c r="A143">
        <v>146</v>
      </c>
      <c r="B143" t="s">
        <v>209</v>
      </c>
      <c r="C143" s="210">
        <v>45460.2</v>
      </c>
      <c r="D143" t="s">
        <v>210</v>
      </c>
      <c r="E143">
        <v>20</v>
      </c>
      <c r="F143" t="s">
        <v>128</v>
      </c>
      <c r="G143">
        <v>7.2</v>
      </c>
      <c r="I143" t="s">
        <v>198</v>
      </c>
      <c r="J143" t="s">
        <v>153</v>
      </c>
      <c r="K143" t="s">
        <v>158</v>
      </c>
    </row>
    <row r="144" spans="1:11" x14ac:dyDescent="0.2">
      <c r="A144">
        <v>147</v>
      </c>
      <c r="B144" t="s">
        <v>217</v>
      </c>
      <c r="C144" s="210">
        <v>45461.117361111108</v>
      </c>
      <c r="D144" t="s">
        <v>210</v>
      </c>
      <c r="E144">
        <v>1</v>
      </c>
      <c r="F144" t="s">
        <v>181</v>
      </c>
      <c r="G144">
        <v>22.1</v>
      </c>
      <c r="I144" t="s">
        <v>198</v>
      </c>
      <c r="J144" t="s">
        <v>153</v>
      </c>
      <c r="K144" t="s">
        <v>158</v>
      </c>
    </row>
    <row r="145" spans="1:11" x14ac:dyDescent="0.2">
      <c r="A145">
        <v>148</v>
      </c>
      <c r="B145" t="s">
        <v>217</v>
      </c>
      <c r="C145" s="210">
        <v>45461.118055555555</v>
      </c>
      <c r="D145" t="s">
        <v>210</v>
      </c>
      <c r="E145">
        <v>2</v>
      </c>
      <c r="F145" t="s">
        <v>181</v>
      </c>
      <c r="G145">
        <v>25</v>
      </c>
      <c r="I145" t="s">
        <v>198</v>
      </c>
      <c r="J145" t="s">
        <v>153</v>
      </c>
      <c r="K145" t="s">
        <v>158</v>
      </c>
    </row>
    <row r="146" spans="1:11" x14ac:dyDescent="0.2">
      <c r="A146">
        <v>149</v>
      </c>
      <c r="B146" t="s">
        <v>217</v>
      </c>
      <c r="C146" s="210">
        <v>45461.118055555555</v>
      </c>
      <c r="D146" t="s">
        <v>210</v>
      </c>
      <c r="E146">
        <v>3</v>
      </c>
      <c r="F146" t="s">
        <v>125</v>
      </c>
      <c r="G146">
        <v>13.4</v>
      </c>
      <c r="I146" t="s">
        <v>198</v>
      </c>
      <c r="J146" t="s">
        <v>153</v>
      </c>
      <c r="K146" t="s">
        <v>158</v>
      </c>
    </row>
    <row r="147" spans="1:11" x14ac:dyDescent="0.2">
      <c r="A147">
        <v>150</v>
      </c>
      <c r="B147" t="s">
        <v>217</v>
      </c>
      <c r="C147" s="210">
        <v>45461.118055555555</v>
      </c>
      <c r="D147" t="s">
        <v>210</v>
      </c>
      <c r="E147">
        <v>4</v>
      </c>
      <c r="F147" t="s">
        <v>81</v>
      </c>
      <c r="G147">
        <v>20.5</v>
      </c>
      <c r="I147" t="s">
        <v>198</v>
      </c>
      <c r="J147" t="s">
        <v>153</v>
      </c>
      <c r="K147" t="s">
        <v>158</v>
      </c>
    </row>
    <row r="148" spans="1:11" x14ac:dyDescent="0.2">
      <c r="A148">
        <v>151</v>
      </c>
      <c r="B148" t="s">
        <v>217</v>
      </c>
      <c r="C148" s="210">
        <v>45461.118055555555</v>
      </c>
      <c r="D148" t="s">
        <v>210</v>
      </c>
      <c r="E148">
        <v>5</v>
      </c>
      <c r="F148" t="s">
        <v>81</v>
      </c>
      <c r="G148">
        <v>22.8</v>
      </c>
      <c r="I148" t="s">
        <v>198</v>
      </c>
      <c r="J148" t="s">
        <v>153</v>
      </c>
      <c r="K148" t="s">
        <v>158</v>
      </c>
    </row>
    <row r="149" spans="1:11" x14ac:dyDescent="0.2">
      <c r="A149">
        <v>152</v>
      </c>
      <c r="B149" t="s">
        <v>217</v>
      </c>
      <c r="C149" s="210">
        <v>45461.118750000001</v>
      </c>
      <c r="D149" t="s">
        <v>210</v>
      </c>
      <c r="E149">
        <v>6</v>
      </c>
      <c r="F149" t="s">
        <v>115</v>
      </c>
      <c r="G149">
        <v>9.6999999999999993</v>
      </c>
      <c r="I149" t="s">
        <v>198</v>
      </c>
      <c r="J149" t="s">
        <v>153</v>
      </c>
      <c r="K149" t="s">
        <v>158</v>
      </c>
    </row>
    <row r="150" spans="1:11" x14ac:dyDescent="0.2">
      <c r="A150">
        <v>153</v>
      </c>
      <c r="B150" t="s">
        <v>217</v>
      </c>
      <c r="C150" s="210">
        <v>45461.118750000001</v>
      </c>
      <c r="D150" t="s">
        <v>210</v>
      </c>
      <c r="E150">
        <v>7</v>
      </c>
      <c r="F150" t="s">
        <v>112</v>
      </c>
      <c r="G150">
        <v>10.1</v>
      </c>
      <c r="I150" t="s">
        <v>198</v>
      </c>
      <c r="J150" t="s">
        <v>153</v>
      </c>
      <c r="K150" t="s">
        <v>160</v>
      </c>
    </row>
    <row r="151" spans="1:11" x14ac:dyDescent="0.2">
      <c r="A151">
        <v>154</v>
      </c>
      <c r="B151" t="s">
        <v>217</v>
      </c>
      <c r="C151" s="210">
        <v>45461.119444444441</v>
      </c>
      <c r="D151" t="s">
        <v>210</v>
      </c>
      <c r="E151">
        <v>8</v>
      </c>
      <c r="F151" t="s">
        <v>116</v>
      </c>
      <c r="G151">
        <v>7.4</v>
      </c>
      <c r="I151" t="s">
        <v>198</v>
      </c>
      <c r="J151" t="s">
        <v>153</v>
      </c>
      <c r="K151" t="s">
        <v>158</v>
      </c>
    </row>
    <row r="152" spans="1:11" x14ac:dyDescent="0.2">
      <c r="A152">
        <v>155</v>
      </c>
      <c r="B152" t="s">
        <v>217</v>
      </c>
      <c r="C152" s="210">
        <v>45461.119444444441</v>
      </c>
      <c r="D152" t="s">
        <v>210</v>
      </c>
      <c r="E152">
        <v>9</v>
      </c>
      <c r="F152" t="s">
        <v>117</v>
      </c>
      <c r="G152">
        <v>7.9</v>
      </c>
      <c r="I152" t="s">
        <v>198</v>
      </c>
      <c r="J152" t="s">
        <v>153</v>
      </c>
      <c r="K152" t="s">
        <v>158</v>
      </c>
    </row>
    <row r="153" spans="1:11" x14ac:dyDescent="0.2">
      <c r="A153">
        <v>156</v>
      </c>
      <c r="B153" t="s">
        <v>217</v>
      </c>
      <c r="C153" s="210">
        <v>45461.120138888888</v>
      </c>
      <c r="D153" t="s">
        <v>210</v>
      </c>
      <c r="E153">
        <v>10</v>
      </c>
      <c r="F153" t="s">
        <v>118</v>
      </c>
      <c r="G153">
        <v>15.7</v>
      </c>
      <c r="H153" t="s">
        <v>218</v>
      </c>
      <c r="I153" t="s">
        <v>198</v>
      </c>
      <c r="J153" t="s">
        <v>153</v>
      </c>
      <c r="K153" t="s">
        <v>158</v>
      </c>
    </row>
    <row r="154" spans="1:11" x14ac:dyDescent="0.2">
      <c r="A154">
        <v>157</v>
      </c>
      <c r="B154" t="s">
        <v>217</v>
      </c>
      <c r="C154" s="210">
        <v>45461.120833333334</v>
      </c>
      <c r="D154" t="s">
        <v>210</v>
      </c>
      <c r="E154">
        <v>11</v>
      </c>
      <c r="F154" t="s">
        <v>119</v>
      </c>
      <c r="G154">
        <v>7.6</v>
      </c>
      <c r="I154" t="s">
        <v>198</v>
      </c>
      <c r="J154" t="s">
        <v>153</v>
      </c>
      <c r="K154" t="s">
        <v>158</v>
      </c>
    </row>
    <row r="155" spans="1:11" x14ac:dyDescent="0.2">
      <c r="A155">
        <v>158</v>
      </c>
      <c r="B155" t="s">
        <v>217</v>
      </c>
      <c r="C155" s="210">
        <v>45461.120833333334</v>
      </c>
      <c r="D155" t="s">
        <v>210</v>
      </c>
      <c r="E155">
        <v>12</v>
      </c>
      <c r="F155" t="s">
        <v>115</v>
      </c>
      <c r="G155">
        <v>12.1</v>
      </c>
      <c r="I155" t="s">
        <v>198</v>
      </c>
      <c r="J155" t="s">
        <v>153</v>
      </c>
      <c r="K155" t="s">
        <v>158</v>
      </c>
    </row>
    <row r="156" spans="1:11" x14ac:dyDescent="0.2">
      <c r="A156">
        <v>159</v>
      </c>
      <c r="B156" t="s">
        <v>217</v>
      </c>
      <c r="C156" s="210">
        <v>45461.120833333334</v>
      </c>
      <c r="D156" t="s">
        <v>210</v>
      </c>
      <c r="E156">
        <v>13</v>
      </c>
      <c r="F156" t="s">
        <v>119</v>
      </c>
      <c r="G156">
        <v>25</v>
      </c>
      <c r="I156" t="s">
        <v>198</v>
      </c>
      <c r="J156" t="s">
        <v>153</v>
      </c>
      <c r="K156" t="s">
        <v>158</v>
      </c>
    </row>
    <row r="157" spans="1:11" x14ac:dyDescent="0.2">
      <c r="A157">
        <v>160</v>
      </c>
      <c r="B157" t="s">
        <v>217</v>
      </c>
      <c r="C157" s="210">
        <v>45461.121527777781</v>
      </c>
      <c r="D157" t="s">
        <v>210</v>
      </c>
      <c r="E157">
        <v>14</v>
      </c>
      <c r="F157" t="s">
        <v>130</v>
      </c>
      <c r="G157">
        <v>24.6</v>
      </c>
      <c r="I157" t="s">
        <v>198</v>
      </c>
      <c r="J157" t="s">
        <v>153</v>
      </c>
      <c r="K157" t="s">
        <v>160</v>
      </c>
    </row>
    <row r="158" spans="1:11" x14ac:dyDescent="0.2">
      <c r="A158">
        <v>161</v>
      </c>
      <c r="B158" t="s">
        <v>217</v>
      </c>
      <c r="C158" s="210">
        <v>45461.121527777781</v>
      </c>
      <c r="D158" t="s">
        <v>210</v>
      </c>
      <c r="E158">
        <v>15</v>
      </c>
      <c r="F158" t="s">
        <v>130</v>
      </c>
      <c r="G158">
        <v>25</v>
      </c>
      <c r="I158" t="s">
        <v>198</v>
      </c>
      <c r="J158" t="s">
        <v>153</v>
      </c>
      <c r="K158" t="s">
        <v>158</v>
      </c>
    </row>
    <row r="159" spans="1:11" x14ac:dyDescent="0.2">
      <c r="A159">
        <v>162</v>
      </c>
      <c r="B159" t="s">
        <v>217</v>
      </c>
      <c r="C159" s="210">
        <v>45461.121527777781</v>
      </c>
      <c r="D159" t="s">
        <v>210</v>
      </c>
      <c r="E159">
        <v>16</v>
      </c>
      <c r="F159" t="s">
        <v>130</v>
      </c>
      <c r="G159">
        <v>8.6999999999999993</v>
      </c>
      <c r="I159" t="s">
        <v>198</v>
      </c>
      <c r="J159" t="s">
        <v>153</v>
      </c>
      <c r="K159" t="s">
        <v>158</v>
      </c>
    </row>
    <row r="160" spans="1:11" x14ac:dyDescent="0.2">
      <c r="A160">
        <v>163</v>
      </c>
      <c r="B160" t="s">
        <v>217</v>
      </c>
      <c r="C160" s="210">
        <v>45461.12222222222</v>
      </c>
      <c r="D160" t="s">
        <v>210</v>
      </c>
      <c r="E160">
        <v>17</v>
      </c>
      <c r="F160" t="s">
        <v>130</v>
      </c>
      <c r="G160">
        <v>13.6</v>
      </c>
      <c r="I160" t="s">
        <v>198</v>
      </c>
      <c r="J160" t="s">
        <v>153</v>
      </c>
      <c r="K160" t="s">
        <v>158</v>
      </c>
    </row>
    <row r="161" spans="1:11" x14ac:dyDescent="0.2">
      <c r="A161">
        <v>164</v>
      </c>
      <c r="B161" t="s">
        <v>217</v>
      </c>
      <c r="C161" s="210">
        <v>45461.12222222222</v>
      </c>
      <c r="D161" t="s">
        <v>210</v>
      </c>
      <c r="E161">
        <v>18</v>
      </c>
      <c r="F161" t="s">
        <v>131</v>
      </c>
      <c r="G161">
        <v>21.9</v>
      </c>
      <c r="I161" t="s">
        <v>198</v>
      </c>
      <c r="J161" t="s">
        <v>153</v>
      </c>
      <c r="K161" t="s">
        <v>158</v>
      </c>
    </row>
    <row r="162" spans="1:11" x14ac:dyDescent="0.2">
      <c r="A162">
        <v>165</v>
      </c>
      <c r="B162" t="s">
        <v>217</v>
      </c>
      <c r="C162" s="210">
        <v>45461.12222222222</v>
      </c>
      <c r="D162" t="s">
        <v>210</v>
      </c>
      <c r="E162">
        <v>19</v>
      </c>
      <c r="F162" t="s">
        <v>124</v>
      </c>
      <c r="G162">
        <v>12.5</v>
      </c>
      <c r="H162" t="s">
        <v>219</v>
      </c>
      <c r="I162" t="s">
        <v>198</v>
      </c>
      <c r="J162" t="s">
        <v>153</v>
      </c>
      <c r="K162" t="s">
        <v>158</v>
      </c>
    </row>
    <row r="163" spans="1:11" x14ac:dyDescent="0.2">
      <c r="A163">
        <v>166</v>
      </c>
      <c r="B163" t="s">
        <v>217</v>
      </c>
      <c r="C163" s="210">
        <v>45461.122916666667</v>
      </c>
      <c r="D163" t="s">
        <v>210</v>
      </c>
      <c r="E163">
        <v>20</v>
      </c>
      <c r="F163" t="s">
        <v>128</v>
      </c>
      <c r="G163">
        <v>7.2</v>
      </c>
      <c r="I163" t="s">
        <v>198</v>
      </c>
      <c r="J163" t="s">
        <v>153</v>
      </c>
      <c r="K163" t="s">
        <v>158</v>
      </c>
    </row>
    <row r="164" spans="1:11" x14ac:dyDescent="0.2">
      <c r="A164">
        <v>167</v>
      </c>
      <c r="B164" t="s">
        <v>220</v>
      </c>
      <c r="C164" s="210">
        <v>45467.097222222219</v>
      </c>
      <c r="D164" t="s">
        <v>221</v>
      </c>
      <c r="E164">
        <v>1</v>
      </c>
      <c r="F164" t="s">
        <v>181</v>
      </c>
      <c r="G164">
        <v>9.6</v>
      </c>
      <c r="H164" t="s">
        <v>222</v>
      </c>
      <c r="I164" t="s">
        <v>198</v>
      </c>
      <c r="J164" t="s">
        <v>153</v>
      </c>
      <c r="K164" t="s">
        <v>160</v>
      </c>
    </row>
    <row r="165" spans="1:11" x14ac:dyDescent="0.2">
      <c r="A165">
        <v>168</v>
      </c>
      <c r="B165" t="s">
        <v>220</v>
      </c>
      <c r="C165" s="210">
        <v>45467.098611111112</v>
      </c>
      <c r="D165" t="s">
        <v>221</v>
      </c>
      <c r="E165">
        <v>2</v>
      </c>
      <c r="F165" t="s">
        <v>181</v>
      </c>
      <c r="G165">
        <v>25</v>
      </c>
      <c r="H165" t="s">
        <v>223</v>
      </c>
      <c r="I165" t="s">
        <v>198</v>
      </c>
      <c r="J165" t="s">
        <v>153</v>
      </c>
      <c r="K165" t="s">
        <v>158</v>
      </c>
    </row>
    <row r="166" spans="1:11" x14ac:dyDescent="0.2">
      <c r="A166">
        <v>169</v>
      </c>
      <c r="B166" t="s">
        <v>220</v>
      </c>
      <c r="C166" s="210">
        <v>45467.098611111112</v>
      </c>
      <c r="D166" t="s">
        <v>221</v>
      </c>
      <c r="E166">
        <v>3</v>
      </c>
      <c r="F166" t="s">
        <v>125</v>
      </c>
      <c r="G166">
        <v>13.4</v>
      </c>
      <c r="I166" t="s">
        <v>198</v>
      </c>
      <c r="J166" t="s">
        <v>153</v>
      </c>
      <c r="K166" t="s">
        <v>158</v>
      </c>
    </row>
    <row r="167" spans="1:11" x14ac:dyDescent="0.2">
      <c r="A167">
        <v>170</v>
      </c>
      <c r="B167" t="s">
        <v>220</v>
      </c>
      <c r="C167" s="210">
        <v>45467.098611111112</v>
      </c>
      <c r="D167" t="s">
        <v>221</v>
      </c>
      <c r="E167">
        <v>4</v>
      </c>
      <c r="F167" t="s">
        <v>81</v>
      </c>
      <c r="G167">
        <v>20.5</v>
      </c>
      <c r="I167" t="s">
        <v>198</v>
      </c>
      <c r="J167" t="s">
        <v>153</v>
      </c>
      <c r="K167" t="s">
        <v>158</v>
      </c>
    </row>
    <row r="168" spans="1:11" x14ac:dyDescent="0.2">
      <c r="A168">
        <v>171</v>
      </c>
      <c r="B168" t="s">
        <v>220</v>
      </c>
      <c r="C168" s="210">
        <v>45467.098611111112</v>
      </c>
      <c r="D168" t="s">
        <v>221</v>
      </c>
      <c r="E168">
        <v>5</v>
      </c>
      <c r="F168" t="s">
        <v>81</v>
      </c>
      <c r="G168">
        <v>22.8</v>
      </c>
      <c r="I168" t="s">
        <v>198</v>
      </c>
      <c r="J168" t="s">
        <v>153</v>
      </c>
      <c r="K168" t="s">
        <v>158</v>
      </c>
    </row>
    <row r="169" spans="1:11" x14ac:dyDescent="0.2">
      <c r="A169">
        <v>172</v>
      </c>
      <c r="B169" t="s">
        <v>220</v>
      </c>
      <c r="C169" s="210">
        <v>45467.099305555559</v>
      </c>
      <c r="D169" t="s">
        <v>221</v>
      </c>
      <c r="E169">
        <v>6</v>
      </c>
      <c r="F169" t="s">
        <v>115</v>
      </c>
      <c r="G169">
        <v>12.9</v>
      </c>
      <c r="I169" t="s">
        <v>198</v>
      </c>
      <c r="J169" t="s">
        <v>153</v>
      </c>
      <c r="K169" t="s">
        <v>158</v>
      </c>
    </row>
    <row r="170" spans="1:11" x14ac:dyDescent="0.2">
      <c r="A170">
        <v>173</v>
      </c>
      <c r="B170" t="s">
        <v>220</v>
      </c>
      <c r="C170" s="210">
        <v>45467.099305555559</v>
      </c>
      <c r="D170" t="s">
        <v>221</v>
      </c>
      <c r="E170">
        <v>7</v>
      </c>
      <c r="F170" t="s">
        <v>112</v>
      </c>
      <c r="G170">
        <v>17.5</v>
      </c>
      <c r="I170" t="s">
        <v>198</v>
      </c>
      <c r="J170" t="s">
        <v>153</v>
      </c>
      <c r="K170" t="s">
        <v>158</v>
      </c>
    </row>
    <row r="171" spans="1:11" x14ac:dyDescent="0.2">
      <c r="A171">
        <v>174</v>
      </c>
      <c r="B171" t="s">
        <v>220</v>
      </c>
      <c r="C171" s="210">
        <v>45467.099305555559</v>
      </c>
      <c r="D171" t="s">
        <v>221</v>
      </c>
      <c r="E171">
        <v>8</v>
      </c>
      <c r="F171" t="s">
        <v>116</v>
      </c>
      <c r="G171">
        <v>10.8</v>
      </c>
      <c r="I171" t="s">
        <v>198</v>
      </c>
      <c r="J171" t="s">
        <v>153</v>
      </c>
      <c r="K171" t="s">
        <v>158</v>
      </c>
    </row>
    <row r="172" spans="1:11" x14ac:dyDescent="0.2">
      <c r="A172">
        <v>175</v>
      </c>
      <c r="B172" t="s">
        <v>220</v>
      </c>
      <c r="C172" s="210">
        <v>45467.1</v>
      </c>
      <c r="D172" t="s">
        <v>221</v>
      </c>
      <c r="E172">
        <v>9</v>
      </c>
      <c r="F172" t="s">
        <v>117</v>
      </c>
      <c r="G172">
        <v>7.9</v>
      </c>
      <c r="I172" t="s">
        <v>198</v>
      </c>
      <c r="J172" t="s">
        <v>153</v>
      </c>
      <c r="K172" t="s">
        <v>158</v>
      </c>
    </row>
    <row r="173" spans="1:11" x14ac:dyDescent="0.2">
      <c r="A173">
        <v>176</v>
      </c>
      <c r="B173" t="s">
        <v>220</v>
      </c>
      <c r="C173" s="210">
        <v>45467.1</v>
      </c>
      <c r="D173" t="s">
        <v>221</v>
      </c>
      <c r="E173">
        <v>10</v>
      </c>
      <c r="F173" t="s">
        <v>118</v>
      </c>
      <c r="G173">
        <v>17</v>
      </c>
      <c r="I173" t="s">
        <v>198</v>
      </c>
      <c r="J173" t="s">
        <v>153</v>
      </c>
      <c r="K173" t="s">
        <v>158</v>
      </c>
    </row>
    <row r="174" spans="1:11" x14ac:dyDescent="0.2">
      <c r="A174">
        <v>177</v>
      </c>
      <c r="B174" t="s">
        <v>220</v>
      </c>
      <c r="C174" s="210">
        <v>45467.100694444445</v>
      </c>
      <c r="D174" t="s">
        <v>221</v>
      </c>
      <c r="E174">
        <v>11</v>
      </c>
      <c r="F174" t="s">
        <v>119</v>
      </c>
      <c r="G174">
        <v>7.5</v>
      </c>
      <c r="I174" t="s">
        <v>198</v>
      </c>
      <c r="J174" t="s">
        <v>153</v>
      </c>
      <c r="K174" t="s">
        <v>158</v>
      </c>
    </row>
    <row r="175" spans="1:11" x14ac:dyDescent="0.2">
      <c r="A175">
        <v>178</v>
      </c>
      <c r="B175" t="s">
        <v>220</v>
      </c>
      <c r="C175" s="210">
        <v>45467.100694444445</v>
      </c>
      <c r="D175" t="s">
        <v>221</v>
      </c>
      <c r="E175">
        <v>12</v>
      </c>
      <c r="F175" t="s">
        <v>115</v>
      </c>
      <c r="G175">
        <v>23.1</v>
      </c>
      <c r="H175" t="s">
        <v>224</v>
      </c>
      <c r="I175" t="s">
        <v>198</v>
      </c>
      <c r="J175" t="s">
        <v>153</v>
      </c>
      <c r="K175" t="s">
        <v>158</v>
      </c>
    </row>
    <row r="176" spans="1:11" x14ac:dyDescent="0.2">
      <c r="A176">
        <v>179</v>
      </c>
      <c r="B176" t="s">
        <v>220</v>
      </c>
      <c r="C176" s="210">
        <v>45467.101388888892</v>
      </c>
      <c r="D176" t="s">
        <v>221</v>
      </c>
      <c r="E176">
        <v>13</v>
      </c>
      <c r="F176" t="s">
        <v>119</v>
      </c>
      <c r="G176">
        <v>25</v>
      </c>
      <c r="H176" t="s">
        <v>225</v>
      </c>
      <c r="I176" t="s">
        <v>198</v>
      </c>
      <c r="J176" t="s">
        <v>153</v>
      </c>
      <c r="K176" t="s">
        <v>158</v>
      </c>
    </row>
    <row r="177" spans="1:11" x14ac:dyDescent="0.2">
      <c r="A177">
        <v>180</v>
      </c>
      <c r="B177" t="s">
        <v>220</v>
      </c>
      <c r="C177" s="210">
        <v>45467.101388888892</v>
      </c>
      <c r="D177" t="s">
        <v>221</v>
      </c>
      <c r="E177">
        <v>14</v>
      </c>
      <c r="F177" t="s">
        <v>130</v>
      </c>
      <c r="G177">
        <v>15.4</v>
      </c>
      <c r="I177" t="s">
        <v>198</v>
      </c>
      <c r="J177" t="s">
        <v>153</v>
      </c>
      <c r="K177" t="s">
        <v>160</v>
      </c>
    </row>
    <row r="178" spans="1:11" x14ac:dyDescent="0.2">
      <c r="A178">
        <v>181</v>
      </c>
      <c r="B178" t="s">
        <v>220</v>
      </c>
      <c r="C178" s="210">
        <v>45467.101388888892</v>
      </c>
      <c r="D178" t="s">
        <v>221</v>
      </c>
      <c r="E178">
        <v>15</v>
      </c>
      <c r="F178" t="s">
        <v>130</v>
      </c>
      <c r="G178">
        <v>25</v>
      </c>
      <c r="H178" t="s">
        <v>225</v>
      </c>
      <c r="I178" t="s">
        <v>198</v>
      </c>
      <c r="J178" t="s">
        <v>153</v>
      </c>
      <c r="K178" t="s">
        <v>158</v>
      </c>
    </row>
    <row r="179" spans="1:11" x14ac:dyDescent="0.2">
      <c r="A179">
        <v>182</v>
      </c>
      <c r="B179" t="s">
        <v>220</v>
      </c>
      <c r="C179" s="210">
        <v>45467.102083333331</v>
      </c>
      <c r="D179" t="s">
        <v>221</v>
      </c>
      <c r="E179">
        <v>16</v>
      </c>
      <c r="F179" t="s">
        <v>130</v>
      </c>
      <c r="G179">
        <v>8.6999999999999993</v>
      </c>
      <c r="I179" t="s">
        <v>198</v>
      </c>
      <c r="J179" t="s">
        <v>153</v>
      </c>
      <c r="K179" t="s">
        <v>158</v>
      </c>
    </row>
    <row r="180" spans="1:11" x14ac:dyDescent="0.2">
      <c r="A180">
        <v>183</v>
      </c>
      <c r="B180" t="s">
        <v>220</v>
      </c>
      <c r="C180" s="210">
        <v>45467.102083333331</v>
      </c>
      <c r="D180" t="s">
        <v>221</v>
      </c>
      <c r="E180">
        <v>17</v>
      </c>
      <c r="F180" t="s">
        <v>130</v>
      </c>
      <c r="G180">
        <v>15.8</v>
      </c>
      <c r="I180" t="s">
        <v>198</v>
      </c>
      <c r="J180" t="s">
        <v>153</v>
      </c>
      <c r="K180" t="s">
        <v>158</v>
      </c>
    </row>
    <row r="181" spans="1:11" x14ac:dyDescent="0.2">
      <c r="A181">
        <v>184</v>
      </c>
      <c r="B181" t="s">
        <v>220</v>
      </c>
      <c r="C181" s="210">
        <v>45467.102777777778</v>
      </c>
      <c r="D181" t="s">
        <v>221</v>
      </c>
      <c r="E181">
        <v>18</v>
      </c>
      <c r="F181" t="s">
        <v>131</v>
      </c>
      <c r="G181">
        <v>21.9</v>
      </c>
      <c r="I181" t="s">
        <v>198</v>
      </c>
      <c r="J181" t="s">
        <v>153</v>
      </c>
      <c r="K181" t="s">
        <v>158</v>
      </c>
    </row>
    <row r="182" spans="1:11" x14ac:dyDescent="0.2">
      <c r="A182">
        <v>185</v>
      </c>
      <c r="B182" t="s">
        <v>220</v>
      </c>
      <c r="C182" s="210">
        <v>45467.102777777778</v>
      </c>
      <c r="D182" t="s">
        <v>221</v>
      </c>
      <c r="E182">
        <v>19</v>
      </c>
      <c r="F182" t="s">
        <v>124</v>
      </c>
      <c r="G182">
        <v>7.2</v>
      </c>
      <c r="H182" t="s">
        <v>226</v>
      </c>
      <c r="I182" t="s">
        <v>198</v>
      </c>
      <c r="J182" t="s">
        <v>153</v>
      </c>
      <c r="K182" t="s">
        <v>158</v>
      </c>
    </row>
    <row r="183" spans="1:11" x14ac:dyDescent="0.2">
      <c r="A183">
        <v>186</v>
      </c>
      <c r="B183" t="s">
        <v>220</v>
      </c>
      <c r="C183" s="210">
        <v>45467.103472222225</v>
      </c>
      <c r="D183" t="s">
        <v>221</v>
      </c>
      <c r="E183">
        <v>20</v>
      </c>
      <c r="F183" t="s">
        <v>128</v>
      </c>
      <c r="G183">
        <v>8.9</v>
      </c>
      <c r="I183" t="s">
        <v>198</v>
      </c>
      <c r="J183" t="s">
        <v>153</v>
      </c>
      <c r="K183" t="s">
        <v>158</v>
      </c>
    </row>
    <row r="184" spans="1:11" x14ac:dyDescent="0.2">
      <c r="A184">
        <v>187</v>
      </c>
      <c r="B184" t="s">
        <v>227</v>
      </c>
      <c r="C184" s="210">
        <v>45470.398611111108</v>
      </c>
      <c r="D184" t="s">
        <v>228</v>
      </c>
      <c r="E184">
        <v>1</v>
      </c>
      <c r="F184" t="s">
        <v>181</v>
      </c>
      <c r="G184">
        <v>15.6</v>
      </c>
      <c r="I184" t="s">
        <v>165</v>
      </c>
      <c r="J184" t="s">
        <v>153</v>
      </c>
      <c r="K184" t="s">
        <v>158</v>
      </c>
    </row>
    <row r="185" spans="1:11" x14ac:dyDescent="0.2">
      <c r="A185">
        <v>188</v>
      </c>
      <c r="B185" t="s">
        <v>227</v>
      </c>
      <c r="C185" s="210">
        <v>45470.399305555555</v>
      </c>
      <c r="D185" t="s">
        <v>228</v>
      </c>
      <c r="E185">
        <v>2</v>
      </c>
      <c r="F185" t="s">
        <v>181</v>
      </c>
      <c r="G185">
        <v>9.5</v>
      </c>
      <c r="I185" t="s">
        <v>165</v>
      </c>
      <c r="J185" t="s">
        <v>153</v>
      </c>
      <c r="K185" t="s">
        <v>158</v>
      </c>
    </row>
    <row r="186" spans="1:11" x14ac:dyDescent="0.2">
      <c r="A186">
        <v>189</v>
      </c>
      <c r="B186" t="s">
        <v>227</v>
      </c>
      <c r="C186" s="210">
        <v>45470.399305555555</v>
      </c>
      <c r="D186" t="s">
        <v>228</v>
      </c>
      <c r="E186">
        <v>3</v>
      </c>
      <c r="F186" t="s">
        <v>125</v>
      </c>
      <c r="G186">
        <v>14.1</v>
      </c>
      <c r="I186" t="s">
        <v>165</v>
      </c>
      <c r="J186" t="s">
        <v>153</v>
      </c>
      <c r="K186" t="s">
        <v>158</v>
      </c>
    </row>
    <row r="187" spans="1:11" x14ac:dyDescent="0.2">
      <c r="A187">
        <v>190</v>
      </c>
      <c r="B187" t="s">
        <v>227</v>
      </c>
      <c r="C187" s="210">
        <v>45470.399305555555</v>
      </c>
      <c r="D187" t="s">
        <v>228</v>
      </c>
      <c r="E187">
        <v>4</v>
      </c>
      <c r="F187" t="s">
        <v>81</v>
      </c>
      <c r="G187">
        <v>22.4</v>
      </c>
      <c r="I187" t="s">
        <v>165</v>
      </c>
      <c r="J187" t="s">
        <v>153</v>
      </c>
      <c r="K187" t="s">
        <v>158</v>
      </c>
    </row>
    <row r="188" spans="1:11" x14ac:dyDescent="0.2">
      <c r="A188">
        <v>191</v>
      </c>
      <c r="B188" t="s">
        <v>227</v>
      </c>
      <c r="C188" s="210">
        <v>45470.399305555555</v>
      </c>
      <c r="D188" t="s">
        <v>228</v>
      </c>
      <c r="E188">
        <v>5</v>
      </c>
      <c r="F188" t="s">
        <v>81</v>
      </c>
      <c r="G188">
        <v>22.8</v>
      </c>
      <c r="I188" t="s">
        <v>165</v>
      </c>
      <c r="J188" t="s">
        <v>153</v>
      </c>
      <c r="K188" t="s">
        <v>158</v>
      </c>
    </row>
    <row r="189" spans="1:11" x14ac:dyDescent="0.2">
      <c r="A189">
        <v>192</v>
      </c>
      <c r="B189" t="s">
        <v>227</v>
      </c>
      <c r="C189" s="210">
        <v>45470.400000000001</v>
      </c>
      <c r="D189" t="s">
        <v>228</v>
      </c>
      <c r="E189">
        <v>6</v>
      </c>
      <c r="F189" t="s">
        <v>115</v>
      </c>
      <c r="G189">
        <v>12.9</v>
      </c>
      <c r="I189" t="s">
        <v>165</v>
      </c>
      <c r="J189" t="s">
        <v>153</v>
      </c>
      <c r="K189" t="s">
        <v>158</v>
      </c>
    </row>
    <row r="190" spans="1:11" x14ac:dyDescent="0.2">
      <c r="A190">
        <v>193</v>
      </c>
      <c r="B190" t="s">
        <v>227</v>
      </c>
      <c r="C190" s="210">
        <v>45470.400000000001</v>
      </c>
      <c r="D190" t="s">
        <v>228</v>
      </c>
      <c r="E190">
        <v>7</v>
      </c>
      <c r="F190" t="s">
        <v>112</v>
      </c>
      <c r="G190">
        <v>16</v>
      </c>
      <c r="I190" t="s">
        <v>165</v>
      </c>
      <c r="J190" t="s">
        <v>153</v>
      </c>
      <c r="K190" t="s">
        <v>160</v>
      </c>
    </row>
    <row r="191" spans="1:11" x14ac:dyDescent="0.2">
      <c r="A191">
        <v>194</v>
      </c>
      <c r="B191" t="s">
        <v>227</v>
      </c>
      <c r="C191" s="210">
        <v>45470.400694444441</v>
      </c>
      <c r="D191" t="s">
        <v>228</v>
      </c>
      <c r="E191">
        <v>8</v>
      </c>
      <c r="F191" t="s">
        <v>116</v>
      </c>
      <c r="G191">
        <v>13.8</v>
      </c>
      <c r="I191" t="s">
        <v>165</v>
      </c>
      <c r="J191" t="s">
        <v>153</v>
      </c>
      <c r="K191" t="s">
        <v>160</v>
      </c>
    </row>
    <row r="192" spans="1:11" x14ac:dyDescent="0.2">
      <c r="A192">
        <v>195</v>
      </c>
      <c r="B192" t="s">
        <v>227</v>
      </c>
      <c r="C192" s="210">
        <v>45470.401388888888</v>
      </c>
      <c r="D192" t="s">
        <v>228</v>
      </c>
      <c r="E192">
        <v>9</v>
      </c>
      <c r="F192" t="s">
        <v>117</v>
      </c>
      <c r="G192">
        <v>14.5</v>
      </c>
      <c r="H192" t="s">
        <v>229</v>
      </c>
      <c r="I192" t="s">
        <v>165</v>
      </c>
      <c r="J192" t="s">
        <v>153</v>
      </c>
      <c r="K192" t="s">
        <v>158</v>
      </c>
    </row>
    <row r="193" spans="1:11" x14ac:dyDescent="0.2">
      <c r="A193">
        <v>196</v>
      </c>
      <c r="B193" t="s">
        <v>227</v>
      </c>
      <c r="C193" s="210">
        <v>45470.402083333334</v>
      </c>
      <c r="D193" t="s">
        <v>228</v>
      </c>
      <c r="E193">
        <v>8</v>
      </c>
      <c r="F193" t="s">
        <v>116</v>
      </c>
      <c r="G193">
        <v>13.8</v>
      </c>
      <c r="H193" t="s">
        <v>230</v>
      </c>
      <c r="I193" t="s">
        <v>165</v>
      </c>
      <c r="J193" t="s">
        <v>153</v>
      </c>
      <c r="K193" t="s">
        <v>158</v>
      </c>
    </row>
    <row r="194" spans="1:11" x14ac:dyDescent="0.2">
      <c r="A194">
        <v>197</v>
      </c>
      <c r="B194" t="s">
        <v>227</v>
      </c>
      <c r="C194" s="210">
        <v>45470.402777777781</v>
      </c>
      <c r="D194" t="s">
        <v>228</v>
      </c>
      <c r="E194">
        <v>9</v>
      </c>
      <c r="F194" t="s">
        <v>117</v>
      </c>
      <c r="G194">
        <v>14.5</v>
      </c>
      <c r="H194" t="s">
        <v>231</v>
      </c>
      <c r="I194" t="s">
        <v>165</v>
      </c>
      <c r="J194" t="s">
        <v>153</v>
      </c>
      <c r="K194" t="s">
        <v>158</v>
      </c>
    </row>
    <row r="195" spans="1:11" x14ac:dyDescent="0.2">
      <c r="A195">
        <v>198</v>
      </c>
      <c r="B195" t="s">
        <v>227</v>
      </c>
      <c r="C195" s="210">
        <v>45470.40347222222</v>
      </c>
      <c r="D195" t="s">
        <v>228</v>
      </c>
      <c r="E195">
        <v>10</v>
      </c>
      <c r="F195" t="s">
        <v>118</v>
      </c>
      <c r="G195">
        <v>20.399999999999999</v>
      </c>
      <c r="I195" t="s">
        <v>165</v>
      </c>
      <c r="J195" t="s">
        <v>153</v>
      </c>
      <c r="K195" t="s">
        <v>158</v>
      </c>
    </row>
    <row r="196" spans="1:11" x14ac:dyDescent="0.2">
      <c r="A196">
        <v>199</v>
      </c>
      <c r="B196" t="s">
        <v>227</v>
      </c>
      <c r="C196" s="210">
        <v>45470.40347222222</v>
      </c>
      <c r="D196" t="s">
        <v>228</v>
      </c>
      <c r="E196">
        <v>11</v>
      </c>
      <c r="F196" t="s">
        <v>119</v>
      </c>
      <c r="G196">
        <v>7.5</v>
      </c>
      <c r="I196" t="s">
        <v>165</v>
      </c>
      <c r="J196" t="s">
        <v>153</v>
      </c>
      <c r="K196" t="s">
        <v>158</v>
      </c>
    </row>
    <row r="197" spans="1:11" x14ac:dyDescent="0.2">
      <c r="A197">
        <v>200</v>
      </c>
      <c r="B197" t="s">
        <v>227</v>
      </c>
      <c r="C197" s="210">
        <v>45470.404166666667</v>
      </c>
      <c r="D197" t="s">
        <v>228</v>
      </c>
      <c r="E197">
        <v>12</v>
      </c>
      <c r="F197" t="s">
        <v>115</v>
      </c>
      <c r="G197">
        <v>23.1</v>
      </c>
      <c r="H197" t="s">
        <v>214</v>
      </c>
      <c r="I197" t="s">
        <v>165</v>
      </c>
      <c r="J197" t="s">
        <v>153</v>
      </c>
      <c r="K197" t="s">
        <v>158</v>
      </c>
    </row>
    <row r="198" spans="1:11" x14ac:dyDescent="0.2">
      <c r="A198">
        <v>201</v>
      </c>
      <c r="B198" t="s">
        <v>227</v>
      </c>
      <c r="C198" s="210">
        <v>45470.404861111114</v>
      </c>
      <c r="D198" t="s">
        <v>228</v>
      </c>
      <c r="E198">
        <v>13</v>
      </c>
      <c r="F198" t="s">
        <v>119</v>
      </c>
      <c r="G198">
        <v>25</v>
      </c>
      <c r="I198" t="s">
        <v>165</v>
      </c>
      <c r="J198" t="s">
        <v>153</v>
      </c>
      <c r="K198" t="s">
        <v>158</v>
      </c>
    </row>
    <row r="199" spans="1:11" x14ac:dyDescent="0.2">
      <c r="A199">
        <v>202</v>
      </c>
      <c r="B199" t="s">
        <v>227</v>
      </c>
      <c r="C199" s="210">
        <v>45470.404861111114</v>
      </c>
      <c r="D199" t="s">
        <v>228</v>
      </c>
      <c r="E199">
        <v>14</v>
      </c>
      <c r="F199" t="s">
        <v>130</v>
      </c>
      <c r="G199">
        <v>19.600000000000001</v>
      </c>
      <c r="I199" t="s">
        <v>165</v>
      </c>
      <c r="J199" t="s">
        <v>153</v>
      </c>
      <c r="K199" t="s">
        <v>158</v>
      </c>
    </row>
    <row r="200" spans="1:11" x14ac:dyDescent="0.2">
      <c r="A200">
        <v>203</v>
      </c>
      <c r="B200" t="s">
        <v>227</v>
      </c>
      <c r="C200" s="210">
        <v>45470.404861111114</v>
      </c>
      <c r="D200" t="s">
        <v>228</v>
      </c>
      <c r="E200">
        <v>15</v>
      </c>
      <c r="F200" t="s">
        <v>130</v>
      </c>
      <c r="G200">
        <v>5.0999999999999996</v>
      </c>
      <c r="I200" t="s">
        <v>165</v>
      </c>
      <c r="J200" t="s">
        <v>153</v>
      </c>
      <c r="K200" t="s">
        <v>158</v>
      </c>
    </row>
    <row r="201" spans="1:11" x14ac:dyDescent="0.2">
      <c r="A201">
        <v>204</v>
      </c>
      <c r="B201" t="s">
        <v>227</v>
      </c>
      <c r="C201" s="210">
        <v>45470.405555555553</v>
      </c>
      <c r="D201" t="s">
        <v>228</v>
      </c>
      <c r="E201">
        <v>16</v>
      </c>
      <c r="F201" t="s">
        <v>130</v>
      </c>
      <c r="G201">
        <v>8.6999999999999993</v>
      </c>
      <c r="I201" t="s">
        <v>165</v>
      </c>
      <c r="J201" t="s">
        <v>153</v>
      </c>
      <c r="K201" t="s">
        <v>158</v>
      </c>
    </row>
    <row r="202" spans="1:11" x14ac:dyDescent="0.2">
      <c r="A202">
        <v>205</v>
      </c>
      <c r="B202" t="s">
        <v>227</v>
      </c>
      <c r="C202" s="210">
        <v>45470.40625</v>
      </c>
      <c r="D202" t="s">
        <v>228</v>
      </c>
      <c r="E202">
        <v>17</v>
      </c>
      <c r="F202" t="s">
        <v>130</v>
      </c>
      <c r="G202">
        <v>21.3</v>
      </c>
      <c r="H202" t="s">
        <v>232</v>
      </c>
      <c r="I202" t="s">
        <v>165</v>
      </c>
      <c r="J202" t="s">
        <v>153</v>
      </c>
      <c r="K202" t="s">
        <v>158</v>
      </c>
    </row>
    <row r="203" spans="1:11" x14ac:dyDescent="0.2">
      <c r="A203">
        <v>206</v>
      </c>
      <c r="B203" t="s">
        <v>227</v>
      </c>
      <c r="C203" s="210">
        <v>45470.40625</v>
      </c>
      <c r="D203" t="s">
        <v>228</v>
      </c>
      <c r="E203">
        <v>18</v>
      </c>
      <c r="F203" t="s">
        <v>131</v>
      </c>
      <c r="G203">
        <v>25</v>
      </c>
      <c r="I203" t="s">
        <v>165</v>
      </c>
      <c r="J203" t="s">
        <v>153</v>
      </c>
      <c r="K203" t="s">
        <v>158</v>
      </c>
    </row>
    <row r="204" spans="1:11" x14ac:dyDescent="0.2">
      <c r="A204">
        <v>207</v>
      </c>
      <c r="B204" t="s">
        <v>227</v>
      </c>
      <c r="C204" s="210">
        <v>45470.40625</v>
      </c>
      <c r="D204" t="s">
        <v>228</v>
      </c>
      <c r="E204">
        <v>19</v>
      </c>
      <c r="F204" t="s">
        <v>124</v>
      </c>
      <c r="G204">
        <v>8.5</v>
      </c>
      <c r="I204" t="s">
        <v>165</v>
      </c>
      <c r="J204" t="s">
        <v>153</v>
      </c>
      <c r="K204" t="s">
        <v>158</v>
      </c>
    </row>
    <row r="205" spans="1:11" x14ac:dyDescent="0.2">
      <c r="A205">
        <v>208</v>
      </c>
      <c r="B205" t="s">
        <v>227</v>
      </c>
      <c r="C205" s="210">
        <v>45470.40625</v>
      </c>
      <c r="D205" t="s">
        <v>228</v>
      </c>
      <c r="E205">
        <v>20</v>
      </c>
      <c r="F205" t="s">
        <v>128</v>
      </c>
      <c r="G205">
        <v>14</v>
      </c>
      <c r="I205" t="s">
        <v>165</v>
      </c>
      <c r="J205" t="s">
        <v>153</v>
      </c>
      <c r="K205" t="s">
        <v>158</v>
      </c>
    </row>
    <row r="206" spans="1:11" x14ac:dyDescent="0.2">
      <c r="A206">
        <v>209</v>
      </c>
      <c r="B206" t="s">
        <v>233</v>
      </c>
      <c r="C206" s="210">
        <v>45471.217361111114</v>
      </c>
      <c r="D206" t="s">
        <v>234</v>
      </c>
      <c r="E206">
        <v>1</v>
      </c>
      <c r="F206" t="s">
        <v>181</v>
      </c>
      <c r="G206">
        <v>15.6</v>
      </c>
      <c r="H206" t="s">
        <v>235</v>
      </c>
      <c r="I206" t="s">
        <v>198</v>
      </c>
      <c r="J206" t="s">
        <v>153</v>
      </c>
      <c r="K206" t="s">
        <v>158</v>
      </c>
    </row>
    <row r="207" spans="1:11" x14ac:dyDescent="0.2">
      <c r="A207">
        <v>210</v>
      </c>
      <c r="B207" t="s">
        <v>233</v>
      </c>
      <c r="C207" s="210">
        <v>45471.218055555553</v>
      </c>
      <c r="D207" t="s">
        <v>234</v>
      </c>
      <c r="E207">
        <v>2</v>
      </c>
      <c r="F207" t="s">
        <v>181</v>
      </c>
      <c r="G207">
        <v>9.5</v>
      </c>
      <c r="I207" t="s">
        <v>198</v>
      </c>
      <c r="J207" t="s">
        <v>153</v>
      </c>
      <c r="K207" t="s">
        <v>158</v>
      </c>
    </row>
    <row r="208" spans="1:11" x14ac:dyDescent="0.2">
      <c r="A208">
        <v>211</v>
      </c>
      <c r="B208" t="s">
        <v>233</v>
      </c>
      <c r="C208" s="210">
        <v>45471.219444444447</v>
      </c>
      <c r="D208" t="s">
        <v>234</v>
      </c>
      <c r="E208">
        <v>3</v>
      </c>
      <c r="F208" t="s">
        <v>125</v>
      </c>
      <c r="G208">
        <v>14.1</v>
      </c>
      <c r="I208" t="s">
        <v>198</v>
      </c>
      <c r="J208" t="s">
        <v>153</v>
      </c>
      <c r="K208" t="s">
        <v>158</v>
      </c>
    </row>
    <row r="209" spans="1:11" x14ac:dyDescent="0.2">
      <c r="A209">
        <v>212</v>
      </c>
      <c r="B209" t="s">
        <v>233</v>
      </c>
      <c r="C209" s="210">
        <v>45471.219444444447</v>
      </c>
      <c r="D209" t="s">
        <v>234</v>
      </c>
      <c r="E209">
        <v>4</v>
      </c>
      <c r="F209" t="s">
        <v>81</v>
      </c>
      <c r="G209">
        <v>22.4</v>
      </c>
      <c r="I209" t="s">
        <v>198</v>
      </c>
      <c r="J209" t="s">
        <v>153</v>
      </c>
      <c r="K209" t="s">
        <v>158</v>
      </c>
    </row>
    <row r="210" spans="1:11" x14ac:dyDescent="0.2">
      <c r="A210">
        <v>213</v>
      </c>
      <c r="B210" t="s">
        <v>233</v>
      </c>
      <c r="C210" s="210">
        <v>45471.220138888886</v>
      </c>
      <c r="D210" t="s">
        <v>234</v>
      </c>
      <c r="E210">
        <v>5</v>
      </c>
      <c r="F210" t="s">
        <v>81</v>
      </c>
      <c r="G210">
        <v>22.8</v>
      </c>
      <c r="I210" t="s">
        <v>198</v>
      </c>
      <c r="J210" t="s">
        <v>153</v>
      </c>
      <c r="K210" t="s">
        <v>158</v>
      </c>
    </row>
    <row r="211" spans="1:11" x14ac:dyDescent="0.2">
      <c r="A211">
        <v>214</v>
      </c>
      <c r="B211" t="s">
        <v>233</v>
      </c>
      <c r="C211" s="210">
        <v>45471.220138888886</v>
      </c>
      <c r="D211" t="s">
        <v>234</v>
      </c>
      <c r="E211">
        <v>6</v>
      </c>
      <c r="F211" t="s">
        <v>115</v>
      </c>
      <c r="G211">
        <v>16</v>
      </c>
      <c r="H211" t="s">
        <v>236</v>
      </c>
      <c r="I211" t="s">
        <v>198</v>
      </c>
      <c r="J211" t="s">
        <v>153</v>
      </c>
      <c r="K211" t="s">
        <v>158</v>
      </c>
    </row>
    <row r="212" spans="1:11" x14ac:dyDescent="0.2">
      <c r="A212">
        <v>215</v>
      </c>
      <c r="B212" t="s">
        <v>233</v>
      </c>
      <c r="C212" s="210">
        <v>45471.220138888886</v>
      </c>
      <c r="D212" t="s">
        <v>234</v>
      </c>
      <c r="E212">
        <v>7</v>
      </c>
      <c r="F212" t="s">
        <v>112</v>
      </c>
      <c r="G212">
        <v>15</v>
      </c>
      <c r="I212" t="s">
        <v>198</v>
      </c>
      <c r="J212" t="s">
        <v>153</v>
      </c>
      <c r="K212" t="s">
        <v>160</v>
      </c>
    </row>
    <row r="213" spans="1:11" x14ac:dyDescent="0.2">
      <c r="A213">
        <v>216</v>
      </c>
      <c r="B213" t="s">
        <v>237</v>
      </c>
      <c r="C213" s="210">
        <v>45471.22152777778</v>
      </c>
      <c r="D213" t="s">
        <v>234</v>
      </c>
      <c r="E213">
        <v>1</v>
      </c>
      <c r="F213" t="s">
        <v>181</v>
      </c>
      <c r="G213">
        <v>15.6</v>
      </c>
      <c r="H213" t="s">
        <v>235</v>
      </c>
      <c r="I213" t="s">
        <v>198</v>
      </c>
      <c r="J213" t="s">
        <v>153</v>
      </c>
      <c r="K213" t="s">
        <v>158</v>
      </c>
    </row>
    <row r="214" spans="1:11" x14ac:dyDescent="0.2">
      <c r="A214">
        <v>217</v>
      </c>
      <c r="B214" t="s">
        <v>237</v>
      </c>
      <c r="C214" s="210">
        <v>45471.222222222219</v>
      </c>
      <c r="D214" t="s">
        <v>234</v>
      </c>
      <c r="E214">
        <v>2</v>
      </c>
      <c r="F214" t="s">
        <v>181</v>
      </c>
      <c r="G214">
        <v>9.5</v>
      </c>
      <c r="I214" t="s">
        <v>198</v>
      </c>
      <c r="J214" t="s">
        <v>153</v>
      </c>
      <c r="K214" t="s">
        <v>158</v>
      </c>
    </row>
    <row r="215" spans="1:11" x14ac:dyDescent="0.2">
      <c r="A215">
        <v>218</v>
      </c>
      <c r="B215" t="s">
        <v>237</v>
      </c>
      <c r="C215" s="210">
        <v>45471.222222222219</v>
      </c>
      <c r="D215" t="s">
        <v>234</v>
      </c>
      <c r="E215">
        <v>3</v>
      </c>
      <c r="F215" t="s">
        <v>125</v>
      </c>
      <c r="G215">
        <v>14.1</v>
      </c>
      <c r="I215" t="s">
        <v>198</v>
      </c>
      <c r="J215" t="s">
        <v>153</v>
      </c>
      <c r="K215" t="s">
        <v>158</v>
      </c>
    </row>
    <row r="216" spans="1:11" x14ac:dyDescent="0.2">
      <c r="A216">
        <v>219</v>
      </c>
      <c r="B216" t="s">
        <v>237</v>
      </c>
      <c r="C216" s="210">
        <v>45471.222222222219</v>
      </c>
      <c r="D216" t="s">
        <v>234</v>
      </c>
      <c r="E216">
        <v>4</v>
      </c>
      <c r="F216" t="s">
        <v>81</v>
      </c>
      <c r="G216">
        <v>22.4</v>
      </c>
      <c r="I216" t="s">
        <v>198</v>
      </c>
      <c r="J216" t="s">
        <v>153</v>
      </c>
      <c r="K216" t="s">
        <v>158</v>
      </c>
    </row>
    <row r="217" spans="1:11" x14ac:dyDescent="0.2">
      <c r="A217">
        <v>220</v>
      </c>
      <c r="B217" t="s">
        <v>237</v>
      </c>
      <c r="C217" s="210">
        <v>45471.222916666666</v>
      </c>
      <c r="D217" t="s">
        <v>234</v>
      </c>
      <c r="E217">
        <v>5</v>
      </c>
      <c r="F217" t="s">
        <v>81</v>
      </c>
      <c r="G217">
        <v>22.8</v>
      </c>
      <c r="I217" t="s">
        <v>198</v>
      </c>
      <c r="J217" t="s">
        <v>153</v>
      </c>
      <c r="K217" t="s">
        <v>158</v>
      </c>
    </row>
    <row r="218" spans="1:11" x14ac:dyDescent="0.2">
      <c r="A218">
        <v>221</v>
      </c>
      <c r="B218" t="s">
        <v>237</v>
      </c>
      <c r="C218" s="210">
        <v>45471.222916666666</v>
      </c>
      <c r="D218" t="s">
        <v>234</v>
      </c>
      <c r="E218">
        <v>6</v>
      </c>
      <c r="F218" t="s">
        <v>115</v>
      </c>
      <c r="G218">
        <v>16</v>
      </c>
      <c r="H218" t="s">
        <v>238</v>
      </c>
      <c r="I218" t="s">
        <v>198</v>
      </c>
      <c r="J218" t="s">
        <v>153</v>
      </c>
      <c r="K218" t="s">
        <v>158</v>
      </c>
    </row>
    <row r="219" spans="1:11" x14ac:dyDescent="0.2">
      <c r="A219">
        <v>222</v>
      </c>
      <c r="B219" t="s">
        <v>237</v>
      </c>
      <c r="C219" s="210">
        <v>45471.223611111112</v>
      </c>
      <c r="D219" t="s">
        <v>234</v>
      </c>
      <c r="E219">
        <v>7</v>
      </c>
      <c r="F219" t="s">
        <v>112</v>
      </c>
      <c r="G219">
        <v>15</v>
      </c>
      <c r="I219" t="s">
        <v>198</v>
      </c>
      <c r="J219" t="s">
        <v>153</v>
      </c>
      <c r="K219" t="s">
        <v>160</v>
      </c>
    </row>
    <row r="220" spans="1:11" x14ac:dyDescent="0.2">
      <c r="A220">
        <v>223</v>
      </c>
      <c r="B220" t="s">
        <v>237</v>
      </c>
      <c r="C220" s="210">
        <v>45471.223611111112</v>
      </c>
      <c r="D220" t="s">
        <v>234</v>
      </c>
      <c r="E220">
        <v>8</v>
      </c>
      <c r="F220" t="s">
        <v>116</v>
      </c>
      <c r="G220">
        <v>10.199999999999999</v>
      </c>
      <c r="I220" t="s">
        <v>198</v>
      </c>
      <c r="J220" t="s">
        <v>153</v>
      </c>
      <c r="K220" t="s">
        <v>160</v>
      </c>
    </row>
    <row r="221" spans="1:11" x14ac:dyDescent="0.2">
      <c r="A221">
        <v>224</v>
      </c>
      <c r="B221" t="s">
        <v>237</v>
      </c>
      <c r="C221" s="210">
        <v>45471.224305555559</v>
      </c>
      <c r="D221" t="s">
        <v>234</v>
      </c>
      <c r="E221">
        <v>9</v>
      </c>
      <c r="F221" t="s">
        <v>117</v>
      </c>
      <c r="G221">
        <v>16.2</v>
      </c>
      <c r="I221" t="s">
        <v>198</v>
      </c>
      <c r="J221" t="s">
        <v>153</v>
      </c>
      <c r="K221" t="s">
        <v>158</v>
      </c>
    </row>
    <row r="222" spans="1:11" x14ac:dyDescent="0.2">
      <c r="A222">
        <v>225</v>
      </c>
      <c r="B222" t="s">
        <v>237</v>
      </c>
      <c r="C222" s="210">
        <v>45471.224999999999</v>
      </c>
      <c r="D222" t="s">
        <v>234</v>
      </c>
      <c r="E222">
        <v>10</v>
      </c>
      <c r="F222" t="s">
        <v>118</v>
      </c>
      <c r="G222">
        <v>21.1</v>
      </c>
      <c r="I222" t="s">
        <v>198</v>
      </c>
      <c r="J222" t="s">
        <v>153</v>
      </c>
      <c r="K222" t="s">
        <v>158</v>
      </c>
    </row>
    <row r="223" spans="1:11" x14ac:dyDescent="0.2">
      <c r="A223">
        <v>226</v>
      </c>
      <c r="B223" t="s">
        <v>237</v>
      </c>
      <c r="C223" s="210">
        <v>45471.224999999999</v>
      </c>
      <c r="D223" t="s">
        <v>234</v>
      </c>
      <c r="E223">
        <v>11</v>
      </c>
      <c r="F223" t="s">
        <v>119</v>
      </c>
      <c r="G223">
        <v>10.3</v>
      </c>
      <c r="I223" t="s">
        <v>198</v>
      </c>
      <c r="J223" t="s">
        <v>153</v>
      </c>
      <c r="K223" t="s">
        <v>158</v>
      </c>
    </row>
    <row r="224" spans="1:11" x14ac:dyDescent="0.2">
      <c r="A224">
        <v>227</v>
      </c>
      <c r="B224" t="s">
        <v>237</v>
      </c>
      <c r="C224" s="210">
        <v>45471.224999999999</v>
      </c>
      <c r="D224" t="s">
        <v>234</v>
      </c>
      <c r="E224">
        <v>12</v>
      </c>
      <c r="F224" t="s">
        <v>115</v>
      </c>
      <c r="G224">
        <v>23.1</v>
      </c>
      <c r="H224" t="s">
        <v>225</v>
      </c>
      <c r="I224" t="s">
        <v>198</v>
      </c>
      <c r="J224" t="s">
        <v>153</v>
      </c>
      <c r="K224" t="s">
        <v>158</v>
      </c>
    </row>
    <row r="225" spans="1:11" x14ac:dyDescent="0.2">
      <c r="A225">
        <v>228</v>
      </c>
      <c r="B225" t="s">
        <v>237</v>
      </c>
      <c r="C225" s="210">
        <v>45471.225694444445</v>
      </c>
      <c r="D225" t="s">
        <v>234</v>
      </c>
      <c r="E225">
        <v>13</v>
      </c>
      <c r="F225" t="s">
        <v>119</v>
      </c>
      <c r="G225">
        <v>25</v>
      </c>
      <c r="H225" t="s">
        <v>225</v>
      </c>
      <c r="I225" t="s">
        <v>198</v>
      </c>
      <c r="J225" t="s">
        <v>153</v>
      </c>
      <c r="K225" t="s">
        <v>158</v>
      </c>
    </row>
    <row r="226" spans="1:11" x14ac:dyDescent="0.2">
      <c r="A226">
        <v>229</v>
      </c>
      <c r="B226" t="s">
        <v>237</v>
      </c>
      <c r="C226" s="210">
        <v>45471.225694444445</v>
      </c>
      <c r="D226" t="s">
        <v>234</v>
      </c>
      <c r="E226">
        <v>14</v>
      </c>
      <c r="F226" t="s">
        <v>130</v>
      </c>
      <c r="G226">
        <v>25</v>
      </c>
      <c r="H226" t="s">
        <v>225</v>
      </c>
      <c r="I226" t="s">
        <v>198</v>
      </c>
      <c r="J226" t="s">
        <v>153</v>
      </c>
      <c r="K226" t="s">
        <v>158</v>
      </c>
    </row>
    <row r="227" spans="1:11" x14ac:dyDescent="0.2">
      <c r="A227">
        <v>230</v>
      </c>
      <c r="B227" t="s">
        <v>237</v>
      </c>
      <c r="C227" s="210">
        <v>45471.226388888892</v>
      </c>
      <c r="D227" t="s">
        <v>234</v>
      </c>
      <c r="E227">
        <v>15</v>
      </c>
      <c r="F227" t="s">
        <v>130</v>
      </c>
      <c r="G227">
        <v>18.7</v>
      </c>
      <c r="H227" t="s">
        <v>239</v>
      </c>
      <c r="I227" t="s">
        <v>198</v>
      </c>
      <c r="J227" t="s">
        <v>153</v>
      </c>
      <c r="K227" t="s">
        <v>158</v>
      </c>
    </row>
    <row r="228" spans="1:11" x14ac:dyDescent="0.2">
      <c r="A228">
        <v>231</v>
      </c>
      <c r="B228" t="s">
        <v>237</v>
      </c>
      <c r="C228" s="210">
        <v>45471.226388888892</v>
      </c>
      <c r="D228" t="s">
        <v>234</v>
      </c>
      <c r="E228">
        <v>16</v>
      </c>
      <c r="F228" t="s">
        <v>130</v>
      </c>
      <c r="G228">
        <v>8.6999999999999993</v>
      </c>
      <c r="I228" t="s">
        <v>198</v>
      </c>
      <c r="J228" t="s">
        <v>153</v>
      </c>
      <c r="K228" t="s">
        <v>158</v>
      </c>
    </row>
    <row r="229" spans="1:11" x14ac:dyDescent="0.2">
      <c r="A229">
        <v>232</v>
      </c>
      <c r="B229" t="s">
        <v>237</v>
      </c>
      <c r="C229" s="210">
        <v>45471.226388888892</v>
      </c>
      <c r="D229" t="s">
        <v>234</v>
      </c>
      <c r="E229">
        <v>17</v>
      </c>
      <c r="F229" t="s">
        <v>130</v>
      </c>
      <c r="G229">
        <v>22.1</v>
      </c>
      <c r="I229" t="s">
        <v>198</v>
      </c>
      <c r="J229" t="s">
        <v>153</v>
      </c>
      <c r="K229" t="s">
        <v>158</v>
      </c>
    </row>
    <row r="230" spans="1:11" x14ac:dyDescent="0.2">
      <c r="A230">
        <v>233</v>
      </c>
      <c r="B230" t="s">
        <v>237</v>
      </c>
      <c r="C230" s="210">
        <v>45471.226388888892</v>
      </c>
      <c r="D230" t="s">
        <v>234</v>
      </c>
      <c r="E230">
        <v>18</v>
      </c>
      <c r="F230" t="s">
        <v>131</v>
      </c>
      <c r="G230">
        <v>25</v>
      </c>
      <c r="H230" t="s">
        <v>225</v>
      </c>
      <c r="I230" t="s">
        <v>198</v>
      </c>
      <c r="J230" t="s">
        <v>153</v>
      </c>
      <c r="K230" t="s">
        <v>158</v>
      </c>
    </row>
    <row r="231" spans="1:11" x14ac:dyDescent="0.2">
      <c r="A231">
        <v>234</v>
      </c>
      <c r="B231" t="s">
        <v>237</v>
      </c>
      <c r="C231" s="210">
        <v>45471.227083333331</v>
      </c>
      <c r="D231" t="s">
        <v>234</v>
      </c>
      <c r="E231">
        <v>19</v>
      </c>
      <c r="F231" t="s">
        <v>124</v>
      </c>
      <c r="G231">
        <v>8.5</v>
      </c>
      <c r="I231" t="s">
        <v>198</v>
      </c>
      <c r="J231" t="s">
        <v>153</v>
      </c>
      <c r="K231" t="s">
        <v>158</v>
      </c>
    </row>
    <row r="232" spans="1:11" x14ac:dyDescent="0.2">
      <c r="A232">
        <v>235</v>
      </c>
      <c r="B232" t="s">
        <v>237</v>
      </c>
      <c r="C232" s="210">
        <v>45471.227083333331</v>
      </c>
      <c r="D232" t="s">
        <v>234</v>
      </c>
      <c r="E232">
        <v>20</v>
      </c>
      <c r="F232" t="s">
        <v>128</v>
      </c>
      <c r="G232">
        <v>14</v>
      </c>
      <c r="I232" t="s">
        <v>198</v>
      </c>
      <c r="J232" t="s">
        <v>153</v>
      </c>
      <c r="K232" t="s">
        <v>158</v>
      </c>
    </row>
    <row r="233" spans="1:11" x14ac:dyDescent="0.2">
      <c r="A233">
        <v>236</v>
      </c>
      <c r="B233" t="s">
        <v>240</v>
      </c>
      <c r="C233" s="210">
        <v>45472.179861111108</v>
      </c>
      <c r="D233" t="s">
        <v>241</v>
      </c>
      <c r="E233">
        <v>1</v>
      </c>
      <c r="F233" t="s">
        <v>181</v>
      </c>
      <c r="G233">
        <v>25</v>
      </c>
      <c r="I233" t="s">
        <v>198</v>
      </c>
      <c r="J233" t="s">
        <v>153</v>
      </c>
      <c r="K233" t="s">
        <v>158</v>
      </c>
    </row>
    <row r="234" spans="1:11" x14ac:dyDescent="0.2">
      <c r="A234">
        <v>237</v>
      </c>
      <c r="B234" t="s">
        <v>240</v>
      </c>
      <c r="C234" s="210">
        <v>45472.179861111108</v>
      </c>
      <c r="D234" t="s">
        <v>241</v>
      </c>
      <c r="E234">
        <v>2</v>
      </c>
      <c r="F234" t="s">
        <v>181</v>
      </c>
      <c r="G234">
        <v>9.5</v>
      </c>
      <c r="I234" t="s">
        <v>198</v>
      </c>
      <c r="J234" t="s">
        <v>153</v>
      </c>
      <c r="K234" t="s">
        <v>158</v>
      </c>
    </row>
    <row r="235" spans="1:11" x14ac:dyDescent="0.2">
      <c r="A235">
        <v>238</v>
      </c>
      <c r="B235" t="s">
        <v>240</v>
      </c>
      <c r="C235" s="210">
        <v>45472.180555555555</v>
      </c>
      <c r="D235" t="s">
        <v>241</v>
      </c>
      <c r="E235">
        <v>3</v>
      </c>
      <c r="F235" t="s">
        <v>125</v>
      </c>
      <c r="G235">
        <v>14.1</v>
      </c>
      <c r="I235" t="s">
        <v>198</v>
      </c>
      <c r="J235" t="s">
        <v>153</v>
      </c>
      <c r="K235" t="s">
        <v>158</v>
      </c>
    </row>
    <row r="236" spans="1:11" x14ac:dyDescent="0.2">
      <c r="A236">
        <v>239</v>
      </c>
      <c r="B236" t="s">
        <v>240</v>
      </c>
      <c r="C236" s="210">
        <v>45472.180555555555</v>
      </c>
      <c r="D236" t="s">
        <v>241</v>
      </c>
      <c r="E236">
        <v>4</v>
      </c>
      <c r="F236" t="s">
        <v>81</v>
      </c>
      <c r="G236">
        <v>25</v>
      </c>
      <c r="I236" t="s">
        <v>198</v>
      </c>
      <c r="J236" t="s">
        <v>153</v>
      </c>
      <c r="K236" t="s">
        <v>158</v>
      </c>
    </row>
    <row r="237" spans="1:11" x14ac:dyDescent="0.2">
      <c r="A237">
        <v>240</v>
      </c>
      <c r="B237" t="s">
        <v>240</v>
      </c>
      <c r="C237" s="210">
        <v>45472.180555555555</v>
      </c>
      <c r="D237" t="s">
        <v>241</v>
      </c>
      <c r="E237">
        <v>5</v>
      </c>
      <c r="F237" t="s">
        <v>81</v>
      </c>
      <c r="G237">
        <v>22.8</v>
      </c>
      <c r="I237" t="s">
        <v>198</v>
      </c>
      <c r="J237" t="s">
        <v>153</v>
      </c>
      <c r="K237" t="s">
        <v>158</v>
      </c>
    </row>
    <row r="238" spans="1:11" x14ac:dyDescent="0.2">
      <c r="A238">
        <v>241</v>
      </c>
      <c r="B238" t="s">
        <v>240</v>
      </c>
      <c r="C238" s="210">
        <v>45472.181250000001</v>
      </c>
      <c r="D238" t="s">
        <v>241</v>
      </c>
      <c r="E238">
        <v>6</v>
      </c>
      <c r="F238" t="s">
        <v>115</v>
      </c>
      <c r="G238">
        <v>21.4</v>
      </c>
      <c r="I238" t="s">
        <v>198</v>
      </c>
      <c r="J238" t="s">
        <v>153</v>
      </c>
      <c r="K238" t="s">
        <v>158</v>
      </c>
    </row>
    <row r="239" spans="1:11" x14ac:dyDescent="0.2">
      <c r="A239">
        <v>242</v>
      </c>
      <c r="B239" t="s">
        <v>240</v>
      </c>
      <c r="C239" s="210">
        <v>45472.181944444441</v>
      </c>
      <c r="D239" t="s">
        <v>241</v>
      </c>
      <c r="E239">
        <v>7</v>
      </c>
      <c r="F239" t="s">
        <v>112</v>
      </c>
      <c r="G239">
        <v>10.3</v>
      </c>
      <c r="H239" t="s">
        <v>242</v>
      </c>
      <c r="I239" t="s">
        <v>198</v>
      </c>
      <c r="J239" t="s">
        <v>153</v>
      </c>
      <c r="K239" t="s">
        <v>160</v>
      </c>
    </row>
    <row r="240" spans="1:11" x14ac:dyDescent="0.2">
      <c r="A240">
        <v>243</v>
      </c>
      <c r="B240" t="s">
        <v>240</v>
      </c>
      <c r="C240" s="210">
        <v>45472.182638888888</v>
      </c>
      <c r="D240" t="s">
        <v>241</v>
      </c>
      <c r="E240">
        <v>8</v>
      </c>
      <c r="F240" t="s">
        <v>116</v>
      </c>
      <c r="G240">
        <v>12.9</v>
      </c>
      <c r="H240" t="s">
        <v>243</v>
      </c>
      <c r="I240" t="s">
        <v>198</v>
      </c>
      <c r="J240" t="s">
        <v>153</v>
      </c>
      <c r="K240" t="s">
        <v>160</v>
      </c>
    </row>
    <row r="241" spans="1:11" x14ac:dyDescent="0.2">
      <c r="A241">
        <v>244</v>
      </c>
      <c r="B241" t="s">
        <v>240</v>
      </c>
      <c r="C241" s="210">
        <v>45472.182638888888</v>
      </c>
      <c r="D241" t="s">
        <v>241</v>
      </c>
      <c r="E241">
        <v>9</v>
      </c>
      <c r="F241" t="s">
        <v>117</v>
      </c>
      <c r="G241">
        <v>16.2</v>
      </c>
      <c r="I241" t="s">
        <v>198</v>
      </c>
      <c r="J241" t="s">
        <v>153</v>
      </c>
      <c r="K241" t="s">
        <v>158</v>
      </c>
    </row>
    <row r="242" spans="1:11" x14ac:dyDescent="0.2">
      <c r="A242">
        <v>245</v>
      </c>
      <c r="B242" t="s">
        <v>240</v>
      </c>
      <c r="C242" s="210">
        <v>45472.183333333334</v>
      </c>
      <c r="D242" t="s">
        <v>241</v>
      </c>
      <c r="E242">
        <v>10</v>
      </c>
      <c r="F242" t="s">
        <v>118</v>
      </c>
      <c r="G242">
        <v>21.5</v>
      </c>
      <c r="I242" t="s">
        <v>198</v>
      </c>
      <c r="J242" t="s">
        <v>153</v>
      </c>
      <c r="K242" t="s">
        <v>158</v>
      </c>
    </row>
    <row r="243" spans="1:11" x14ac:dyDescent="0.2">
      <c r="A243">
        <v>246</v>
      </c>
      <c r="B243" t="s">
        <v>240</v>
      </c>
      <c r="C243" s="210">
        <v>45472.184027777781</v>
      </c>
      <c r="D243" t="s">
        <v>241</v>
      </c>
      <c r="E243">
        <v>11</v>
      </c>
      <c r="F243" t="s">
        <v>119</v>
      </c>
      <c r="G243">
        <v>10.3</v>
      </c>
      <c r="I243" t="s">
        <v>198</v>
      </c>
      <c r="J243" t="s">
        <v>153</v>
      </c>
      <c r="K243" t="s">
        <v>158</v>
      </c>
    </row>
    <row r="244" spans="1:11" x14ac:dyDescent="0.2">
      <c r="A244">
        <v>247</v>
      </c>
      <c r="B244" t="s">
        <v>240</v>
      </c>
      <c r="C244" s="210">
        <v>45472.184027777781</v>
      </c>
      <c r="D244" t="s">
        <v>241</v>
      </c>
      <c r="E244">
        <v>12</v>
      </c>
      <c r="F244" t="s">
        <v>115</v>
      </c>
      <c r="G244">
        <v>23.1</v>
      </c>
      <c r="H244" t="s">
        <v>225</v>
      </c>
      <c r="I244" t="s">
        <v>198</v>
      </c>
      <c r="J244" t="s">
        <v>153</v>
      </c>
      <c r="K244" t="s">
        <v>158</v>
      </c>
    </row>
    <row r="245" spans="1:11" x14ac:dyDescent="0.2">
      <c r="A245">
        <v>248</v>
      </c>
      <c r="B245" t="s">
        <v>240</v>
      </c>
      <c r="C245" s="210">
        <v>45472.184027777781</v>
      </c>
      <c r="D245" t="s">
        <v>241</v>
      </c>
      <c r="E245">
        <v>13</v>
      </c>
      <c r="F245" t="s">
        <v>119</v>
      </c>
      <c r="G245">
        <v>25</v>
      </c>
      <c r="I245" t="s">
        <v>198</v>
      </c>
      <c r="J245" t="s">
        <v>153</v>
      </c>
      <c r="K245" t="s">
        <v>158</v>
      </c>
    </row>
    <row r="246" spans="1:11" x14ac:dyDescent="0.2">
      <c r="A246">
        <v>249</v>
      </c>
      <c r="B246" t="s">
        <v>240</v>
      </c>
      <c r="C246" s="210">
        <v>45472.18472222222</v>
      </c>
      <c r="D246" t="s">
        <v>241</v>
      </c>
      <c r="E246">
        <v>14</v>
      </c>
      <c r="F246" t="s">
        <v>130</v>
      </c>
      <c r="G246">
        <v>25</v>
      </c>
      <c r="I246" t="s">
        <v>198</v>
      </c>
      <c r="J246" t="s">
        <v>153</v>
      </c>
      <c r="K246" t="s">
        <v>158</v>
      </c>
    </row>
    <row r="247" spans="1:11" x14ac:dyDescent="0.2">
      <c r="A247">
        <v>250</v>
      </c>
      <c r="B247" t="s">
        <v>240</v>
      </c>
      <c r="C247" s="210">
        <v>45472.18472222222</v>
      </c>
      <c r="D247" t="s">
        <v>241</v>
      </c>
      <c r="E247">
        <v>15</v>
      </c>
      <c r="F247" t="s">
        <v>130</v>
      </c>
      <c r="G247">
        <v>25</v>
      </c>
      <c r="I247" t="s">
        <v>198</v>
      </c>
      <c r="J247" t="s">
        <v>153</v>
      </c>
      <c r="K247" t="s">
        <v>158</v>
      </c>
    </row>
    <row r="248" spans="1:11" x14ac:dyDescent="0.2">
      <c r="A248">
        <v>251</v>
      </c>
      <c r="B248" t="s">
        <v>240</v>
      </c>
      <c r="C248" s="210">
        <v>45472.18472222222</v>
      </c>
      <c r="D248" t="s">
        <v>241</v>
      </c>
      <c r="E248">
        <v>16</v>
      </c>
      <c r="F248" t="s">
        <v>130</v>
      </c>
      <c r="G248">
        <v>8.6999999999999993</v>
      </c>
      <c r="I248" t="s">
        <v>198</v>
      </c>
      <c r="J248" t="s">
        <v>153</v>
      </c>
      <c r="K248" t="s">
        <v>158</v>
      </c>
    </row>
    <row r="249" spans="1:11" x14ac:dyDescent="0.2">
      <c r="A249">
        <v>252</v>
      </c>
      <c r="B249" t="s">
        <v>240</v>
      </c>
      <c r="C249" s="210">
        <v>45472.185416666667</v>
      </c>
      <c r="D249" t="s">
        <v>241</v>
      </c>
      <c r="E249">
        <v>17</v>
      </c>
      <c r="F249" t="s">
        <v>130</v>
      </c>
      <c r="G249">
        <v>25</v>
      </c>
      <c r="I249" t="s">
        <v>198</v>
      </c>
      <c r="J249" t="s">
        <v>153</v>
      </c>
      <c r="K249" t="s">
        <v>158</v>
      </c>
    </row>
    <row r="250" spans="1:11" x14ac:dyDescent="0.2">
      <c r="A250">
        <v>253</v>
      </c>
      <c r="B250" t="s">
        <v>240</v>
      </c>
      <c r="C250" s="210">
        <v>45472.185416666667</v>
      </c>
      <c r="D250" t="s">
        <v>241</v>
      </c>
      <c r="E250">
        <v>18</v>
      </c>
      <c r="F250" t="s">
        <v>131</v>
      </c>
      <c r="G250">
        <v>25</v>
      </c>
      <c r="I250" t="s">
        <v>198</v>
      </c>
      <c r="J250" t="s">
        <v>153</v>
      </c>
      <c r="K250" t="s">
        <v>158</v>
      </c>
    </row>
    <row r="251" spans="1:11" x14ac:dyDescent="0.2">
      <c r="A251">
        <v>254</v>
      </c>
      <c r="B251" t="s">
        <v>240</v>
      </c>
      <c r="C251" s="210">
        <v>45472.185416666667</v>
      </c>
      <c r="D251" t="s">
        <v>241</v>
      </c>
      <c r="E251">
        <v>19</v>
      </c>
      <c r="F251" t="s">
        <v>124</v>
      </c>
      <c r="G251">
        <v>9.9</v>
      </c>
      <c r="I251" t="s">
        <v>198</v>
      </c>
      <c r="J251" t="s">
        <v>153</v>
      </c>
      <c r="K251" t="s">
        <v>158</v>
      </c>
    </row>
    <row r="252" spans="1:11" x14ac:dyDescent="0.2">
      <c r="A252">
        <v>255</v>
      </c>
      <c r="B252" t="s">
        <v>240</v>
      </c>
      <c r="C252" s="210">
        <v>45472.186111111114</v>
      </c>
      <c r="D252" t="s">
        <v>241</v>
      </c>
      <c r="E252">
        <v>20</v>
      </c>
      <c r="F252" t="s">
        <v>128</v>
      </c>
      <c r="G252">
        <v>14</v>
      </c>
      <c r="I252" t="s">
        <v>198</v>
      </c>
      <c r="J252" t="s">
        <v>153</v>
      </c>
      <c r="K252" t="s">
        <v>158</v>
      </c>
    </row>
    <row r="253" spans="1:11" x14ac:dyDescent="0.2">
      <c r="A253">
        <v>256</v>
      </c>
      <c r="B253" t="s">
        <v>244</v>
      </c>
      <c r="C253" s="210">
        <v>45475.243750000001</v>
      </c>
      <c r="D253" t="s">
        <v>245</v>
      </c>
      <c r="E253">
        <v>1</v>
      </c>
      <c r="F253" t="s">
        <v>181</v>
      </c>
      <c r="G253">
        <v>9.5</v>
      </c>
      <c r="I253" t="s">
        <v>198</v>
      </c>
      <c r="J253" t="s">
        <v>153</v>
      </c>
      <c r="K253" t="s">
        <v>158</v>
      </c>
    </row>
    <row r="254" spans="1:11" x14ac:dyDescent="0.2">
      <c r="A254">
        <v>257</v>
      </c>
      <c r="B254" t="s">
        <v>244</v>
      </c>
      <c r="C254" s="210">
        <v>45475.243750000001</v>
      </c>
      <c r="D254" t="s">
        <v>245</v>
      </c>
      <c r="E254">
        <v>2</v>
      </c>
      <c r="F254" t="s">
        <v>181</v>
      </c>
      <c r="G254">
        <v>9.5</v>
      </c>
      <c r="I254" t="s">
        <v>198</v>
      </c>
      <c r="J254" t="s">
        <v>153</v>
      </c>
      <c r="K254" t="s">
        <v>158</v>
      </c>
    </row>
    <row r="255" spans="1:11" x14ac:dyDescent="0.2">
      <c r="A255">
        <v>258</v>
      </c>
      <c r="B255" t="s">
        <v>244</v>
      </c>
      <c r="C255" s="210">
        <v>45475.244444444441</v>
      </c>
      <c r="D255" t="s">
        <v>245</v>
      </c>
      <c r="E255">
        <v>3</v>
      </c>
      <c r="F255" t="s">
        <v>125</v>
      </c>
      <c r="G255">
        <v>14.1</v>
      </c>
      <c r="I255" t="s">
        <v>198</v>
      </c>
      <c r="J255" t="s">
        <v>153</v>
      </c>
      <c r="K255" t="s">
        <v>158</v>
      </c>
    </row>
    <row r="256" spans="1:11" x14ac:dyDescent="0.2">
      <c r="A256">
        <v>259</v>
      </c>
      <c r="B256" t="s">
        <v>244</v>
      </c>
      <c r="C256" s="210">
        <v>45475.244444444441</v>
      </c>
      <c r="D256" t="s">
        <v>245</v>
      </c>
      <c r="E256">
        <v>4</v>
      </c>
      <c r="F256" t="s">
        <v>81</v>
      </c>
      <c r="G256">
        <v>13.6</v>
      </c>
      <c r="I256" t="s">
        <v>198</v>
      </c>
      <c r="J256" t="s">
        <v>153</v>
      </c>
      <c r="K256" t="s">
        <v>160</v>
      </c>
    </row>
    <row r="257" spans="1:11" x14ac:dyDescent="0.2">
      <c r="A257">
        <v>260</v>
      </c>
      <c r="B257" t="s">
        <v>244</v>
      </c>
      <c r="C257" s="210">
        <v>45475.244444444441</v>
      </c>
      <c r="D257" t="s">
        <v>245</v>
      </c>
      <c r="E257">
        <v>5</v>
      </c>
      <c r="F257" t="s">
        <v>81</v>
      </c>
      <c r="G257">
        <v>22.8</v>
      </c>
      <c r="I257" t="s">
        <v>198</v>
      </c>
      <c r="J257" t="s">
        <v>153</v>
      </c>
      <c r="K257" t="s">
        <v>158</v>
      </c>
    </row>
    <row r="258" spans="1:11" x14ac:dyDescent="0.2">
      <c r="A258">
        <v>261</v>
      </c>
      <c r="B258" t="s">
        <v>244</v>
      </c>
      <c r="C258" s="210">
        <v>45475.245833333334</v>
      </c>
      <c r="D258" t="s">
        <v>245</v>
      </c>
      <c r="E258">
        <v>6</v>
      </c>
      <c r="F258" t="s">
        <v>115</v>
      </c>
      <c r="G258">
        <v>25</v>
      </c>
      <c r="I258" t="s">
        <v>198</v>
      </c>
      <c r="J258" t="s">
        <v>153</v>
      </c>
      <c r="K258" t="s">
        <v>158</v>
      </c>
    </row>
    <row r="259" spans="1:11" x14ac:dyDescent="0.2">
      <c r="A259">
        <v>262</v>
      </c>
      <c r="B259" t="s">
        <v>244</v>
      </c>
      <c r="C259" s="210">
        <v>45475.245833333334</v>
      </c>
      <c r="D259" t="s">
        <v>245</v>
      </c>
      <c r="E259">
        <v>7</v>
      </c>
      <c r="F259" t="s">
        <v>112</v>
      </c>
      <c r="G259">
        <v>6.7</v>
      </c>
      <c r="I259" t="s">
        <v>198</v>
      </c>
      <c r="J259" t="s">
        <v>153</v>
      </c>
      <c r="K259" t="s">
        <v>158</v>
      </c>
    </row>
    <row r="260" spans="1:11" x14ac:dyDescent="0.2">
      <c r="A260">
        <v>263</v>
      </c>
      <c r="B260" t="s">
        <v>244</v>
      </c>
      <c r="C260" s="210">
        <v>45475.246527777781</v>
      </c>
      <c r="D260" t="s">
        <v>245</v>
      </c>
      <c r="E260">
        <v>8</v>
      </c>
      <c r="F260" t="s">
        <v>116</v>
      </c>
      <c r="G260">
        <v>6.1</v>
      </c>
      <c r="I260" t="s">
        <v>198</v>
      </c>
      <c r="J260" t="s">
        <v>153</v>
      </c>
      <c r="K260" t="s">
        <v>158</v>
      </c>
    </row>
    <row r="261" spans="1:11" x14ac:dyDescent="0.2">
      <c r="A261">
        <v>264</v>
      </c>
      <c r="B261" t="s">
        <v>244</v>
      </c>
      <c r="C261" s="210">
        <v>45475.246527777781</v>
      </c>
      <c r="D261" t="s">
        <v>245</v>
      </c>
      <c r="E261">
        <v>9</v>
      </c>
      <c r="F261" t="s">
        <v>117</v>
      </c>
      <c r="G261">
        <v>16.2</v>
      </c>
      <c r="I261" t="s">
        <v>198</v>
      </c>
      <c r="J261" t="s">
        <v>153</v>
      </c>
      <c r="K261" t="s">
        <v>158</v>
      </c>
    </row>
    <row r="262" spans="1:11" x14ac:dyDescent="0.2">
      <c r="A262">
        <v>265</v>
      </c>
      <c r="B262" t="s">
        <v>244</v>
      </c>
      <c r="C262" s="210">
        <v>45475.24722222222</v>
      </c>
      <c r="D262" t="s">
        <v>245</v>
      </c>
      <c r="E262">
        <v>10</v>
      </c>
      <c r="F262" t="s">
        <v>118</v>
      </c>
      <c r="G262">
        <v>20.6</v>
      </c>
      <c r="I262" t="s">
        <v>198</v>
      </c>
      <c r="J262" t="s">
        <v>153</v>
      </c>
      <c r="K262" t="s">
        <v>160</v>
      </c>
    </row>
    <row r="263" spans="1:11" x14ac:dyDescent="0.2">
      <c r="A263">
        <v>266</v>
      </c>
      <c r="B263" t="s">
        <v>244</v>
      </c>
      <c r="C263" s="210">
        <v>45475.24722222222</v>
      </c>
      <c r="D263" t="s">
        <v>245</v>
      </c>
      <c r="E263">
        <v>11</v>
      </c>
      <c r="F263" t="s">
        <v>119</v>
      </c>
      <c r="G263">
        <v>10.3</v>
      </c>
      <c r="I263" t="s">
        <v>198</v>
      </c>
      <c r="J263" t="s">
        <v>153</v>
      </c>
      <c r="K263" t="s">
        <v>158</v>
      </c>
    </row>
    <row r="264" spans="1:11" x14ac:dyDescent="0.2">
      <c r="A264">
        <v>267</v>
      </c>
      <c r="B264" t="s">
        <v>244</v>
      </c>
      <c r="C264" s="210">
        <v>45475.247916666667</v>
      </c>
      <c r="D264" t="s">
        <v>245</v>
      </c>
      <c r="E264">
        <v>12</v>
      </c>
      <c r="F264" t="s">
        <v>115</v>
      </c>
      <c r="G264">
        <v>13</v>
      </c>
      <c r="H264" t="s">
        <v>246</v>
      </c>
      <c r="I264" t="s">
        <v>198</v>
      </c>
      <c r="J264" t="s">
        <v>153</v>
      </c>
      <c r="K264" t="s">
        <v>160</v>
      </c>
    </row>
    <row r="265" spans="1:11" x14ac:dyDescent="0.2">
      <c r="A265">
        <v>268</v>
      </c>
      <c r="B265" t="s">
        <v>244</v>
      </c>
      <c r="C265" s="210">
        <v>45475.247916666667</v>
      </c>
      <c r="D265" t="s">
        <v>245</v>
      </c>
      <c r="E265">
        <v>13</v>
      </c>
      <c r="F265" t="s">
        <v>119</v>
      </c>
      <c r="G265">
        <v>20.6</v>
      </c>
      <c r="I265" t="s">
        <v>198</v>
      </c>
      <c r="J265" t="s">
        <v>153</v>
      </c>
      <c r="K265" t="s">
        <v>158</v>
      </c>
    </row>
    <row r="266" spans="1:11" x14ac:dyDescent="0.2">
      <c r="A266">
        <v>269</v>
      </c>
      <c r="B266" t="s">
        <v>244</v>
      </c>
      <c r="C266" s="210">
        <v>45475.248611111114</v>
      </c>
      <c r="D266" t="s">
        <v>245</v>
      </c>
      <c r="E266">
        <v>14</v>
      </c>
      <c r="F266" t="s">
        <v>130</v>
      </c>
      <c r="G266">
        <v>25</v>
      </c>
      <c r="I266" t="s">
        <v>198</v>
      </c>
      <c r="J266" t="s">
        <v>153</v>
      </c>
      <c r="K266" t="s">
        <v>158</v>
      </c>
    </row>
    <row r="267" spans="1:11" x14ac:dyDescent="0.2">
      <c r="A267">
        <v>270</v>
      </c>
      <c r="B267" t="s">
        <v>244</v>
      </c>
      <c r="C267" s="210">
        <v>45475.248611111114</v>
      </c>
      <c r="D267" t="s">
        <v>245</v>
      </c>
      <c r="E267">
        <v>15</v>
      </c>
      <c r="F267" t="s">
        <v>130</v>
      </c>
      <c r="G267">
        <v>25</v>
      </c>
      <c r="H267" t="s">
        <v>225</v>
      </c>
      <c r="I267" t="s">
        <v>198</v>
      </c>
      <c r="J267" t="s">
        <v>153</v>
      </c>
      <c r="K267" t="s">
        <v>158</v>
      </c>
    </row>
    <row r="268" spans="1:11" x14ac:dyDescent="0.2">
      <c r="A268">
        <v>271</v>
      </c>
      <c r="B268" t="s">
        <v>244</v>
      </c>
      <c r="C268" s="210">
        <v>45475.248611111114</v>
      </c>
      <c r="D268" t="s">
        <v>245</v>
      </c>
      <c r="E268">
        <v>16</v>
      </c>
      <c r="F268" t="s">
        <v>130</v>
      </c>
      <c r="G268">
        <v>9.6999999999999993</v>
      </c>
      <c r="I268" t="s">
        <v>198</v>
      </c>
      <c r="J268" t="s">
        <v>153</v>
      </c>
      <c r="K268" t="s">
        <v>158</v>
      </c>
    </row>
    <row r="269" spans="1:11" x14ac:dyDescent="0.2">
      <c r="A269">
        <v>272</v>
      </c>
      <c r="B269" t="s">
        <v>244</v>
      </c>
      <c r="C269" s="210">
        <v>45475.248611111114</v>
      </c>
      <c r="D269" t="s">
        <v>245</v>
      </c>
      <c r="E269">
        <v>17</v>
      </c>
      <c r="F269" t="s">
        <v>130</v>
      </c>
      <c r="G269">
        <v>25</v>
      </c>
      <c r="I269" t="s">
        <v>198</v>
      </c>
      <c r="J269" t="s">
        <v>153</v>
      </c>
      <c r="K269" t="s">
        <v>158</v>
      </c>
    </row>
    <row r="270" spans="1:11" x14ac:dyDescent="0.2">
      <c r="A270">
        <v>273</v>
      </c>
      <c r="B270" t="s">
        <v>244</v>
      </c>
      <c r="C270" s="210">
        <v>45475.249305555553</v>
      </c>
      <c r="D270" t="s">
        <v>245</v>
      </c>
      <c r="E270">
        <v>18</v>
      </c>
      <c r="F270" t="s">
        <v>131</v>
      </c>
      <c r="G270">
        <v>25</v>
      </c>
      <c r="I270" t="s">
        <v>198</v>
      </c>
      <c r="J270" t="s">
        <v>153</v>
      </c>
      <c r="K270" t="s">
        <v>158</v>
      </c>
    </row>
    <row r="271" spans="1:11" x14ac:dyDescent="0.2">
      <c r="A271">
        <v>274</v>
      </c>
      <c r="B271" t="s">
        <v>244</v>
      </c>
      <c r="C271" s="210">
        <v>45475.249305555553</v>
      </c>
      <c r="D271" t="s">
        <v>245</v>
      </c>
      <c r="E271">
        <v>19</v>
      </c>
      <c r="F271" t="s">
        <v>124</v>
      </c>
      <c r="G271">
        <v>9.9</v>
      </c>
      <c r="I271" t="s">
        <v>198</v>
      </c>
      <c r="J271" t="s">
        <v>153</v>
      </c>
      <c r="K271" t="s">
        <v>158</v>
      </c>
    </row>
    <row r="272" spans="1:11" x14ac:dyDescent="0.2">
      <c r="A272">
        <v>275</v>
      </c>
      <c r="B272" t="s">
        <v>244</v>
      </c>
      <c r="C272" s="210">
        <v>45475.249305555553</v>
      </c>
      <c r="D272" t="s">
        <v>245</v>
      </c>
      <c r="E272">
        <v>20</v>
      </c>
      <c r="F272" t="s">
        <v>128</v>
      </c>
      <c r="G272">
        <v>14</v>
      </c>
      <c r="I272" t="s">
        <v>198</v>
      </c>
      <c r="J272" t="s">
        <v>153</v>
      </c>
      <c r="K272" t="s">
        <v>158</v>
      </c>
    </row>
    <row r="273" spans="1:11" x14ac:dyDescent="0.2">
      <c r="A273">
        <v>276</v>
      </c>
      <c r="B273" t="s">
        <v>247</v>
      </c>
      <c r="C273" s="210">
        <v>45476.032638888886</v>
      </c>
      <c r="D273" t="s">
        <v>248</v>
      </c>
      <c r="E273">
        <v>7</v>
      </c>
      <c r="F273" t="s">
        <v>112</v>
      </c>
      <c r="G273">
        <v>6.7</v>
      </c>
      <c r="I273" t="s">
        <v>198</v>
      </c>
      <c r="J273" t="s">
        <v>153</v>
      </c>
      <c r="K273" t="s">
        <v>158</v>
      </c>
    </row>
    <row r="274" spans="1:11" x14ac:dyDescent="0.2">
      <c r="A274">
        <v>277</v>
      </c>
      <c r="B274" t="s">
        <v>247</v>
      </c>
      <c r="C274" s="210">
        <v>45476.032638888886</v>
      </c>
      <c r="D274" t="s">
        <v>248</v>
      </c>
      <c r="E274">
        <v>8</v>
      </c>
      <c r="F274" t="s">
        <v>116</v>
      </c>
      <c r="G274">
        <v>8.6</v>
      </c>
      <c r="I274" t="s">
        <v>198</v>
      </c>
      <c r="J274" t="s">
        <v>153</v>
      </c>
      <c r="K274" t="s">
        <v>158</v>
      </c>
    </row>
    <row r="275" spans="1:11" x14ac:dyDescent="0.2">
      <c r="A275">
        <v>278</v>
      </c>
      <c r="B275" t="s">
        <v>247</v>
      </c>
      <c r="C275" s="210">
        <v>45476.033333333333</v>
      </c>
      <c r="D275" t="s">
        <v>248</v>
      </c>
      <c r="E275">
        <v>9</v>
      </c>
      <c r="F275" t="s">
        <v>117</v>
      </c>
      <c r="G275">
        <v>16.2</v>
      </c>
      <c r="H275" t="s">
        <v>249</v>
      </c>
      <c r="I275" t="s">
        <v>198</v>
      </c>
      <c r="J275" t="s">
        <v>153</v>
      </c>
      <c r="K275" t="s">
        <v>158</v>
      </c>
    </row>
    <row r="276" spans="1:11" x14ac:dyDescent="0.2">
      <c r="A276">
        <v>279</v>
      </c>
      <c r="B276" t="s">
        <v>247</v>
      </c>
      <c r="C276" s="210">
        <v>45476.03402777778</v>
      </c>
      <c r="D276" t="s">
        <v>248</v>
      </c>
      <c r="E276">
        <v>10</v>
      </c>
      <c r="F276" t="s">
        <v>118</v>
      </c>
      <c r="G276">
        <v>16.8</v>
      </c>
      <c r="I276" t="s">
        <v>198</v>
      </c>
      <c r="J276" t="s">
        <v>153</v>
      </c>
      <c r="K276" t="s">
        <v>160</v>
      </c>
    </row>
    <row r="277" spans="1:11" x14ac:dyDescent="0.2">
      <c r="A277">
        <v>280</v>
      </c>
      <c r="B277" t="s">
        <v>247</v>
      </c>
      <c r="C277" s="210">
        <v>45476.034722222219</v>
      </c>
      <c r="D277" t="s">
        <v>248</v>
      </c>
      <c r="E277">
        <v>11</v>
      </c>
      <c r="F277" t="s">
        <v>119</v>
      </c>
      <c r="G277">
        <v>11</v>
      </c>
      <c r="I277" t="s">
        <v>198</v>
      </c>
      <c r="J277" t="s">
        <v>153</v>
      </c>
      <c r="K277" t="s">
        <v>158</v>
      </c>
    </row>
    <row r="278" spans="1:11" x14ac:dyDescent="0.2">
      <c r="A278">
        <v>281</v>
      </c>
      <c r="B278" t="s">
        <v>247</v>
      </c>
      <c r="C278" s="210">
        <v>45476.034722222219</v>
      </c>
      <c r="D278" t="s">
        <v>248</v>
      </c>
      <c r="E278">
        <v>12</v>
      </c>
      <c r="F278" t="s">
        <v>115</v>
      </c>
      <c r="G278">
        <v>10.5</v>
      </c>
      <c r="I278" t="s">
        <v>198</v>
      </c>
      <c r="J278" t="s">
        <v>153</v>
      </c>
      <c r="K278" t="s">
        <v>160</v>
      </c>
    </row>
    <row r="279" spans="1:11" x14ac:dyDescent="0.2">
      <c r="A279">
        <v>282</v>
      </c>
      <c r="B279" t="s">
        <v>247</v>
      </c>
      <c r="C279" s="210">
        <v>45476.034722222219</v>
      </c>
      <c r="D279" t="s">
        <v>248</v>
      </c>
      <c r="E279">
        <v>13</v>
      </c>
      <c r="F279" t="s">
        <v>119</v>
      </c>
      <c r="G279">
        <v>25</v>
      </c>
      <c r="I279" t="s">
        <v>198</v>
      </c>
      <c r="J279" t="s">
        <v>153</v>
      </c>
      <c r="K279" t="s">
        <v>158</v>
      </c>
    </row>
    <row r="280" spans="1:11" x14ac:dyDescent="0.2">
      <c r="A280">
        <v>283</v>
      </c>
      <c r="B280" t="s">
        <v>247</v>
      </c>
      <c r="C280" s="210">
        <v>45476.034722222219</v>
      </c>
      <c r="D280" t="s">
        <v>248</v>
      </c>
      <c r="E280">
        <v>14</v>
      </c>
      <c r="F280" t="s">
        <v>130</v>
      </c>
      <c r="G280">
        <v>25</v>
      </c>
      <c r="I280" t="s">
        <v>198</v>
      </c>
      <c r="J280" t="s">
        <v>153</v>
      </c>
      <c r="K280" t="s">
        <v>158</v>
      </c>
    </row>
    <row r="281" spans="1:11" x14ac:dyDescent="0.2">
      <c r="A281">
        <v>284</v>
      </c>
      <c r="B281" t="s">
        <v>247</v>
      </c>
      <c r="C281" s="210">
        <v>45476.034722222219</v>
      </c>
      <c r="D281" t="s">
        <v>248</v>
      </c>
      <c r="E281">
        <v>15</v>
      </c>
      <c r="F281" t="s">
        <v>130</v>
      </c>
      <c r="G281">
        <v>25</v>
      </c>
      <c r="I281" t="s">
        <v>198</v>
      </c>
      <c r="J281" t="s">
        <v>153</v>
      </c>
      <c r="K281" t="s">
        <v>158</v>
      </c>
    </row>
    <row r="282" spans="1:11" x14ac:dyDescent="0.2">
      <c r="A282">
        <v>285</v>
      </c>
      <c r="B282" t="s">
        <v>247</v>
      </c>
      <c r="C282" s="210">
        <v>45476.035416666666</v>
      </c>
      <c r="D282" t="s">
        <v>248</v>
      </c>
      <c r="E282">
        <v>16</v>
      </c>
      <c r="F282" t="s">
        <v>130</v>
      </c>
      <c r="G282">
        <v>9.6999999999999993</v>
      </c>
      <c r="I282" t="s">
        <v>198</v>
      </c>
      <c r="J282" t="s">
        <v>153</v>
      </c>
      <c r="K282" t="s">
        <v>158</v>
      </c>
    </row>
    <row r="283" spans="1:11" x14ac:dyDescent="0.2">
      <c r="A283">
        <v>286</v>
      </c>
      <c r="B283" t="s">
        <v>247</v>
      </c>
      <c r="C283" s="210">
        <v>45476.035416666666</v>
      </c>
      <c r="D283" t="s">
        <v>248</v>
      </c>
      <c r="E283">
        <v>17</v>
      </c>
      <c r="F283" t="s">
        <v>130</v>
      </c>
      <c r="G283">
        <v>25</v>
      </c>
      <c r="I283" t="s">
        <v>198</v>
      </c>
      <c r="J283" t="s">
        <v>153</v>
      </c>
      <c r="K283" t="s">
        <v>158</v>
      </c>
    </row>
    <row r="284" spans="1:11" x14ac:dyDescent="0.2">
      <c r="A284">
        <v>287</v>
      </c>
      <c r="B284" t="s">
        <v>247</v>
      </c>
      <c r="C284" s="210">
        <v>45476.036111111112</v>
      </c>
      <c r="D284" t="s">
        <v>248</v>
      </c>
      <c r="E284">
        <v>18</v>
      </c>
      <c r="F284" t="s">
        <v>131</v>
      </c>
      <c r="G284">
        <v>18.3</v>
      </c>
      <c r="H284" t="s">
        <v>250</v>
      </c>
      <c r="I284" t="s">
        <v>198</v>
      </c>
      <c r="J284" t="s">
        <v>153</v>
      </c>
      <c r="K284" t="s">
        <v>158</v>
      </c>
    </row>
    <row r="285" spans="1:11" x14ac:dyDescent="0.2">
      <c r="A285">
        <v>288</v>
      </c>
      <c r="B285" t="s">
        <v>247</v>
      </c>
      <c r="C285" s="210">
        <v>45476.036111111112</v>
      </c>
      <c r="D285" t="s">
        <v>248</v>
      </c>
      <c r="E285">
        <v>19</v>
      </c>
      <c r="F285" t="s">
        <v>124</v>
      </c>
      <c r="G285">
        <v>9.9</v>
      </c>
      <c r="I285" t="s">
        <v>198</v>
      </c>
      <c r="J285" t="s">
        <v>153</v>
      </c>
      <c r="K285" t="s">
        <v>158</v>
      </c>
    </row>
    <row r="286" spans="1:11" x14ac:dyDescent="0.2">
      <c r="A286">
        <v>289</v>
      </c>
      <c r="B286" t="s">
        <v>247</v>
      </c>
      <c r="C286" s="210">
        <v>45476.036805555559</v>
      </c>
      <c r="D286" t="s">
        <v>248</v>
      </c>
      <c r="E286">
        <v>20</v>
      </c>
      <c r="F286" t="s">
        <v>128</v>
      </c>
      <c r="G286">
        <v>14</v>
      </c>
      <c r="H286" t="s">
        <v>251</v>
      </c>
      <c r="I286" t="s">
        <v>198</v>
      </c>
      <c r="J286" t="s">
        <v>153</v>
      </c>
      <c r="K286" t="s">
        <v>158</v>
      </c>
    </row>
    <row r="287" spans="1:11" x14ac:dyDescent="0.2">
      <c r="A287">
        <v>290</v>
      </c>
      <c r="B287" t="s">
        <v>252</v>
      </c>
      <c r="C287" s="210">
        <v>45477.239583333336</v>
      </c>
      <c r="D287" t="s">
        <v>253</v>
      </c>
      <c r="E287">
        <v>1</v>
      </c>
      <c r="F287" t="s">
        <v>181</v>
      </c>
      <c r="G287">
        <v>11.7</v>
      </c>
      <c r="I287" t="s">
        <v>198</v>
      </c>
      <c r="J287" t="s">
        <v>153</v>
      </c>
      <c r="K287" t="s">
        <v>158</v>
      </c>
    </row>
    <row r="288" spans="1:11" x14ac:dyDescent="0.2">
      <c r="A288">
        <v>291</v>
      </c>
      <c r="B288" t="s">
        <v>252</v>
      </c>
      <c r="C288" s="210">
        <v>45477.239583333336</v>
      </c>
      <c r="D288" t="s">
        <v>253</v>
      </c>
      <c r="E288">
        <v>2</v>
      </c>
      <c r="F288" t="s">
        <v>181</v>
      </c>
      <c r="G288">
        <v>9.5</v>
      </c>
      <c r="I288" t="s">
        <v>198</v>
      </c>
      <c r="J288" t="s">
        <v>153</v>
      </c>
      <c r="K288" t="s">
        <v>158</v>
      </c>
    </row>
    <row r="289" spans="1:11" x14ac:dyDescent="0.2">
      <c r="A289">
        <v>292</v>
      </c>
      <c r="B289" t="s">
        <v>252</v>
      </c>
      <c r="C289" s="210">
        <v>45477.239583333336</v>
      </c>
      <c r="D289" t="s">
        <v>253</v>
      </c>
      <c r="E289">
        <v>3</v>
      </c>
      <c r="F289" t="s">
        <v>125</v>
      </c>
      <c r="G289">
        <v>14.1</v>
      </c>
      <c r="I289" t="s">
        <v>198</v>
      </c>
      <c r="J289" t="s">
        <v>153</v>
      </c>
      <c r="K289" t="s">
        <v>158</v>
      </c>
    </row>
    <row r="290" spans="1:11" x14ac:dyDescent="0.2">
      <c r="A290">
        <v>293</v>
      </c>
      <c r="B290" t="s">
        <v>252</v>
      </c>
      <c r="C290" s="210">
        <v>45477.240277777775</v>
      </c>
      <c r="D290" t="s">
        <v>253</v>
      </c>
      <c r="E290">
        <v>4</v>
      </c>
      <c r="F290" t="s">
        <v>81</v>
      </c>
      <c r="G290">
        <v>18</v>
      </c>
      <c r="H290" t="s">
        <v>254</v>
      </c>
      <c r="I290" t="s">
        <v>198</v>
      </c>
      <c r="J290" t="s">
        <v>153</v>
      </c>
      <c r="K290" t="s">
        <v>160</v>
      </c>
    </row>
    <row r="291" spans="1:11" x14ac:dyDescent="0.2">
      <c r="A291">
        <v>294</v>
      </c>
      <c r="B291" t="s">
        <v>252</v>
      </c>
      <c r="C291" s="210">
        <v>45477.240972222222</v>
      </c>
      <c r="D291" t="s">
        <v>253</v>
      </c>
      <c r="E291">
        <v>5</v>
      </c>
      <c r="F291" t="s">
        <v>81</v>
      </c>
      <c r="G291">
        <v>22.8</v>
      </c>
      <c r="I291" t="s">
        <v>198</v>
      </c>
      <c r="J291" t="s">
        <v>153</v>
      </c>
      <c r="K291" t="s">
        <v>158</v>
      </c>
    </row>
    <row r="292" spans="1:11" x14ac:dyDescent="0.2">
      <c r="A292">
        <v>295</v>
      </c>
      <c r="B292" t="s">
        <v>252</v>
      </c>
      <c r="C292" s="210">
        <v>45477.241666666669</v>
      </c>
      <c r="D292" t="s">
        <v>253</v>
      </c>
      <c r="E292">
        <v>6</v>
      </c>
      <c r="F292" t="s">
        <v>115</v>
      </c>
      <c r="G292">
        <v>25</v>
      </c>
      <c r="I292" t="s">
        <v>198</v>
      </c>
      <c r="J292" t="s">
        <v>153</v>
      </c>
      <c r="K292" t="s">
        <v>158</v>
      </c>
    </row>
    <row r="293" spans="1:11" x14ac:dyDescent="0.2">
      <c r="A293">
        <v>296</v>
      </c>
      <c r="B293" t="s">
        <v>252</v>
      </c>
      <c r="C293" s="210">
        <v>45477.241666666669</v>
      </c>
      <c r="D293" t="s">
        <v>253</v>
      </c>
      <c r="E293">
        <v>7</v>
      </c>
      <c r="F293" t="s">
        <v>112</v>
      </c>
      <c r="G293">
        <v>6.7</v>
      </c>
      <c r="I293" t="s">
        <v>198</v>
      </c>
      <c r="J293" t="s">
        <v>153</v>
      </c>
      <c r="K293" t="s">
        <v>158</v>
      </c>
    </row>
    <row r="294" spans="1:11" x14ac:dyDescent="0.2">
      <c r="A294">
        <v>297</v>
      </c>
      <c r="B294" t="s">
        <v>252</v>
      </c>
      <c r="C294" s="210">
        <v>45477.242361111108</v>
      </c>
      <c r="D294" t="s">
        <v>253</v>
      </c>
      <c r="E294">
        <v>8</v>
      </c>
      <c r="F294" t="s">
        <v>116</v>
      </c>
      <c r="G294">
        <v>9.4</v>
      </c>
      <c r="H294" t="s">
        <v>255</v>
      </c>
      <c r="I294" t="s">
        <v>198</v>
      </c>
      <c r="J294" t="s">
        <v>153</v>
      </c>
      <c r="K294" t="s">
        <v>158</v>
      </c>
    </row>
    <row r="295" spans="1:11" x14ac:dyDescent="0.2">
      <c r="A295">
        <v>298</v>
      </c>
      <c r="B295" t="s">
        <v>252</v>
      </c>
      <c r="C295" s="210">
        <v>45477.243055555555</v>
      </c>
      <c r="D295" t="s">
        <v>253</v>
      </c>
      <c r="E295">
        <v>9</v>
      </c>
      <c r="F295" t="s">
        <v>117</v>
      </c>
      <c r="G295">
        <v>20.5</v>
      </c>
      <c r="I295" t="s">
        <v>198</v>
      </c>
      <c r="J295" t="s">
        <v>153</v>
      </c>
      <c r="K295" t="s">
        <v>158</v>
      </c>
    </row>
    <row r="296" spans="1:11" x14ac:dyDescent="0.2">
      <c r="A296">
        <v>299</v>
      </c>
      <c r="B296" t="s">
        <v>252</v>
      </c>
      <c r="C296" s="210">
        <v>45477.243055555555</v>
      </c>
      <c r="D296" t="s">
        <v>253</v>
      </c>
      <c r="E296">
        <v>10</v>
      </c>
      <c r="F296" t="s">
        <v>118</v>
      </c>
      <c r="G296">
        <v>12</v>
      </c>
      <c r="I296" t="s">
        <v>198</v>
      </c>
      <c r="J296" t="s">
        <v>153</v>
      </c>
      <c r="K296" t="s">
        <v>160</v>
      </c>
    </row>
    <row r="297" spans="1:11" x14ac:dyDescent="0.2">
      <c r="A297">
        <v>300</v>
      </c>
      <c r="B297" t="s">
        <v>252</v>
      </c>
      <c r="C297" s="210">
        <v>45477.243750000001</v>
      </c>
      <c r="D297" t="s">
        <v>253</v>
      </c>
      <c r="E297">
        <v>11</v>
      </c>
      <c r="F297" t="s">
        <v>119</v>
      </c>
      <c r="G297">
        <v>11</v>
      </c>
      <c r="I297" t="s">
        <v>198</v>
      </c>
      <c r="J297" t="s">
        <v>153</v>
      </c>
      <c r="K297" t="s">
        <v>158</v>
      </c>
    </row>
    <row r="298" spans="1:11" x14ac:dyDescent="0.2">
      <c r="A298">
        <v>301</v>
      </c>
      <c r="B298" t="s">
        <v>252</v>
      </c>
      <c r="C298" s="210">
        <v>45477.243750000001</v>
      </c>
      <c r="D298" t="s">
        <v>253</v>
      </c>
      <c r="E298">
        <v>12</v>
      </c>
      <c r="F298" t="s">
        <v>115</v>
      </c>
      <c r="G298">
        <v>6.1</v>
      </c>
      <c r="I298" t="s">
        <v>198</v>
      </c>
      <c r="J298" t="s">
        <v>153</v>
      </c>
      <c r="K298" t="s">
        <v>158</v>
      </c>
    </row>
    <row r="299" spans="1:11" x14ac:dyDescent="0.2">
      <c r="A299">
        <v>302</v>
      </c>
      <c r="B299" t="s">
        <v>252</v>
      </c>
      <c r="C299" s="210">
        <v>45477.243750000001</v>
      </c>
      <c r="D299" t="s">
        <v>253</v>
      </c>
      <c r="E299">
        <v>13</v>
      </c>
      <c r="F299" t="s">
        <v>119</v>
      </c>
      <c r="G299">
        <v>16.600000000000001</v>
      </c>
      <c r="I299" t="s">
        <v>198</v>
      </c>
      <c r="J299" t="s">
        <v>153</v>
      </c>
      <c r="K299" t="s">
        <v>158</v>
      </c>
    </row>
    <row r="300" spans="1:11" x14ac:dyDescent="0.2">
      <c r="A300">
        <v>303</v>
      </c>
      <c r="B300" t="s">
        <v>252</v>
      </c>
      <c r="C300" s="210">
        <v>45477.243750000001</v>
      </c>
      <c r="D300" t="s">
        <v>253</v>
      </c>
      <c r="E300">
        <v>14</v>
      </c>
      <c r="F300" t="s">
        <v>130</v>
      </c>
      <c r="G300">
        <v>25</v>
      </c>
      <c r="I300" t="s">
        <v>198</v>
      </c>
      <c r="J300" t="s">
        <v>153</v>
      </c>
      <c r="K300" t="s">
        <v>158</v>
      </c>
    </row>
    <row r="301" spans="1:11" x14ac:dyDescent="0.2">
      <c r="A301">
        <v>304</v>
      </c>
      <c r="B301" t="s">
        <v>252</v>
      </c>
      <c r="C301" s="210">
        <v>45477.243750000001</v>
      </c>
      <c r="D301" t="s">
        <v>253</v>
      </c>
      <c r="E301">
        <v>15</v>
      </c>
      <c r="F301" t="s">
        <v>130</v>
      </c>
      <c r="G301">
        <v>25</v>
      </c>
      <c r="I301" t="s">
        <v>198</v>
      </c>
      <c r="J301" t="s">
        <v>153</v>
      </c>
      <c r="K301" t="s">
        <v>158</v>
      </c>
    </row>
    <row r="302" spans="1:11" x14ac:dyDescent="0.2">
      <c r="A302">
        <v>305</v>
      </c>
      <c r="B302" t="s">
        <v>252</v>
      </c>
      <c r="C302" s="210">
        <v>45477.244444444441</v>
      </c>
      <c r="D302" t="s">
        <v>253</v>
      </c>
      <c r="E302">
        <v>16</v>
      </c>
      <c r="F302" t="s">
        <v>130</v>
      </c>
      <c r="G302">
        <v>9.6999999999999993</v>
      </c>
      <c r="I302" t="s">
        <v>198</v>
      </c>
      <c r="J302" t="s">
        <v>153</v>
      </c>
      <c r="K302" t="s">
        <v>158</v>
      </c>
    </row>
    <row r="303" spans="1:11" x14ac:dyDescent="0.2">
      <c r="A303">
        <v>306</v>
      </c>
      <c r="B303" t="s">
        <v>252</v>
      </c>
      <c r="C303" s="210">
        <v>45477.244444444441</v>
      </c>
      <c r="D303" t="s">
        <v>253</v>
      </c>
      <c r="E303">
        <v>17</v>
      </c>
      <c r="F303" t="s">
        <v>130</v>
      </c>
      <c r="G303">
        <v>25</v>
      </c>
      <c r="I303" t="s">
        <v>198</v>
      </c>
      <c r="J303" t="s">
        <v>153</v>
      </c>
      <c r="K303" t="s">
        <v>158</v>
      </c>
    </row>
    <row r="304" spans="1:11" x14ac:dyDescent="0.2">
      <c r="A304">
        <v>307</v>
      </c>
      <c r="B304" t="s">
        <v>252</v>
      </c>
      <c r="C304" s="210">
        <v>45477.245138888888</v>
      </c>
      <c r="D304" t="s">
        <v>253</v>
      </c>
      <c r="E304">
        <v>18</v>
      </c>
      <c r="F304" t="s">
        <v>131</v>
      </c>
      <c r="G304">
        <v>15.2</v>
      </c>
      <c r="H304" t="s">
        <v>256</v>
      </c>
      <c r="I304" t="s">
        <v>198</v>
      </c>
      <c r="J304" t="s">
        <v>153</v>
      </c>
      <c r="K304" t="s">
        <v>160</v>
      </c>
    </row>
    <row r="305" spans="1:11" x14ac:dyDescent="0.2">
      <c r="A305">
        <v>308</v>
      </c>
      <c r="B305" t="s">
        <v>252</v>
      </c>
      <c r="C305" s="210">
        <v>45477.245138888888</v>
      </c>
      <c r="D305" t="s">
        <v>253</v>
      </c>
      <c r="E305">
        <v>19</v>
      </c>
      <c r="F305" t="s">
        <v>124</v>
      </c>
      <c r="G305">
        <v>10.4</v>
      </c>
      <c r="I305" t="s">
        <v>198</v>
      </c>
      <c r="J305" t="s">
        <v>153</v>
      </c>
      <c r="K305" t="s">
        <v>158</v>
      </c>
    </row>
    <row r="306" spans="1:11" x14ac:dyDescent="0.2">
      <c r="A306">
        <v>309</v>
      </c>
      <c r="B306" t="s">
        <v>252</v>
      </c>
      <c r="C306" s="210">
        <v>45477.245138888888</v>
      </c>
      <c r="D306" t="s">
        <v>253</v>
      </c>
      <c r="E306">
        <v>20</v>
      </c>
      <c r="F306" t="s">
        <v>128</v>
      </c>
      <c r="G306">
        <v>16.7</v>
      </c>
      <c r="H306" t="s">
        <v>207</v>
      </c>
      <c r="I306" t="s">
        <v>198</v>
      </c>
      <c r="J306" t="s">
        <v>153</v>
      </c>
      <c r="K306" t="s">
        <v>158</v>
      </c>
    </row>
    <row r="307" spans="1:11" x14ac:dyDescent="0.2">
      <c r="A307">
        <v>310</v>
      </c>
      <c r="B307" t="s">
        <v>257</v>
      </c>
      <c r="C307" s="210">
        <v>45505.178472222222</v>
      </c>
      <c r="D307" t="s">
        <v>258</v>
      </c>
      <c r="E307">
        <v>1</v>
      </c>
      <c r="F307" t="s">
        <v>181</v>
      </c>
      <c r="G307">
        <v>9.6</v>
      </c>
      <c r="I307" t="s">
        <v>198</v>
      </c>
      <c r="J307" t="s">
        <v>153</v>
      </c>
      <c r="K307" t="s">
        <v>158</v>
      </c>
    </row>
    <row r="308" spans="1:11" x14ac:dyDescent="0.2">
      <c r="A308">
        <v>311</v>
      </c>
      <c r="B308" t="s">
        <v>257</v>
      </c>
      <c r="C308" s="210">
        <v>45505.179166666669</v>
      </c>
      <c r="D308" t="s">
        <v>258</v>
      </c>
      <c r="E308">
        <v>2</v>
      </c>
      <c r="F308" t="s">
        <v>181</v>
      </c>
      <c r="G308">
        <v>13.4</v>
      </c>
      <c r="I308" t="s">
        <v>198</v>
      </c>
      <c r="J308" t="s">
        <v>153</v>
      </c>
      <c r="K308" t="s">
        <v>160</v>
      </c>
    </row>
    <row r="309" spans="1:11" x14ac:dyDescent="0.2">
      <c r="A309">
        <v>312</v>
      </c>
      <c r="B309" t="s">
        <v>257</v>
      </c>
      <c r="C309" s="210">
        <v>45505.179166666669</v>
      </c>
      <c r="D309" t="s">
        <v>258</v>
      </c>
      <c r="E309">
        <v>3</v>
      </c>
      <c r="F309" t="s">
        <v>125</v>
      </c>
      <c r="G309">
        <v>8.3000000000000007</v>
      </c>
      <c r="I309" t="s">
        <v>198</v>
      </c>
      <c r="J309" t="s">
        <v>153</v>
      </c>
      <c r="K309" t="s">
        <v>158</v>
      </c>
    </row>
    <row r="310" spans="1:11" x14ac:dyDescent="0.2">
      <c r="A310">
        <v>313</v>
      </c>
      <c r="B310" t="s">
        <v>257</v>
      </c>
      <c r="C310" s="210">
        <v>45505.179861111108</v>
      </c>
      <c r="D310" t="s">
        <v>258</v>
      </c>
      <c r="E310">
        <v>4</v>
      </c>
      <c r="F310" t="s">
        <v>81</v>
      </c>
      <c r="G310">
        <v>9.8000000000000007</v>
      </c>
      <c r="H310" t="s">
        <v>259</v>
      </c>
      <c r="I310" t="s">
        <v>198</v>
      </c>
      <c r="J310" t="s">
        <v>153</v>
      </c>
      <c r="K310" t="s">
        <v>158</v>
      </c>
    </row>
    <row r="311" spans="1:11" x14ac:dyDescent="0.2">
      <c r="A311">
        <v>314</v>
      </c>
      <c r="B311" t="s">
        <v>257</v>
      </c>
      <c r="C311" s="210">
        <v>45505.179861111108</v>
      </c>
      <c r="D311" t="s">
        <v>258</v>
      </c>
      <c r="E311">
        <v>5</v>
      </c>
      <c r="F311" t="s">
        <v>81</v>
      </c>
      <c r="G311">
        <v>18</v>
      </c>
      <c r="I311" t="s">
        <v>198</v>
      </c>
      <c r="J311" t="s">
        <v>153</v>
      </c>
      <c r="K311" t="s">
        <v>158</v>
      </c>
    </row>
    <row r="312" spans="1:11" x14ac:dyDescent="0.2">
      <c r="A312">
        <v>315</v>
      </c>
      <c r="B312" t="s">
        <v>257</v>
      </c>
      <c r="C312" s="210">
        <v>45505.181250000001</v>
      </c>
      <c r="D312" t="s">
        <v>258</v>
      </c>
      <c r="E312">
        <v>6</v>
      </c>
      <c r="F312" t="s">
        <v>115</v>
      </c>
      <c r="G312">
        <v>19.7</v>
      </c>
      <c r="H312" t="s">
        <v>260</v>
      </c>
      <c r="I312" t="s">
        <v>198</v>
      </c>
      <c r="J312" t="s">
        <v>153</v>
      </c>
      <c r="K312" t="s">
        <v>158</v>
      </c>
    </row>
    <row r="313" spans="1:11" x14ac:dyDescent="0.2">
      <c r="A313">
        <v>316</v>
      </c>
      <c r="B313" t="s">
        <v>257</v>
      </c>
      <c r="C313" s="210">
        <v>45505.181250000001</v>
      </c>
      <c r="D313" t="s">
        <v>258</v>
      </c>
      <c r="E313">
        <v>7</v>
      </c>
      <c r="F313" t="s">
        <v>112</v>
      </c>
      <c r="G313">
        <v>8.6</v>
      </c>
      <c r="I313" t="s">
        <v>198</v>
      </c>
      <c r="J313" t="s">
        <v>153</v>
      </c>
      <c r="K313" t="s">
        <v>158</v>
      </c>
    </row>
    <row r="314" spans="1:11" x14ac:dyDescent="0.2">
      <c r="A314">
        <v>317</v>
      </c>
      <c r="B314" t="s">
        <v>257</v>
      </c>
      <c r="C314" s="210">
        <v>45505.181944444441</v>
      </c>
      <c r="D314" t="s">
        <v>258</v>
      </c>
      <c r="E314">
        <v>8</v>
      </c>
      <c r="F314" t="s">
        <v>116</v>
      </c>
      <c r="G314">
        <v>9</v>
      </c>
      <c r="I314" t="s">
        <v>198</v>
      </c>
      <c r="J314" t="s">
        <v>153</v>
      </c>
      <c r="K314" t="s">
        <v>160</v>
      </c>
    </row>
    <row r="315" spans="1:11" x14ac:dyDescent="0.2">
      <c r="A315">
        <v>318</v>
      </c>
      <c r="B315" t="s">
        <v>257</v>
      </c>
      <c r="C315" s="210">
        <v>45505.182638888888</v>
      </c>
      <c r="D315" t="s">
        <v>258</v>
      </c>
      <c r="E315">
        <v>9</v>
      </c>
      <c r="F315" t="s">
        <v>117</v>
      </c>
      <c r="G315">
        <v>8.1999999999999993</v>
      </c>
      <c r="I315" t="s">
        <v>198</v>
      </c>
      <c r="J315" t="s">
        <v>153</v>
      </c>
      <c r="K315" t="s">
        <v>158</v>
      </c>
    </row>
    <row r="316" spans="1:11" x14ac:dyDescent="0.2">
      <c r="A316">
        <v>319</v>
      </c>
      <c r="B316" t="s">
        <v>257</v>
      </c>
      <c r="C316" s="210">
        <v>45505.182638888888</v>
      </c>
      <c r="D316" t="s">
        <v>258</v>
      </c>
      <c r="E316">
        <v>10</v>
      </c>
      <c r="F316" t="s">
        <v>118</v>
      </c>
      <c r="G316">
        <v>8</v>
      </c>
      <c r="I316" t="s">
        <v>198</v>
      </c>
      <c r="J316" t="s">
        <v>153</v>
      </c>
      <c r="K316" t="s">
        <v>158</v>
      </c>
    </row>
    <row r="317" spans="1:11" x14ac:dyDescent="0.2">
      <c r="A317">
        <v>320</v>
      </c>
      <c r="B317" t="s">
        <v>257</v>
      </c>
      <c r="C317" s="210">
        <v>45505.183333333334</v>
      </c>
      <c r="D317" t="s">
        <v>258</v>
      </c>
      <c r="E317">
        <v>11</v>
      </c>
      <c r="F317" t="s">
        <v>119</v>
      </c>
      <c r="G317">
        <v>8.3000000000000007</v>
      </c>
      <c r="I317" t="s">
        <v>198</v>
      </c>
      <c r="J317" t="s">
        <v>153</v>
      </c>
      <c r="K317" t="s">
        <v>158</v>
      </c>
    </row>
    <row r="318" spans="1:11" x14ac:dyDescent="0.2">
      <c r="A318">
        <v>321</v>
      </c>
      <c r="B318" t="s">
        <v>257</v>
      </c>
      <c r="C318" s="210">
        <v>45505.183333333334</v>
      </c>
      <c r="D318" t="s">
        <v>258</v>
      </c>
      <c r="E318">
        <v>12</v>
      </c>
      <c r="F318" t="s">
        <v>115</v>
      </c>
      <c r="G318">
        <v>6.5</v>
      </c>
      <c r="I318" t="s">
        <v>198</v>
      </c>
      <c r="J318" t="s">
        <v>153</v>
      </c>
      <c r="K318" t="s">
        <v>158</v>
      </c>
    </row>
    <row r="319" spans="1:11" x14ac:dyDescent="0.2">
      <c r="A319">
        <v>322</v>
      </c>
      <c r="B319" t="s">
        <v>257</v>
      </c>
      <c r="C319" s="210">
        <v>45505.184027777781</v>
      </c>
      <c r="D319" t="s">
        <v>258</v>
      </c>
      <c r="E319">
        <v>13</v>
      </c>
      <c r="F319" t="s">
        <v>119</v>
      </c>
      <c r="G319">
        <v>13.4</v>
      </c>
      <c r="I319" t="s">
        <v>198</v>
      </c>
      <c r="J319" t="s">
        <v>153</v>
      </c>
      <c r="K319" t="s">
        <v>158</v>
      </c>
    </row>
    <row r="320" spans="1:11" x14ac:dyDescent="0.2">
      <c r="A320">
        <v>323</v>
      </c>
      <c r="B320" t="s">
        <v>257</v>
      </c>
      <c r="C320" s="210">
        <v>45505.18472222222</v>
      </c>
      <c r="D320" t="s">
        <v>258</v>
      </c>
      <c r="E320">
        <v>14</v>
      </c>
      <c r="F320" t="s">
        <v>130</v>
      </c>
      <c r="G320">
        <v>16.600000000000001</v>
      </c>
      <c r="H320" t="s">
        <v>261</v>
      </c>
      <c r="I320" t="s">
        <v>198</v>
      </c>
      <c r="J320" t="s">
        <v>153</v>
      </c>
      <c r="K320" t="s">
        <v>158</v>
      </c>
    </row>
    <row r="321" spans="1:11" x14ac:dyDescent="0.2">
      <c r="A321">
        <v>324</v>
      </c>
      <c r="B321" t="s">
        <v>257</v>
      </c>
      <c r="C321" s="210">
        <v>45505.185416666667</v>
      </c>
      <c r="D321" t="s">
        <v>258</v>
      </c>
      <c r="E321">
        <v>15</v>
      </c>
      <c r="F321" t="s">
        <v>130</v>
      </c>
      <c r="G321">
        <v>12.6</v>
      </c>
      <c r="I321" t="s">
        <v>198</v>
      </c>
      <c r="J321" t="s">
        <v>153</v>
      </c>
      <c r="K321" t="s">
        <v>158</v>
      </c>
    </row>
    <row r="322" spans="1:11" x14ac:dyDescent="0.2">
      <c r="A322">
        <v>325</v>
      </c>
      <c r="B322" t="s">
        <v>257</v>
      </c>
      <c r="C322" s="210">
        <v>45505.186111111114</v>
      </c>
      <c r="D322" t="s">
        <v>258</v>
      </c>
      <c r="E322">
        <v>16</v>
      </c>
      <c r="F322" t="s">
        <v>130</v>
      </c>
      <c r="G322">
        <v>20.2</v>
      </c>
      <c r="I322" t="s">
        <v>198</v>
      </c>
      <c r="J322" t="s">
        <v>153</v>
      </c>
      <c r="K322" t="s">
        <v>160</v>
      </c>
    </row>
    <row r="323" spans="1:11" x14ac:dyDescent="0.2">
      <c r="A323">
        <v>326</v>
      </c>
      <c r="B323" t="s">
        <v>257</v>
      </c>
      <c r="C323" s="210">
        <v>45505.186805555553</v>
      </c>
      <c r="D323" t="s">
        <v>258</v>
      </c>
      <c r="E323">
        <v>17</v>
      </c>
      <c r="F323" t="s">
        <v>130</v>
      </c>
      <c r="G323">
        <v>7.8</v>
      </c>
      <c r="I323" t="s">
        <v>198</v>
      </c>
      <c r="J323" t="s">
        <v>153</v>
      </c>
      <c r="K323" t="s">
        <v>158</v>
      </c>
    </row>
    <row r="324" spans="1:11" x14ac:dyDescent="0.2">
      <c r="A324">
        <v>327</v>
      </c>
      <c r="B324" t="s">
        <v>257</v>
      </c>
      <c r="C324" s="210">
        <v>45505.186805555553</v>
      </c>
      <c r="D324" t="s">
        <v>258</v>
      </c>
      <c r="E324">
        <v>18</v>
      </c>
      <c r="F324" t="s">
        <v>131</v>
      </c>
      <c r="G324">
        <v>25</v>
      </c>
      <c r="I324" t="s">
        <v>198</v>
      </c>
      <c r="J324" t="s">
        <v>153</v>
      </c>
      <c r="K324" t="s">
        <v>158</v>
      </c>
    </row>
    <row r="325" spans="1:11" x14ac:dyDescent="0.2">
      <c r="A325">
        <v>328</v>
      </c>
      <c r="B325" t="s">
        <v>257</v>
      </c>
      <c r="C325" s="210">
        <v>45505.1875</v>
      </c>
      <c r="D325" t="s">
        <v>258</v>
      </c>
      <c r="E325">
        <v>19</v>
      </c>
      <c r="F325" t="s">
        <v>124</v>
      </c>
      <c r="G325">
        <v>9.1999999999999993</v>
      </c>
      <c r="I325" t="s">
        <v>198</v>
      </c>
      <c r="J325" t="s">
        <v>153</v>
      </c>
      <c r="K325" t="s">
        <v>158</v>
      </c>
    </row>
    <row r="326" spans="1:11" x14ac:dyDescent="0.2">
      <c r="A326">
        <v>329</v>
      </c>
      <c r="B326" t="s">
        <v>257</v>
      </c>
      <c r="C326" s="210">
        <v>45505.1875</v>
      </c>
      <c r="D326" t="s">
        <v>258</v>
      </c>
      <c r="E326">
        <v>20</v>
      </c>
      <c r="F326" t="s">
        <v>128</v>
      </c>
      <c r="G326">
        <v>14.1</v>
      </c>
      <c r="I326" t="s">
        <v>198</v>
      </c>
      <c r="J326" t="s">
        <v>153</v>
      </c>
      <c r="K326" t="s">
        <v>158</v>
      </c>
    </row>
    <row r="327" spans="1:11" x14ac:dyDescent="0.2">
      <c r="A327">
        <v>330</v>
      </c>
      <c r="B327" t="s">
        <v>262</v>
      </c>
      <c r="C327" s="210">
        <v>45506.036805555559</v>
      </c>
      <c r="D327" t="s">
        <v>263</v>
      </c>
      <c r="E327">
        <v>1</v>
      </c>
      <c r="F327" t="s">
        <v>181</v>
      </c>
      <c r="G327">
        <v>10.3</v>
      </c>
      <c r="I327" t="s">
        <v>198</v>
      </c>
      <c r="J327" t="s">
        <v>153</v>
      </c>
      <c r="K327" t="s">
        <v>158</v>
      </c>
    </row>
    <row r="328" spans="1:11" x14ac:dyDescent="0.2">
      <c r="A328">
        <v>331</v>
      </c>
      <c r="B328" t="s">
        <v>262</v>
      </c>
      <c r="C328" s="210">
        <v>45506.036805555559</v>
      </c>
      <c r="D328" t="s">
        <v>263</v>
      </c>
      <c r="E328">
        <v>2</v>
      </c>
      <c r="F328" t="s">
        <v>181</v>
      </c>
      <c r="G328">
        <v>15.4</v>
      </c>
      <c r="H328" t="s">
        <v>264</v>
      </c>
      <c r="I328" t="s">
        <v>198</v>
      </c>
      <c r="J328" t="s">
        <v>153</v>
      </c>
      <c r="K328" t="s">
        <v>158</v>
      </c>
    </row>
    <row r="329" spans="1:11" x14ac:dyDescent="0.2">
      <c r="A329">
        <v>332</v>
      </c>
      <c r="B329" t="s">
        <v>262</v>
      </c>
      <c r="C329" s="210">
        <v>45506.037499999999</v>
      </c>
      <c r="D329" t="s">
        <v>263</v>
      </c>
      <c r="E329">
        <v>3</v>
      </c>
      <c r="F329" t="s">
        <v>125</v>
      </c>
      <c r="G329">
        <v>8.3000000000000007</v>
      </c>
      <c r="I329" t="s">
        <v>198</v>
      </c>
      <c r="J329" t="s">
        <v>153</v>
      </c>
      <c r="K329" t="s">
        <v>158</v>
      </c>
    </row>
    <row r="330" spans="1:11" x14ac:dyDescent="0.2">
      <c r="A330">
        <v>333</v>
      </c>
      <c r="B330" t="s">
        <v>262</v>
      </c>
      <c r="C330" s="210">
        <v>45506.037499999999</v>
      </c>
      <c r="D330" t="s">
        <v>263</v>
      </c>
      <c r="E330">
        <v>4</v>
      </c>
      <c r="F330" t="s">
        <v>81</v>
      </c>
      <c r="G330">
        <v>14.8</v>
      </c>
      <c r="I330" t="s">
        <v>198</v>
      </c>
      <c r="J330" t="s">
        <v>153</v>
      </c>
      <c r="K330" t="s">
        <v>158</v>
      </c>
    </row>
    <row r="331" spans="1:11" x14ac:dyDescent="0.2">
      <c r="A331">
        <v>334</v>
      </c>
      <c r="B331" t="s">
        <v>262</v>
      </c>
      <c r="C331" s="210">
        <v>45506.037499999999</v>
      </c>
      <c r="D331" t="s">
        <v>263</v>
      </c>
      <c r="E331">
        <v>5</v>
      </c>
      <c r="F331" t="s">
        <v>81</v>
      </c>
      <c r="G331">
        <v>18</v>
      </c>
      <c r="I331" t="s">
        <v>198</v>
      </c>
      <c r="J331" t="s">
        <v>153</v>
      </c>
      <c r="K331" t="s">
        <v>158</v>
      </c>
    </row>
    <row r="332" spans="1:11" x14ac:dyDescent="0.2">
      <c r="A332">
        <v>335</v>
      </c>
      <c r="B332" t="s">
        <v>262</v>
      </c>
      <c r="C332" s="210">
        <v>45506.037499999999</v>
      </c>
      <c r="D332" t="s">
        <v>263</v>
      </c>
      <c r="E332">
        <v>6</v>
      </c>
      <c r="F332" t="s">
        <v>115</v>
      </c>
      <c r="G332">
        <v>22.1</v>
      </c>
      <c r="I332" t="s">
        <v>198</v>
      </c>
      <c r="J332" t="s">
        <v>153</v>
      </c>
      <c r="K332" t="s">
        <v>160</v>
      </c>
    </row>
    <row r="333" spans="1:11" x14ac:dyDescent="0.2">
      <c r="A333">
        <v>336</v>
      </c>
      <c r="B333" t="s">
        <v>262</v>
      </c>
      <c r="C333" s="210">
        <v>45506.038194444445</v>
      </c>
      <c r="D333" t="s">
        <v>263</v>
      </c>
      <c r="E333">
        <v>7</v>
      </c>
      <c r="F333" t="s">
        <v>112</v>
      </c>
      <c r="G333">
        <v>8.6</v>
      </c>
      <c r="H333" t="s">
        <v>265</v>
      </c>
      <c r="I333" t="s">
        <v>198</v>
      </c>
      <c r="J333" t="s">
        <v>153</v>
      </c>
      <c r="K333" t="s">
        <v>158</v>
      </c>
    </row>
    <row r="334" spans="1:11" x14ac:dyDescent="0.2">
      <c r="A334">
        <v>337</v>
      </c>
      <c r="B334" t="s">
        <v>262</v>
      </c>
      <c r="C334" s="210">
        <v>45506.038888888892</v>
      </c>
      <c r="D334" t="s">
        <v>263</v>
      </c>
      <c r="E334">
        <v>8</v>
      </c>
      <c r="F334" t="s">
        <v>116</v>
      </c>
      <c r="G334">
        <v>11.3</v>
      </c>
      <c r="H334" t="s">
        <v>266</v>
      </c>
      <c r="I334" t="s">
        <v>198</v>
      </c>
      <c r="J334" t="s">
        <v>153</v>
      </c>
      <c r="K334" t="s">
        <v>158</v>
      </c>
    </row>
    <row r="335" spans="1:11" x14ac:dyDescent="0.2">
      <c r="A335">
        <v>338</v>
      </c>
      <c r="B335" t="s">
        <v>262</v>
      </c>
      <c r="C335" s="210">
        <v>45506.038888888892</v>
      </c>
      <c r="D335" t="s">
        <v>263</v>
      </c>
      <c r="E335">
        <v>9</v>
      </c>
      <c r="F335" t="s">
        <v>117</v>
      </c>
      <c r="G335">
        <v>8.1999999999999993</v>
      </c>
      <c r="I335" t="s">
        <v>198</v>
      </c>
      <c r="J335" t="s">
        <v>153</v>
      </c>
      <c r="K335" t="s">
        <v>158</v>
      </c>
    </row>
    <row r="336" spans="1:11" x14ac:dyDescent="0.2">
      <c r="A336">
        <v>339</v>
      </c>
      <c r="B336" t="s">
        <v>262</v>
      </c>
      <c r="C336" s="210">
        <v>45506.039583333331</v>
      </c>
      <c r="D336" t="s">
        <v>263</v>
      </c>
      <c r="E336">
        <v>10</v>
      </c>
      <c r="F336" t="s">
        <v>118</v>
      </c>
      <c r="G336">
        <v>8.8000000000000007</v>
      </c>
      <c r="I336" t="s">
        <v>198</v>
      </c>
      <c r="J336" t="s">
        <v>153</v>
      </c>
      <c r="K336" t="s">
        <v>158</v>
      </c>
    </row>
    <row r="337" spans="1:11" x14ac:dyDescent="0.2">
      <c r="A337">
        <v>340</v>
      </c>
      <c r="B337" t="s">
        <v>262</v>
      </c>
      <c r="C337" s="210">
        <v>45506.039583333331</v>
      </c>
      <c r="D337" t="s">
        <v>263</v>
      </c>
      <c r="E337">
        <v>11</v>
      </c>
      <c r="F337" t="s">
        <v>119</v>
      </c>
      <c r="G337">
        <v>8.3000000000000007</v>
      </c>
      <c r="I337" t="s">
        <v>198</v>
      </c>
      <c r="J337" t="s">
        <v>153</v>
      </c>
      <c r="K337" t="s">
        <v>158</v>
      </c>
    </row>
    <row r="338" spans="1:11" x14ac:dyDescent="0.2">
      <c r="A338">
        <v>341</v>
      </c>
      <c r="B338" t="s">
        <v>262</v>
      </c>
      <c r="C338" s="210">
        <v>45506.040277777778</v>
      </c>
      <c r="D338" t="s">
        <v>263</v>
      </c>
      <c r="E338">
        <v>12</v>
      </c>
      <c r="F338" t="s">
        <v>115</v>
      </c>
      <c r="G338">
        <v>6.5</v>
      </c>
      <c r="I338" t="s">
        <v>198</v>
      </c>
      <c r="J338" t="s">
        <v>153</v>
      </c>
      <c r="K338" t="s">
        <v>158</v>
      </c>
    </row>
    <row r="339" spans="1:11" x14ac:dyDescent="0.2">
      <c r="A339">
        <v>342</v>
      </c>
      <c r="B339" t="s">
        <v>262</v>
      </c>
      <c r="C339" s="210">
        <v>45506.040277777778</v>
      </c>
      <c r="D339" t="s">
        <v>263</v>
      </c>
      <c r="E339">
        <v>13</v>
      </c>
      <c r="F339" t="s">
        <v>119</v>
      </c>
      <c r="G339">
        <v>13.4</v>
      </c>
      <c r="H339" t="s">
        <v>267</v>
      </c>
      <c r="I339" t="s">
        <v>198</v>
      </c>
      <c r="J339" t="s">
        <v>153</v>
      </c>
      <c r="K339" t="s">
        <v>158</v>
      </c>
    </row>
    <row r="340" spans="1:11" x14ac:dyDescent="0.2">
      <c r="A340">
        <v>343</v>
      </c>
      <c r="B340" t="s">
        <v>262</v>
      </c>
      <c r="C340" s="210">
        <v>45506.040277777778</v>
      </c>
      <c r="D340" t="s">
        <v>263</v>
      </c>
      <c r="E340">
        <v>14</v>
      </c>
      <c r="F340" t="s">
        <v>130</v>
      </c>
      <c r="G340">
        <v>25</v>
      </c>
      <c r="H340" t="s">
        <v>225</v>
      </c>
      <c r="I340" t="s">
        <v>198</v>
      </c>
      <c r="J340" t="s">
        <v>153</v>
      </c>
      <c r="K340" t="s">
        <v>158</v>
      </c>
    </row>
    <row r="341" spans="1:11" x14ac:dyDescent="0.2">
      <c r="A341">
        <v>344</v>
      </c>
      <c r="B341" t="s">
        <v>262</v>
      </c>
      <c r="C341" s="210">
        <v>45506.040972222225</v>
      </c>
      <c r="D341" t="s">
        <v>263</v>
      </c>
      <c r="E341">
        <v>15</v>
      </c>
      <c r="F341" t="s">
        <v>130</v>
      </c>
      <c r="G341">
        <v>12.6</v>
      </c>
      <c r="I341" t="s">
        <v>198</v>
      </c>
      <c r="J341" t="s">
        <v>153</v>
      </c>
      <c r="K341" t="s">
        <v>158</v>
      </c>
    </row>
    <row r="342" spans="1:11" x14ac:dyDescent="0.2">
      <c r="A342">
        <v>345</v>
      </c>
      <c r="B342" t="s">
        <v>262</v>
      </c>
      <c r="C342" s="210">
        <v>45506.041666666664</v>
      </c>
      <c r="D342" t="s">
        <v>263</v>
      </c>
      <c r="E342">
        <v>16</v>
      </c>
      <c r="F342" t="s">
        <v>130</v>
      </c>
      <c r="G342">
        <v>13.6</v>
      </c>
      <c r="H342" t="s">
        <v>268</v>
      </c>
      <c r="I342" t="s">
        <v>198</v>
      </c>
      <c r="J342" t="s">
        <v>153</v>
      </c>
      <c r="K342" t="s">
        <v>158</v>
      </c>
    </row>
    <row r="343" spans="1:11" x14ac:dyDescent="0.2">
      <c r="A343">
        <v>346</v>
      </c>
      <c r="B343" t="s">
        <v>262</v>
      </c>
      <c r="C343" s="210">
        <v>45506.041666666664</v>
      </c>
      <c r="D343" t="s">
        <v>263</v>
      </c>
      <c r="E343">
        <v>17</v>
      </c>
      <c r="F343" t="s">
        <v>130</v>
      </c>
      <c r="G343">
        <v>7.8</v>
      </c>
      <c r="I343" t="s">
        <v>198</v>
      </c>
      <c r="J343" t="s">
        <v>153</v>
      </c>
      <c r="K343" t="s">
        <v>158</v>
      </c>
    </row>
    <row r="344" spans="1:11" x14ac:dyDescent="0.2">
      <c r="A344">
        <v>347</v>
      </c>
      <c r="B344" t="s">
        <v>262</v>
      </c>
      <c r="C344" s="210">
        <v>45506.042361111111</v>
      </c>
      <c r="D344" t="s">
        <v>263</v>
      </c>
      <c r="E344">
        <v>18</v>
      </c>
      <c r="G344">
        <v>9.1999999999999993</v>
      </c>
      <c r="I344" t="s">
        <v>198</v>
      </c>
      <c r="J344" t="s">
        <v>153</v>
      </c>
      <c r="K344" t="s">
        <v>160</v>
      </c>
    </row>
    <row r="345" spans="1:11" x14ac:dyDescent="0.2">
      <c r="A345">
        <v>348</v>
      </c>
      <c r="B345" t="s">
        <v>262</v>
      </c>
      <c r="C345" s="210">
        <v>45506.042361111111</v>
      </c>
      <c r="D345" t="s">
        <v>263</v>
      </c>
      <c r="E345">
        <v>19</v>
      </c>
      <c r="F345" t="s">
        <v>124</v>
      </c>
      <c r="G345">
        <v>9.1999999999999993</v>
      </c>
      <c r="I345" t="s">
        <v>198</v>
      </c>
      <c r="J345" t="s">
        <v>153</v>
      </c>
      <c r="K345" t="s">
        <v>158</v>
      </c>
    </row>
    <row r="346" spans="1:11" x14ac:dyDescent="0.2">
      <c r="A346">
        <v>349</v>
      </c>
      <c r="B346" t="s">
        <v>262</v>
      </c>
      <c r="C346" s="210">
        <v>45506.043055555558</v>
      </c>
      <c r="D346" t="s">
        <v>263</v>
      </c>
      <c r="E346">
        <v>20</v>
      </c>
      <c r="F346" t="s">
        <v>128</v>
      </c>
      <c r="G346">
        <v>14.1</v>
      </c>
      <c r="H346" t="s">
        <v>269</v>
      </c>
      <c r="I346" t="s">
        <v>198</v>
      </c>
      <c r="J346" t="s">
        <v>153</v>
      </c>
      <c r="K346" t="s">
        <v>158</v>
      </c>
    </row>
    <row r="347" spans="1:11" x14ac:dyDescent="0.2">
      <c r="A347">
        <v>350</v>
      </c>
      <c r="B347" t="s">
        <v>270</v>
      </c>
      <c r="C347" s="210">
        <v>45510.231249999997</v>
      </c>
      <c r="D347" t="s">
        <v>271</v>
      </c>
      <c r="E347">
        <v>1</v>
      </c>
      <c r="F347" t="s">
        <v>181</v>
      </c>
      <c r="G347">
        <v>10.3</v>
      </c>
      <c r="I347" t="s">
        <v>198</v>
      </c>
      <c r="J347" t="s">
        <v>153</v>
      </c>
      <c r="K347" t="s">
        <v>158</v>
      </c>
    </row>
    <row r="348" spans="1:11" x14ac:dyDescent="0.2">
      <c r="A348">
        <v>351</v>
      </c>
      <c r="B348" t="s">
        <v>270</v>
      </c>
      <c r="C348" s="210">
        <v>45510.231944444444</v>
      </c>
      <c r="D348" t="s">
        <v>271</v>
      </c>
      <c r="E348">
        <v>2</v>
      </c>
      <c r="F348" t="s">
        <v>181</v>
      </c>
      <c r="G348">
        <v>10.6</v>
      </c>
      <c r="I348" t="s">
        <v>198</v>
      </c>
      <c r="J348" t="s">
        <v>153</v>
      </c>
      <c r="K348" t="s">
        <v>158</v>
      </c>
    </row>
    <row r="349" spans="1:11" x14ac:dyDescent="0.2">
      <c r="A349">
        <v>352</v>
      </c>
      <c r="B349" t="s">
        <v>270</v>
      </c>
      <c r="C349" s="210">
        <v>45510.236111111109</v>
      </c>
      <c r="D349" t="s">
        <v>271</v>
      </c>
      <c r="E349">
        <v>3</v>
      </c>
      <c r="F349" t="s">
        <v>125</v>
      </c>
      <c r="G349">
        <v>8.3000000000000007</v>
      </c>
      <c r="I349" t="s">
        <v>198</v>
      </c>
      <c r="J349" t="s">
        <v>153</v>
      </c>
      <c r="K349" t="s">
        <v>158</v>
      </c>
    </row>
    <row r="350" spans="1:11" x14ac:dyDescent="0.2">
      <c r="A350">
        <v>353</v>
      </c>
      <c r="B350" t="s">
        <v>272</v>
      </c>
      <c r="C350" s="210">
        <v>45510.249305555553</v>
      </c>
      <c r="D350" t="s">
        <v>271</v>
      </c>
      <c r="E350">
        <v>1</v>
      </c>
      <c r="F350" t="s">
        <v>181</v>
      </c>
      <c r="G350">
        <v>10.3</v>
      </c>
      <c r="I350" t="s">
        <v>273</v>
      </c>
      <c r="J350" t="s">
        <v>153</v>
      </c>
      <c r="K350" t="s">
        <v>158</v>
      </c>
    </row>
    <row r="351" spans="1:11" x14ac:dyDescent="0.2">
      <c r="A351">
        <v>354</v>
      </c>
      <c r="B351" t="s">
        <v>274</v>
      </c>
      <c r="C351" s="210">
        <v>45510.25</v>
      </c>
      <c r="D351" t="s">
        <v>271</v>
      </c>
      <c r="E351">
        <v>1</v>
      </c>
      <c r="F351" t="s">
        <v>181</v>
      </c>
      <c r="G351">
        <v>10.3</v>
      </c>
      <c r="I351" t="s">
        <v>198</v>
      </c>
      <c r="J351" t="s">
        <v>153</v>
      </c>
      <c r="K351" t="s">
        <v>158</v>
      </c>
    </row>
    <row r="352" spans="1:11" x14ac:dyDescent="0.2">
      <c r="A352">
        <v>355</v>
      </c>
      <c r="B352" t="s">
        <v>274</v>
      </c>
      <c r="C352" s="210">
        <v>45510.250694444447</v>
      </c>
      <c r="D352" t="s">
        <v>271</v>
      </c>
      <c r="E352">
        <v>2</v>
      </c>
      <c r="F352" t="s">
        <v>181</v>
      </c>
      <c r="G352">
        <v>10.6</v>
      </c>
      <c r="I352" t="s">
        <v>198</v>
      </c>
      <c r="J352" t="s">
        <v>153</v>
      </c>
      <c r="K352" t="s">
        <v>158</v>
      </c>
    </row>
    <row r="353" spans="1:11" x14ac:dyDescent="0.2">
      <c r="A353">
        <v>356</v>
      </c>
      <c r="B353" t="s">
        <v>274</v>
      </c>
      <c r="C353" s="210">
        <v>45510.250694444447</v>
      </c>
      <c r="D353" t="s">
        <v>271</v>
      </c>
      <c r="E353">
        <v>3</v>
      </c>
      <c r="F353" t="s">
        <v>125</v>
      </c>
      <c r="G353">
        <v>8.3000000000000007</v>
      </c>
      <c r="I353" t="s">
        <v>198</v>
      </c>
      <c r="J353" t="s">
        <v>153</v>
      </c>
      <c r="K353" t="s">
        <v>158</v>
      </c>
    </row>
    <row r="354" spans="1:11" x14ac:dyDescent="0.2">
      <c r="A354">
        <v>357</v>
      </c>
      <c r="B354" t="s">
        <v>274</v>
      </c>
      <c r="C354" s="210">
        <v>45510.251388888886</v>
      </c>
      <c r="D354" t="s">
        <v>271</v>
      </c>
      <c r="E354">
        <v>4</v>
      </c>
      <c r="F354" t="s">
        <v>81</v>
      </c>
      <c r="G354">
        <v>12.6</v>
      </c>
      <c r="I354" t="s">
        <v>198</v>
      </c>
      <c r="J354" t="s">
        <v>153</v>
      </c>
      <c r="K354" t="s">
        <v>158</v>
      </c>
    </row>
    <row r="355" spans="1:11" x14ac:dyDescent="0.2">
      <c r="A355">
        <v>358</v>
      </c>
      <c r="B355" t="s">
        <v>274</v>
      </c>
      <c r="C355" s="210">
        <v>45510.252083333333</v>
      </c>
      <c r="D355" t="s">
        <v>271</v>
      </c>
      <c r="E355">
        <v>5</v>
      </c>
      <c r="F355" t="s">
        <v>81</v>
      </c>
      <c r="G355">
        <v>18</v>
      </c>
      <c r="I355" t="s">
        <v>198</v>
      </c>
      <c r="J355" t="s">
        <v>153</v>
      </c>
      <c r="K355" t="s">
        <v>158</v>
      </c>
    </row>
    <row r="356" spans="1:11" x14ac:dyDescent="0.2">
      <c r="A356">
        <v>359</v>
      </c>
      <c r="B356" t="s">
        <v>274</v>
      </c>
      <c r="C356" s="210">
        <v>45510.25277777778</v>
      </c>
      <c r="D356" t="s">
        <v>271</v>
      </c>
      <c r="E356">
        <v>6</v>
      </c>
      <c r="F356" t="s">
        <v>115</v>
      </c>
      <c r="G356">
        <v>9.6999999999999993</v>
      </c>
      <c r="I356" t="s">
        <v>198</v>
      </c>
      <c r="J356" t="s">
        <v>153</v>
      </c>
      <c r="K356" t="s">
        <v>158</v>
      </c>
    </row>
    <row r="357" spans="1:11" x14ac:dyDescent="0.2">
      <c r="A357">
        <v>360</v>
      </c>
      <c r="B357" t="s">
        <v>274</v>
      </c>
      <c r="C357" s="210">
        <v>45510.253472222219</v>
      </c>
      <c r="D357" t="s">
        <v>271</v>
      </c>
      <c r="E357">
        <v>7</v>
      </c>
      <c r="F357" t="s">
        <v>112</v>
      </c>
      <c r="G357">
        <v>11.1</v>
      </c>
      <c r="I357" t="s">
        <v>198</v>
      </c>
      <c r="J357" t="s">
        <v>153</v>
      </c>
      <c r="K357" t="s">
        <v>158</v>
      </c>
    </row>
    <row r="358" spans="1:11" x14ac:dyDescent="0.2">
      <c r="A358">
        <v>361</v>
      </c>
      <c r="B358" t="s">
        <v>274</v>
      </c>
      <c r="C358" s="210">
        <v>45510.260416666664</v>
      </c>
      <c r="D358" t="s">
        <v>271</v>
      </c>
      <c r="E358">
        <v>8</v>
      </c>
      <c r="F358" t="s">
        <v>116</v>
      </c>
      <c r="G358">
        <v>10.1</v>
      </c>
      <c r="H358" t="s">
        <v>275</v>
      </c>
      <c r="I358" t="s">
        <v>198</v>
      </c>
      <c r="J358" t="s">
        <v>153</v>
      </c>
      <c r="K358" t="s">
        <v>160</v>
      </c>
    </row>
    <row r="359" spans="1:11" x14ac:dyDescent="0.2">
      <c r="A359">
        <v>362</v>
      </c>
      <c r="B359" t="s">
        <v>274</v>
      </c>
      <c r="C359" s="210">
        <v>45510.261805555558</v>
      </c>
      <c r="D359" t="s">
        <v>271</v>
      </c>
      <c r="E359">
        <v>9</v>
      </c>
      <c r="F359" t="s">
        <v>117</v>
      </c>
      <c r="G359">
        <v>8.1999999999999993</v>
      </c>
      <c r="I359" t="s">
        <v>198</v>
      </c>
      <c r="J359" t="s">
        <v>153</v>
      </c>
      <c r="K359" t="s">
        <v>158</v>
      </c>
    </row>
    <row r="360" spans="1:11" x14ac:dyDescent="0.2">
      <c r="A360">
        <v>363</v>
      </c>
      <c r="B360" t="s">
        <v>274</v>
      </c>
      <c r="C360" s="210">
        <v>45510.263194444444</v>
      </c>
      <c r="D360" t="s">
        <v>271</v>
      </c>
      <c r="E360">
        <v>10</v>
      </c>
      <c r="F360" t="s">
        <v>118</v>
      </c>
      <c r="G360">
        <v>10</v>
      </c>
      <c r="I360" t="s">
        <v>198</v>
      </c>
      <c r="J360" t="s">
        <v>153</v>
      </c>
      <c r="K360" t="s">
        <v>158</v>
      </c>
    </row>
    <row r="361" spans="1:11" x14ac:dyDescent="0.2">
      <c r="A361">
        <v>364</v>
      </c>
      <c r="B361" t="s">
        <v>274</v>
      </c>
      <c r="C361" s="210">
        <v>45510.263194444444</v>
      </c>
      <c r="D361" t="s">
        <v>271</v>
      </c>
      <c r="E361">
        <v>11</v>
      </c>
      <c r="F361" t="s">
        <v>119</v>
      </c>
      <c r="G361">
        <v>8.3000000000000007</v>
      </c>
      <c r="I361" t="s">
        <v>198</v>
      </c>
      <c r="J361" t="s">
        <v>153</v>
      </c>
      <c r="K361" t="s">
        <v>158</v>
      </c>
    </row>
    <row r="362" spans="1:11" x14ac:dyDescent="0.2">
      <c r="A362">
        <v>365</v>
      </c>
      <c r="B362" t="s">
        <v>274</v>
      </c>
      <c r="C362" s="210">
        <v>45510.263194444444</v>
      </c>
      <c r="D362" t="s">
        <v>271</v>
      </c>
      <c r="E362">
        <v>12</v>
      </c>
      <c r="F362" t="s">
        <v>115</v>
      </c>
      <c r="G362">
        <v>9</v>
      </c>
      <c r="I362" t="s">
        <v>198</v>
      </c>
      <c r="J362" t="s">
        <v>153</v>
      </c>
      <c r="K362" t="s">
        <v>160</v>
      </c>
    </row>
    <row r="363" spans="1:11" x14ac:dyDescent="0.2">
      <c r="A363">
        <v>366</v>
      </c>
      <c r="B363" t="s">
        <v>274</v>
      </c>
      <c r="C363" s="210">
        <v>45510.263888888891</v>
      </c>
      <c r="D363" t="s">
        <v>271</v>
      </c>
      <c r="E363">
        <v>13</v>
      </c>
      <c r="F363" t="s">
        <v>119</v>
      </c>
      <c r="G363">
        <v>14.7</v>
      </c>
      <c r="I363" t="s">
        <v>198</v>
      </c>
      <c r="J363" t="s">
        <v>153</v>
      </c>
      <c r="K363" t="s">
        <v>158</v>
      </c>
    </row>
    <row r="364" spans="1:11" x14ac:dyDescent="0.2">
      <c r="A364">
        <v>367</v>
      </c>
      <c r="B364" t="s">
        <v>274</v>
      </c>
      <c r="C364" s="210">
        <v>45510.263888888891</v>
      </c>
      <c r="D364" t="s">
        <v>271</v>
      </c>
      <c r="E364">
        <v>14</v>
      </c>
      <c r="F364" t="s">
        <v>130</v>
      </c>
      <c r="G364">
        <v>19.899999999999999</v>
      </c>
      <c r="I364" t="s">
        <v>198</v>
      </c>
      <c r="J364" t="s">
        <v>153</v>
      </c>
      <c r="K364" t="s">
        <v>158</v>
      </c>
    </row>
    <row r="365" spans="1:11" x14ac:dyDescent="0.2">
      <c r="A365">
        <v>368</v>
      </c>
      <c r="B365" t="s">
        <v>274</v>
      </c>
      <c r="C365" s="210">
        <v>45510.26458333333</v>
      </c>
      <c r="D365" t="s">
        <v>271</v>
      </c>
      <c r="E365">
        <v>15</v>
      </c>
      <c r="F365" t="s">
        <v>130</v>
      </c>
      <c r="G365">
        <v>17.100000000000001</v>
      </c>
      <c r="H365" t="s">
        <v>254</v>
      </c>
      <c r="I365" t="s">
        <v>198</v>
      </c>
      <c r="J365" t="s">
        <v>153</v>
      </c>
      <c r="K365" t="s">
        <v>158</v>
      </c>
    </row>
    <row r="366" spans="1:11" x14ac:dyDescent="0.2">
      <c r="A366">
        <v>369</v>
      </c>
      <c r="B366" t="s">
        <v>274</v>
      </c>
      <c r="C366" s="210">
        <v>45510.265277777777</v>
      </c>
      <c r="D366" t="s">
        <v>271</v>
      </c>
      <c r="E366">
        <v>16</v>
      </c>
      <c r="F366" t="s">
        <v>130</v>
      </c>
      <c r="G366">
        <v>8.5</v>
      </c>
      <c r="I366" t="s">
        <v>198</v>
      </c>
      <c r="J366" t="s">
        <v>153</v>
      </c>
      <c r="K366" t="s">
        <v>158</v>
      </c>
    </row>
    <row r="367" spans="1:11" x14ac:dyDescent="0.2">
      <c r="A367">
        <v>370</v>
      </c>
      <c r="B367" t="s">
        <v>274</v>
      </c>
      <c r="C367" s="210">
        <v>45510.265277777777</v>
      </c>
      <c r="D367" t="s">
        <v>271</v>
      </c>
      <c r="E367">
        <v>17</v>
      </c>
      <c r="F367" t="s">
        <v>130</v>
      </c>
      <c r="G367">
        <v>7.8</v>
      </c>
      <c r="I367" t="s">
        <v>198</v>
      </c>
      <c r="J367" t="s">
        <v>153</v>
      </c>
      <c r="K367" t="s">
        <v>158</v>
      </c>
    </row>
    <row r="368" spans="1:11" x14ac:dyDescent="0.2">
      <c r="A368">
        <v>371</v>
      </c>
      <c r="B368" t="s">
        <v>274</v>
      </c>
      <c r="C368" s="210">
        <v>45510.265277777777</v>
      </c>
      <c r="D368" t="s">
        <v>271</v>
      </c>
      <c r="E368">
        <v>18</v>
      </c>
      <c r="F368" t="s">
        <v>131</v>
      </c>
      <c r="G368">
        <v>7.5</v>
      </c>
      <c r="I368" t="s">
        <v>198</v>
      </c>
      <c r="J368" t="s">
        <v>153</v>
      </c>
      <c r="K368" t="s">
        <v>158</v>
      </c>
    </row>
    <row r="369" spans="1:11" x14ac:dyDescent="0.2">
      <c r="A369">
        <v>372</v>
      </c>
      <c r="B369" t="s">
        <v>274</v>
      </c>
      <c r="C369" s="210">
        <v>45510.265972222223</v>
      </c>
      <c r="D369" t="s">
        <v>271</v>
      </c>
      <c r="E369">
        <v>19</v>
      </c>
      <c r="F369" t="s">
        <v>124</v>
      </c>
      <c r="G369">
        <v>9.1999999999999993</v>
      </c>
      <c r="I369" t="s">
        <v>198</v>
      </c>
      <c r="J369" t="s">
        <v>153</v>
      </c>
      <c r="K369" t="s">
        <v>158</v>
      </c>
    </row>
    <row r="370" spans="1:11" x14ac:dyDescent="0.2">
      <c r="A370">
        <v>373</v>
      </c>
      <c r="B370" t="s">
        <v>274</v>
      </c>
      <c r="C370" s="210">
        <v>45510.265972222223</v>
      </c>
      <c r="D370" t="s">
        <v>271</v>
      </c>
      <c r="E370">
        <v>20</v>
      </c>
      <c r="F370" t="s">
        <v>128</v>
      </c>
      <c r="G370">
        <v>6.2</v>
      </c>
      <c r="I370" t="s">
        <v>198</v>
      </c>
      <c r="J370" t="s">
        <v>153</v>
      </c>
      <c r="K370" t="s">
        <v>158</v>
      </c>
    </row>
    <row r="371" spans="1:11" x14ac:dyDescent="0.2">
      <c r="A371">
        <v>374</v>
      </c>
      <c r="B371" t="s">
        <v>276</v>
      </c>
      <c r="C371" s="210">
        <v>45511.073611111111</v>
      </c>
      <c r="D371" t="s">
        <v>277</v>
      </c>
      <c r="E371">
        <v>1</v>
      </c>
      <c r="F371" t="s">
        <v>181</v>
      </c>
      <c r="G371">
        <v>12.2</v>
      </c>
      <c r="I371" t="s">
        <v>198</v>
      </c>
      <c r="J371" t="s">
        <v>153</v>
      </c>
      <c r="K371" t="s">
        <v>158</v>
      </c>
    </row>
    <row r="372" spans="1:11" x14ac:dyDescent="0.2">
      <c r="A372">
        <v>375</v>
      </c>
      <c r="B372" t="s">
        <v>276</v>
      </c>
      <c r="C372" s="210">
        <v>45511.073611111111</v>
      </c>
      <c r="D372" t="s">
        <v>277</v>
      </c>
      <c r="E372">
        <v>2</v>
      </c>
      <c r="F372" t="s">
        <v>181</v>
      </c>
      <c r="G372">
        <v>10.6</v>
      </c>
      <c r="I372" t="s">
        <v>198</v>
      </c>
      <c r="J372" t="s">
        <v>153</v>
      </c>
      <c r="K372" t="s">
        <v>158</v>
      </c>
    </row>
    <row r="373" spans="1:11" x14ac:dyDescent="0.2">
      <c r="A373">
        <v>376</v>
      </c>
      <c r="B373" t="s">
        <v>276</v>
      </c>
      <c r="C373" s="210">
        <v>45511.073611111111</v>
      </c>
      <c r="D373" t="s">
        <v>277</v>
      </c>
      <c r="E373">
        <v>3</v>
      </c>
      <c r="F373" t="s">
        <v>125</v>
      </c>
      <c r="G373">
        <v>8.3000000000000007</v>
      </c>
      <c r="I373" t="s">
        <v>198</v>
      </c>
      <c r="J373" t="s">
        <v>153</v>
      </c>
      <c r="K373" t="s">
        <v>158</v>
      </c>
    </row>
    <row r="374" spans="1:11" x14ac:dyDescent="0.2">
      <c r="A374">
        <v>377</v>
      </c>
      <c r="B374" t="s">
        <v>276</v>
      </c>
      <c r="C374" s="210">
        <v>45511.073611111111</v>
      </c>
      <c r="D374" t="s">
        <v>277</v>
      </c>
      <c r="E374">
        <v>4</v>
      </c>
      <c r="F374" t="s">
        <v>81</v>
      </c>
      <c r="G374">
        <v>12.6</v>
      </c>
      <c r="I374" t="s">
        <v>198</v>
      </c>
      <c r="J374" t="s">
        <v>153</v>
      </c>
      <c r="K374" t="s">
        <v>158</v>
      </c>
    </row>
    <row r="375" spans="1:11" x14ac:dyDescent="0.2">
      <c r="A375">
        <v>378</v>
      </c>
      <c r="B375" t="s">
        <v>276</v>
      </c>
      <c r="C375" s="210">
        <v>45511.074305555558</v>
      </c>
      <c r="D375" t="s">
        <v>277</v>
      </c>
      <c r="E375">
        <v>5</v>
      </c>
      <c r="F375" t="s">
        <v>81</v>
      </c>
      <c r="G375">
        <v>18</v>
      </c>
      <c r="I375" t="s">
        <v>198</v>
      </c>
      <c r="J375" t="s">
        <v>153</v>
      </c>
      <c r="K375" t="s">
        <v>158</v>
      </c>
    </row>
    <row r="376" spans="1:11" x14ac:dyDescent="0.2">
      <c r="A376">
        <v>379</v>
      </c>
      <c r="B376" t="s">
        <v>276</v>
      </c>
      <c r="C376" s="210">
        <v>45511.074305555558</v>
      </c>
      <c r="D376" t="s">
        <v>277</v>
      </c>
      <c r="E376">
        <v>6</v>
      </c>
      <c r="F376" t="s">
        <v>115</v>
      </c>
      <c r="G376">
        <v>10.7</v>
      </c>
      <c r="H376" t="s">
        <v>278</v>
      </c>
      <c r="I376" t="s">
        <v>198</v>
      </c>
      <c r="J376" t="s">
        <v>153</v>
      </c>
      <c r="K376" t="s">
        <v>158</v>
      </c>
    </row>
    <row r="377" spans="1:11" x14ac:dyDescent="0.2">
      <c r="A377">
        <v>380</v>
      </c>
      <c r="B377" t="s">
        <v>276</v>
      </c>
      <c r="C377" s="210">
        <v>45511.074305555558</v>
      </c>
      <c r="D377" t="s">
        <v>277</v>
      </c>
      <c r="E377">
        <v>7</v>
      </c>
      <c r="F377" t="s">
        <v>112</v>
      </c>
      <c r="G377">
        <v>11.1</v>
      </c>
      <c r="H377" t="s">
        <v>279</v>
      </c>
      <c r="I377" t="s">
        <v>198</v>
      </c>
      <c r="J377" t="s">
        <v>153</v>
      </c>
      <c r="K377" t="s">
        <v>158</v>
      </c>
    </row>
    <row r="378" spans="1:11" x14ac:dyDescent="0.2">
      <c r="A378">
        <v>381</v>
      </c>
      <c r="B378" t="s">
        <v>276</v>
      </c>
      <c r="C378" s="210">
        <v>45511.074999999997</v>
      </c>
      <c r="D378" t="s">
        <v>277</v>
      </c>
      <c r="E378">
        <v>8</v>
      </c>
      <c r="F378" t="s">
        <v>116</v>
      </c>
      <c r="G378">
        <v>11.5</v>
      </c>
      <c r="I378" t="s">
        <v>198</v>
      </c>
      <c r="J378" t="s">
        <v>153</v>
      </c>
      <c r="K378" t="s">
        <v>160</v>
      </c>
    </row>
    <row r="379" spans="1:11" x14ac:dyDescent="0.2">
      <c r="A379">
        <v>382</v>
      </c>
      <c r="B379" t="s">
        <v>276</v>
      </c>
      <c r="C379" s="210">
        <v>45511.075694444444</v>
      </c>
      <c r="D379" t="s">
        <v>277</v>
      </c>
      <c r="E379">
        <v>9</v>
      </c>
      <c r="F379" t="s">
        <v>117</v>
      </c>
      <c r="G379">
        <v>8.1999999999999993</v>
      </c>
      <c r="I379" t="s">
        <v>198</v>
      </c>
      <c r="J379" t="s">
        <v>153</v>
      </c>
      <c r="K379" t="s">
        <v>158</v>
      </c>
    </row>
    <row r="380" spans="1:11" x14ac:dyDescent="0.2">
      <c r="A380">
        <v>383</v>
      </c>
      <c r="B380" t="s">
        <v>276</v>
      </c>
      <c r="C380" s="210">
        <v>45511.075694444444</v>
      </c>
      <c r="D380" t="s">
        <v>277</v>
      </c>
      <c r="E380">
        <v>10</v>
      </c>
      <c r="F380" t="s">
        <v>118</v>
      </c>
      <c r="G380">
        <v>10.4</v>
      </c>
      <c r="I380" t="s">
        <v>198</v>
      </c>
      <c r="J380" t="s">
        <v>153</v>
      </c>
      <c r="K380" t="s">
        <v>158</v>
      </c>
    </row>
    <row r="381" spans="1:11" x14ac:dyDescent="0.2">
      <c r="A381">
        <v>384</v>
      </c>
      <c r="B381" t="s">
        <v>276</v>
      </c>
      <c r="C381" s="210">
        <v>45511.076388888891</v>
      </c>
      <c r="D381" t="s">
        <v>277</v>
      </c>
      <c r="E381">
        <v>11</v>
      </c>
      <c r="F381" t="s">
        <v>119</v>
      </c>
      <c r="G381">
        <v>8.3000000000000007</v>
      </c>
      <c r="I381" t="s">
        <v>198</v>
      </c>
      <c r="J381" t="s">
        <v>153</v>
      </c>
      <c r="K381" t="s">
        <v>158</v>
      </c>
    </row>
    <row r="382" spans="1:11" x14ac:dyDescent="0.2">
      <c r="A382">
        <v>385</v>
      </c>
      <c r="B382" t="s">
        <v>276</v>
      </c>
      <c r="C382" s="210">
        <v>45511.076388888891</v>
      </c>
      <c r="D382" t="s">
        <v>277</v>
      </c>
      <c r="E382">
        <v>12</v>
      </c>
      <c r="F382" t="s">
        <v>115</v>
      </c>
      <c r="G382">
        <v>9</v>
      </c>
      <c r="I382" t="s">
        <v>198</v>
      </c>
      <c r="J382" t="s">
        <v>153</v>
      </c>
      <c r="K382" t="s">
        <v>158</v>
      </c>
    </row>
    <row r="383" spans="1:11" x14ac:dyDescent="0.2">
      <c r="A383">
        <v>386</v>
      </c>
      <c r="B383" t="s">
        <v>276</v>
      </c>
      <c r="C383" s="210">
        <v>45511.07708333333</v>
      </c>
      <c r="D383" t="s">
        <v>277</v>
      </c>
      <c r="E383">
        <v>13</v>
      </c>
      <c r="F383" t="s">
        <v>119</v>
      </c>
      <c r="G383">
        <v>14.7</v>
      </c>
      <c r="H383" t="s">
        <v>280</v>
      </c>
      <c r="I383" t="s">
        <v>198</v>
      </c>
      <c r="J383" t="s">
        <v>153</v>
      </c>
      <c r="K383" t="s">
        <v>158</v>
      </c>
    </row>
    <row r="384" spans="1:11" x14ac:dyDescent="0.2">
      <c r="A384">
        <v>387</v>
      </c>
      <c r="B384" t="s">
        <v>276</v>
      </c>
      <c r="C384" s="210">
        <v>45511.07708333333</v>
      </c>
      <c r="D384" t="s">
        <v>277</v>
      </c>
      <c r="E384">
        <v>14</v>
      </c>
      <c r="F384" t="s">
        <v>130</v>
      </c>
      <c r="G384">
        <v>19.899999999999999</v>
      </c>
      <c r="I384" t="s">
        <v>198</v>
      </c>
      <c r="J384" t="s">
        <v>153</v>
      </c>
      <c r="K384" t="s">
        <v>158</v>
      </c>
    </row>
    <row r="385" spans="1:11" x14ac:dyDescent="0.2">
      <c r="A385">
        <v>388</v>
      </c>
      <c r="B385" t="s">
        <v>276</v>
      </c>
      <c r="C385" s="210">
        <v>45511.077777777777</v>
      </c>
      <c r="D385" t="s">
        <v>277</v>
      </c>
      <c r="E385">
        <v>15</v>
      </c>
      <c r="F385" t="s">
        <v>130</v>
      </c>
      <c r="G385">
        <v>18</v>
      </c>
      <c r="H385" t="s">
        <v>281</v>
      </c>
      <c r="I385" t="s">
        <v>198</v>
      </c>
      <c r="J385" t="s">
        <v>153</v>
      </c>
      <c r="K385" t="s">
        <v>158</v>
      </c>
    </row>
    <row r="386" spans="1:11" x14ac:dyDescent="0.2">
      <c r="A386">
        <v>389</v>
      </c>
      <c r="B386" t="s">
        <v>276</v>
      </c>
      <c r="C386" s="210">
        <v>45511.078472222223</v>
      </c>
      <c r="D386" t="s">
        <v>277</v>
      </c>
      <c r="E386">
        <v>15</v>
      </c>
      <c r="F386" t="s">
        <v>130</v>
      </c>
      <c r="G386">
        <v>18</v>
      </c>
      <c r="H386" t="s">
        <v>282</v>
      </c>
      <c r="I386" t="s">
        <v>198</v>
      </c>
      <c r="J386" t="s">
        <v>153</v>
      </c>
      <c r="K386" t="s">
        <v>160</v>
      </c>
    </row>
    <row r="387" spans="1:11" x14ac:dyDescent="0.2">
      <c r="A387">
        <v>390</v>
      </c>
      <c r="B387" t="s">
        <v>276</v>
      </c>
      <c r="C387" s="210">
        <v>45511.07916666667</v>
      </c>
      <c r="D387" t="s">
        <v>277</v>
      </c>
      <c r="E387">
        <v>16</v>
      </c>
      <c r="F387" t="s">
        <v>130</v>
      </c>
      <c r="G387">
        <v>8.5</v>
      </c>
      <c r="I387" t="s">
        <v>198</v>
      </c>
      <c r="J387" t="s">
        <v>153</v>
      </c>
      <c r="K387" t="s">
        <v>158</v>
      </c>
    </row>
    <row r="388" spans="1:11" x14ac:dyDescent="0.2">
      <c r="A388">
        <v>391</v>
      </c>
      <c r="B388" t="s">
        <v>276</v>
      </c>
      <c r="C388" s="210">
        <v>45511.079861111109</v>
      </c>
      <c r="D388" t="s">
        <v>277</v>
      </c>
      <c r="E388">
        <v>17</v>
      </c>
      <c r="F388" t="s">
        <v>130</v>
      </c>
      <c r="G388">
        <v>7.8</v>
      </c>
      <c r="I388" t="s">
        <v>198</v>
      </c>
      <c r="J388" t="s">
        <v>153</v>
      </c>
      <c r="K388" t="s">
        <v>158</v>
      </c>
    </row>
    <row r="389" spans="1:11" x14ac:dyDescent="0.2">
      <c r="A389">
        <v>392</v>
      </c>
      <c r="B389" t="s">
        <v>276</v>
      </c>
      <c r="C389" s="210">
        <v>45511.080555555556</v>
      </c>
      <c r="D389" t="s">
        <v>277</v>
      </c>
      <c r="E389">
        <v>18</v>
      </c>
      <c r="F389" t="s">
        <v>131</v>
      </c>
      <c r="G389">
        <v>7.5</v>
      </c>
      <c r="I389" t="s">
        <v>198</v>
      </c>
      <c r="J389" t="s">
        <v>153</v>
      </c>
      <c r="K389" t="s">
        <v>158</v>
      </c>
    </row>
    <row r="390" spans="1:11" x14ac:dyDescent="0.2">
      <c r="A390">
        <v>393</v>
      </c>
      <c r="B390" t="s">
        <v>276</v>
      </c>
      <c r="C390" s="210">
        <v>45511.080555555556</v>
      </c>
      <c r="D390" t="s">
        <v>277</v>
      </c>
      <c r="E390">
        <v>19</v>
      </c>
      <c r="F390" t="s">
        <v>124</v>
      </c>
      <c r="G390">
        <v>9.6</v>
      </c>
      <c r="I390" t="s">
        <v>198</v>
      </c>
      <c r="J390" t="s">
        <v>153</v>
      </c>
      <c r="K390" t="s">
        <v>158</v>
      </c>
    </row>
    <row r="391" spans="1:11" x14ac:dyDescent="0.2">
      <c r="A391">
        <v>394</v>
      </c>
      <c r="B391" t="s">
        <v>276</v>
      </c>
      <c r="C391" s="210">
        <v>45511.080555555556</v>
      </c>
      <c r="D391" t="s">
        <v>277</v>
      </c>
      <c r="E391">
        <v>20</v>
      </c>
      <c r="F391" t="s">
        <v>128</v>
      </c>
      <c r="G391">
        <v>6.2</v>
      </c>
      <c r="I391" t="s">
        <v>198</v>
      </c>
      <c r="J391" t="s">
        <v>153</v>
      </c>
      <c r="K391" t="s">
        <v>158</v>
      </c>
    </row>
    <row r="392" spans="1:11" x14ac:dyDescent="0.2">
      <c r="A392">
        <v>395</v>
      </c>
      <c r="B392" t="s">
        <v>283</v>
      </c>
      <c r="C392" s="210">
        <v>45512.052777777775</v>
      </c>
      <c r="D392" t="s">
        <v>284</v>
      </c>
      <c r="E392">
        <v>1</v>
      </c>
      <c r="F392" t="s">
        <v>181</v>
      </c>
      <c r="G392">
        <v>12.6</v>
      </c>
      <c r="I392" t="s">
        <v>198</v>
      </c>
      <c r="J392" t="s">
        <v>153</v>
      </c>
      <c r="K392" t="s">
        <v>158</v>
      </c>
    </row>
    <row r="393" spans="1:11" x14ac:dyDescent="0.2">
      <c r="A393">
        <v>396</v>
      </c>
      <c r="B393" t="s">
        <v>283</v>
      </c>
      <c r="C393" s="210">
        <v>45512.052777777775</v>
      </c>
      <c r="D393" t="s">
        <v>284</v>
      </c>
      <c r="E393">
        <v>2</v>
      </c>
      <c r="F393" t="s">
        <v>181</v>
      </c>
      <c r="G393">
        <v>11.3</v>
      </c>
      <c r="I393" t="s">
        <v>198</v>
      </c>
      <c r="J393" t="s">
        <v>153</v>
      </c>
      <c r="K393" t="s">
        <v>158</v>
      </c>
    </row>
    <row r="394" spans="1:11" x14ac:dyDescent="0.2">
      <c r="A394">
        <v>397</v>
      </c>
      <c r="B394" t="s">
        <v>283</v>
      </c>
      <c r="C394" s="210">
        <v>45512.052777777775</v>
      </c>
      <c r="D394" t="s">
        <v>284</v>
      </c>
      <c r="E394">
        <v>3</v>
      </c>
      <c r="F394" t="s">
        <v>125</v>
      </c>
      <c r="G394">
        <v>8.3000000000000007</v>
      </c>
      <c r="I394" t="s">
        <v>198</v>
      </c>
      <c r="J394" t="s">
        <v>153</v>
      </c>
      <c r="K394" t="s">
        <v>158</v>
      </c>
    </row>
    <row r="395" spans="1:11" x14ac:dyDescent="0.2">
      <c r="A395">
        <v>398</v>
      </c>
      <c r="B395" t="s">
        <v>283</v>
      </c>
      <c r="C395" s="210">
        <v>45512.053472222222</v>
      </c>
      <c r="D395" t="s">
        <v>284</v>
      </c>
      <c r="E395">
        <v>4</v>
      </c>
      <c r="F395" t="s">
        <v>81</v>
      </c>
      <c r="G395">
        <v>12.6</v>
      </c>
      <c r="I395" t="s">
        <v>198</v>
      </c>
      <c r="J395" t="s">
        <v>153</v>
      </c>
      <c r="K395" t="s">
        <v>158</v>
      </c>
    </row>
    <row r="396" spans="1:11" x14ac:dyDescent="0.2">
      <c r="A396">
        <v>399</v>
      </c>
      <c r="B396" t="s">
        <v>283</v>
      </c>
      <c r="C396" s="210">
        <v>45512.053472222222</v>
      </c>
      <c r="D396" t="s">
        <v>284</v>
      </c>
      <c r="E396">
        <v>5</v>
      </c>
      <c r="F396" t="s">
        <v>81</v>
      </c>
      <c r="G396">
        <v>13.8</v>
      </c>
      <c r="H396" t="s">
        <v>285</v>
      </c>
      <c r="I396" t="s">
        <v>198</v>
      </c>
      <c r="J396" t="s">
        <v>153</v>
      </c>
      <c r="K396" t="s">
        <v>160</v>
      </c>
    </row>
    <row r="397" spans="1:11" x14ac:dyDescent="0.2">
      <c r="A397">
        <v>400</v>
      </c>
      <c r="B397" t="s">
        <v>283</v>
      </c>
      <c r="C397" s="210">
        <v>45512.053472222222</v>
      </c>
      <c r="D397" t="s">
        <v>284</v>
      </c>
      <c r="E397">
        <v>6</v>
      </c>
      <c r="F397" t="s">
        <v>115</v>
      </c>
      <c r="G397">
        <v>11</v>
      </c>
      <c r="I397" t="s">
        <v>198</v>
      </c>
      <c r="J397" t="s">
        <v>153</v>
      </c>
      <c r="K397" t="s">
        <v>158</v>
      </c>
    </row>
    <row r="398" spans="1:11" x14ac:dyDescent="0.2">
      <c r="A398">
        <v>401</v>
      </c>
      <c r="B398" t="s">
        <v>283</v>
      </c>
      <c r="C398" s="210">
        <v>45512.054166666669</v>
      </c>
      <c r="D398" t="s">
        <v>284</v>
      </c>
      <c r="E398">
        <v>7</v>
      </c>
      <c r="F398" t="s">
        <v>112</v>
      </c>
      <c r="G398">
        <v>12.6</v>
      </c>
      <c r="I398" t="s">
        <v>198</v>
      </c>
      <c r="J398" t="s">
        <v>153</v>
      </c>
      <c r="K398" t="s">
        <v>158</v>
      </c>
    </row>
    <row r="399" spans="1:11" x14ac:dyDescent="0.2">
      <c r="A399">
        <v>402</v>
      </c>
      <c r="B399" t="s">
        <v>283</v>
      </c>
      <c r="C399" s="210">
        <v>45512.054166666669</v>
      </c>
      <c r="D399" t="s">
        <v>284</v>
      </c>
      <c r="E399">
        <v>8</v>
      </c>
      <c r="F399" t="s">
        <v>116</v>
      </c>
      <c r="G399">
        <v>8.6999999999999993</v>
      </c>
      <c r="H399" t="s">
        <v>286</v>
      </c>
      <c r="I399" t="s">
        <v>198</v>
      </c>
      <c r="J399" t="s">
        <v>153</v>
      </c>
      <c r="K399" t="s">
        <v>158</v>
      </c>
    </row>
    <row r="400" spans="1:11" x14ac:dyDescent="0.2">
      <c r="A400">
        <v>403</v>
      </c>
      <c r="B400" t="s">
        <v>283</v>
      </c>
      <c r="C400" s="210">
        <v>45512.054861111108</v>
      </c>
      <c r="D400" t="s">
        <v>284</v>
      </c>
      <c r="E400">
        <v>9</v>
      </c>
      <c r="F400" t="s">
        <v>117</v>
      </c>
      <c r="G400">
        <v>8.1999999999999993</v>
      </c>
      <c r="I400" t="s">
        <v>198</v>
      </c>
      <c r="J400" t="s">
        <v>153</v>
      </c>
      <c r="K400" t="s">
        <v>158</v>
      </c>
    </row>
    <row r="401" spans="1:11" x14ac:dyDescent="0.2">
      <c r="A401">
        <v>404</v>
      </c>
      <c r="B401" t="s">
        <v>283</v>
      </c>
      <c r="C401" s="210">
        <v>45512.055555555555</v>
      </c>
      <c r="D401" t="s">
        <v>284</v>
      </c>
      <c r="E401">
        <v>10</v>
      </c>
      <c r="F401" t="s">
        <v>118</v>
      </c>
      <c r="G401">
        <v>11</v>
      </c>
      <c r="H401" t="s">
        <v>287</v>
      </c>
      <c r="I401" t="s">
        <v>198</v>
      </c>
      <c r="J401" t="s">
        <v>153</v>
      </c>
      <c r="K401" t="s">
        <v>158</v>
      </c>
    </row>
    <row r="402" spans="1:11" x14ac:dyDescent="0.2">
      <c r="A402">
        <v>405</v>
      </c>
      <c r="B402" t="s">
        <v>283</v>
      </c>
      <c r="C402" s="210">
        <v>45512.055555555555</v>
      </c>
      <c r="D402" t="s">
        <v>284</v>
      </c>
      <c r="E402">
        <v>11</v>
      </c>
      <c r="F402" t="s">
        <v>119</v>
      </c>
      <c r="G402">
        <v>8.3000000000000007</v>
      </c>
      <c r="I402" t="s">
        <v>198</v>
      </c>
      <c r="J402" t="s">
        <v>153</v>
      </c>
      <c r="K402" t="s">
        <v>158</v>
      </c>
    </row>
    <row r="403" spans="1:11" x14ac:dyDescent="0.2">
      <c r="A403">
        <v>406</v>
      </c>
      <c r="B403" t="s">
        <v>283</v>
      </c>
      <c r="C403" s="210">
        <v>45512.055555555555</v>
      </c>
      <c r="D403" t="s">
        <v>284</v>
      </c>
      <c r="E403">
        <v>12</v>
      </c>
      <c r="F403" t="s">
        <v>115</v>
      </c>
      <c r="G403">
        <v>11.7</v>
      </c>
      <c r="I403" t="s">
        <v>198</v>
      </c>
      <c r="J403" t="s">
        <v>153</v>
      </c>
      <c r="K403" t="s">
        <v>158</v>
      </c>
    </row>
    <row r="404" spans="1:11" x14ac:dyDescent="0.2">
      <c r="A404">
        <v>407</v>
      </c>
      <c r="B404" t="s">
        <v>283</v>
      </c>
      <c r="C404" s="210">
        <v>45512.056250000001</v>
      </c>
      <c r="D404" t="s">
        <v>284</v>
      </c>
      <c r="E404">
        <v>13</v>
      </c>
      <c r="F404" t="s">
        <v>119</v>
      </c>
      <c r="G404">
        <v>25</v>
      </c>
      <c r="H404" t="s">
        <v>214</v>
      </c>
      <c r="I404" t="s">
        <v>198</v>
      </c>
      <c r="J404" t="s">
        <v>153</v>
      </c>
      <c r="K404" t="s">
        <v>158</v>
      </c>
    </row>
    <row r="405" spans="1:11" x14ac:dyDescent="0.2">
      <c r="A405">
        <v>408</v>
      </c>
      <c r="B405" t="s">
        <v>283</v>
      </c>
      <c r="C405" s="210">
        <v>45512.056250000001</v>
      </c>
      <c r="D405" t="s">
        <v>284</v>
      </c>
      <c r="E405">
        <v>14</v>
      </c>
      <c r="F405" t="s">
        <v>130</v>
      </c>
      <c r="G405">
        <v>21.7</v>
      </c>
      <c r="I405" t="s">
        <v>198</v>
      </c>
      <c r="J405" t="s">
        <v>153</v>
      </c>
      <c r="K405" t="s">
        <v>158</v>
      </c>
    </row>
    <row r="406" spans="1:11" x14ac:dyDescent="0.2">
      <c r="A406">
        <v>409</v>
      </c>
      <c r="B406" t="s">
        <v>283</v>
      </c>
      <c r="C406" s="210">
        <v>45512.056944444441</v>
      </c>
      <c r="D406" t="s">
        <v>284</v>
      </c>
      <c r="E406">
        <v>15</v>
      </c>
      <c r="F406" t="s">
        <v>130</v>
      </c>
      <c r="G406">
        <v>6.8</v>
      </c>
      <c r="I406" t="s">
        <v>198</v>
      </c>
      <c r="J406" t="s">
        <v>153</v>
      </c>
      <c r="K406" t="s">
        <v>160</v>
      </c>
    </row>
    <row r="407" spans="1:11" x14ac:dyDescent="0.2">
      <c r="A407">
        <v>410</v>
      </c>
      <c r="B407" t="s">
        <v>283</v>
      </c>
      <c r="C407" s="210">
        <v>45512.056944444441</v>
      </c>
      <c r="D407" t="s">
        <v>284</v>
      </c>
      <c r="E407">
        <v>16</v>
      </c>
      <c r="F407" t="s">
        <v>130</v>
      </c>
      <c r="G407">
        <v>11.5</v>
      </c>
      <c r="I407" t="s">
        <v>198</v>
      </c>
      <c r="J407" t="s">
        <v>153</v>
      </c>
      <c r="K407" t="s">
        <v>158</v>
      </c>
    </row>
    <row r="408" spans="1:11" x14ac:dyDescent="0.2">
      <c r="A408">
        <v>411</v>
      </c>
      <c r="B408" t="s">
        <v>283</v>
      </c>
      <c r="C408" s="210">
        <v>45512.056944444441</v>
      </c>
      <c r="D408" t="s">
        <v>284</v>
      </c>
      <c r="E408">
        <v>17</v>
      </c>
      <c r="F408" t="s">
        <v>130</v>
      </c>
      <c r="G408">
        <v>7.8</v>
      </c>
      <c r="I408" t="s">
        <v>198</v>
      </c>
      <c r="J408" t="s">
        <v>153</v>
      </c>
      <c r="K408" t="s">
        <v>158</v>
      </c>
    </row>
    <row r="409" spans="1:11" x14ac:dyDescent="0.2">
      <c r="A409">
        <v>412</v>
      </c>
      <c r="B409" t="s">
        <v>283</v>
      </c>
      <c r="C409" s="210">
        <v>45512.057638888888</v>
      </c>
      <c r="D409" t="s">
        <v>284</v>
      </c>
      <c r="E409">
        <v>18</v>
      </c>
      <c r="F409" t="s">
        <v>131</v>
      </c>
      <c r="G409">
        <v>7.5</v>
      </c>
      <c r="I409" t="s">
        <v>198</v>
      </c>
      <c r="J409" t="s">
        <v>153</v>
      </c>
      <c r="K409" t="s">
        <v>158</v>
      </c>
    </row>
    <row r="410" spans="1:11" x14ac:dyDescent="0.2">
      <c r="A410">
        <v>413</v>
      </c>
      <c r="B410" t="s">
        <v>283</v>
      </c>
      <c r="C410" s="210">
        <v>45512.057638888888</v>
      </c>
      <c r="D410" t="s">
        <v>284</v>
      </c>
      <c r="E410">
        <v>19</v>
      </c>
      <c r="F410" t="s">
        <v>124</v>
      </c>
      <c r="G410">
        <v>10.3</v>
      </c>
      <c r="I410" t="s">
        <v>198</v>
      </c>
      <c r="J410" t="s">
        <v>153</v>
      </c>
      <c r="K410" t="s">
        <v>158</v>
      </c>
    </row>
    <row r="411" spans="1:11" x14ac:dyDescent="0.2">
      <c r="A411">
        <v>414</v>
      </c>
      <c r="B411" t="s">
        <v>283</v>
      </c>
      <c r="C411" s="210">
        <v>45512.057638888888</v>
      </c>
      <c r="D411" t="s">
        <v>284</v>
      </c>
      <c r="E411">
        <v>20</v>
      </c>
      <c r="F411" t="s">
        <v>128</v>
      </c>
      <c r="G411">
        <v>6.2</v>
      </c>
      <c r="I411" t="s">
        <v>198</v>
      </c>
      <c r="J411" t="s">
        <v>153</v>
      </c>
      <c r="K411" t="s">
        <v>158</v>
      </c>
    </row>
    <row r="412" spans="1:11" x14ac:dyDescent="0.2">
      <c r="A412">
        <v>415</v>
      </c>
      <c r="B412" t="s">
        <v>288</v>
      </c>
      <c r="C412" s="210">
        <v>45513.05</v>
      </c>
      <c r="D412" t="s">
        <v>289</v>
      </c>
      <c r="E412">
        <v>1</v>
      </c>
      <c r="F412" t="s">
        <v>181</v>
      </c>
      <c r="G412">
        <v>8.8000000000000007</v>
      </c>
      <c r="I412" t="s">
        <v>198</v>
      </c>
      <c r="J412" t="s">
        <v>153</v>
      </c>
      <c r="K412" t="s">
        <v>160</v>
      </c>
    </row>
    <row r="413" spans="1:11" x14ac:dyDescent="0.2">
      <c r="A413">
        <v>416</v>
      </c>
      <c r="B413" t="s">
        <v>288</v>
      </c>
      <c r="C413" s="210">
        <v>45513.05</v>
      </c>
      <c r="D413" t="s">
        <v>289</v>
      </c>
      <c r="E413">
        <v>2</v>
      </c>
      <c r="F413" t="s">
        <v>181</v>
      </c>
      <c r="G413">
        <v>11.3</v>
      </c>
      <c r="I413" t="s">
        <v>198</v>
      </c>
      <c r="J413" t="s">
        <v>153</v>
      </c>
      <c r="K413" t="s">
        <v>158</v>
      </c>
    </row>
    <row r="414" spans="1:11" x14ac:dyDescent="0.2">
      <c r="A414">
        <v>417</v>
      </c>
      <c r="B414" t="s">
        <v>288</v>
      </c>
      <c r="C414" s="210">
        <v>45513.050694444442</v>
      </c>
      <c r="D414" t="s">
        <v>289</v>
      </c>
      <c r="E414">
        <v>3</v>
      </c>
      <c r="F414" t="s">
        <v>125</v>
      </c>
      <c r="G414">
        <v>8.3000000000000007</v>
      </c>
      <c r="I414" t="s">
        <v>198</v>
      </c>
      <c r="J414" t="s">
        <v>153</v>
      </c>
      <c r="K414" t="s">
        <v>158</v>
      </c>
    </row>
    <row r="415" spans="1:11" x14ac:dyDescent="0.2">
      <c r="A415">
        <v>418</v>
      </c>
      <c r="B415" t="s">
        <v>288</v>
      </c>
      <c r="C415" s="210">
        <v>45513.050694444442</v>
      </c>
      <c r="D415" t="s">
        <v>289</v>
      </c>
      <c r="E415">
        <v>4</v>
      </c>
      <c r="F415" t="s">
        <v>81</v>
      </c>
      <c r="G415">
        <v>12.6</v>
      </c>
      <c r="I415" t="s">
        <v>198</v>
      </c>
      <c r="J415" t="s">
        <v>153</v>
      </c>
      <c r="K415" t="s">
        <v>158</v>
      </c>
    </row>
    <row r="416" spans="1:11" x14ac:dyDescent="0.2">
      <c r="A416">
        <v>419</v>
      </c>
      <c r="B416" t="s">
        <v>288</v>
      </c>
      <c r="C416" s="210">
        <v>45513.051388888889</v>
      </c>
      <c r="D416" t="s">
        <v>289</v>
      </c>
      <c r="E416">
        <v>5</v>
      </c>
      <c r="F416" t="s">
        <v>81</v>
      </c>
      <c r="G416">
        <v>20</v>
      </c>
      <c r="H416" t="s">
        <v>290</v>
      </c>
      <c r="I416" t="s">
        <v>198</v>
      </c>
      <c r="J416" t="s">
        <v>153</v>
      </c>
      <c r="K416" t="s">
        <v>160</v>
      </c>
    </row>
    <row r="417" spans="1:11" x14ac:dyDescent="0.2">
      <c r="A417">
        <v>420</v>
      </c>
      <c r="B417" t="s">
        <v>288</v>
      </c>
      <c r="C417" s="210">
        <v>45513.051388888889</v>
      </c>
      <c r="D417" t="s">
        <v>289</v>
      </c>
      <c r="E417">
        <v>6</v>
      </c>
      <c r="F417" t="s">
        <v>115</v>
      </c>
      <c r="G417">
        <v>11</v>
      </c>
      <c r="I417" t="s">
        <v>198</v>
      </c>
      <c r="J417" t="s">
        <v>153</v>
      </c>
      <c r="K417" t="s">
        <v>158</v>
      </c>
    </row>
    <row r="418" spans="1:11" x14ac:dyDescent="0.2">
      <c r="A418">
        <v>421</v>
      </c>
      <c r="B418" t="s">
        <v>288</v>
      </c>
      <c r="C418" s="210">
        <v>45513.051388888889</v>
      </c>
      <c r="D418" t="s">
        <v>289</v>
      </c>
      <c r="E418">
        <v>7</v>
      </c>
      <c r="F418" t="s">
        <v>112</v>
      </c>
      <c r="G418">
        <v>12.6</v>
      </c>
      <c r="I418" t="s">
        <v>198</v>
      </c>
      <c r="J418" t="s">
        <v>153</v>
      </c>
      <c r="K418" t="s">
        <v>158</v>
      </c>
    </row>
    <row r="419" spans="1:11" x14ac:dyDescent="0.2">
      <c r="A419">
        <v>422</v>
      </c>
      <c r="B419" t="s">
        <v>288</v>
      </c>
      <c r="C419" s="210">
        <v>45513.052083333336</v>
      </c>
      <c r="D419" t="s">
        <v>289</v>
      </c>
      <c r="E419">
        <v>8</v>
      </c>
      <c r="F419" t="s">
        <v>116</v>
      </c>
      <c r="G419">
        <v>13.4</v>
      </c>
      <c r="H419" t="s">
        <v>291</v>
      </c>
      <c r="I419" t="s">
        <v>198</v>
      </c>
      <c r="J419" t="s">
        <v>153</v>
      </c>
      <c r="K419" t="s">
        <v>158</v>
      </c>
    </row>
    <row r="420" spans="1:11" x14ac:dyDescent="0.2">
      <c r="A420">
        <v>423</v>
      </c>
      <c r="B420" t="s">
        <v>288</v>
      </c>
      <c r="C420" s="210">
        <v>45513.052083333336</v>
      </c>
      <c r="D420" t="s">
        <v>289</v>
      </c>
      <c r="E420">
        <v>9</v>
      </c>
      <c r="F420" t="s">
        <v>117</v>
      </c>
      <c r="G420">
        <v>8.1999999999999993</v>
      </c>
      <c r="I420" t="s">
        <v>198</v>
      </c>
      <c r="J420" t="s">
        <v>153</v>
      </c>
      <c r="K420" t="s">
        <v>158</v>
      </c>
    </row>
    <row r="421" spans="1:11" x14ac:dyDescent="0.2">
      <c r="A421">
        <v>424</v>
      </c>
      <c r="B421" t="s">
        <v>288</v>
      </c>
      <c r="C421" s="210">
        <v>45513.052777777775</v>
      </c>
      <c r="D421" t="s">
        <v>289</v>
      </c>
      <c r="E421">
        <v>10</v>
      </c>
      <c r="F421" t="s">
        <v>118</v>
      </c>
      <c r="G421">
        <v>11.9</v>
      </c>
      <c r="I421" t="s">
        <v>198</v>
      </c>
      <c r="J421" t="s">
        <v>153</v>
      </c>
      <c r="K421" t="s">
        <v>158</v>
      </c>
    </row>
    <row r="422" spans="1:11" x14ac:dyDescent="0.2">
      <c r="A422">
        <v>425</v>
      </c>
      <c r="B422" t="s">
        <v>288</v>
      </c>
      <c r="C422" s="210">
        <v>45513.053472222222</v>
      </c>
      <c r="D422" t="s">
        <v>289</v>
      </c>
      <c r="E422">
        <v>11</v>
      </c>
      <c r="F422" t="s">
        <v>119</v>
      </c>
      <c r="G422">
        <v>8.3000000000000007</v>
      </c>
      <c r="I422" t="s">
        <v>198</v>
      </c>
      <c r="J422" t="s">
        <v>153</v>
      </c>
      <c r="K422" t="s">
        <v>158</v>
      </c>
    </row>
    <row r="423" spans="1:11" x14ac:dyDescent="0.2">
      <c r="A423">
        <v>426</v>
      </c>
      <c r="B423" t="s">
        <v>288</v>
      </c>
      <c r="C423" s="210">
        <v>45513.053472222222</v>
      </c>
      <c r="D423" t="s">
        <v>289</v>
      </c>
      <c r="E423">
        <v>12</v>
      </c>
      <c r="F423" t="s">
        <v>115</v>
      </c>
      <c r="G423">
        <v>25</v>
      </c>
      <c r="H423" t="s">
        <v>292</v>
      </c>
      <c r="I423" t="s">
        <v>198</v>
      </c>
      <c r="J423" t="s">
        <v>153</v>
      </c>
      <c r="K423" t="s">
        <v>158</v>
      </c>
    </row>
    <row r="424" spans="1:11" x14ac:dyDescent="0.2">
      <c r="A424">
        <v>427</v>
      </c>
      <c r="B424" t="s">
        <v>288</v>
      </c>
      <c r="C424" s="210">
        <v>45513.054861111108</v>
      </c>
      <c r="D424" t="s">
        <v>289</v>
      </c>
      <c r="E424">
        <v>13</v>
      </c>
      <c r="F424" t="s">
        <v>119</v>
      </c>
      <c r="G424">
        <v>23.5</v>
      </c>
      <c r="H424" t="s">
        <v>293</v>
      </c>
      <c r="I424" t="s">
        <v>198</v>
      </c>
      <c r="J424" t="s">
        <v>153</v>
      </c>
      <c r="K424" t="s">
        <v>160</v>
      </c>
    </row>
    <row r="425" spans="1:11" x14ac:dyDescent="0.2">
      <c r="A425">
        <v>428</v>
      </c>
      <c r="B425" t="s">
        <v>288</v>
      </c>
      <c r="C425" s="210">
        <v>45513.055555555555</v>
      </c>
      <c r="D425" t="s">
        <v>289</v>
      </c>
      <c r="E425">
        <v>14</v>
      </c>
      <c r="F425" t="s">
        <v>130</v>
      </c>
      <c r="G425">
        <v>21.7</v>
      </c>
      <c r="H425" t="s">
        <v>294</v>
      </c>
      <c r="I425" t="s">
        <v>198</v>
      </c>
      <c r="J425" t="s">
        <v>153</v>
      </c>
      <c r="K425" t="s">
        <v>158</v>
      </c>
    </row>
    <row r="426" spans="1:11" x14ac:dyDescent="0.2">
      <c r="A426">
        <v>429</v>
      </c>
      <c r="B426" t="s">
        <v>288</v>
      </c>
      <c r="C426" s="210">
        <v>45513.055555555555</v>
      </c>
      <c r="D426" t="s">
        <v>289</v>
      </c>
      <c r="E426">
        <v>15</v>
      </c>
      <c r="F426" t="s">
        <v>130</v>
      </c>
      <c r="G426">
        <v>6.5</v>
      </c>
      <c r="I426" t="s">
        <v>198</v>
      </c>
      <c r="J426" t="s">
        <v>153</v>
      </c>
      <c r="K426" t="s">
        <v>158</v>
      </c>
    </row>
    <row r="427" spans="1:11" x14ac:dyDescent="0.2">
      <c r="A427">
        <v>430</v>
      </c>
      <c r="B427" t="s">
        <v>288</v>
      </c>
      <c r="C427" s="210">
        <v>45513.056250000001</v>
      </c>
      <c r="D427" t="s">
        <v>289</v>
      </c>
      <c r="E427">
        <v>16</v>
      </c>
      <c r="F427" t="s">
        <v>130</v>
      </c>
      <c r="G427">
        <v>11.5</v>
      </c>
      <c r="I427" t="s">
        <v>198</v>
      </c>
      <c r="J427" t="s">
        <v>153</v>
      </c>
      <c r="K427" t="s">
        <v>158</v>
      </c>
    </row>
    <row r="428" spans="1:11" x14ac:dyDescent="0.2">
      <c r="A428">
        <v>431</v>
      </c>
      <c r="B428" t="s">
        <v>288</v>
      </c>
      <c r="C428" s="210">
        <v>45513.056250000001</v>
      </c>
      <c r="D428" t="s">
        <v>289</v>
      </c>
      <c r="E428">
        <v>17</v>
      </c>
      <c r="F428" t="s">
        <v>130</v>
      </c>
      <c r="G428">
        <v>7.8</v>
      </c>
      <c r="I428" t="s">
        <v>198</v>
      </c>
      <c r="J428" t="s">
        <v>153</v>
      </c>
      <c r="K428" t="s">
        <v>158</v>
      </c>
    </row>
    <row r="429" spans="1:11" x14ac:dyDescent="0.2">
      <c r="A429">
        <v>432</v>
      </c>
      <c r="B429" t="s">
        <v>288</v>
      </c>
      <c r="C429" s="210">
        <v>45513.056944444441</v>
      </c>
      <c r="D429" t="s">
        <v>289</v>
      </c>
      <c r="E429">
        <v>18</v>
      </c>
      <c r="F429" t="s">
        <v>131</v>
      </c>
      <c r="G429">
        <v>7.5</v>
      </c>
      <c r="I429" t="s">
        <v>198</v>
      </c>
      <c r="J429" t="s">
        <v>153</v>
      </c>
      <c r="K429" t="s">
        <v>158</v>
      </c>
    </row>
    <row r="430" spans="1:11" x14ac:dyDescent="0.2">
      <c r="A430">
        <v>433</v>
      </c>
      <c r="B430" t="s">
        <v>288</v>
      </c>
      <c r="C430" s="210">
        <v>45513.057638888888</v>
      </c>
      <c r="D430" t="s">
        <v>289</v>
      </c>
      <c r="E430">
        <v>19</v>
      </c>
      <c r="F430" t="s">
        <v>124</v>
      </c>
      <c r="G430">
        <v>10.9</v>
      </c>
      <c r="H430" t="s">
        <v>207</v>
      </c>
      <c r="I430" t="s">
        <v>198</v>
      </c>
      <c r="J430" t="s">
        <v>153</v>
      </c>
      <c r="K430" t="s">
        <v>158</v>
      </c>
    </row>
    <row r="431" spans="1:11" x14ac:dyDescent="0.2">
      <c r="A431">
        <v>434</v>
      </c>
      <c r="B431" t="s">
        <v>288</v>
      </c>
      <c r="C431" s="210">
        <v>45513.057638888888</v>
      </c>
      <c r="D431" t="s">
        <v>289</v>
      </c>
      <c r="E431">
        <v>20</v>
      </c>
      <c r="F431" t="s">
        <v>128</v>
      </c>
      <c r="G431">
        <v>6.2</v>
      </c>
      <c r="I431" t="s">
        <v>198</v>
      </c>
      <c r="J431" t="s">
        <v>153</v>
      </c>
      <c r="K431" t="s">
        <v>158</v>
      </c>
    </row>
    <row r="432" spans="1:11" x14ac:dyDescent="0.2">
      <c r="A432">
        <v>435</v>
      </c>
      <c r="B432" t="s">
        <v>295</v>
      </c>
      <c r="C432" s="210">
        <v>45516.074305555558</v>
      </c>
      <c r="D432" t="s">
        <v>296</v>
      </c>
      <c r="E432">
        <v>1</v>
      </c>
      <c r="F432" t="s">
        <v>115</v>
      </c>
      <c r="G432">
        <v>10</v>
      </c>
      <c r="I432" t="s">
        <v>198</v>
      </c>
      <c r="J432" t="s">
        <v>153</v>
      </c>
      <c r="K432" t="s">
        <v>158</v>
      </c>
    </row>
    <row r="433" spans="1:11" x14ac:dyDescent="0.2">
      <c r="A433">
        <v>436</v>
      </c>
      <c r="B433" t="s">
        <v>295</v>
      </c>
      <c r="C433" s="210">
        <v>45516.074305555558</v>
      </c>
      <c r="D433" t="s">
        <v>296</v>
      </c>
      <c r="E433">
        <v>2</v>
      </c>
      <c r="F433" t="s">
        <v>125</v>
      </c>
      <c r="G433">
        <v>11.3</v>
      </c>
      <c r="I433" t="s">
        <v>198</v>
      </c>
      <c r="J433" t="s">
        <v>153</v>
      </c>
      <c r="K433" t="s">
        <v>158</v>
      </c>
    </row>
    <row r="434" spans="1:11" x14ac:dyDescent="0.2">
      <c r="A434">
        <v>437</v>
      </c>
      <c r="B434" t="s">
        <v>295</v>
      </c>
      <c r="C434" s="210">
        <v>45516.074305555558</v>
      </c>
      <c r="D434" t="s">
        <v>296</v>
      </c>
      <c r="E434">
        <v>3</v>
      </c>
      <c r="F434" t="s">
        <v>117</v>
      </c>
      <c r="G434">
        <v>8.3000000000000007</v>
      </c>
      <c r="I434" t="s">
        <v>198</v>
      </c>
      <c r="J434" t="s">
        <v>153</v>
      </c>
      <c r="K434" t="s">
        <v>158</v>
      </c>
    </row>
    <row r="435" spans="1:11" x14ac:dyDescent="0.2">
      <c r="A435">
        <v>438</v>
      </c>
      <c r="B435" t="s">
        <v>295</v>
      </c>
      <c r="C435" s="210">
        <v>45516.074999999997</v>
      </c>
      <c r="D435" t="s">
        <v>296</v>
      </c>
      <c r="E435">
        <v>4</v>
      </c>
      <c r="F435" t="s">
        <v>109</v>
      </c>
      <c r="G435">
        <v>12.6</v>
      </c>
      <c r="I435" t="s">
        <v>198</v>
      </c>
      <c r="J435" t="s">
        <v>153</v>
      </c>
      <c r="K435" t="s">
        <v>158</v>
      </c>
    </row>
    <row r="436" spans="1:11" x14ac:dyDescent="0.2">
      <c r="A436">
        <v>439</v>
      </c>
      <c r="B436" t="s">
        <v>295</v>
      </c>
      <c r="C436" s="210">
        <v>45516.074999999997</v>
      </c>
      <c r="D436" t="s">
        <v>296</v>
      </c>
      <c r="E436">
        <v>5</v>
      </c>
      <c r="F436" t="s">
        <v>81</v>
      </c>
      <c r="G436">
        <v>14.4</v>
      </c>
      <c r="I436" t="s">
        <v>198</v>
      </c>
      <c r="J436" t="s">
        <v>153</v>
      </c>
      <c r="K436" t="s">
        <v>158</v>
      </c>
    </row>
    <row r="437" spans="1:11" x14ac:dyDescent="0.2">
      <c r="A437">
        <v>440</v>
      </c>
      <c r="B437" t="s">
        <v>295</v>
      </c>
      <c r="C437" s="210">
        <v>45516.074999999997</v>
      </c>
      <c r="D437" t="s">
        <v>296</v>
      </c>
      <c r="E437">
        <v>6</v>
      </c>
      <c r="F437" t="s">
        <v>109</v>
      </c>
      <c r="G437">
        <v>12.6</v>
      </c>
      <c r="I437" t="s">
        <v>198</v>
      </c>
      <c r="J437" t="s">
        <v>153</v>
      </c>
      <c r="K437" t="s">
        <v>158</v>
      </c>
    </row>
    <row r="438" spans="1:11" x14ac:dyDescent="0.2">
      <c r="A438">
        <v>441</v>
      </c>
      <c r="B438" t="s">
        <v>295</v>
      </c>
      <c r="C438" s="210">
        <v>45516.075694444444</v>
      </c>
      <c r="D438" t="s">
        <v>296</v>
      </c>
      <c r="E438">
        <v>7</v>
      </c>
      <c r="F438" t="s">
        <v>112</v>
      </c>
      <c r="G438">
        <v>11.6</v>
      </c>
      <c r="H438" t="s">
        <v>297</v>
      </c>
      <c r="I438" t="s">
        <v>198</v>
      </c>
      <c r="J438" t="s">
        <v>153</v>
      </c>
      <c r="K438" t="s">
        <v>160</v>
      </c>
    </row>
    <row r="439" spans="1:11" x14ac:dyDescent="0.2">
      <c r="A439">
        <v>442</v>
      </c>
      <c r="B439" t="s">
        <v>295</v>
      </c>
      <c r="C439" s="210">
        <v>45516.076388888891</v>
      </c>
      <c r="D439" t="s">
        <v>296</v>
      </c>
      <c r="E439">
        <v>8</v>
      </c>
      <c r="F439" t="s">
        <v>81</v>
      </c>
      <c r="G439">
        <v>10.1</v>
      </c>
      <c r="I439" t="s">
        <v>198</v>
      </c>
      <c r="J439" t="s">
        <v>153</v>
      </c>
      <c r="K439" t="s">
        <v>160</v>
      </c>
    </row>
    <row r="440" spans="1:11" x14ac:dyDescent="0.2">
      <c r="A440">
        <v>443</v>
      </c>
      <c r="B440" t="s">
        <v>295</v>
      </c>
      <c r="C440" s="210">
        <v>45516.07708333333</v>
      </c>
      <c r="D440" t="s">
        <v>296</v>
      </c>
      <c r="E440">
        <v>9</v>
      </c>
      <c r="F440" t="s">
        <v>117</v>
      </c>
      <c r="G440">
        <v>8.1999999999999993</v>
      </c>
      <c r="I440" t="s">
        <v>198</v>
      </c>
      <c r="J440" t="s">
        <v>153</v>
      </c>
      <c r="K440" t="s">
        <v>158</v>
      </c>
    </row>
    <row r="441" spans="1:11" x14ac:dyDescent="0.2">
      <c r="A441">
        <v>444</v>
      </c>
      <c r="B441" t="s">
        <v>295</v>
      </c>
      <c r="C441" s="210">
        <v>45516.07708333333</v>
      </c>
      <c r="D441" t="s">
        <v>296</v>
      </c>
      <c r="E441">
        <v>10</v>
      </c>
      <c r="F441" t="s">
        <v>118</v>
      </c>
      <c r="G441">
        <v>12.7</v>
      </c>
      <c r="I441" t="s">
        <v>198</v>
      </c>
      <c r="J441" t="s">
        <v>153</v>
      </c>
      <c r="K441" t="s">
        <v>158</v>
      </c>
    </row>
    <row r="442" spans="1:11" x14ac:dyDescent="0.2">
      <c r="A442">
        <v>445</v>
      </c>
      <c r="B442" t="s">
        <v>295</v>
      </c>
      <c r="C442" s="210">
        <v>45516.077777777777</v>
      </c>
      <c r="D442" t="s">
        <v>296</v>
      </c>
      <c r="E442">
        <v>11</v>
      </c>
      <c r="F442" t="s">
        <v>119</v>
      </c>
      <c r="G442">
        <v>8.3000000000000007</v>
      </c>
      <c r="I442" t="s">
        <v>198</v>
      </c>
      <c r="J442" t="s">
        <v>153</v>
      </c>
      <c r="K442" t="s">
        <v>158</v>
      </c>
    </row>
    <row r="443" spans="1:11" x14ac:dyDescent="0.2">
      <c r="A443">
        <v>446</v>
      </c>
      <c r="B443" t="s">
        <v>295</v>
      </c>
      <c r="C443" s="210">
        <v>45516.077777777777</v>
      </c>
      <c r="D443" t="s">
        <v>296</v>
      </c>
      <c r="E443">
        <v>12</v>
      </c>
      <c r="F443" t="s">
        <v>117</v>
      </c>
      <c r="G443">
        <v>11.6</v>
      </c>
      <c r="I443" t="s">
        <v>198</v>
      </c>
      <c r="J443" t="s">
        <v>153</v>
      </c>
      <c r="K443" t="s">
        <v>158</v>
      </c>
    </row>
    <row r="444" spans="1:11" x14ac:dyDescent="0.2">
      <c r="A444">
        <v>447</v>
      </c>
      <c r="B444" t="s">
        <v>295</v>
      </c>
      <c r="C444" s="210">
        <v>45516.077777777777</v>
      </c>
      <c r="D444" t="s">
        <v>296</v>
      </c>
      <c r="E444">
        <v>13</v>
      </c>
      <c r="F444" t="s">
        <v>115</v>
      </c>
      <c r="G444">
        <v>7.7</v>
      </c>
      <c r="I444" t="s">
        <v>198</v>
      </c>
      <c r="J444" t="s">
        <v>153</v>
      </c>
      <c r="K444" t="s">
        <v>158</v>
      </c>
    </row>
    <row r="445" spans="1:11" x14ac:dyDescent="0.2">
      <c r="A445">
        <v>448</v>
      </c>
      <c r="B445" t="s">
        <v>295</v>
      </c>
      <c r="C445" s="210">
        <v>45516.077777777777</v>
      </c>
      <c r="D445" t="s">
        <v>296</v>
      </c>
      <c r="E445">
        <v>14</v>
      </c>
      <c r="F445" t="s">
        <v>109</v>
      </c>
      <c r="G445">
        <v>25</v>
      </c>
      <c r="I445" t="s">
        <v>198</v>
      </c>
      <c r="J445" t="s">
        <v>153</v>
      </c>
      <c r="K445" t="s">
        <v>158</v>
      </c>
    </row>
    <row r="446" spans="1:11" x14ac:dyDescent="0.2">
      <c r="A446">
        <v>449</v>
      </c>
      <c r="B446" t="s">
        <v>295</v>
      </c>
      <c r="C446" s="210">
        <v>45516.078472222223</v>
      </c>
      <c r="D446" t="s">
        <v>296</v>
      </c>
      <c r="E446">
        <v>15</v>
      </c>
      <c r="F446" t="s">
        <v>128</v>
      </c>
      <c r="G446">
        <v>6.5</v>
      </c>
      <c r="I446" t="s">
        <v>198</v>
      </c>
      <c r="J446" t="s">
        <v>153</v>
      </c>
      <c r="K446" t="s">
        <v>158</v>
      </c>
    </row>
    <row r="447" spans="1:11" x14ac:dyDescent="0.2">
      <c r="A447">
        <v>450</v>
      </c>
      <c r="B447" t="s">
        <v>295</v>
      </c>
      <c r="C447" s="210">
        <v>45516.078472222223</v>
      </c>
      <c r="D447" t="s">
        <v>296</v>
      </c>
      <c r="E447">
        <v>16</v>
      </c>
      <c r="F447" t="s">
        <v>130</v>
      </c>
      <c r="G447">
        <v>11.8</v>
      </c>
      <c r="I447" t="s">
        <v>198</v>
      </c>
      <c r="J447" t="s">
        <v>153</v>
      </c>
      <c r="K447" t="s">
        <v>158</v>
      </c>
    </row>
    <row r="448" spans="1:11" x14ac:dyDescent="0.2">
      <c r="A448">
        <v>451</v>
      </c>
      <c r="B448" t="s">
        <v>295</v>
      </c>
      <c r="C448" s="210">
        <v>45516.078472222223</v>
      </c>
      <c r="D448" t="s">
        <v>296</v>
      </c>
      <c r="E448">
        <v>17</v>
      </c>
      <c r="F448" t="s">
        <v>124</v>
      </c>
      <c r="G448">
        <v>7.8</v>
      </c>
      <c r="I448" t="s">
        <v>198</v>
      </c>
      <c r="J448" t="s">
        <v>153</v>
      </c>
      <c r="K448" t="s">
        <v>158</v>
      </c>
    </row>
    <row r="449" spans="1:11" x14ac:dyDescent="0.2">
      <c r="A449">
        <v>452</v>
      </c>
      <c r="B449" t="s">
        <v>295</v>
      </c>
      <c r="C449" s="210">
        <v>45516.078472222223</v>
      </c>
      <c r="D449" t="s">
        <v>296</v>
      </c>
      <c r="E449">
        <v>18</v>
      </c>
      <c r="F449" t="s">
        <v>125</v>
      </c>
      <c r="G449">
        <v>7.5</v>
      </c>
      <c r="I449" t="s">
        <v>198</v>
      </c>
      <c r="J449" t="s">
        <v>153</v>
      </c>
      <c r="K449" t="s">
        <v>158</v>
      </c>
    </row>
    <row r="450" spans="1:11" x14ac:dyDescent="0.2">
      <c r="A450">
        <v>453</v>
      </c>
      <c r="B450" t="s">
        <v>295</v>
      </c>
      <c r="C450" s="210">
        <v>45516.07916666667</v>
      </c>
      <c r="D450" t="s">
        <v>296</v>
      </c>
      <c r="E450">
        <v>19</v>
      </c>
      <c r="F450" t="s">
        <v>124</v>
      </c>
      <c r="G450">
        <v>13.4</v>
      </c>
      <c r="I450" t="s">
        <v>198</v>
      </c>
      <c r="J450" t="s">
        <v>153</v>
      </c>
      <c r="K450" t="s">
        <v>158</v>
      </c>
    </row>
    <row r="451" spans="1:11" x14ac:dyDescent="0.2">
      <c r="A451">
        <v>454</v>
      </c>
      <c r="B451" t="s">
        <v>295</v>
      </c>
      <c r="C451" s="210">
        <v>45516.07916666667</v>
      </c>
      <c r="D451" t="s">
        <v>296</v>
      </c>
      <c r="E451">
        <v>20</v>
      </c>
      <c r="F451" t="s">
        <v>128</v>
      </c>
      <c r="G451">
        <v>6.2</v>
      </c>
      <c r="I451" t="s">
        <v>198</v>
      </c>
      <c r="J451" t="s">
        <v>153</v>
      </c>
      <c r="K451" t="s">
        <v>158</v>
      </c>
    </row>
    <row r="452" spans="1:11" x14ac:dyDescent="0.2">
      <c r="A452">
        <v>455</v>
      </c>
      <c r="B452" t="s">
        <v>298</v>
      </c>
      <c r="C452" s="210">
        <v>45517.006944444445</v>
      </c>
      <c r="D452" t="s">
        <v>296</v>
      </c>
      <c r="E452">
        <v>20</v>
      </c>
      <c r="F452" t="s">
        <v>128</v>
      </c>
      <c r="G452">
        <v>6.2</v>
      </c>
      <c r="I452" t="s">
        <v>156</v>
      </c>
      <c r="J452" t="s">
        <v>153</v>
      </c>
      <c r="K452" t="s">
        <v>158</v>
      </c>
    </row>
    <row r="453" spans="1:11" x14ac:dyDescent="0.2">
      <c r="A453">
        <v>456</v>
      </c>
      <c r="B453" t="s">
        <v>298</v>
      </c>
      <c r="C453" s="210">
        <v>45517.006944444445</v>
      </c>
      <c r="D453" t="s">
        <v>296</v>
      </c>
      <c r="E453">
        <v>2</v>
      </c>
      <c r="F453" t="s">
        <v>125</v>
      </c>
      <c r="G453">
        <v>6.2</v>
      </c>
      <c r="I453" t="s">
        <v>156</v>
      </c>
      <c r="J453" t="s">
        <v>153</v>
      </c>
      <c r="K453" t="s">
        <v>158</v>
      </c>
    </row>
    <row r="454" spans="1:11" x14ac:dyDescent="0.2">
      <c r="A454">
        <v>457</v>
      </c>
      <c r="B454" t="s">
        <v>298</v>
      </c>
      <c r="C454" s="210">
        <v>45517.006944444445</v>
      </c>
      <c r="D454" t="s">
        <v>296</v>
      </c>
      <c r="E454">
        <v>3</v>
      </c>
      <c r="F454" t="s">
        <v>117</v>
      </c>
      <c r="G454">
        <v>6.2</v>
      </c>
      <c r="I454" t="s">
        <v>156</v>
      </c>
      <c r="J454" t="s">
        <v>153</v>
      </c>
      <c r="K454" t="s">
        <v>158</v>
      </c>
    </row>
    <row r="455" spans="1:11" x14ac:dyDescent="0.2">
      <c r="A455">
        <v>458</v>
      </c>
      <c r="B455" t="s">
        <v>298</v>
      </c>
      <c r="C455" s="210">
        <v>45517.006944444445</v>
      </c>
      <c r="D455" t="s">
        <v>296</v>
      </c>
      <c r="E455">
        <v>4</v>
      </c>
      <c r="F455" t="s">
        <v>109</v>
      </c>
      <c r="G455">
        <v>6.2</v>
      </c>
      <c r="I455" t="s">
        <v>156</v>
      </c>
      <c r="J455" t="s">
        <v>153</v>
      </c>
      <c r="K455" t="s">
        <v>158</v>
      </c>
    </row>
    <row r="456" spans="1:11" x14ac:dyDescent="0.2">
      <c r="A456">
        <v>459</v>
      </c>
      <c r="B456" t="s">
        <v>298</v>
      </c>
      <c r="C456" s="210">
        <v>45517.006944444445</v>
      </c>
      <c r="D456" t="s">
        <v>296</v>
      </c>
      <c r="E456">
        <v>5</v>
      </c>
      <c r="F456" t="s">
        <v>81</v>
      </c>
      <c r="G456">
        <v>6.2</v>
      </c>
      <c r="I456" t="s">
        <v>156</v>
      </c>
      <c r="J456" t="s">
        <v>153</v>
      </c>
      <c r="K456" t="s">
        <v>158</v>
      </c>
    </row>
    <row r="457" spans="1:11" x14ac:dyDescent="0.2">
      <c r="A457">
        <v>460</v>
      </c>
      <c r="B457" t="s">
        <v>298</v>
      </c>
      <c r="C457" s="210">
        <v>45517.006944444445</v>
      </c>
      <c r="D457" t="s">
        <v>296</v>
      </c>
      <c r="E457">
        <v>6</v>
      </c>
      <c r="F457" t="s">
        <v>109</v>
      </c>
      <c r="G457">
        <v>6.2</v>
      </c>
      <c r="I457" t="s">
        <v>156</v>
      </c>
      <c r="J457" t="s">
        <v>153</v>
      </c>
      <c r="K457" t="s">
        <v>158</v>
      </c>
    </row>
    <row r="458" spans="1:11" x14ac:dyDescent="0.2">
      <c r="A458">
        <v>461</v>
      </c>
      <c r="B458" t="s">
        <v>298</v>
      </c>
      <c r="C458" s="210">
        <v>45517.006944444445</v>
      </c>
      <c r="D458" t="s">
        <v>296</v>
      </c>
      <c r="E458">
        <v>7</v>
      </c>
      <c r="F458" t="s">
        <v>112</v>
      </c>
      <c r="G458">
        <v>6.2</v>
      </c>
      <c r="I458" t="s">
        <v>156</v>
      </c>
      <c r="J458" t="s">
        <v>153</v>
      </c>
      <c r="K458" t="s">
        <v>158</v>
      </c>
    </row>
    <row r="459" spans="1:11" x14ac:dyDescent="0.2">
      <c r="A459">
        <v>462</v>
      </c>
      <c r="B459" t="s">
        <v>298</v>
      </c>
      <c r="C459" s="210">
        <v>45517.006944444445</v>
      </c>
      <c r="D459" t="s">
        <v>296</v>
      </c>
      <c r="E459">
        <v>8</v>
      </c>
      <c r="F459" t="s">
        <v>81</v>
      </c>
      <c r="G459">
        <v>6.2</v>
      </c>
      <c r="I459" t="s">
        <v>156</v>
      </c>
      <c r="J459" t="s">
        <v>153</v>
      </c>
      <c r="K459" t="s">
        <v>158</v>
      </c>
    </row>
    <row r="460" spans="1:11" x14ac:dyDescent="0.2">
      <c r="A460">
        <v>463</v>
      </c>
      <c r="B460" t="s">
        <v>298</v>
      </c>
      <c r="C460" s="210">
        <v>45517.006944444445</v>
      </c>
      <c r="D460" t="s">
        <v>296</v>
      </c>
      <c r="E460">
        <v>9</v>
      </c>
      <c r="F460" t="s">
        <v>117</v>
      </c>
      <c r="G460">
        <v>6.2</v>
      </c>
      <c r="I460" t="s">
        <v>156</v>
      </c>
      <c r="J460" t="s">
        <v>153</v>
      </c>
      <c r="K460" t="s">
        <v>158</v>
      </c>
    </row>
    <row r="461" spans="1:11" x14ac:dyDescent="0.2">
      <c r="A461">
        <v>464</v>
      </c>
      <c r="B461" t="s">
        <v>298</v>
      </c>
      <c r="C461" s="210">
        <v>45517.006944444445</v>
      </c>
      <c r="D461" t="s">
        <v>296</v>
      </c>
      <c r="E461">
        <v>10</v>
      </c>
      <c r="F461" t="s">
        <v>118</v>
      </c>
      <c r="G461">
        <v>6.2</v>
      </c>
      <c r="I461" t="s">
        <v>156</v>
      </c>
      <c r="J461" t="s">
        <v>153</v>
      </c>
      <c r="K461" t="s">
        <v>158</v>
      </c>
    </row>
    <row r="462" spans="1:11" x14ac:dyDescent="0.2">
      <c r="A462">
        <v>465</v>
      </c>
      <c r="B462" t="s">
        <v>298</v>
      </c>
      <c r="C462" s="210">
        <v>45517.006944444445</v>
      </c>
      <c r="D462" t="s">
        <v>296</v>
      </c>
      <c r="E462">
        <v>11</v>
      </c>
      <c r="F462" t="s">
        <v>119</v>
      </c>
      <c r="G462">
        <v>6.2</v>
      </c>
      <c r="I462" t="s">
        <v>156</v>
      </c>
      <c r="J462" t="s">
        <v>153</v>
      </c>
      <c r="K462" t="s">
        <v>158</v>
      </c>
    </row>
    <row r="463" spans="1:11" x14ac:dyDescent="0.2">
      <c r="A463">
        <v>466</v>
      </c>
      <c r="B463" t="s">
        <v>298</v>
      </c>
      <c r="C463" s="210">
        <v>45517.006944444445</v>
      </c>
      <c r="D463" t="s">
        <v>296</v>
      </c>
      <c r="E463">
        <v>12</v>
      </c>
      <c r="F463" t="s">
        <v>117</v>
      </c>
      <c r="G463">
        <v>6.2</v>
      </c>
      <c r="I463" t="s">
        <v>156</v>
      </c>
      <c r="J463" t="s">
        <v>153</v>
      </c>
      <c r="K463" t="s">
        <v>158</v>
      </c>
    </row>
    <row r="464" spans="1:11" x14ac:dyDescent="0.2">
      <c r="A464">
        <v>467</v>
      </c>
      <c r="B464" t="s">
        <v>298</v>
      </c>
      <c r="C464" s="210">
        <v>45517.006944444445</v>
      </c>
      <c r="D464" t="s">
        <v>296</v>
      </c>
      <c r="E464">
        <v>13</v>
      </c>
      <c r="F464" t="s">
        <v>115</v>
      </c>
      <c r="G464">
        <v>6.2</v>
      </c>
      <c r="I464" t="s">
        <v>156</v>
      </c>
      <c r="J464" t="s">
        <v>153</v>
      </c>
      <c r="K464" t="s">
        <v>158</v>
      </c>
    </row>
    <row r="465" spans="1:11" x14ac:dyDescent="0.2">
      <c r="A465">
        <v>468</v>
      </c>
      <c r="B465" t="s">
        <v>298</v>
      </c>
      <c r="C465" s="210">
        <v>45517.006944444445</v>
      </c>
      <c r="D465" t="s">
        <v>296</v>
      </c>
      <c r="E465">
        <v>14</v>
      </c>
      <c r="F465" t="s">
        <v>109</v>
      </c>
      <c r="G465">
        <v>6.2</v>
      </c>
      <c r="I465" t="s">
        <v>156</v>
      </c>
      <c r="J465" t="s">
        <v>153</v>
      </c>
      <c r="K465" t="s">
        <v>158</v>
      </c>
    </row>
    <row r="466" spans="1:11" x14ac:dyDescent="0.2">
      <c r="A466">
        <v>469</v>
      </c>
      <c r="B466" t="s">
        <v>298</v>
      </c>
      <c r="C466" s="210">
        <v>45517.006944444445</v>
      </c>
      <c r="D466" t="s">
        <v>296</v>
      </c>
      <c r="E466">
        <v>15</v>
      </c>
      <c r="F466" t="s">
        <v>128</v>
      </c>
      <c r="G466">
        <v>6.2</v>
      </c>
      <c r="I466" t="s">
        <v>156</v>
      </c>
      <c r="J466" t="s">
        <v>153</v>
      </c>
      <c r="K466" t="s">
        <v>158</v>
      </c>
    </row>
    <row r="467" spans="1:11" x14ac:dyDescent="0.2">
      <c r="A467">
        <v>470</v>
      </c>
      <c r="B467" t="s">
        <v>298</v>
      </c>
      <c r="C467" s="210">
        <v>45517.006944444445</v>
      </c>
      <c r="D467" t="s">
        <v>296</v>
      </c>
      <c r="E467">
        <v>16</v>
      </c>
      <c r="F467" t="s">
        <v>130</v>
      </c>
      <c r="G467">
        <v>6.2</v>
      </c>
      <c r="I467" t="s">
        <v>156</v>
      </c>
      <c r="J467" t="s">
        <v>153</v>
      </c>
      <c r="K467" t="s">
        <v>158</v>
      </c>
    </row>
    <row r="468" spans="1:11" x14ac:dyDescent="0.2">
      <c r="A468">
        <v>471</v>
      </c>
      <c r="B468" t="s">
        <v>298</v>
      </c>
      <c r="C468" s="210">
        <v>45517.006944444445</v>
      </c>
      <c r="D468" t="s">
        <v>296</v>
      </c>
      <c r="E468">
        <v>17</v>
      </c>
      <c r="F468" t="s">
        <v>124</v>
      </c>
      <c r="G468">
        <v>6.2</v>
      </c>
      <c r="I468" t="s">
        <v>156</v>
      </c>
      <c r="J468" t="s">
        <v>153</v>
      </c>
      <c r="K468" t="s">
        <v>158</v>
      </c>
    </row>
    <row r="469" spans="1:11" x14ac:dyDescent="0.2">
      <c r="A469">
        <v>472</v>
      </c>
      <c r="B469" t="s">
        <v>298</v>
      </c>
      <c r="C469" s="210">
        <v>45517.007638888892</v>
      </c>
      <c r="D469" t="s">
        <v>296</v>
      </c>
      <c r="E469">
        <v>18</v>
      </c>
      <c r="F469" t="s">
        <v>125</v>
      </c>
      <c r="G469">
        <v>6.2</v>
      </c>
      <c r="I469" t="s">
        <v>156</v>
      </c>
      <c r="J469" t="s">
        <v>153</v>
      </c>
      <c r="K469" t="s">
        <v>158</v>
      </c>
    </row>
    <row r="470" spans="1:11" x14ac:dyDescent="0.2">
      <c r="A470">
        <v>473</v>
      </c>
      <c r="B470" t="s">
        <v>298</v>
      </c>
      <c r="C470" s="210">
        <v>45517.007638888892</v>
      </c>
      <c r="D470" t="s">
        <v>296</v>
      </c>
      <c r="E470">
        <v>19</v>
      </c>
      <c r="F470" t="s">
        <v>124</v>
      </c>
      <c r="G470">
        <v>6.2</v>
      </c>
      <c r="I470" t="s">
        <v>156</v>
      </c>
      <c r="J470" t="s">
        <v>153</v>
      </c>
      <c r="K470" t="s">
        <v>158</v>
      </c>
    </row>
    <row r="471" spans="1:11" x14ac:dyDescent="0.2">
      <c r="A471">
        <v>474</v>
      </c>
      <c r="B471" t="s">
        <v>299</v>
      </c>
      <c r="C471" s="210">
        <v>45518.008333333331</v>
      </c>
      <c r="D471" t="s">
        <v>300</v>
      </c>
      <c r="E471">
        <v>4</v>
      </c>
      <c r="F471" t="s">
        <v>109</v>
      </c>
      <c r="G471">
        <v>14</v>
      </c>
      <c r="I471" t="s">
        <v>156</v>
      </c>
      <c r="J471" t="s">
        <v>153</v>
      </c>
      <c r="K471" t="s">
        <v>158</v>
      </c>
    </row>
    <row r="472" spans="1:11" x14ac:dyDescent="0.2">
      <c r="A472">
        <v>475</v>
      </c>
      <c r="B472" t="s">
        <v>299</v>
      </c>
      <c r="C472" s="210">
        <v>45518.008333333331</v>
      </c>
      <c r="D472" t="s">
        <v>300</v>
      </c>
      <c r="E472">
        <v>1</v>
      </c>
      <c r="F472" t="s">
        <v>115</v>
      </c>
      <c r="G472">
        <v>10</v>
      </c>
      <c r="I472" t="s">
        <v>156</v>
      </c>
      <c r="J472" t="s">
        <v>153</v>
      </c>
      <c r="K472" t="s">
        <v>158</v>
      </c>
    </row>
    <row r="473" spans="1:11" x14ac:dyDescent="0.2">
      <c r="A473">
        <v>476</v>
      </c>
      <c r="B473" t="s">
        <v>299</v>
      </c>
      <c r="C473" s="210">
        <v>45518.009027777778</v>
      </c>
      <c r="D473" t="s">
        <v>300</v>
      </c>
      <c r="E473">
        <v>2</v>
      </c>
      <c r="F473" t="s">
        <v>125</v>
      </c>
      <c r="G473">
        <v>11.3</v>
      </c>
      <c r="I473" t="s">
        <v>156</v>
      </c>
      <c r="J473" t="s">
        <v>153</v>
      </c>
      <c r="K473" t="s">
        <v>158</v>
      </c>
    </row>
    <row r="474" spans="1:11" x14ac:dyDescent="0.2">
      <c r="A474">
        <v>477</v>
      </c>
      <c r="B474" t="s">
        <v>299</v>
      </c>
      <c r="C474" s="210">
        <v>45518.009027777778</v>
      </c>
      <c r="D474" t="s">
        <v>300</v>
      </c>
      <c r="E474">
        <v>3</v>
      </c>
      <c r="F474" t="s">
        <v>117</v>
      </c>
      <c r="G474">
        <v>22.4</v>
      </c>
      <c r="I474" t="s">
        <v>156</v>
      </c>
      <c r="J474" t="s">
        <v>153</v>
      </c>
      <c r="K474" t="s">
        <v>158</v>
      </c>
    </row>
    <row r="475" spans="1:11" x14ac:dyDescent="0.2">
      <c r="A475">
        <v>478</v>
      </c>
      <c r="B475" t="s">
        <v>299</v>
      </c>
      <c r="C475" s="210">
        <v>45518.009027777778</v>
      </c>
      <c r="D475" t="s">
        <v>300</v>
      </c>
      <c r="E475">
        <v>4</v>
      </c>
      <c r="F475" t="s">
        <v>109</v>
      </c>
      <c r="G475">
        <v>14</v>
      </c>
      <c r="I475" t="s">
        <v>156</v>
      </c>
      <c r="J475" t="s">
        <v>153</v>
      </c>
      <c r="K475" t="s">
        <v>158</v>
      </c>
    </row>
    <row r="476" spans="1:11" x14ac:dyDescent="0.2">
      <c r="A476">
        <v>479</v>
      </c>
      <c r="B476" t="s">
        <v>299</v>
      </c>
      <c r="C476" s="210">
        <v>45518.009722222225</v>
      </c>
      <c r="D476" t="s">
        <v>300</v>
      </c>
      <c r="E476">
        <v>5</v>
      </c>
      <c r="F476" t="s">
        <v>81</v>
      </c>
      <c r="G476">
        <v>14.4</v>
      </c>
      <c r="I476" t="s">
        <v>156</v>
      </c>
      <c r="J476" t="s">
        <v>153</v>
      </c>
      <c r="K476" t="s">
        <v>158</v>
      </c>
    </row>
    <row r="477" spans="1:11" x14ac:dyDescent="0.2">
      <c r="A477">
        <v>480</v>
      </c>
      <c r="B477" t="s">
        <v>299</v>
      </c>
      <c r="C477" s="210">
        <v>45518.009722222225</v>
      </c>
      <c r="D477" t="s">
        <v>300</v>
      </c>
      <c r="E477">
        <v>6</v>
      </c>
      <c r="F477" t="s">
        <v>109</v>
      </c>
      <c r="G477">
        <v>12.7</v>
      </c>
      <c r="I477" t="s">
        <v>156</v>
      </c>
      <c r="J477" t="s">
        <v>153</v>
      </c>
      <c r="K477" t="s">
        <v>158</v>
      </c>
    </row>
    <row r="478" spans="1:11" x14ac:dyDescent="0.2">
      <c r="A478">
        <v>481</v>
      </c>
      <c r="B478" t="s">
        <v>299</v>
      </c>
      <c r="C478" s="210">
        <v>45518.010416666664</v>
      </c>
      <c r="D478" t="s">
        <v>300</v>
      </c>
      <c r="E478">
        <v>7</v>
      </c>
      <c r="F478" t="s">
        <v>112</v>
      </c>
      <c r="G478">
        <v>12.4</v>
      </c>
      <c r="H478" t="s">
        <v>301</v>
      </c>
      <c r="I478" t="s">
        <v>156</v>
      </c>
      <c r="J478" t="s">
        <v>153</v>
      </c>
      <c r="K478" t="s">
        <v>160</v>
      </c>
    </row>
    <row r="479" spans="1:11" x14ac:dyDescent="0.2">
      <c r="A479">
        <v>482</v>
      </c>
      <c r="B479" t="s">
        <v>299</v>
      </c>
      <c r="C479" s="210">
        <v>45518.011111111111</v>
      </c>
      <c r="D479" t="s">
        <v>300</v>
      </c>
      <c r="E479">
        <v>8</v>
      </c>
      <c r="F479" t="s">
        <v>81</v>
      </c>
      <c r="G479">
        <v>10.6</v>
      </c>
      <c r="I479" t="s">
        <v>156</v>
      </c>
      <c r="J479" t="s">
        <v>153</v>
      </c>
      <c r="K479" t="s">
        <v>160</v>
      </c>
    </row>
    <row r="480" spans="1:11" x14ac:dyDescent="0.2">
      <c r="A480">
        <v>483</v>
      </c>
      <c r="B480" t="s">
        <v>299</v>
      </c>
      <c r="C480" s="210">
        <v>45518.011111111111</v>
      </c>
      <c r="D480" t="s">
        <v>300</v>
      </c>
      <c r="E480">
        <v>9</v>
      </c>
      <c r="F480" t="s">
        <v>117</v>
      </c>
      <c r="G480">
        <v>8.1999999999999993</v>
      </c>
      <c r="I480" t="s">
        <v>156</v>
      </c>
      <c r="J480" t="s">
        <v>153</v>
      </c>
      <c r="K480" t="s">
        <v>158</v>
      </c>
    </row>
    <row r="481" spans="1:11" x14ac:dyDescent="0.2">
      <c r="A481">
        <v>484</v>
      </c>
      <c r="B481" t="s">
        <v>299</v>
      </c>
      <c r="C481" s="210">
        <v>45518.011805555558</v>
      </c>
      <c r="D481" t="s">
        <v>300</v>
      </c>
      <c r="E481">
        <v>10</v>
      </c>
      <c r="F481" t="s">
        <v>118</v>
      </c>
      <c r="G481">
        <v>13.8</v>
      </c>
      <c r="I481" t="s">
        <v>156</v>
      </c>
      <c r="J481" t="s">
        <v>153</v>
      </c>
      <c r="K481" t="s">
        <v>158</v>
      </c>
    </row>
    <row r="482" spans="1:11" x14ac:dyDescent="0.2">
      <c r="A482">
        <v>485</v>
      </c>
      <c r="B482" t="s">
        <v>299</v>
      </c>
      <c r="C482" s="210">
        <v>45518.012499999997</v>
      </c>
      <c r="D482" t="s">
        <v>300</v>
      </c>
      <c r="E482">
        <v>11</v>
      </c>
      <c r="F482" t="s">
        <v>119</v>
      </c>
      <c r="G482">
        <v>10.1</v>
      </c>
      <c r="I482" t="s">
        <v>156</v>
      </c>
      <c r="J482" t="s">
        <v>153</v>
      </c>
      <c r="K482" t="s">
        <v>158</v>
      </c>
    </row>
    <row r="483" spans="1:11" x14ac:dyDescent="0.2">
      <c r="A483">
        <v>486</v>
      </c>
      <c r="B483" t="s">
        <v>299</v>
      </c>
      <c r="C483" s="210">
        <v>45518.012499999997</v>
      </c>
      <c r="D483" t="s">
        <v>300</v>
      </c>
      <c r="E483">
        <v>12</v>
      </c>
      <c r="F483" t="s">
        <v>117</v>
      </c>
      <c r="G483">
        <v>18.7</v>
      </c>
      <c r="I483" t="s">
        <v>156</v>
      </c>
      <c r="J483" t="s">
        <v>153</v>
      </c>
      <c r="K483" t="s">
        <v>158</v>
      </c>
    </row>
    <row r="484" spans="1:11" x14ac:dyDescent="0.2">
      <c r="A484">
        <v>487</v>
      </c>
      <c r="B484" t="s">
        <v>299</v>
      </c>
      <c r="C484" s="210">
        <v>45518.012499999997</v>
      </c>
      <c r="D484" t="s">
        <v>300</v>
      </c>
      <c r="E484">
        <v>13</v>
      </c>
      <c r="F484" t="s">
        <v>115</v>
      </c>
      <c r="G484">
        <v>7.7</v>
      </c>
      <c r="I484" t="s">
        <v>156</v>
      </c>
      <c r="J484" t="s">
        <v>153</v>
      </c>
      <c r="K484" t="s">
        <v>158</v>
      </c>
    </row>
    <row r="485" spans="1:11" x14ac:dyDescent="0.2">
      <c r="A485">
        <v>488</v>
      </c>
      <c r="B485" t="s">
        <v>299</v>
      </c>
      <c r="C485" s="210">
        <v>45518.013194444444</v>
      </c>
      <c r="D485" t="s">
        <v>300</v>
      </c>
      <c r="E485">
        <v>14</v>
      </c>
      <c r="F485" t="s">
        <v>109</v>
      </c>
      <c r="G485">
        <v>25</v>
      </c>
      <c r="I485" t="s">
        <v>156</v>
      </c>
      <c r="J485" t="s">
        <v>153</v>
      </c>
      <c r="K485" t="s">
        <v>158</v>
      </c>
    </row>
    <row r="486" spans="1:11" x14ac:dyDescent="0.2">
      <c r="A486">
        <v>489</v>
      </c>
      <c r="B486" t="s">
        <v>299</v>
      </c>
      <c r="C486" s="210">
        <v>45518.013194444444</v>
      </c>
      <c r="D486" t="s">
        <v>300</v>
      </c>
      <c r="E486">
        <v>15</v>
      </c>
      <c r="F486" t="s">
        <v>128</v>
      </c>
      <c r="G486">
        <v>6.5</v>
      </c>
      <c r="I486" t="s">
        <v>156</v>
      </c>
      <c r="J486" t="s">
        <v>153</v>
      </c>
      <c r="K486" t="s">
        <v>158</v>
      </c>
    </row>
    <row r="487" spans="1:11" x14ac:dyDescent="0.2">
      <c r="A487">
        <v>490</v>
      </c>
      <c r="B487" t="s">
        <v>299</v>
      </c>
      <c r="C487" s="210">
        <v>45518.013194444444</v>
      </c>
      <c r="D487" t="s">
        <v>300</v>
      </c>
      <c r="E487">
        <v>16</v>
      </c>
      <c r="F487" t="s">
        <v>130</v>
      </c>
      <c r="G487">
        <v>11.9</v>
      </c>
      <c r="I487" t="s">
        <v>156</v>
      </c>
      <c r="J487" t="s">
        <v>153</v>
      </c>
      <c r="K487" t="s">
        <v>158</v>
      </c>
    </row>
    <row r="488" spans="1:11" x14ac:dyDescent="0.2">
      <c r="A488">
        <v>491</v>
      </c>
      <c r="B488" t="s">
        <v>299</v>
      </c>
      <c r="C488" s="210">
        <v>45518.013194444444</v>
      </c>
      <c r="D488" t="s">
        <v>300</v>
      </c>
      <c r="E488">
        <v>17</v>
      </c>
      <c r="F488" t="s">
        <v>124</v>
      </c>
      <c r="G488">
        <v>7.8</v>
      </c>
      <c r="I488" t="s">
        <v>156</v>
      </c>
      <c r="J488" t="s">
        <v>153</v>
      </c>
      <c r="K488" t="s">
        <v>158</v>
      </c>
    </row>
    <row r="489" spans="1:11" x14ac:dyDescent="0.2">
      <c r="A489">
        <v>492</v>
      </c>
      <c r="B489" t="s">
        <v>299</v>
      </c>
      <c r="C489" s="210">
        <v>45518.013888888891</v>
      </c>
      <c r="D489" t="s">
        <v>300</v>
      </c>
      <c r="E489">
        <v>18</v>
      </c>
      <c r="F489" t="s">
        <v>125</v>
      </c>
      <c r="G489">
        <v>7.5</v>
      </c>
      <c r="I489" t="s">
        <v>156</v>
      </c>
      <c r="J489" t="s">
        <v>153</v>
      </c>
      <c r="K489" t="s">
        <v>158</v>
      </c>
    </row>
    <row r="490" spans="1:11" x14ac:dyDescent="0.2">
      <c r="A490">
        <v>493</v>
      </c>
      <c r="B490" t="s">
        <v>299</v>
      </c>
      <c r="C490" s="210">
        <v>45518.013888888891</v>
      </c>
      <c r="D490" t="s">
        <v>300</v>
      </c>
      <c r="E490">
        <v>19</v>
      </c>
      <c r="F490" t="s">
        <v>124</v>
      </c>
      <c r="G490">
        <v>11.8</v>
      </c>
      <c r="I490" t="s">
        <v>156</v>
      </c>
      <c r="J490" t="s">
        <v>153</v>
      </c>
      <c r="K490" t="s">
        <v>160</v>
      </c>
    </row>
    <row r="491" spans="1:11" x14ac:dyDescent="0.2">
      <c r="A491">
        <v>494</v>
      </c>
      <c r="B491" t="s">
        <v>299</v>
      </c>
      <c r="C491" s="210">
        <v>45518.013888888891</v>
      </c>
      <c r="D491" t="s">
        <v>300</v>
      </c>
      <c r="E491">
        <v>20</v>
      </c>
      <c r="F491" t="s">
        <v>128</v>
      </c>
      <c r="G491">
        <v>6.2</v>
      </c>
      <c r="I491" t="s">
        <v>156</v>
      </c>
      <c r="J491" t="s">
        <v>153</v>
      </c>
      <c r="K491" t="s">
        <v>158</v>
      </c>
    </row>
    <row r="492" spans="1:11" x14ac:dyDescent="0.2">
      <c r="A492">
        <v>495</v>
      </c>
      <c r="B492" t="s">
        <v>302</v>
      </c>
      <c r="C492" s="210">
        <v>45519.042361111111</v>
      </c>
      <c r="D492" t="s">
        <v>303</v>
      </c>
      <c r="E492">
        <v>1</v>
      </c>
      <c r="F492" t="s">
        <v>115</v>
      </c>
      <c r="G492">
        <v>10</v>
      </c>
      <c r="I492" t="s">
        <v>198</v>
      </c>
      <c r="J492" t="s">
        <v>153</v>
      </c>
      <c r="K492" t="s">
        <v>158</v>
      </c>
    </row>
    <row r="493" spans="1:11" x14ac:dyDescent="0.2">
      <c r="A493">
        <v>496</v>
      </c>
      <c r="B493" t="s">
        <v>302</v>
      </c>
      <c r="C493" s="210">
        <v>45519.043055555558</v>
      </c>
      <c r="D493" t="s">
        <v>303</v>
      </c>
      <c r="E493">
        <v>2</v>
      </c>
      <c r="F493" t="s">
        <v>125</v>
      </c>
      <c r="G493">
        <v>12</v>
      </c>
      <c r="I493" t="s">
        <v>198</v>
      </c>
      <c r="J493" t="s">
        <v>153</v>
      </c>
      <c r="K493" t="s">
        <v>158</v>
      </c>
    </row>
    <row r="494" spans="1:11" x14ac:dyDescent="0.2">
      <c r="A494">
        <v>497</v>
      </c>
      <c r="B494" t="s">
        <v>302</v>
      </c>
      <c r="C494" s="210">
        <v>45519.043055555558</v>
      </c>
      <c r="D494" t="s">
        <v>303</v>
      </c>
      <c r="E494">
        <v>3</v>
      </c>
      <c r="F494" t="s">
        <v>117</v>
      </c>
      <c r="G494">
        <v>22.7</v>
      </c>
      <c r="I494" t="s">
        <v>198</v>
      </c>
      <c r="J494" t="s">
        <v>153</v>
      </c>
      <c r="K494" t="s">
        <v>158</v>
      </c>
    </row>
    <row r="495" spans="1:11" x14ac:dyDescent="0.2">
      <c r="A495">
        <v>498</v>
      </c>
      <c r="B495" t="s">
        <v>302</v>
      </c>
      <c r="C495" s="210">
        <v>45519.043055555558</v>
      </c>
      <c r="D495" t="s">
        <v>303</v>
      </c>
      <c r="E495">
        <v>4</v>
      </c>
      <c r="F495" t="s">
        <v>109</v>
      </c>
      <c r="G495">
        <v>14</v>
      </c>
      <c r="I495" t="s">
        <v>198</v>
      </c>
      <c r="J495" t="s">
        <v>153</v>
      </c>
      <c r="K495" t="s">
        <v>158</v>
      </c>
    </row>
    <row r="496" spans="1:11" x14ac:dyDescent="0.2">
      <c r="A496">
        <v>499</v>
      </c>
      <c r="B496" t="s">
        <v>302</v>
      </c>
      <c r="C496" s="210">
        <v>45519.043055555558</v>
      </c>
      <c r="D496" t="s">
        <v>303</v>
      </c>
      <c r="E496">
        <v>5</v>
      </c>
      <c r="F496" t="s">
        <v>81</v>
      </c>
      <c r="G496">
        <v>14.4</v>
      </c>
      <c r="I496" t="s">
        <v>198</v>
      </c>
      <c r="J496" t="s">
        <v>153</v>
      </c>
      <c r="K496" t="s">
        <v>158</v>
      </c>
    </row>
    <row r="497" spans="1:11" x14ac:dyDescent="0.2">
      <c r="A497">
        <v>500</v>
      </c>
      <c r="B497" t="s">
        <v>302</v>
      </c>
      <c r="C497" s="210">
        <v>45519.043749999997</v>
      </c>
      <c r="D497" t="s">
        <v>303</v>
      </c>
      <c r="E497">
        <v>6</v>
      </c>
      <c r="F497" t="s">
        <v>109</v>
      </c>
      <c r="G497">
        <v>12.7</v>
      </c>
      <c r="I497" t="s">
        <v>198</v>
      </c>
      <c r="J497" t="s">
        <v>153</v>
      </c>
      <c r="K497" t="s">
        <v>158</v>
      </c>
    </row>
    <row r="498" spans="1:11" x14ac:dyDescent="0.2">
      <c r="A498">
        <v>501</v>
      </c>
      <c r="B498" t="s">
        <v>302</v>
      </c>
      <c r="C498" s="210">
        <v>45519.043749999997</v>
      </c>
      <c r="D498" t="s">
        <v>303</v>
      </c>
      <c r="E498">
        <v>7</v>
      </c>
      <c r="F498" t="s">
        <v>112</v>
      </c>
      <c r="G498">
        <v>12.8</v>
      </c>
      <c r="H498" t="s">
        <v>238</v>
      </c>
      <c r="I498" t="s">
        <v>198</v>
      </c>
      <c r="J498" t="s">
        <v>153</v>
      </c>
      <c r="K498" t="s">
        <v>160</v>
      </c>
    </row>
    <row r="499" spans="1:11" x14ac:dyDescent="0.2">
      <c r="A499">
        <v>502</v>
      </c>
      <c r="B499" t="s">
        <v>302</v>
      </c>
      <c r="C499" s="210">
        <v>45519.044444444444</v>
      </c>
      <c r="D499" t="s">
        <v>303</v>
      </c>
      <c r="E499">
        <v>8</v>
      </c>
      <c r="F499" t="s">
        <v>81</v>
      </c>
      <c r="G499">
        <v>11.6</v>
      </c>
      <c r="H499" t="s">
        <v>304</v>
      </c>
      <c r="I499" t="s">
        <v>198</v>
      </c>
      <c r="J499" t="s">
        <v>153</v>
      </c>
      <c r="K499" t="s">
        <v>160</v>
      </c>
    </row>
    <row r="500" spans="1:11" x14ac:dyDescent="0.2">
      <c r="A500">
        <v>503</v>
      </c>
      <c r="B500" t="s">
        <v>302</v>
      </c>
      <c r="C500" s="210">
        <v>45519.044444444444</v>
      </c>
      <c r="D500" t="s">
        <v>303</v>
      </c>
      <c r="E500">
        <v>9</v>
      </c>
      <c r="F500" t="s">
        <v>117</v>
      </c>
      <c r="G500">
        <v>8.1999999999999993</v>
      </c>
      <c r="I500" t="s">
        <v>198</v>
      </c>
      <c r="J500" t="s">
        <v>153</v>
      </c>
      <c r="K500" t="s">
        <v>158</v>
      </c>
    </row>
    <row r="501" spans="1:11" x14ac:dyDescent="0.2">
      <c r="A501">
        <v>504</v>
      </c>
      <c r="B501" t="s">
        <v>302</v>
      </c>
      <c r="C501" s="210">
        <v>45519.045138888891</v>
      </c>
      <c r="D501" t="s">
        <v>303</v>
      </c>
      <c r="E501">
        <v>10</v>
      </c>
      <c r="F501" t="s">
        <v>118</v>
      </c>
      <c r="G501">
        <v>15</v>
      </c>
      <c r="I501" t="s">
        <v>198</v>
      </c>
      <c r="J501" t="s">
        <v>153</v>
      </c>
      <c r="K501" t="s">
        <v>158</v>
      </c>
    </row>
    <row r="502" spans="1:11" x14ac:dyDescent="0.2">
      <c r="A502">
        <v>505</v>
      </c>
      <c r="B502" t="s">
        <v>302</v>
      </c>
      <c r="C502" s="210">
        <v>45519.045138888891</v>
      </c>
      <c r="D502" t="s">
        <v>303</v>
      </c>
      <c r="E502">
        <v>11</v>
      </c>
      <c r="F502" t="s">
        <v>119</v>
      </c>
      <c r="G502">
        <v>10.1</v>
      </c>
      <c r="I502" t="s">
        <v>198</v>
      </c>
      <c r="J502" t="s">
        <v>153</v>
      </c>
      <c r="K502" t="s">
        <v>158</v>
      </c>
    </row>
    <row r="503" spans="1:11" x14ac:dyDescent="0.2">
      <c r="A503">
        <v>506</v>
      </c>
      <c r="B503" t="s">
        <v>302</v>
      </c>
      <c r="C503" s="210">
        <v>45519.04583333333</v>
      </c>
      <c r="D503" t="s">
        <v>303</v>
      </c>
      <c r="E503">
        <v>12</v>
      </c>
      <c r="F503" t="s">
        <v>117</v>
      </c>
      <c r="G503">
        <v>18.7</v>
      </c>
      <c r="H503" t="s">
        <v>305</v>
      </c>
      <c r="I503" t="s">
        <v>198</v>
      </c>
      <c r="J503" t="s">
        <v>153</v>
      </c>
      <c r="K503" t="s">
        <v>158</v>
      </c>
    </row>
    <row r="504" spans="1:11" x14ac:dyDescent="0.2">
      <c r="A504">
        <v>507</v>
      </c>
      <c r="B504" t="s">
        <v>302</v>
      </c>
      <c r="C504" s="210">
        <v>45519.04583333333</v>
      </c>
      <c r="D504" t="s">
        <v>303</v>
      </c>
      <c r="E504">
        <v>13</v>
      </c>
      <c r="F504" t="s">
        <v>115</v>
      </c>
      <c r="G504">
        <v>7.7</v>
      </c>
      <c r="I504" t="s">
        <v>198</v>
      </c>
      <c r="J504" t="s">
        <v>153</v>
      </c>
      <c r="K504" t="s">
        <v>158</v>
      </c>
    </row>
    <row r="505" spans="1:11" x14ac:dyDescent="0.2">
      <c r="A505">
        <v>508</v>
      </c>
      <c r="B505" t="s">
        <v>302</v>
      </c>
      <c r="C505" s="210">
        <v>45519.046527777777</v>
      </c>
      <c r="D505" t="s">
        <v>303</v>
      </c>
      <c r="E505">
        <v>14</v>
      </c>
      <c r="F505" t="s">
        <v>109</v>
      </c>
      <c r="G505">
        <v>25</v>
      </c>
      <c r="I505" t="s">
        <v>198</v>
      </c>
      <c r="J505" t="s">
        <v>153</v>
      </c>
      <c r="K505" t="s">
        <v>158</v>
      </c>
    </row>
    <row r="506" spans="1:11" x14ac:dyDescent="0.2">
      <c r="A506">
        <v>509</v>
      </c>
      <c r="B506" t="s">
        <v>302</v>
      </c>
      <c r="C506" s="210">
        <v>45519.046527777777</v>
      </c>
      <c r="D506" t="s">
        <v>303</v>
      </c>
      <c r="E506">
        <v>15</v>
      </c>
      <c r="F506" t="s">
        <v>128</v>
      </c>
      <c r="G506">
        <v>6.5</v>
      </c>
      <c r="I506" t="s">
        <v>198</v>
      </c>
      <c r="J506" t="s">
        <v>153</v>
      </c>
      <c r="K506" t="s">
        <v>158</v>
      </c>
    </row>
    <row r="507" spans="1:11" x14ac:dyDescent="0.2">
      <c r="A507">
        <v>510</v>
      </c>
      <c r="B507" t="s">
        <v>302</v>
      </c>
      <c r="C507" s="210">
        <v>45519.046527777777</v>
      </c>
      <c r="D507" t="s">
        <v>303</v>
      </c>
      <c r="E507">
        <v>16</v>
      </c>
      <c r="F507" t="s">
        <v>130</v>
      </c>
      <c r="G507">
        <v>13.7</v>
      </c>
      <c r="I507" t="s">
        <v>198</v>
      </c>
      <c r="J507" t="s">
        <v>153</v>
      </c>
      <c r="K507" t="s">
        <v>158</v>
      </c>
    </row>
    <row r="508" spans="1:11" x14ac:dyDescent="0.2">
      <c r="A508">
        <v>511</v>
      </c>
      <c r="B508" t="s">
        <v>302</v>
      </c>
      <c r="C508" s="210">
        <v>45519.046527777777</v>
      </c>
      <c r="D508" t="s">
        <v>303</v>
      </c>
      <c r="E508">
        <v>17</v>
      </c>
      <c r="F508" t="s">
        <v>124</v>
      </c>
      <c r="G508">
        <v>7.8</v>
      </c>
      <c r="I508" t="s">
        <v>198</v>
      </c>
      <c r="J508" t="s">
        <v>153</v>
      </c>
      <c r="K508" t="s">
        <v>158</v>
      </c>
    </row>
    <row r="509" spans="1:11" x14ac:dyDescent="0.2">
      <c r="A509">
        <v>512</v>
      </c>
      <c r="B509" t="s">
        <v>302</v>
      </c>
      <c r="C509" s="210">
        <v>45519.047222222223</v>
      </c>
      <c r="D509" t="s">
        <v>303</v>
      </c>
      <c r="E509">
        <v>18</v>
      </c>
      <c r="F509" t="s">
        <v>125</v>
      </c>
      <c r="G509">
        <v>7.5</v>
      </c>
      <c r="I509" t="s">
        <v>198</v>
      </c>
      <c r="J509" t="s">
        <v>153</v>
      </c>
      <c r="K509" t="s">
        <v>158</v>
      </c>
    </row>
    <row r="510" spans="1:11" x14ac:dyDescent="0.2">
      <c r="A510">
        <v>513</v>
      </c>
      <c r="B510" t="s">
        <v>302</v>
      </c>
      <c r="C510" s="210">
        <v>45519.047222222223</v>
      </c>
      <c r="D510" t="s">
        <v>303</v>
      </c>
      <c r="E510">
        <v>19</v>
      </c>
      <c r="F510" t="s">
        <v>124</v>
      </c>
      <c r="G510">
        <v>10.8</v>
      </c>
      <c r="H510" t="s">
        <v>239</v>
      </c>
      <c r="I510" t="s">
        <v>198</v>
      </c>
      <c r="J510" t="s">
        <v>153</v>
      </c>
      <c r="K510" t="s">
        <v>160</v>
      </c>
    </row>
    <row r="511" spans="1:11" x14ac:dyDescent="0.2">
      <c r="A511">
        <v>514</v>
      </c>
      <c r="B511" t="s">
        <v>302</v>
      </c>
      <c r="C511" s="210">
        <v>45519.047222222223</v>
      </c>
      <c r="D511" t="s">
        <v>303</v>
      </c>
      <c r="E511">
        <v>20</v>
      </c>
      <c r="F511" t="s">
        <v>128</v>
      </c>
      <c r="G511">
        <v>6.2</v>
      </c>
      <c r="I511" t="s">
        <v>198</v>
      </c>
      <c r="J511" t="s">
        <v>153</v>
      </c>
      <c r="K511" t="s">
        <v>158</v>
      </c>
    </row>
    <row r="512" spans="1:11" x14ac:dyDescent="0.2">
      <c r="A512">
        <v>515</v>
      </c>
      <c r="B512" t="s">
        <v>306</v>
      </c>
      <c r="C512" s="210">
        <v>45520.034722222219</v>
      </c>
      <c r="D512" t="s">
        <v>307</v>
      </c>
      <c r="E512">
        <v>1</v>
      </c>
      <c r="F512" t="s">
        <v>115</v>
      </c>
      <c r="G512">
        <v>10</v>
      </c>
      <c r="I512" t="s">
        <v>198</v>
      </c>
      <c r="J512" t="s">
        <v>153</v>
      </c>
      <c r="K512" t="s">
        <v>158</v>
      </c>
    </row>
    <row r="513" spans="1:11" x14ac:dyDescent="0.2">
      <c r="A513">
        <v>516</v>
      </c>
      <c r="B513" t="s">
        <v>306</v>
      </c>
      <c r="C513" s="210">
        <v>45520.035416666666</v>
      </c>
      <c r="D513" t="s">
        <v>307</v>
      </c>
      <c r="E513">
        <v>2</v>
      </c>
      <c r="F513" t="s">
        <v>125</v>
      </c>
      <c r="G513">
        <v>12</v>
      </c>
      <c r="I513" t="s">
        <v>198</v>
      </c>
      <c r="J513" t="s">
        <v>153</v>
      </c>
      <c r="K513" t="s">
        <v>158</v>
      </c>
    </row>
    <row r="514" spans="1:11" x14ac:dyDescent="0.2">
      <c r="A514">
        <v>517</v>
      </c>
      <c r="B514" t="s">
        <v>306</v>
      </c>
      <c r="C514" s="210">
        <v>45520.035416666666</v>
      </c>
      <c r="D514" t="s">
        <v>307</v>
      </c>
      <c r="E514">
        <v>3</v>
      </c>
      <c r="F514" t="s">
        <v>117</v>
      </c>
      <c r="G514">
        <v>25</v>
      </c>
      <c r="I514" t="s">
        <v>198</v>
      </c>
      <c r="J514" t="s">
        <v>153</v>
      </c>
      <c r="K514" t="s">
        <v>158</v>
      </c>
    </row>
    <row r="515" spans="1:11" x14ac:dyDescent="0.2">
      <c r="A515">
        <v>518</v>
      </c>
      <c r="B515" t="s">
        <v>306</v>
      </c>
      <c r="C515" s="210">
        <v>45520.035416666666</v>
      </c>
      <c r="D515" t="s">
        <v>307</v>
      </c>
      <c r="E515">
        <v>4</v>
      </c>
      <c r="F515" t="s">
        <v>109</v>
      </c>
      <c r="G515">
        <v>14</v>
      </c>
      <c r="I515" t="s">
        <v>198</v>
      </c>
      <c r="J515" t="s">
        <v>153</v>
      </c>
      <c r="K515" t="s">
        <v>158</v>
      </c>
    </row>
    <row r="516" spans="1:11" x14ac:dyDescent="0.2">
      <c r="A516">
        <v>519</v>
      </c>
      <c r="B516" t="s">
        <v>306</v>
      </c>
      <c r="C516" s="210">
        <v>45520.035416666666</v>
      </c>
      <c r="D516" t="s">
        <v>307</v>
      </c>
      <c r="E516">
        <v>5</v>
      </c>
      <c r="F516" t="s">
        <v>81</v>
      </c>
      <c r="G516">
        <v>14.4</v>
      </c>
      <c r="I516" t="s">
        <v>198</v>
      </c>
      <c r="J516" t="s">
        <v>153</v>
      </c>
      <c r="K516" t="s">
        <v>158</v>
      </c>
    </row>
    <row r="517" spans="1:11" x14ac:dyDescent="0.2">
      <c r="A517">
        <v>520</v>
      </c>
      <c r="B517" t="s">
        <v>306</v>
      </c>
      <c r="C517" s="210">
        <v>45520.036111111112</v>
      </c>
      <c r="D517" t="s">
        <v>307</v>
      </c>
      <c r="E517">
        <v>6</v>
      </c>
      <c r="F517" t="s">
        <v>109</v>
      </c>
      <c r="G517">
        <v>14.6</v>
      </c>
      <c r="I517" t="s">
        <v>198</v>
      </c>
      <c r="J517" t="s">
        <v>153</v>
      </c>
      <c r="K517" t="s">
        <v>158</v>
      </c>
    </row>
    <row r="518" spans="1:11" x14ac:dyDescent="0.2">
      <c r="A518">
        <v>521</v>
      </c>
      <c r="B518" t="s">
        <v>306</v>
      </c>
      <c r="C518" s="210">
        <v>45520.036111111112</v>
      </c>
      <c r="D518" t="s">
        <v>307</v>
      </c>
      <c r="E518">
        <v>7</v>
      </c>
      <c r="F518" t="s">
        <v>112</v>
      </c>
      <c r="G518">
        <v>10.9</v>
      </c>
      <c r="I518" t="s">
        <v>198</v>
      </c>
      <c r="J518" t="s">
        <v>153</v>
      </c>
      <c r="K518" t="s">
        <v>160</v>
      </c>
    </row>
    <row r="519" spans="1:11" x14ac:dyDescent="0.2">
      <c r="A519">
        <v>522</v>
      </c>
      <c r="B519" t="s">
        <v>306</v>
      </c>
      <c r="C519" s="210">
        <v>45520.036805555559</v>
      </c>
      <c r="D519" t="s">
        <v>307</v>
      </c>
      <c r="E519">
        <v>8</v>
      </c>
      <c r="F519" t="s">
        <v>81</v>
      </c>
      <c r="G519">
        <v>9.4</v>
      </c>
      <c r="H519" t="s">
        <v>304</v>
      </c>
      <c r="I519" t="s">
        <v>198</v>
      </c>
      <c r="J519" t="s">
        <v>153</v>
      </c>
      <c r="K519" t="s">
        <v>160</v>
      </c>
    </row>
    <row r="520" spans="1:11" x14ac:dyDescent="0.2">
      <c r="A520">
        <v>523</v>
      </c>
      <c r="B520" t="s">
        <v>306</v>
      </c>
      <c r="C520" s="210">
        <v>45520.036805555559</v>
      </c>
      <c r="D520" t="s">
        <v>307</v>
      </c>
      <c r="E520">
        <v>9</v>
      </c>
      <c r="F520" t="s">
        <v>117</v>
      </c>
      <c r="G520">
        <v>8.1999999999999993</v>
      </c>
      <c r="I520" t="s">
        <v>198</v>
      </c>
      <c r="J520" t="s">
        <v>153</v>
      </c>
      <c r="K520" t="s">
        <v>158</v>
      </c>
    </row>
    <row r="521" spans="1:11" x14ac:dyDescent="0.2">
      <c r="A521">
        <v>524</v>
      </c>
      <c r="B521" t="s">
        <v>306</v>
      </c>
      <c r="C521" s="210">
        <v>45520.037499999999</v>
      </c>
      <c r="D521" t="s">
        <v>307</v>
      </c>
      <c r="E521">
        <v>10</v>
      </c>
      <c r="F521" t="s">
        <v>118</v>
      </c>
      <c r="G521">
        <v>16.3</v>
      </c>
      <c r="I521" t="s">
        <v>198</v>
      </c>
      <c r="J521" t="s">
        <v>153</v>
      </c>
      <c r="K521" t="s">
        <v>158</v>
      </c>
    </row>
    <row r="522" spans="1:11" x14ac:dyDescent="0.2">
      <c r="A522">
        <v>525</v>
      </c>
      <c r="B522" t="s">
        <v>306</v>
      </c>
      <c r="C522" s="210">
        <v>45520.037499999999</v>
      </c>
      <c r="D522" t="s">
        <v>307</v>
      </c>
      <c r="E522">
        <v>11</v>
      </c>
      <c r="F522" t="s">
        <v>119</v>
      </c>
      <c r="G522">
        <v>10.1</v>
      </c>
      <c r="I522" t="s">
        <v>198</v>
      </c>
      <c r="J522" t="s">
        <v>153</v>
      </c>
      <c r="K522" t="s">
        <v>158</v>
      </c>
    </row>
    <row r="523" spans="1:11" x14ac:dyDescent="0.2">
      <c r="A523">
        <v>526</v>
      </c>
      <c r="B523" t="s">
        <v>306</v>
      </c>
      <c r="C523" s="210">
        <v>45520.037499999999</v>
      </c>
      <c r="D523" t="s">
        <v>307</v>
      </c>
      <c r="E523">
        <v>12</v>
      </c>
      <c r="F523" t="s">
        <v>117</v>
      </c>
      <c r="G523">
        <v>25</v>
      </c>
      <c r="I523" t="s">
        <v>198</v>
      </c>
      <c r="J523" t="s">
        <v>153</v>
      </c>
      <c r="K523" t="s">
        <v>158</v>
      </c>
    </row>
    <row r="524" spans="1:11" x14ac:dyDescent="0.2">
      <c r="A524">
        <v>527</v>
      </c>
      <c r="B524" t="s">
        <v>306</v>
      </c>
      <c r="C524" s="210">
        <v>45520.038194444445</v>
      </c>
      <c r="D524" t="s">
        <v>307</v>
      </c>
      <c r="E524">
        <v>13</v>
      </c>
      <c r="F524" t="s">
        <v>115</v>
      </c>
      <c r="G524">
        <v>7.7</v>
      </c>
      <c r="I524" t="s">
        <v>198</v>
      </c>
      <c r="J524" t="s">
        <v>153</v>
      </c>
      <c r="K524" t="s">
        <v>158</v>
      </c>
    </row>
    <row r="525" spans="1:11" x14ac:dyDescent="0.2">
      <c r="A525">
        <v>528</v>
      </c>
      <c r="B525" t="s">
        <v>306</v>
      </c>
      <c r="C525" s="210">
        <v>45520.038194444445</v>
      </c>
      <c r="D525" t="s">
        <v>307</v>
      </c>
      <c r="E525">
        <v>14</v>
      </c>
      <c r="F525" t="s">
        <v>109</v>
      </c>
      <c r="G525">
        <v>25</v>
      </c>
      <c r="I525" t="s">
        <v>198</v>
      </c>
      <c r="J525" t="s">
        <v>153</v>
      </c>
      <c r="K525" t="s">
        <v>158</v>
      </c>
    </row>
    <row r="526" spans="1:11" x14ac:dyDescent="0.2">
      <c r="A526">
        <v>529</v>
      </c>
      <c r="B526" t="s">
        <v>306</v>
      </c>
      <c r="C526" s="210">
        <v>45520.038194444445</v>
      </c>
      <c r="D526" t="s">
        <v>307</v>
      </c>
      <c r="E526">
        <v>15</v>
      </c>
      <c r="F526" t="s">
        <v>128</v>
      </c>
      <c r="G526">
        <v>8.3000000000000007</v>
      </c>
      <c r="H526" t="s">
        <v>308</v>
      </c>
      <c r="I526" t="s">
        <v>198</v>
      </c>
      <c r="J526" t="s">
        <v>153</v>
      </c>
      <c r="K526" t="s">
        <v>158</v>
      </c>
    </row>
    <row r="527" spans="1:11" x14ac:dyDescent="0.2">
      <c r="A527">
        <v>530</v>
      </c>
      <c r="B527" t="s">
        <v>306</v>
      </c>
      <c r="C527" s="210">
        <v>45520.038888888892</v>
      </c>
      <c r="D527" t="s">
        <v>307</v>
      </c>
      <c r="E527">
        <v>16</v>
      </c>
      <c r="F527" t="s">
        <v>130</v>
      </c>
      <c r="G527">
        <v>14.2</v>
      </c>
      <c r="I527" t="s">
        <v>198</v>
      </c>
      <c r="J527" t="s">
        <v>153</v>
      </c>
      <c r="K527" t="s">
        <v>158</v>
      </c>
    </row>
    <row r="528" spans="1:11" x14ac:dyDescent="0.2">
      <c r="A528">
        <v>531</v>
      </c>
      <c r="B528" t="s">
        <v>306</v>
      </c>
      <c r="C528" s="210">
        <v>45520.038888888892</v>
      </c>
      <c r="D528" t="s">
        <v>307</v>
      </c>
      <c r="E528">
        <v>17</v>
      </c>
      <c r="F528" t="s">
        <v>124</v>
      </c>
      <c r="G528">
        <v>7.8</v>
      </c>
      <c r="I528" t="s">
        <v>198</v>
      </c>
      <c r="J528" t="s">
        <v>153</v>
      </c>
      <c r="K528" t="s">
        <v>158</v>
      </c>
    </row>
    <row r="529" spans="1:11" x14ac:dyDescent="0.2">
      <c r="A529">
        <v>532</v>
      </c>
      <c r="B529" t="s">
        <v>306</v>
      </c>
      <c r="C529" s="210">
        <v>45520.039583333331</v>
      </c>
      <c r="D529" t="s">
        <v>307</v>
      </c>
      <c r="E529">
        <v>18</v>
      </c>
      <c r="F529" t="s">
        <v>125</v>
      </c>
      <c r="G529">
        <v>7.5</v>
      </c>
      <c r="I529" t="s">
        <v>198</v>
      </c>
      <c r="J529" t="s">
        <v>153</v>
      </c>
      <c r="K529" t="s">
        <v>158</v>
      </c>
    </row>
    <row r="530" spans="1:11" x14ac:dyDescent="0.2">
      <c r="A530">
        <v>533</v>
      </c>
      <c r="B530" t="s">
        <v>306</v>
      </c>
      <c r="C530" s="210">
        <v>45520.039583333331</v>
      </c>
      <c r="D530" t="s">
        <v>307</v>
      </c>
      <c r="E530">
        <v>19</v>
      </c>
      <c r="F530" t="s">
        <v>124</v>
      </c>
      <c r="G530">
        <v>11.9</v>
      </c>
      <c r="H530" t="s">
        <v>309</v>
      </c>
      <c r="I530" t="s">
        <v>198</v>
      </c>
      <c r="J530" t="s">
        <v>153</v>
      </c>
      <c r="K530" t="s">
        <v>160</v>
      </c>
    </row>
    <row r="531" spans="1:11" x14ac:dyDescent="0.2">
      <c r="A531">
        <v>534</v>
      </c>
      <c r="B531" t="s">
        <v>306</v>
      </c>
      <c r="C531" s="210">
        <v>45520.039583333331</v>
      </c>
      <c r="D531" t="s">
        <v>307</v>
      </c>
      <c r="E531">
        <v>20</v>
      </c>
      <c r="F531" t="s">
        <v>128</v>
      </c>
      <c r="G531">
        <v>6.2</v>
      </c>
      <c r="I531" t="s">
        <v>198</v>
      </c>
      <c r="J531" t="s">
        <v>153</v>
      </c>
      <c r="K531" t="s">
        <v>158</v>
      </c>
    </row>
    <row r="532" spans="1:11" x14ac:dyDescent="0.2">
      <c r="A532">
        <v>535</v>
      </c>
      <c r="B532" t="s">
        <v>310</v>
      </c>
      <c r="C532" s="210">
        <v>45523.250694444447</v>
      </c>
      <c r="D532" t="s">
        <v>311</v>
      </c>
      <c r="E532">
        <v>1</v>
      </c>
      <c r="G532">
        <v>10</v>
      </c>
      <c r="I532" t="s">
        <v>198</v>
      </c>
      <c r="J532" t="s">
        <v>153</v>
      </c>
      <c r="K532" t="s">
        <v>158</v>
      </c>
    </row>
    <row r="533" spans="1:11" x14ac:dyDescent="0.2">
      <c r="A533">
        <v>536</v>
      </c>
      <c r="B533" t="s">
        <v>310</v>
      </c>
      <c r="C533" s="210">
        <v>45523.250694444447</v>
      </c>
      <c r="D533" t="s">
        <v>311</v>
      </c>
      <c r="E533">
        <v>2</v>
      </c>
      <c r="F533" t="s">
        <v>125</v>
      </c>
      <c r="G533">
        <v>12</v>
      </c>
      <c r="I533" t="s">
        <v>198</v>
      </c>
      <c r="J533" t="s">
        <v>153</v>
      </c>
      <c r="K533" t="s">
        <v>158</v>
      </c>
    </row>
    <row r="534" spans="1:11" x14ac:dyDescent="0.2">
      <c r="A534">
        <v>537</v>
      </c>
      <c r="B534" t="s">
        <v>310</v>
      </c>
      <c r="C534" s="210">
        <v>45523.251388888886</v>
      </c>
      <c r="D534" t="s">
        <v>311</v>
      </c>
      <c r="E534">
        <v>3</v>
      </c>
      <c r="F534" t="s">
        <v>117</v>
      </c>
      <c r="G534">
        <v>9.3000000000000007</v>
      </c>
      <c r="I534" t="s">
        <v>198</v>
      </c>
      <c r="J534" t="s">
        <v>153</v>
      </c>
      <c r="K534" t="s">
        <v>158</v>
      </c>
    </row>
    <row r="535" spans="1:11" x14ac:dyDescent="0.2">
      <c r="A535">
        <v>538</v>
      </c>
      <c r="B535" t="s">
        <v>310</v>
      </c>
      <c r="C535" s="210">
        <v>45523.251388888886</v>
      </c>
      <c r="D535" t="s">
        <v>311</v>
      </c>
      <c r="E535">
        <v>4</v>
      </c>
      <c r="F535" t="s">
        <v>109</v>
      </c>
      <c r="G535">
        <v>15.5</v>
      </c>
      <c r="I535" t="s">
        <v>198</v>
      </c>
      <c r="J535" t="s">
        <v>153</v>
      </c>
      <c r="K535" t="s">
        <v>158</v>
      </c>
    </row>
    <row r="536" spans="1:11" x14ac:dyDescent="0.2">
      <c r="A536">
        <v>539</v>
      </c>
      <c r="B536" t="s">
        <v>310</v>
      </c>
      <c r="C536" s="210">
        <v>45523.252083333333</v>
      </c>
      <c r="D536" t="s">
        <v>311</v>
      </c>
      <c r="E536">
        <v>4</v>
      </c>
      <c r="F536" t="s">
        <v>109</v>
      </c>
      <c r="G536">
        <v>15.5</v>
      </c>
      <c r="I536" t="s">
        <v>198</v>
      </c>
      <c r="J536" t="s">
        <v>153</v>
      </c>
      <c r="K536" t="s">
        <v>158</v>
      </c>
    </row>
    <row r="537" spans="1:11" x14ac:dyDescent="0.2">
      <c r="A537">
        <v>540</v>
      </c>
      <c r="B537" t="s">
        <v>310</v>
      </c>
      <c r="C537" s="210">
        <v>45523.25277777778</v>
      </c>
      <c r="D537" t="s">
        <v>311</v>
      </c>
      <c r="E537">
        <v>6</v>
      </c>
      <c r="F537" t="s">
        <v>109</v>
      </c>
      <c r="G537">
        <v>14.6</v>
      </c>
      <c r="I537" t="s">
        <v>198</v>
      </c>
      <c r="J537" t="s">
        <v>153</v>
      </c>
      <c r="K537" t="s">
        <v>158</v>
      </c>
    </row>
    <row r="538" spans="1:11" x14ac:dyDescent="0.2">
      <c r="A538">
        <v>541</v>
      </c>
      <c r="B538" t="s">
        <v>310</v>
      </c>
      <c r="C538" s="210">
        <v>45523.253472222219</v>
      </c>
      <c r="D538" t="s">
        <v>311</v>
      </c>
      <c r="E538">
        <v>7</v>
      </c>
      <c r="F538" t="s">
        <v>112</v>
      </c>
      <c r="G538">
        <v>7.3</v>
      </c>
      <c r="H538" t="s">
        <v>312</v>
      </c>
      <c r="I538" t="s">
        <v>198</v>
      </c>
      <c r="J538" t="s">
        <v>153</v>
      </c>
      <c r="K538" t="s">
        <v>158</v>
      </c>
    </row>
    <row r="539" spans="1:11" x14ac:dyDescent="0.2">
      <c r="A539">
        <v>542</v>
      </c>
      <c r="B539" t="s">
        <v>310</v>
      </c>
      <c r="C539" s="210">
        <v>45523.254166666666</v>
      </c>
      <c r="D539" t="s">
        <v>311</v>
      </c>
      <c r="E539">
        <v>8</v>
      </c>
      <c r="F539" t="s">
        <v>81</v>
      </c>
      <c r="G539">
        <v>6.2</v>
      </c>
      <c r="I539" t="s">
        <v>198</v>
      </c>
      <c r="J539" t="s">
        <v>153</v>
      </c>
      <c r="K539" t="s">
        <v>158</v>
      </c>
    </row>
    <row r="540" spans="1:11" x14ac:dyDescent="0.2">
      <c r="A540">
        <v>543</v>
      </c>
      <c r="B540" t="s">
        <v>310</v>
      </c>
      <c r="C540" s="210">
        <v>45523.254861111112</v>
      </c>
      <c r="D540" t="s">
        <v>311</v>
      </c>
      <c r="E540">
        <v>9</v>
      </c>
      <c r="F540" t="s">
        <v>117</v>
      </c>
      <c r="G540">
        <v>10.8</v>
      </c>
      <c r="I540" t="s">
        <v>198</v>
      </c>
      <c r="J540" t="s">
        <v>153</v>
      </c>
      <c r="K540" t="s">
        <v>158</v>
      </c>
    </row>
    <row r="541" spans="1:11" x14ac:dyDescent="0.2">
      <c r="A541">
        <v>544</v>
      </c>
      <c r="B541" t="s">
        <v>310</v>
      </c>
      <c r="C541" s="210">
        <v>45523.255555555559</v>
      </c>
      <c r="D541" t="s">
        <v>311</v>
      </c>
      <c r="E541">
        <v>10</v>
      </c>
      <c r="F541" t="s">
        <v>118</v>
      </c>
      <c r="G541">
        <v>16.3</v>
      </c>
      <c r="I541" t="s">
        <v>198</v>
      </c>
      <c r="J541" t="s">
        <v>153</v>
      </c>
      <c r="K541" t="s">
        <v>160</v>
      </c>
    </row>
    <row r="542" spans="1:11" x14ac:dyDescent="0.2">
      <c r="A542">
        <v>545</v>
      </c>
      <c r="B542" t="s">
        <v>310</v>
      </c>
      <c r="C542" s="210">
        <v>45523.256249999999</v>
      </c>
      <c r="D542" t="s">
        <v>311</v>
      </c>
      <c r="E542">
        <v>11</v>
      </c>
      <c r="F542" t="s">
        <v>119</v>
      </c>
      <c r="G542">
        <v>10.1</v>
      </c>
      <c r="I542" t="s">
        <v>198</v>
      </c>
      <c r="J542" t="s">
        <v>153</v>
      </c>
      <c r="K542" t="s">
        <v>158</v>
      </c>
    </row>
    <row r="543" spans="1:11" x14ac:dyDescent="0.2">
      <c r="A543">
        <v>546</v>
      </c>
      <c r="B543" t="s">
        <v>310</v>
      </c>
      <c r="C543" s="210">
        <v>45523.256249999999</v>
      </c>
      <c r="D543" t="s">
        <v>311</v>
      </c>
      <c r="E543">
        <v>12</v>
      </c>
      <c r="F543" t="s">
        <v>117</v>
      </c>
      <c r="G543">
        <v>16.399999999999999</v>
      </c>
      <c r="I543" t="s">
        <v>198</v>
      </c>
      <c r="J543" t="s">
        <v>153</v>
      </c>
      <c r="K543" t="s">
        <v>160</v>
      </c>
    </row>
    <row r="544" spans="1:11" x14ac:dyDescent="0.2">
      <c r="A544">
        <v>547</v>
      </c>
      <c r="B544" t="s">
        <v>310</v>
      </c>
      <c r="C544" s="210">
        <v>45523.256944444445</v>
      </c>
      <c r="D544" t="s">
        <v>311</v>
      </c>
      <c r="E544">
        <v>13</v>
      </c>
      <c r="F544" t="s">
        <v>115</v>
      </c>
      <c r="G544">
        <v>7.7</v>
      </c>
      <c r="I544" t="s">
        <v>198</v>
      </c>
      <c r="J544" t="s">
        <v>153</v>
      </c>
      <c r="K544" t="s">
        <v>158</v>
      </c>
    </row>
    <row r="545" spans="1:11" x14ac:dyDescent="0.2">
      <c r="A545">
        <v>548</v>
      </c>
      <c r="B545" t="s">
        <v>310</v>
      </c>
      <c r="C545" s="210">
        <v>45523.258333333331</v>
      </c>
      <c r="D545" t="s">
        <v>311</v>
      </c>
      <c r="E545">
        <v>14</v>
      </c>
      <c r="F545" t="s">
        <v>109</v>
      </c>
      <c r="G545">
        <v>18.100000000000001</v>
      </c>
      <c r="I545" t="s">
        <v>198</v>
      </c>
      <c r="J545" t="s">
        <v>153</v>
      </c>
      <c r="K545" t="s">
        <v>158</v>
      </c>
    </row>
    <row r="546" spans="1:11" x14ac:dyDescent="0.2">
      <c r="A546">
        <v>549</v>
      </c>
      <c r="B546" t="s">
        <v>310</v>
      </c>
      <c r="C546" s="210">
        <v>45523.259027777778</v>
      </c>
      <c r="D546" t="s">
        <v>311</v>
      </c>
      <c r="E546">
        <v>15</v>
      </c>
      <c r="F546" t="s">
        <v>128</v>
      </c>
      <c r="G546">
        <v>12</v>
      </c>
      <c r="H546" t="s">
        <v>313</v>
      </c>
      <c r="I546" t="s">
        <v>198</v>
      </c>
      <c r="J546" t="s">
        <v>153</v>
      </c>
      <c r="K546" t="s">
        <v>160</v>
      </c>
    </row>
    <row r="547" spans="1:11" x14ac:dyDescent="0.2">
      <c r="A547">
        <v>550</v>
      </c>
      <c r="B547" t="s">
        <v>310</v>
      </c>
      <c r="C547" s="210">
        <v>45523.259722222225</v>
      </c>
      <c r="D547" t="s">
        <v>311</v>
      </c>
      <c r="E547">
        <v>16</v>
      </c>
      <c r="F547" t="s">
        <v>130</v>
      </c>
      <c r="G547">
        <v>14.2</v>
      </c>
      <c r="I547" t="s">
        <v>198</v>
      </c>
      <c r="J547" t="s">
        <v>153</v>
      </c>
      <c r="K547" t="s">
        <v>158</v>
      </c>
    </row>
    <row r="548" spans="1:11" x14ac:dyDescent="0.2">
      <c r="A548">
        <v>551</v>
      </c>
      <c r="B548" t="s">
        <v>310</v>
      </c>
      <c r="C548" s="210">
        <v>45523.259722222225</v>
      </c>
      <c r="D548" t="s">
        <v>311</v>
      </c>
      <c r="E548">
        <v>17</v>
      </c>
      <c r="F548" t="s">
        <v>124</v>
      </c>
      <c r="G548">
        <v>7.8</v>
      </c>
      <c r="I548" t="s">
        <v>198</v>
      </c>
      <c r="J548" t="s">
        <v>153</v>
      </c>
      <c r="K548" t="s">
        <v>158</v>
      </c>
    </row>
    <row r="549" spans="1:11" x14ac:dyDescent="0.2">
      <c r="A549">
        <v>552</v>
      </c>
      <c r="B549" t="s">
        <v>310</v>
      </c>
      <c r="C549" s="210">
        <v>45523.260416666664</v>
      </c>
      <c r="D549" t="s">
        <v>311</v>
      </c>
      <c r="E549">
        <v>18</v>
      </c>
      <c r="F549" t="s">
        <v>125</v>
      </c>
      <c r="G549">
        <v>7.5</v>
      </c>
      <c r="I549" t="s">
        <v>198</v>
      </c>
      <c r="J549" t="s">
        <v>153</v>
      </c>
      <c r="K549" t="s">
        <v>158</v>
      </c>
    </row>
    <row r="550" spans="1:11" x14ac:dyDescent="0.2">
      <c r="A550">
        <v>553</v>
      </c>
      <c r="B550" t="s">
        <v>310</v>
      </c>
      <c r="C550" s="210">
        <v>45523.260416666664</v>
      </c>
      <c r="D550" t="s">
        <v>311</v>
      </c>
      <c r="E550">
        <v>19</v>
      </c>
      <c r="F550" t="s">
        <v>124</v>
      </c>
      <c r="G550">
        <v>7.5</v>
      </c>
      <c r="I550" t="s">
        <v>198</v>
      </c>
      <c r="J550" t="s">
        <v>153</v>
      </c>
      <c r="K550" t="s">
        <v>158</v>
      </c>
    </row>
    <row r="551" spans="1:11" x14ac:dyDescent="0.2">
      <c r="A551">
        <v>554</v>
      </c>
      <c r="B551" t="s">
        <v>310</v>
      </c>
      <c r="C551" s="210">
        <v>45523.260416666664</v>
      </c>
      <c r="D551" t="s">
        <v>311</v>
      </c>
      <c r="E551">
        <v>20</v>
      </c>
      <c r="F551" t="s">
        <v>128</v>
      </c>
      <c r="G551">
        <v>6.2</v>
      </c>
      <c r="I551" t="s">
        <v>198</v>
      </c>
      <c r="J551" t="s">
        <v>153</v>
      </c>
      <c r="K551" t="s">
        <v>158</v>
      </c>
    </row>
    <row r="552" spans="1:11" x14ac:dyDescent="0.2">
      <c r="A552">
        <v>555</v>
      </c>
      <c r="B552" t="s">
        <v>314</v>
      </c>
      <c r="C552" s="210">
        <v>45524.044444444444</v>
      </c>
      <c r="D552" t="s">
        <v>315</v>
      </c>
      <c r="E552">
        <v>1</v>
      </c>
      <c r="F552" t="s">
        <v>115</v>
      </c>
      <c r="G552">
        <v>10</v>
      </c>
      <c r="I552" t="s">
        <v>198</v>
      </c>
      <c r="J552" t="s">
        <v>153</v>
      </c>
      <c r="K552" t="s">
        <v>158</v>
      </c>
    </row>
    <row r="553" spans="1:11" x14ac:dyDescent="0.2">
      <c r="A553">
        <v>556</v>
      </c>
      <c r="B553" t="s">
        <v>314</v>
      </c>
      <c r="C553" s="210">
        <v>45524.044444444444</v>
      </c>
      <c r="D553" t="s">
        <v>315</v>
      </c>
      <c r="E553">
        <v>2</v>
      </c>
      <c r="F553" t="s">
        <v>125</v>
      </c>
      <c r="G553">
        <v>12</v>
      </c>
      <c r="I553" t="s">
        <v>198</v>
      </c>
      <c r="J553" t="s">
        <v>153</v>
      </c>
      <c r="K553" t="s">
        <v>158</v>
      </c>
    </row>
    <row r="554" spans="1:11" x14ac:dyDescent="0.2">
      <c r="A554">
        <v>557</v>
      </c>
      <c r="B554" t="s">
        <v>314</v>
      </c>
      <c r="C554" s="210">
        <v>45524.044444444444</v>
      </c>
      <c r="D554" t="s">
        <v>315</v>
      </c>
      <c r="E554">
        <v>3</v>
      </c>
      <c r="F554" t="s">
        <v>117</v>
      </c>
      <c r="G554">
        <v>8.3000000000000007</v>
      </c>
      <c r="I554" t="s">
        <v>198</v>
      </c>
      <c r="J554" t="s">
        <v>153</v>
      </c>
      <c r="K554" t="s">
        <v>158</v>
      </c>
    </row>
    <row r="555" spans="1:11" x14ac:dyDescent="0.2">
      <c r="A555">
        <v>558</v>
      </c>
      <c r="B555" t="s">
        <v>314</v>
      </c>
      <c r="C555" s="210">
        <v>45524.045138888891</v>
      </c>
      <c r="D555" t="s">
        <v>315</v>
      </c>
      <c r="E555">
        <v>4</v>
      </c>
      <c r="F555" t="s">
        <v>109</v>
      </c>
      <c r="G555">
        <v>15.3</v>
      </c>
      <c r="H555" t="s">
        <v>316</v>
      </c>
      <c r="I555" t="s">
        <v>198</v>
      </c>
      <c r="J555" t="s">
        <v>153</v>
      </c>
      <c r="K555" t="s">
        <v>160</v>
      </c>
    </row>
    <row r="556" spans="1:11" x14ac:dyDescent="0.2">
      <c r="A556">
        <v>559</v>
      </c>
      <c r="B556" t="s">
        <v>314</v>
      </c>
      <c r="C556" s="210">
        <v>45524.046527777777</v>
      </c>
      <c r="D556" t="s">
        <v>315</v>
      </c>
      <c r="E556">
        <v>5</v>
      </c>
      <c r="F556" t="s">
        <v>81</v>
      </c>
      <c r="G556">
        <v>14.4</v>
      </c>
      <c r="I556" t="s">
        <v>198</v>
      </c>
      <c r="J556" t="s">
        <v>153</v>
      </c>
      <c r="K556" t="s">
        <v>158</v>
      </c>
    </row>
    <row r="557" spans="1:11" x14ac:dyDescent="0.2">
      <c r="A557">
        <v>560</v>
      </c>
      <c r="B557" t="s">
        <v>314</v>
      </c>
      <c r="C557" s="210">
        <v>45524.046527777777</v>
      </c>
      <c r="D557" t="s">
        <v>315</v>
      </c>
      <c r="E557">
        <v>6</v>
      </c>
      <c r="F557" t="s">
        <v>109</v>
      </c>
      <c r="G557">
        <v>14.6</v>
      </c>
      <c r="I557" t="s">
        <v>198</v>
      </c>
      <c r="J557" t="s">
        <v>153</v>
      </c>
      <c r="K557" t="s">
        <v>158</v>
      </c>
    </row>
    <row r="558" spans="1:11" x14ac:dyDescent="0.2">
      <c r="A558">
        <v>561</v>
      </c>
      <c r="B558" t="s">
        <v>314</v>
      </c>
      <c r="C558" s="210">
        <v>45524.047222222223</v>
      </c>
      <c r="D558" t="s">
        <v>315</v>
      </c>
      <c r="E558">
        <v>7</v>
      </c>
      <c r="F558" t="s">
        <v>112</v>
      </c>
      <c r="G558">
        <v>9.5</v>
      </c>
      <c r="I558" t="s">
        <v>198</v>
      </c>
      <c r="J558" t="s">
        <v>153</v>
      </c>
      <c r="K558" t="s">
        <v>158</v>
      </c>
    </row>
    <row r="559" spans="1:11" x14ac:dyDescent="0.2">
      <c r="A559">
        <v>562</v>
      </c>
      <c r="B559" t="s">
        <v>314</v>
      </c>
      <c r="C559" s="210">
        <v>45524.047222222223</v>
      </c>
      <c r="D559" t="s">
        <v>315</v>
      </c>
      <c r="E559">
        <v>8</v>
      </c>
      <c r="F559" t="s">
        <v>81</v>
      </c>
      <c r="G559">
        <v>7.8</v>
      </c>
      <c r="I559" t="s">
        <v>198</v>
      </c>
      <c r="J559" t="s">
        <v>153</v>
      </c>
      <c r="K559" t="s">
        <v>158</v>
      </c>
    </row>
    <row r="560" spans="1:11" x14ac:dyDescent="0.2">
      <c r="A560">
        <v>563</v>
      </c>
      <c r="B560" t="s">
        <v>314</v>
      </c>
      <c r="C560" s="210">
        <v>45524.049305555556</v>
      </c>
      <c r="D560" t="s">
        <v>315</v>
      </c>
      <c r="E560">
        <v>9</v>
      </c>
      <c r="F560" t="s">
        <v>117</v>
      </c>
      <c r="G560">
        <v>10.8</v>
      </c>
      <c r="H560" t="s">
        <v>317</v>
      </c>
      <c r="I560" t="s">
        <v>198</v>
      </c>
      <c r="J560" t="s">
        <v>153</v>
      </c>
      <c r="K560" t="s">
        <v>158</v>
      </c>
    </row>
    <row r="561" spans="1:11" x14ac:dyDescent="0.2">
      <c r="A561">
        <v>564</v>
      </c>
      <c r="B561" t="s">
        <v>314</v>
      </c>
      <c r="C561" s="210">
        <v>45524.049305555556</v>
      </c>
      <c r="D561" t="s">
        <v>315</v>
      </c>
      <c r="E561">
        <v>10</v>
      </c>
      <c r="F561" t="s">
        <v>118</v>
      </c>
      <c r="G561">
        <v>16.8</v>
      </c>
      <c r="I561" t="s">
        <v>198</v>
      </c>
      <c r="J561" t="s">
        <v>153</v>
      </c>
      <c r="K561" t="s">
        <v>158</v>
      </c>
    </row>
    <row r="562" spans="1:11" x14ac:dyDescent="0.2">
      <c r="A562">
        <v>565</v>
      </c>
      <c r="B562" t="s">
        <v>314</v>
      </c>
      <c r="C562" s="210">
        <v>45524.05</v>
      </c>
      <c r="D562" t="s">
        <v>315</v>
      </c>
      <c r="E562">
        <v>11</v>
      </c>
      <c r="F562" t="s">
        <v>119</v>
      </c>
      <c r="G562">
        <v>10.1</v>
      </c>
      <c r="I562" t="s">
        <v>198</v>
      </c>
      <c r="J562" t="s">
        <v>153</v>
      </c>
      <c r="K562" t="s">
        <v>158</v>
      </c>
    </row>
    <row r="563" spans="1:11" x14ac:dyDescent="0.2">
      <c r="A563">
        <v>566</v>
      </c>
      <c r="B563" t="s">
        <v>314</v>
      </c>
      <c r="C563" s="210">
        <v>45524.05</v>
      </c>
      <c r="D563" t="s">
        <v>315</v>
      </c>
      <c r="E563">
        <v>12</v>
      </c>
      <c r="F563" t="s">
        <v>117</v>
      </c>
      <c r="G563">
        <v>13.6</v>
      </c>
      <c r="I563" t="s">
        <v>198</v>
      </c>
      <c r="J563" t="s">
        <v>153</v>
      </c>
      <c r="K563" t="s">
        <v>160</v>
      </c>
    </row>
    <row r="564" spans="1:11" x14ac:dyDescent="0.2">
      <c r="A564">
        <v>567</v>
      </c>
      <c r="B564" t="s">
        <v>314</v>
      </c>
      <c r="C564" s="210">
        <v>45524.050694444442</v>
      </c>
      <c r="D564" t="s">
        <v>315</v>
      </c>
      <c r="E564">
        <v>13</v>
      </c>
      <c r="F564" t="s">
        <v>115</v>
      </c>
      <c r="G564">
        <v>7.7</v>
      </c>
      <c r="I564" t="s">
        <v>198</v>
      </c>
      <c r="J564" t="s">
        <v>153</v>
      </c>
      <c r="K564" t="s">
        <v>158</v>
      </c>
    </row>
    <row r="565" spans="1:11" x14ac:dyDescent="0.2">
      <c r="A565">
        <v>568</v>
      </c>
      <c r="B565" t="s">
        <v>314</v>
      </c>
      <c r="C565" s="210">
        <v>45524.050694444442</v>
      </c>
      <c r="D565" t="s">
        <v>315</v>
      </c>
      <c r="E565">
        <v>14</v>
      </c>
      <c r="F565" t="s">
        <v>109</v>
      </c>
      <c r="G565">
        <v>13.7</v>
      </c>
      <c r="I565" t="s">
        <v>198</v>
      </c>
      <c r="J565" t="s">
        <v>153</v>
      </c>
      <c r="K565" t="s">
        <v>158</v>
      </c>
    </row>
    <row r="566" spans="1:11" x14ac:dyDescent="0.2">
      <c r="A566">
        <v>569</v>
      </c>
      <c r="B566" t="s">
        <v>314</v>
      </c>
      <c r="C566" s="210">
        <v>45524.051388888889</v>
      </c>
      <c r="D566" t="s">
        <v>315</v>
      </c>
      <c r="E566">
        <v>15</v>
      </c>
      <c r="F566" t="s">
        <v>128</v>
      </c>
      <c r="G566">
        <v>21</v>
      </c>
      <c r="H566" t="s">
        <v>318</v>
      </c>
      <c r="I566" t="s">
        <v>198</v>
      </c>
      <c r="J566" t="s">
        <v>153</v>
      </c>
      <c r="K566" t="s">
        <v>160</v>
      </c>
    </row>
    <row r="567" spans="1:11" x14ac:dyDescent="0.2">
      <c r="A567">
        <v>570</v>
      </c>
      <c r="B567" t="s">
        <v>314</v>
      </c>
      <c r="C567" s="210">
        <v>45524.052777777775</v>
      </c>
      <c r="D567" t="s">
        <v>315</v>
      </c>
      <c r="E567">
        <v>16</v>
      </c>
      <c r="F567" t="s">
        <v>130</v>
      </c>
      <c r="G567">
        <v>14.2</v>
      </c>
      <c r="I567" t="s">
        <v>198</v>
      </c>
      <c r="J567" t="s">
        <v>153</v>
      </c>
      <c r="K567" t="s">
        <v>158</v>
      </c>
    </row>
    <row r="568" spans="1:11" x14ac:dyDescent="0.2">
      <c r="A568">
        <v>571</v>
      </c>
      <c r="B568" t="s">
        <v>314</v>
      </c>
      <c r="C568" s="210">
        <v>45524.052777777775</v>
      </c>
      <c r="D568" t="s">
        <v>315</v>
      </c>
      <c r="E568">
        <v>17</v>
      </c>
      <c r="F568" t="s">
        <v>124</v>
      </c>
      <c r="G568">
        <v>7.8</v>
      </c>
      <c r="I568" t="s">
        <v>198</v>
      </c>
      <c r="J568" t="s">
        <v>153</v>
      </c>
      <c r="K568" t="s">
        <v>158</v>
      </c>
    </row>
    <row r="569" spans="1:11" x14ac:dyDescent="0.2">
      <c r="A569">
        <v>572</v>
      </c>
      <c r="B569" t="s">
        <v>314</v>
      </c>
      <c r="C569" s="210">
        <v>45524.053472222222</v>
      </c>
      <c r="D569" t="s">
        <v>315</v>
      </c>
      <c r="E569">
        <v>18</v>
      </c>
      <c r="F569" t="s">
        <v>125</v>
      </c>
      <c r="G569">
        <v>7.5</v>
      </c>
      <c r="I569" t="s">
        <v>198</v>
      </c>
      <c r="J569" t="s">
        <v>153</v>
      </c>
      <c r="K569" t="s">
        <v>158</v>
      </c>
    </row>
    <row r="570" spans="1:11" x14ac:dyDescent="0.2">
      <c r="A570">
        <v>573</v>
      </c>
      <c r="B570" t="s">
        <v>314</v>
      </c>
      <c r="C570" s="210">
        <v>45524.053472222222</v>
      </c>
      <c r="D570" t="s">
        <v>315</v>
      </c>
      <c r="E570">
        <v>19</v>
      </c>
      <c r="F570" t="s">
        <v>124</v>
      </c>
      <c r="G570">
        <v>9.6999999999999993</v>
      </c>
      <c r="I570" t="s">
        <v>198</v>
      </c>
      <c r="J570" t="s">
        <v>153</v>
      </c>
      <c r="K570" t="s">
        <v>158</v>
      </c>
    </row>
    <row r="571" spans="1:11" x14ac:dyDescent="0.2">
      <c r="A571">
        <v>574</v>
      </c>
      <c r="B571" t="s">
        <v>314</v>
      </c>
      <c r="C571" s="210">
        <v>45524.054166666669</v>
      </c>
      <c r="D571" t="s">
        <v>315</v>
      </c>
      <c r="E571">
        <v>20</v>
      </c>
      <c r="F571" t="s">
        <v>128</v>
      </c>
      <c r="G571">
        <v>6.2</v>
      </c>
      <c r="H571" t="s">
        <v>319</v>
      </c>
      <c r="I571" t="s">
        <v>198</v>
      </c>
      <c r="J571" t="s">
        <v>153</v>
      </c>
      <c r="K571" t="s">
        <v>158</v>
      </c>
    </row>
    <row r="572" spans="1:11" x14ac:dyDescent="0.2">
      <c r="A572">
        <v>575</v>
      </c>
      <c r="B572" t="s">
        <v>320</v>
      </c>
      <c r="C572" s="210">
        <v>45525.038888888892</v>
      </c>
      <c r="D572" t="s">
        <v>321</v>
      </c>
      <c r="E572">
        <v>1</v>
      </c>
      <c r="F572" t="s">
        <v>115</v>
      </c>
      <c r="G572">
        <v>10</v>
      </c>
      <c r="I572" t="s">
        <v>198</v>
      </c>
      <c r="J572" t="s">
        <v>153</v>
      </c>
      <c r="K572" t="s">
        <v>158</v>
      </c>
    </row>
    <row r="573" spans="1:11" x14ac:dyDescent="0.2">
      <c r="A573">
        <v>576</v>
      </c>
      <c r="B573" t="s">
        <v>320</v>
      </c>
      <c r="C573" s="210">
        <v>45525.039583333331</v>
      </c>
      <c r="D573" t="s">
        <v>321</v>
      </c>
      <c r="E573">
        <v>2</v>
      </c>
      <c r="F573" t="s">
        <v>125</v>
      </c>
      <c r="G573">
        <v>12</v>
      </c>
      <c r="I573" t="s">
        <v>198</v>
      </c>
      <c r="J573" t="s">
        <v>153</v>
      </c>
      <c r="K573" t="s">
        <v>158</v>
      </c>
    </row>
    <row r="574" spans="1:11" x14ac:dyDescent="0.2">
      <c r="A574">
        <v>577</v>
      </c>
      <c r="B574" t="s">
        <v>320</v>
      </c>
      <c r="C574" s="210">
        <v>45525.039583333331</v>
      </c>
      <c r="D574" t="s">
        <v>321</v>
      </c>
      <c r="E574">
        <v>3</v>
      </c>
      <c r="F574" t="s">
        <v>117</v>
      </c>
      <c r="G574">
        <v>8.3000000000000007</v>
      </c>
      <c r="I574" t="s">
        <v>198</v>
      </c>
      <c r="J574" t="s">
        <v>153</v>
      </c>
      <c r="K574" t="s">
        <v>158</v>
      </c>
    </row>
    <row r="575" spans="1:11" x14ac:dyDescent="0.2">
      <c r="A575">
        <v>578</v>
      </c>
      <c r="B575" t="s">
        <v>320</v>
      </c>
      <c r="C575" s="210">
        <v>45525.039583333331</v>
      </c>
      <c r="D575" t="s">
        <v>321</v>
      </c>
      <c r="E575">
        <v>4</v>
      </c>
      <c r="F575" t="s">
        <v>109</v>
      </c>
      <c r="G575">
        <v>13.5</v>
      </c>
      <c r="I575" t="s">
        <v>198</v>
      </c>
      <c r="J575" t="s">
        <v>153</v>
      </c>
      <c r="K575" t="s">
        <v>158</v>
      </c>
    </row>
    <row r="576" spans="1:11" x14ac:dyDescent="0.2">
      <c r="A576">
        <v>579</v>
      </c>
      <c r="B576" t="s">
        <v>320</v>
      </c>
      <c r="C576" s="210">
        <v>45525.039583333331</v>
      </c>
      <c r="D576" t="s">
        <v>321</v>
      </c>
      <c r="E576">
        <v>5</v>
      </c>
      <c r="F576" t="s">
        <v>81</v>
      </c>
      <c r="G576">
        <v>14.4</v>
      </c>
      <c r="I576" t="s">
        <v>198</v>
      </c>
      <c r="J576" t="s">
        <v>153</v>
      </c>
      <c r="K576" t="s">
        <v>158</v>
      </c>
    </row>
    <row r="577" spans="1:11" x14ac:dyDescent="0.2">
      <c r="A577">
        <v>580</v>
      </c>
      <c r="B577" t="s">
        <v>320</v>
      </c>
      <c r="C577" s="210">
        <v>45525.040277777778</v>
      </c>
      <c r="D577" t="s">
        <v>321</v>
      </c>
      <c r="E577">
        <v>6</v>
      </c>
      <c r="F577" t="s">
        <v>109</v>
      </c>
      <c r="G577">
        <v>19.3</v>
      </c>
      <c r="H577" t="s">
        <v>322</v>
      </c>
      <c r="I577" t="s">
        <v>198</v>
      </c>
      <c r="J577" t="s">
        <v>153</v>
      </c>
      <c r="K577" t="s">
        <v>160</v>
      </c>
    </row>
    <row r="578" spans="1:11" x14ac:dyDescent="0.2">
      <c r="A578">
        <v>581</v>
      </c>
      <c r="B578" t="s">
        <v>320</v>
      </c>
      <c r="C578" s="210">
        <v>45525.040972222225</v>
      </c>
      <c r="D578" t="s">
        <v>321</v>
      </c>
      <c r="E578">
        <v>7</v>
      </c>
      <c r="F578" t="s">
        <v>112</v>
      </c>
      <c r="G578">
        <v>11.4</v>
      </c>
      <c r="H578" t="s">
        <v>323</v>
      </c>
      <c r="I578" t="s">
        <v>198</v>
      </c>
      <c r="J578" t="s">
        <v>153</v>
      </c>
      <c r="K578" t="s">
        <v>160</v>
      </c>
    </row>
    <row r="579" spans="1:11" x14ac:dyDescent="0.2">
      <c r="A579">
        <v>582</v>
      </c>
      <c r="B579" t="s">
        <v>320</v>
      </c>
      <c r="C579" s="210">
        <v>45525.040972222225</v>
      </c>
      <c r="D579" t="s">
        <v>321</v>
      </c>
      <c r="E579">
        <v>8</v>
      </c>
      <c r="F579" t="s">
        <v>81</v>
      </c>
      <c r="G579">
        <v>7.8</v>
      </c>
      <c r="I579" t="s">
        <v>198</v>
      </c>
      <c r="J579" t="s">
        <v>153</v>
      </c>
      <c r="K579" t="s">
        <v>158</v>
      </c>
    </row>
    <row r="580" spans="1:11" x14ac:dyDescent="0.2">
      <c r="A580">
        <v>583</v>
      </c>
      <c r="B580" t="s">
        <v>320</v>
      </c>
      <c r="C580" s="210">
        <v>45525.041666666664</v>
      </c>
      <c r="D580" t="s">
        <v>321</v>
      </c>
      <c r="E580">
        <v>9</v>
      </c>
      <c r="F580" t="s">
        <v>117</v>
      </c>
      <c r="G580">
        <v>12.9</v>
      </c>
      <c r="I580" t="s">
        <v>198</v>
      </c>
      <c r="J580" t="s">
        <v>153</v>
      </c>
      <c r="K580" t="s">
        <v>158</v>
      </c>
    </row>
    <row r="581" spans="1:11" x14ac:dyDescent="0.2">
      <c r="A581">
        <v>584</v>
      </c>
      <c r="B581" t="s">
        <v>320</v>
      </c>
      <c r="C581" s="210">
        <v>45525.041666666664</v>
      </c>
      <c r="D581" t="s">
        <v>321</v>
      </c>
      <c r="E581">
        <v>10</v>
      </c>
      <c r="F581" t="s">
        <v>118</v>
      </c>
      <c r="G581">
        <v>17.5</v>
      </c>
      <c r="I581" t="s">
        <v>198</v>
      </c>
      <c r="J581" t="s">
        <v>153</v>
      </c>
      <c r="K581" t="s">
        <v>158</v>
      </c>
    </row>
    <row r="582" spans="1:11" x14ac:dyDescent="0.2">
      <c r="A582">
        <v>585</v>
      </c>
      <c r="B582" t="s">
        <v>320</v>
      </c>
      <c r="C582" s="210">
        <v>45525.041666666664</v>
      </c>
      <c r="D582" t="s">
        <v>321</v>
      </c>
      <c r="E582">
        <v>11</v>
      </c>
      <c r="F582" t="s">
        <v>119</v>
      </c>
      <c r="G582">
        <v>10.1</v>
      </c>
      <c r="I582" t="s">
        <v>198</v>
      </c>
      <c r="J582" t="s">
        <v>153</v>
      </c>
      <c r="K582" t="s">
        <v>158</v>
      </c>
    </row>
    <row r="583" spans="1:11" x14ac:dyDescent="0.2">
      <c r="A583">
        <v>586</v>
      </c>
      <c r="B583" t="s">
        <v>320</v>
      </c>
      <c r="C583" s="210">
        <v>45525.042361111111</v>
      </c>
      <c r="D583" t="s">
        <v>321</v>
      </c>
      <c r="E583">
        <v>12</v>
      </c>
      <c r="F583" t="s">
        <v>117</v>
      </c>
      <c r="G583">
        <v>7.9</v>
      </c>
      <c r="I583" t="s">
        <v>198</v>
      </c>
      <c r="J583" t="s">
        <v>153</v>
      </c>
      <c r="K583" t="s">
        <v>158</v>
      </c>
    </row>
    <row r="584" spans="1:11" x14ac:dyDescent="0.2">
      <c r="A584">
        <v>587</v>
      </c>
      <c r="B584" t="s">
        <v>320</v>
      </c>
      <c r="C584" s="210">
        <v>45525.042361111111</v>
      </c>
      <c r="D584" t="s">
        <v>321</v>
      </c>
      <c r="E584">
        <v>13</v>
      </c>
      <c r="F584" t="s">
        <v>115</v>
      </c>
      <c r="G584">
        <v>7.7</v>
      </c>
      <c r="I584" t="s">
        <v>198</v>
      </c>
      <c r="J584" t="s">
        <v>153</v>
      </c>
      <c r="K584" t="s">
        <v>158</v>
      </c>
    </row>
    <row r="585" spans="1:11" x14ac:dyDescent="0.2">
      <c r="A585">
        <v>588</v>
      </c>
      <c r="B585" t="s">
        <v>320</v>
      </c>
      <c r="C585" s="210">
        <v>45525.043055555558</v>
      </c>
      <c r="D585" t="s">
        <v>321</v>
      </c>
      <c r="E585">
        <v>14</v>
      </c>
      <c r="F585" t="s">
        <v>109</v>
      </c>
      <c r="G585">
        <v>19.7</v>
      </c>
      <c r="H585" t="s">
        <v>324</v>
      </c>
      <c r="I585" t="s">
        <v>198</v>
      </c>
      <c r="J585" t="s">
        <v>153</v>
      </c>
      <c r="K585" t="s">
        <v>158</v>
      </c>
    </row>
    <row r="586" spans="1:11" x14ac:dyDescent="0.2">
      <c r="A586">
        <v>589</v>
      </c>
      <c r="B586" t="s">
        <v>320</v>
      </c>
      <c r="C586" s="210">
        <v>45525.043055555558</v>
      </c>
      <c r="D586" t="s">
        <v>321</v>
      </c>
      <c r="E586">
        <v>15</v>
      </c>
      <c r="F586" t="s">
        <v>128</v>
      </c>
      <c r="G586">
        <v>9.3000000000000007</v>
      </c>
      <c r="I586" t="s">
        <v>198</v>
      </c>
      <c r="J586" t="s">
        <v>153</v>
      </c>
      <c r="K586" t="s">
        <v>160</v>
      </c>
    </row>
    <row r="587" spans="1:11" x14ac:dyDescent="0.2">
      <c r="A587">
        <v>590</v>
      </c>
      <c r="B587" t="s">
        <v>320</v>
      </c>
      <c r="C587" s="210">
        <v>45525.043055555558</v>
      </c>
      <c r="D587" t="s">
        <v>321</v>
      </c>
      <c r="E587">
        <v>16</v>
      </c>
      <c r="F587" t="s">
        <v>130</v>
      </c>
      <c r="G587">
        <v>14.2</v>
      </c>
      <c r="I587" t="s">
        <v>198</v>
      </c>
      <c r="J587" t="s">
        <v>153</v>
      </c>
      <c r="K587" t="s">
        <v>158</v>
      </c>
    </row>
    <row r="588" spans="1:11" x14ac:dyDescent="0.2">
      <c r="A588">
        <v>591</v>
      </c>
      <c r="B588" t="s">
        <v>320</v>
      </c>
      <c r="C588" s="210">
        <v>45525.043055555558</v>
      </c>
      <c r="D588" t="s">
        <v>321</v>
      </c>
      <c r="E588">
        <v>17</v>
      </c>
      <c r="F588" t="s">
        <v>124</v>
      </c>
      <c r="G588">
        <v>7.8</v>
      </c>
      <c r="I588" t="s">
        <v>198</v>
      </c>
      <c r="J588" t="s">
        <v>153</v>
      </c>
      <c r="K588" t="s">
        <v>158</v>
      </c>
    </row>
    <row r="589" spans="1:11" x14ac:dyDescent="0.2">
      <c r="A589">
        <v>592</v>
      </c>
      <c r="B589" t="s">
        <v>320</v>
      </c>
      <c r="C589" s="210">
        <v>45525.043749999997</v>
      </c>
      <c r="D589" t="s">
        <v>321</v>
      </c>
      <c r="E589">
        <v>18</v>
      </c>
      <c r="F589" t="s">
        <v>125</v>
      </c>
      <c r="G589">
        <v>7.5</v>
      </c>
      <c r="I589" t="s">
        <v>198</v>
      </c>
      <c r="J589" t="s">
        <v>153</v>
      </c>
      <c r="K589" t="s">
        <v>158</v>
      </c>
    </row>
    <row r="590" spans="1:11" x14ac:dyDescent="0.2">
      <c r="A590">
        <v>593</v>
      </c>
      <c r="B590" t="s">
        <v>320</v>
      </c>
      <c r="C590" s="210">
        <v>45525.043749999997</v>
      </c>
      <c r="D590" t="s">
        <v>321</v>
      </c>
      <c r="E590">
        <v>19</v>
      </c>
      <c r="F590" t="s">
        <v>124</v>
      </c>
      <c r="G590">
        <v>9.6999999999999993</v>
      </c>
      <c r="I590" t="s">
        <v>198</v>
      </c>
      <c r="J590" t="s">
        <v>153</v>
      </c>
      <c r="K590" t="s">
        <v>158</v>
      </c>
    </row>
    <row r="591" spans="1:11" x14ac:dyDescent="0.2">
      <c r="A591">
        <v>594</v>
      </c>
      <c r="B591" t="s">
        <v>320</v>
      </c>
      <c r="C591" s="210">
        <v>45525.043749999997</v>
      </c>
      <c r="D591" t="s">
        <v>321</v>
      </c>
      <c r="E591">
        <v>20</v>
      </c>
      <c r="F591" t="s">
        <v>128</v>
      </c>
      <c r="G591">
        <v>7.2</v>
      </c>
      <c r="H591" t="s">
        <v>325</v>
      </c>
      <c r="I591" t="s">
        <v>198</v>
      </c>
      <c r="J591" t="s">
        <v>153</v>
      </c>
      <c r="K591" t="s">
        <v>158</v>
      </c>
    </row>
    <row r="592" spans="1:11" x14ac:dyDescent="0.2">
      <c r="A592">
        <v>595</v>
      </c>
      <c r="B592" t="s">
        <v>326</v>
      </c>
      <c r="C592" s="210">
        <v>45526.045138888891</v>
      </c>
      <c r="D592" t="s">
        <v>327</v>
      </c>
      <c r="E592">
        <v>1</v>
      </c>
      <c r="F592" t="s">
        <v>115</v>
      </c>
      <c r="G592">
        <v>10.1</v>
      </c>
      <c r="I592" t="s">
        <v>198</v>
      </c>
      <c r="J592" t="s">
        <v>153</v>
      </c>
      <c r="K592" t="s">
        <v>158</v>
      </c>
    </row>
    <row r="593" spans="1:11" x14ac:dyDescent="0.2">
      <c r="A593">
        <v>596</v>
      </c>
      <c r="B593" t="s">
        <v>326</v>
      </c>
      <c r="C593" s="210">
        <v>45526.04583333333</v>
      </c>
      <c r="D593" t="s">
        <v>327</v>
      </c>
      <c r="E593">
        <v>2</v>
      </c>
      <c r="F593" t="s">
        <v>125</v>
      </c>
      <c r="G593">
        <v>12</v>
      </c>
      <c r="I593" t="s">
        <v>198</v>
      </c>
      <c r="J593" t="s">
        <v>153</v>
      </c>
      <c r="K593" t="s">
        <v>158</v>
      </c>
    </row>
    <row r="594" spans="1:11" x14ac:dyDescent="0.2">
      <c r="A594">
        <v>597</v>
      </c>
      <c r="B594" t="s">
        <v>326</v>
      </c>
      <c r="C594" s="210">
        <v>45526.04583333333</v>
      </c>
      <c r="D594" t="s">
        <v>327</v>
      </c>
      <c r="E594">
        <v>3</v>
      </c>
      <c r="F594" t="s">
        <v>117</v>
      </c>
      <c r="G594">
        <v>8.3000000000000007</v>
      </c>
      <c r="I594" t="s">
        <v>198</v>
      </c>
      <c r="J594" t="s">
        <v>153</v>
      </c>
      <c r="K594" t="s">
        <v>158</v>
      </c>
    </row>
    <row r="595" spans="1:11" x14ac:dyDescent="0.2">
      <c r="A595">
        <v>598</v>
      </c>
      <c r="B595" t="s">
        <v>326</v>
      </c>
      <c r="C595" s="210">
        <v>45526.04583333333</v>
      </c>
      <c r="D595" t="s">
        <v>327</v>
      </c>
      <c r="E595">
        <v>4</v>
      </c>
      <c r="F595" t="s">
        <v>109</v>
      </c>
      <c r="G595">
        <v>15</v>
      </c>
      <c r="I595" t="s">
        <v>198</v>
      </c>
      <c r="J595" t="s">
        <v>153</v>
      </c>
      <c r="K595" t="s">
        <v>158</v>
      </c>
    </row>
    <row r="596" spans="1:11" x14ac:dyDescent="0.2">
      <c r="A596">
        <v>599</v>
      </c>
      <c r="B596" t="s">
        <v>326</v>
      </c>
      <c r="C596" s="210">
        <v>45526.04583333333</v>
      </c>
      <c r="D596" t="s">
        <v>327</v>
      </c>
      <c r="E596">
        <v>5</v>
      </c>
      <c r="F596" t="s">
        <v>81</v>
      </c>
      <c r="G596">
        <v>14.4</v>
      </c>
      <c r="I596" t="s">
        <v>198</v>
      </c>
      <c r="J596" t="s">
        <v>153</v>
      </c>
      <c r="K596" t="s">
        <v>158</v>
      </c>
    </row>
    <row r="597" spans="1:11" x14ac:dyDescent="0.2">
      <c r="A597">
        <v>600</v>
      </c>
      <c r="B597" t="s">
        <v>326</v>
      </c>
      <c r="C597" s="210">
        <v>45526.046527777777</v>
      </c>
      <c r="D597" t="s">
        <v>327</v>
      </c>
      <c r="E597">
        <v>6</v>
      </c>
      <c r="F597" t="s">
        <v>109</v>
      </c>
      <c r="G597">
        <v>13.8</v>
      </c>
      <c r="H597" t="s">
        <v>297</v>
      </c>
      <c r="I597" t="s">
        <v>198</v>
      </c>
      <c r="J597" t="s">
        <v>153</v>
      </c>
      <c r="K597" t="s">
        <v>160</v>
      </c>
    </row>
    <row r="598" spans="1:11" x14ac:dyDescent="0.2">
      <c r="A598">
        <v>601</v>
      </c>
      <c r="B598" t="s">
        <v>326</v>
      </c>
      <c r="C598" s="210">
        <v>45526.046527777777</v>
      </c>
      <c r="D598" t="s">
        <v>327</v>
      </c>
      <c r="E598">
        <v>7</v>
      </c>
      <c r="F598" t="s">
        <v>112</v>
      </c>
      <c r="G598">
        <v>9.4</v>
      </c>
      <c r="H598" t="s">
        <v>323</v>
      </c>
      <c r="I598" t="s">
        <v>198</v>
      </c>
      <c r="J598" t="s">
        <v>153</v>
      </c>
      <c r="K598" t="s">
        <v>160</v>
      </c>
    </row>
    <row r="599" spans="1:11" x14ac:dyDescent="0.2">
      <c r="A599">
        <v>602</v>
      </c>
      <c r="B599" t="s">
        <v>326</v>
      </c>
      <c r="C599" s="210">
        <v>45526.047222222223</v>
      </c>
      <c r="D599" t="s">
        <v>327</v>
      </c>
      <c r="E599">
        <v>8</v>
      </c>
      <c r="F599" t="s">
        <v>81</v>
      </c>
      <c r="G599">
        <v>8.6999999999999993</v>
      </c>
      <c r="I599" t="s">
        <v>198</v>
      </c>
      <c r="J599" t="s">
        <v>153</v>
      </c>
      <c r="K599" t="s">
        <v>158</v>
      </c>
    </row>
    <row r="600" spans="1:11" x14ac:dyDescent="0.2">
      <c r="A600">
        <v>603</v>
      </c>
      <c r="B600" t="s">
        <v>326</v>
      </c>
      <c r="C600" s="210">
        <v>45526.047222222223</v>
      </c>
      <c r="D600" t="s">
        <v>327</v>
      </c>
      <c r="E600">
        <v>9</v>
      </c>
      <c r="F600" t="s">
        <v>117</v>
      </c>
      <c r="G600">
        <v>12.9</v>
      </c>
      <c r="H600" t="s">
        <v>328</v>
      </c>
      <c r="I600" t="s">
        <v>198</v>
      </c>
      <c r="J600" t="s">
        <v>153</v>
      </c>
      <c r="K600" t="s">
        <v>158</v>
      </c>
    </row>
    <row r="601" spans="1:11" x14ac:dyDescent="0.2">
      <c r="A601">
        <v>604</v>
      </c>
      <c r="B601" t="s">
        <v>326</v>
      </c>
      <c r="C601" s="210">
        <v>45526.04791666667</v>
      </c>
      <c r="D601" t="s">
        <v>327</v>
      </c>
      <c r="E601">
        <v>10</v>
      </c>
      <c r="F601" t="s">
        <v>118</v>
      </c>
      <c r="G601">
        <v>19.3</v>
      </c>
      <c r="I601" t="s">
        <v>198</v>
      </c>
      <c r="J601" t="s">
        <v>153</v>
      </c>
      <c r="K601" t="s">
        <v>158</v>
      </c>
    </row>
    <row r="602" spans="1:11" x14ac:dyDescent="0.2">
      <c r="A602">
        <v>605</v>
      </c>
      <c r="B602" t="s">
        <v>326</v>
      </c>
      <c r="C602" s="210">
        <v>45526.04791666667</v>
      </c>
      <c r="D602" t="s">
        <v>327</v>
      </c>
      <c r="E602">
        <v>11</v>
      </c>
      <c r="F602" t="s">
        <v>119</v>
      </c>
      <c r="G602">
        <v>10.1</v>
      </c>
      <c r="I602" t="s">
        <v>198</v>
      </c>
      <c r="J602" t="s">
        <v>153</v>
      </c>
      <c r="K602" t="s">
        <v>158</v>
      </c>
    </row>
    <row r="603" spans="1:11" x14ac:dyDescent="0.2">
      <c r="A603">
        <v>606</v>
      </c>
      <c r="B603" t="s">
        <v>326</v>
      </c>
      <c r="C603" s="210">
        <v>45526.04791666667</v>
      </c>
      <c r="D603" t="s">
        <v>327</v>
      </c>
      <c r="E603">
        <v>12</v>
      </c>
      <c r="F603" t="s">
        <v>117</v>
      </c>
      <c r="G603">
        <v>4.3</v>
      </c>
      <c r="I603" t="s">
        <v>198</v>
      </c>
      <c r="J603" t="s">
        <v>153</v>
      </c>
      <c r="K603" t="s">
        <v>158</v>
      </c>
    </row>
    <row r="604" spans="1:11" x14ac:dyDescent="0.2">
      <c r="A604">
        <v>607</v>
      </c>
      <c r="B604" t="s">
        <v>326</v>
      </c>
      <c r="C604" s="210">
        <v>45526.048611111109</v>
      </c>
      <c r="D604" t="s">
        <v>327</v>
      </c>
      <c r="E604">
        <v>13</v>
      </c>
      <c r="F604" t="s">
        <v>115</v>
      </c>
      <c r="G604">
        <v>25</v>
      </c>
      <c r="H604" t="s">
        <v>225</v>
      </c>
      <c r="I604" t="s">
        <v>198</v>
      </c>
      <c r="J604" t="s">
        <v>153</v>
      </c>
      <c r="K604" t="s">
        <v>158</v>
      </c>
    </row>
    <row r="605" spans="1:11" x14ac:dyDescent="0.2">
      <c r="A605">
        <v>608</v>
      </c>
      <c r="B605" t="s">
        <v>326</v>
      </c>
      <c r="C605" s="210">
        <v>45526.048611111109</v>
      </c>
      <c r="D605" t="s">
        <v>327</v>
      </c>
      <c r="E605">
        <v>14</v>
      </c>
      <c r="F605" t="s">
        <v>109</v>
      </c>
      <c r="G605">
        <v>17.600000000000001</v>
      </c>
      <c r="H605" t="s">
        <v>297</v>
      </c>
      <c r="I605" t="s">
        <v>198</v>
      </c>
      <c r="J605" t="s">
        <v>153</v>
      </c>
      <c r="K605" t="s">
        <v>160</v>
      </c>
    </row>
    <row r="606" spans="1:11" x14ac:dyDescent="0.2">
      <c r="A606">
        <v>609</v>
      </c>
      <c r="B606" t="s">
        <v>326</v>
      </c>
      <c r="C606" s="210">
        <v>45526.048611111109</v>
      </c>
      <c r="D606" t="s">
        <v>327</v>
      </c>
      <c r="E606">
        <v>15</v>
      </c>
      <c r="F606" t="s">
        <v>128</v>
      </c>
      <c r="G606">
        <v>8.3000000000000007</v>
      </c>
      <c r="I606" t="s">
        <v>198</v>
      </c>
      <c r="J606" t="s">
        <v>153</v>
      </c>
      <c r="K606" t="s">
        <v>158</v>
      </c>
    </row>
    <row r="607" spans="1:11" x14ac:dyDescent="0.2">
      <c r="A607">
        <v>610</v>
      </c>
      <c r="B607" t="s">
        <v>326</v>
      </c>
      <c r="C607" s="210">
        <v>45526.049305555556</v>
      </c>
      <c r="D607" t="s">
        <v>327</v>
      </c>
      <c r="E607">
        <v>16</v>
      </c>
      <c r="F607" t="s">
        <v>130</v>
      </c>
      <c r="G607">
        <v>14.2</v>
      </c>
      <c r="I607" t="s">
        <v>198</v>
      </c>
      <c r="J607" t="s">
        <v>153</v>
      </c>
      <c r="K607" t="s">
        <v>158</v>
      </c>
    </row>
    <row r="608" spans="1:11" x14ac:dyDescent="0.2">
      <c r="A608">
        <v>611</v>
      </c>
      <c r="B608" t="s">
        <v>326</v>
      </c>
      <c r="C608" s="210">
        <v>45526.049305555556</v>
      </c>
      <c r="D608" t="s">
        <v>327</v>
      </c>
      <c r="E608">
        <v>17</v>
      </c>
      <c r="F608" t="s">
        <v>124</v>
      </c>
      <c r="G608">
        <v>7.8</v>
      </c>
      <c r="I608" t="s">
        <v>198</v>
      </c>
      <c r="J608" t="s">
        <v>153</v>
      </c>
      <c r="K608" t="s">
        <v>158</v>
      </c>
    </row>
    <row r="609" spans="1:11" x14ac:dyDescent="0.2">
      <c r="A609">
        <v>612</v>
      </c>
      <c r="B609" t="s">
        <v>326</v>
      </c>
      <c r="C609" s="210">
        <v>45526.049305555556</v>
      </c>
      <c r="D609" t="s">
        <v>327</v>
      </c>
      <c r="E609">
        <v>18</v>
      </c>
      <c r="F609" t="s">
        <v>125</v>
      </c>
      <c r="G609">
        <v>7.5</v>
      </c>
      <c r="I609" t="s">
        <v>198</v>
      </c>
      <c r="J609" t="s">
        <v>153</v>
      </c>
      <c r="K609" t="s">
        <v>158</v>
      </c>
    </row>
    <row r="610" spans="1:11" x14ac:dyDescent="0.2">
      <c r="A610">
        <v>613</v>
      </c>
      <c r="B610" t="s">
        <v>326</v>
      </c>
      <c r="C610" s="210">
        <v>45526.05</v>
      </c>
      <c r="D610" t="s">
        <v>327</v>
      </c>
      <c r="E610">
        <v>19</v>
      </c>
      <c r="F610" t="s">
        <v>124</v>
      </c>
      <c r="G610">
        <v>7.6</v>
      </c>
      <c r="I610" t="s">
        <v>198</v>
      </c>
      <c r="J610" t="s">
        <v>153</v>
      </c>
      <c r="K610" t="s">
        <v>158</v>
      </c>
    </row>
    <row r="611" spans="1:11" x14ac:dyDescent="0.2">
      <c r="A611">
        <v>614</v>
      </c>
      <c r="B611" t="s">
        <v>326</v>
      </c>
      <c r="C611" s="210">
        <v>45526.05</v>
      </c>
      <c r="D611" t="s">
        <v>327</v>
      </c>
      <c r="E611">
        <v>20</v>
      </c>
      <c r="F611" t="s">
        <v>128</v>
      </c>
      <c r="G611">
        <v>8</v>
      </c>
      <c r="I611" t="s">
        <v>198</v>
      </c>
      <c r="J611" t="s">
        <v>153</v>
      </c>
      <c r="K611" t="s">
        <v>158</v>
      </c>
    </row>
    <row r="612" spans="1:11" x14ac:dyDescent="0.2">
      <c r="A612">
        <v>615</v>
      </c>
      <c r="B612" t="s">
        <v>329</v>
      </c>
      <c r="C612" s="210">
        <v>45527.047222222223</v>
      </c>
      <c r="D612" t="s">
        <v>330</v>
      </c>
      <c r="E612">
        <v>1</v>
      </c>
      <c r="F612" t="s">
        <v>115</v>
      </c>
      <c r="G612">
        <v>10.1</v>
      </c>
      <c r="I612" t="s">
        <v>198</v>
      </c>
      <c r="J612" t="s">
        <v>153</v>
      </c>
      <c r="K612" t="s">
        <v>158</v>
      </c>
    </row>
    <row r="613" spans="1:11" x14ac:dyDescent="0.2">
      <c r="A613">
        <v>616</v>
      </c>
      <c r="B613" t="s">
        <v>329</v>
      </c>
      <c r="C613" s="210">
        <v>45527.047222222223</v>
      </c>
      <c r="D613" t="s">
        <v>330</v>
      </c>
      <c r="E613">
        <v>2</v>
      </c>
      <c r="F613" t="s">
        <v>125</v>
      </c>
      <c r="G613">
        <v>12</v>
      </c>
      <c r="I613" t="s">
        <v>198</v>
      </c>
      <c r="J613" t="s">
        <v>153</v>
      </c>
      <c r="K613" t="s">
        <v>158</v>
      </c>
    </row>
    <row r="614" spans="1:11" x14ac:dyDescent="0.2">
      <c r="A614">
        <v>617</v>
      </c>
      <c r="B614" t="s">
        <v>329</v>
      </c>
      <c r="C614" s="210">
        <v>45527.047222222223</v>
      </c>
      <c r="D614" t="s">
        <v>330</v>
      </c>
      <c r="E614">
        <v>3</v>
      </c>
      <c r="F614" t="s">
        <v>117</v>
      </c>
      <c r="G614">
        <v>8.3000000000000007</v>
      </c>
      <c r="I614" t="s">
        <v>198</v>
      </c>
      <c r="J614" t="s">
        <v>153</v>
      </c>
      <c r="K614" t="s">
        <v>158</v>
      </c>
    </row>
    <row r="615" spans="1:11" x14ac:dyDescent="0.2">
      <c r="A615">
        <v>618</v>
      </c>
      <c r="B615" t="s">
        <v>329</v>
      </c>
      <c r="C615" s="210">
        <v>45527.047222222223</v>
      </c>
      <c r="D615" t="s">
        <v>330</v>
      </c>
      <c r="E615">
        <v>4</v>
      </c>
      <c r="F615" t="s">
        <v>109</v>
      </c>
      <c r="G615">
        <v>15</v>
      </c>
      <c r="I615" t="s">
        <v>198</v>
      </c>
      <c r="J615" t="s">
        <v>153</v>
      </c>
      <c r="K615" t="s">
        <v>158</v>
      </c>
    </row>
    <row r="616" spans="1:11" x14ac:dyDescent="0.2">
      <c r="A616">
        <v>619</v>
      </c>
      <c r="B616" t="s">
        <v>329</v>
      </c>
      <c r="C616" s="210">
        <v>45527.047222222223</v>
      </c>
      <c r="D616" t="s">
        <v>330</v>
      </c>
      <c r="E616">
        <v>5</v>
      </c>
      <c r="F616" t="s">
        <v>81</v>
      </c>
      <c r="G616">
        <v>14.4</v>
      </c>
      <c r="I616" t="s">
        <v>198</v>
      </c>
      <c r="J616" t="s">
        <v>153</v>
      </c>
      <c r="K616" t="s">
        <v>158</v>
      </c>
    </row>
    <row r="617" spans="1:11" x14ac:dyDescent="0.2">
      <c r="A617">
        <v>620</v>
      </c>
      <c r="B617" t="s">
        <v>329</v>
      </c>
      <c r="C617" s="210">
        <v>45527.04791666667</v>
      </c>
      <c r="D617" t="s">
        <v>330</v>
      </c>
      <c r="E617">
        <v>6</v>
      </c>
      <c r="F617" t="s">
        <v>109</v>
      </c>
      <c r="G617">
        <v>17.2</v>
      </c>
      <c r="I617" t="s">
        <v>198</v>
      </c>
      <c r="J617" t="s">
        <v>153</v>
      </c>
      <c r="K617" t="s">
        <v>160</v>
      </c>
    </row>
    <row r="618" spans="1:11" x14ac:dyDescent="0.2">
      <c r="A618">
        <v>621</v>
      </c>
      <c r="B618" t="s">
        <v>329</v>
      </c>
      <c r="C618" s="210">
        <v>45527.04791666667</v>
      </c>
      <c r="D618" t="s">
        <v>330</v>
      </c>
      <c r="E618">
        <v>7</v>
      </c>
      <c r="F618" t="s">
        <v>112</v>
      </c>
      <c r="G618">
        <v>7.6</v>
      </c>
      <c r="I618" t="s">
        <v>198</v>
      </c>
      <c r="J618" t="s">
        <v>153</v>
      </c>
      <c r="K618" t="s">
        <v>160</v>
      </c>
    </row>
    <row r="619" spans="1:11" x14ac:dyDescent="0.2">
      <c r="A619">
        <v>622</v>
      </c>
      <c r="B619" t="s">
        <v>329</v>
      </c>
      <c r="C619" s="210">
        <v>45527.04791666667</v>
      </c>
      <c r="D619" t="s">
        <v>330</v>
      </c>
      <c r="E619">
        <v>8</v>
      </c>
      <c r="F619" t="s">
        <v>81</v>
      </c>
      <c r="G619">
        <v>9.4</v>
      </c>
      <c r="I619" t="s">
        <v>198</v>
      </c>
      <c r="J619" t="s">
        <v>153</v>
      </c>
      <c r="K619" t="s">
        <v>158</v>
      </c>
    </row>
    <row r="620" spans="1:11" x14ac:dyDescent="0.2">
      <c r="A620">
        <v>623</v>
      </c>
      <c r="B620" t="s">
        <v>329</v>
      </c>
      <c r="C620" s="210">
        <v>45527.048611111109</v>
      </c>
      <c r="D620" t="s">
        <v>330</v>
      </c>
      <c r="E620">
        <v>9</v>
      </c>
      <c r="F620" t="s">
        <v>117</v>
      </c>
      <c r="G620">
        <v>15.6</v>
      </c>
      <c r="I620" t="s">
        <v>198</v>
      </c>
      <c r="J620" t="s">
        <v>153</v>
      </c>
      <c r="K620" t="s">
        <v>158</v>
      </c>
    </row>
    <row r="621" spans="1:11" x14ac:dyDescent="0.2">
      <c r="A621">
        <v>624</v>
      </c>
      <c r="B621" t="s">
        <v>329</v>
      </c>
      <c r="C621" s="210">
        <v>45527.048611111109</v>
      </c>
      <c r="D621" t="s">
        <v>330</v>
      </c>
      <c r="E621">
        <v>10</v>
      </c>
      <c r="F621" t="s">
        <v>118</v>
      </c>
      <c r="G621">
        <v>19.8</v>
      </c>
      <c r="I621" t="s">
        <v>198</v>
      </c>
      <c r="J621" t="s">
        <v>153</v>
      </c>
      <c r="K621" t="s">
        <v>158</v>
      </c>
    </row>
    <row r="622" spans="1:11" x14ac:dyDescent="0.2">
      <c r="A622">
        <v>625</v>
      </c>
      <c r="B622" t="s">
        <v>329</v>
      </c>
      <c r="C622" s="210">
        <v>45527.049305555556</v>
      </c>
      <c r="D622" t="s">
        <v>330</v>
      </c>
      <c r="E622">
        <v>11</v>
      </c>
      <c r="F622" t="s">
        <v>119</v>
      </c>
      <c r="G622">
        <v>10.1</v>
      </c>
      <c r="H622" t="s">
        <v>331</v>
      </c>
      <c r="I622" t="s">
        <v>198</v>
      </c>
      <c r="J622" t="s">
        <v>153</v>
      </c>
      <c r="K622" t="s">
        <v>158</v>
      </c>
    </row>
    <row r="623" spans="1:11" x14ac:dyDescent="0.2">
      <c r="A623">
        <v>626</v>
      </c>
      <c r="B623" t="s">
        <v>329</v>
      </c>
      <c r="C623" s="210">
        <v>45527.049305555556</v>
      </c>
      <c r="D623" t="s">
        <v>330</v>
      </c>
      <c r="E623">
        <v>12</v>
      </c>
      <c r="F623" t="s">
        <v>117</v>
      </c>
      <c r="G623">
        <v>8.6</v>
      </c>
      <c r="I623" t="s">
        <v>198</v>
      </c>
      <c r="J623" t="s">
        <v>153</v>
      </c>
      <c r="K623" t="s">
        <v>158</v>
      </c>
    </row>
    <row r="624" spans="1:11" x14ac:dyDescent="0.2">
      <c r="A624">
        <v>627</v>
      </c>
      <c r="B624" t="s">
        <v>329</v>
      </c>
      <c r="C624" s="210">
        <v>45527.05</v>
      </c>
      <c r="D624" t="s">
        <v>330</v>
      </c>
      <c r="E624">
        <v>13</v>
      </c>
      <c r="F624" t="s">
        <v>115</v>
      </c>
      <c r="G624">
        <v>25</v>
      </c>
      <c r="H624" t="s">
        <v>332</v>
      </c>
      <c r="I624" t="s">
        <v>198</v>
      </c>
      <c r="J624" t="s">
        <v>153</v>
      </c>
      <c r="K624" t="s">
        <v>158</v>
      </c>
    </row>
    <row r="625" spans="1:11" x14ac:dyDescent="0.2">
      <c r="A625">
        <v>628</v>
      </c>
      <c r="B625" t="s">
        <v>329</v>
      </c>
      <c r="C625" s="210">
        <v>45527.051388888889</v>
      </c>
      <c r="D625" t="s">
        <v>330</v>
      </c>
      <c r="E625">
        <v>14</v>
      </c>
      <c r="F625" t="s">
        <v>109</v>
      </c>
      <c r="G625">
        <v>12.6</v>
      </c>
      <c r="H625" t="s">
        <v>333</v>
      </c>
      <c r="I625" t="s">
        <v>198</v>
      </c>
      <c r="J625" t="s">
        <v>153</v>
      </c>
      <c r="K625" t="s">
        <v>160</v>
      </c>
    </row>
    <row r="626" spans="1:11" x14ac:dyDescent="0.2">
      <c r="A626">
        <v>629</v>
      </c>
      <c r="B626" t="s">
        <v>329</v>
      </c>
      <c r="C626" s="210">
        <v>45527.052083333336</v>
      </c>
      <c r="D626" t="s">
        <v>330</v>
      </c>
      <c r="E626">
        <v>15</v>
      </c>
      <c r="F626" t="s">
        <v>128</v>
      </c>
      <c r="G626">
        <v>9.6</v>
      </c>
      <c r="I626" t="s">
        <v>198</v>
      </c>
      <c r="J626" t="s">
        <v>153</v>
      </c>
      <c r="K626" t="s">
        <v>158</v>
      </c>
    </row>
    <row r="627" spans="1:11" x14ac:dyDescent="0.2">
      <c r="A627">
        <v>630</v>
      </c>
      <c r="B627" t="s">
        <v>329</v>
      </c>
      <c r="C627" s="210">
        <v>45527.052083333336</v>
      </c>
      <c r="D627" t="s">
        <v>330</v>
      </c>
      <c r="E627">
        <v>16</v>
      </c>
      <c r="F627" t="s">
        <v>130</v>
      </c>
      <c r="G627">
        <v>14.2</v>
      </c>
      <c r="I627" t="s">
        <v>198</v>
      </c>
      <c r="J627" t="s">
        <v>153</v>
      </c>
      <c r="K627" t="s">
        <v>158</v>
      </c>
    </row>
    <row r="628" spans="1:11" x14ac:dyDescent="0.2">
      <c r="A628">
        <v>631</v>
      </c>
      <c r="B628" t="s">
        <v>329</v>
      </c>
      <c r="C628" s="210">
        <v>45527.052083333336</v>
      </c>
      <c r="D628" t="s">
        <v>330</v>
      </c>
      <c r="E628">
        <v>17</v>
      </c>
      <c r="F628" t="s">
        <v>124</v>
      </c>
      <c r="G628">
        <v>7.8</v>
      </c>
      <c r="I628" t="s">
        <v>198</v>
      </c>
      <c r="J628" t="s">
        <v>153</v>
      </c>
      <c r="K628" t="s">
        <v>158</v>
      </c>
    </row>
    <row r="629" spans="1:11" x14ac:dyDescent="0.2">
      <c r="A629">
        <v>632</v>
      </c>
      <c r="B629" t="s">
        <v>329</v>
      </c>
      <c r="C629" s="210">
        <v>45527.052083333336</v>
      </c>
      <c r="D629" t="s">
        <v>330</v>
      </c>
      <c r="E629">
        <v>18</v>
      </c>
      <c r="F629" t="s">
        <v>125</v>
      </c>
      <c r="G629">
        <v>7.5</v>
      </c>
      <c r="I629" t="s">
        <v>198</v>
      </c>
      <c r="J629" t="s">
        <v>153</v>
      </c>
      <c r="K629" t="s">
        <v>158</v>
      </c>
    </row>
    <row r="630" spans="1:11" x14ac:dyDescent="0.2">
      <c r="A630">
        <v>633</v>
      </c>
      <c r="B630" t="s">
        <v>329</v>
      </c>
      <c r="C630" s="210">
        <v>45527.052777777775</v>
      </c>
      <c r="D630" t="s">
        <v>330</v>
      </c>
      <c r="E630">
        <v>19</v>
      </c>
      <c r="F630" t="s">
        <v>124</v>
      </c>
      <c r="G630">
        <v>7.6</v>
      </c>
      <c r="I630" t="s">
        <v>198</v>
      </c>
      <c r="J630" t="s">
        <v>153</v>
      </c>
      <c r="K630" t="s">
        <v>158</v>
      </c>
    </row>
    <row r="631" spans="1:11" x14ac:dyDescent="0.2">
      <c r="A631">
        <v>634</v>
      </c>
      <c r="B631" t="s">
        <v>329</v>
      </c>
      <c r="C631" s="210">
        <v>45527.052777777775</v>
      </c>
      <c r="D631" t="s">
        <v>330</v>
      </c>
      <c r="E631">
        <v>20</v>
      </c>
      <c r="F631" t="s">
        <v>128</v>
      </c>
      <c r="G631">
        <v>12</v>
      </c>
      <c r="H631" t="s">
        <v>334</v>
      </c>
      <c r="I631" t="s">
        <v>198</v>
      </c>
      <c r="J631" t="s">
        <v>153</v>
      </c>
      <c r="K631" t="s">
        <v>158</v>
      </c>
    </row>
    <row r="632" spans="1:11" x14ac:dyDescent="0.2">
      <c r="A632">
        <v>635</v>
      </c>
      <c r="B632" t="s">
        <v>335</v>
      </c>
      <c r="C632" s="210">
        <v>45530.244444444441</v>
      </c>
      <c r="D632" t="s">
        <v>336</v>
      </c>
      <c r="E632">
        <v>1</v>
      </c>
      <c r="F632" t="s">
        <v>115</v>
      </c>
      <c r="G632">
        <v>10.1</v>
      </c>
      <c r="I632" t="s">
        <v>198</v>
      </c>
      <c r="J632" t="s">
        <v>153</v>
      </c>
      <c r="K632" t="s">
        <v>158</v>
      </c>
    </row>
    <row r="633" spans="1:11" x14ac:dyDescent="0.2">
      <c r="A633">
        <v>636</v>
      </c>
      <c r="B633" t="s">
        <v>335</v>
      </c>
      <c r="C633" s="210">
        <v>45530.244444444441</v>
      </c>
      <c r="D633" t="s">
        <v>336</v>
      </c>
      <c r="E633">
        <v>2</v>
      </c>
      <c r="F633" t="s">
        <v>125</v>
      </c>
      <c r="G633">
        <v>12</v>
      </c>
      <c r="I633" t="s">
        <v>198</v>
      </c>
      <c r="J633" t="s">
        <v>153</v>
      </c>
      <c r="K633" t="s">
        <v>158</v>
      </c>
    </row>
    <row r="634" spans="1:11" x14ac:dyDescent="0.2">
      <c r="A634">
        <v>637</v>
      </c>
      <c r="B634" t="s">
        <v>335</v>
      </c>
      <c r="C634" s="210">
        <v>45530.244444444441</v>
      </c>
      <c r="D634" t="s">
        <v>336</v>
      </c>
      <c r="E634">
        <v>3</v>
      </c>
      <c r="F634" t="s">
        <v>117</v>
      </c>
      <c r="G634">
        <v>8.3000000000000007</v>
      </c>
      <c r="I634" t="s">
        <v>198</v>
      </c>
      <c r="J634" t="s">
        <v>153</v>
      </c>
      <c r="K634" t="s">
        <v>158</v>
      </c>
    </row>
    <row r="635" spans="1:11" x14ac:dyDescent="0.2">
      <c r="A635">
        <v>638</v>
      </c>
      <c r="B635" t="s">
        <v>335</v>
      </c>
      <c r="C635" s="210">
        <v>45530.245138888888</v>
      </c>
      <c r="D635" t="s">
        <v>336</v>
      </c>
      <c r="E635">
        <v>4</v>
      </c>
      <c r="F635" t="s">
        <v>109</v>
      </c>
      <c r="G635">
        <v>8.6999999999999993</v>
      </c>
      <c r="H635" t="s">
        <v>297</v>
      </c>
      <c r="I635" t="s">
        <v>198</v>
      </c>
      <c r="J635" t="s">
        <v>153</v>
      </c>
      <c r="K635" t="s">
        <v>158</v>
      </c>
    </row>
    <row r="636" spans="1:11" x14ac:dyDescent="0.2">
      <c r="A636">
        <v>639</v>
      </c>
      <c r="B636" t="s">
        <v>335</v>
      </c>
      <c r="C636" s="210">
        <v>45530.245138888888</v>
      </c>
      <c r="D636" t="s">
        <v>336</v>
      </c>
      <c r="E636">
        <v>5</v>
      </c>
      <c r="F636" t="s">
        <v>81</v>
      </c>
      <c r="G636">
        <v>14.4</v>
      </c>
      <c r="I636" t="s">
        <v>198</v>
      </c>
      <c r="J636" t="s">
        <v>153</v>
      </c>
      <c r="K636" t="s">
        <v>158</v>
      </c>
    </row>
    <row r="637" spans="1:11" x14ac:dyDescent="0.2">
      <c r="A637">
        <v>640</v>
      </c>
      <c r="B637" t="s">
        <v>335</v>
      </c>
      <c r="C637" s="210">
        <v>45530.245138888888</v>
      </c>
      <c r="D637" t="s">
        <v>336</v>
      </c>
      <c r="E637">
        <v>6</v>
      </c>
      <c r="F637" t="s">
        <v>109</v>
      </c>
      <c r="G637">
        <v>11.3</v>
      </c>
      <c r="I637" t="s">
        <v>198</v>
      </c>
      <c r="J637" t="s">
        <v>153</v>
      </c>
      <c r="K637" t="s">
        <v>158</v>
      </c>
    </row>
    <row r="638" spans="1:11" x14ac:dyDescent="0.2">
      <c r="A638">
        <v>641</v>
      </c>
      <c r="B638" t="s">
        <v>335</v>
      </c>
      <c r="C638" s="210">
        <v>45530.245833333334</v>
      </c>
      <c r="D638" t="s">
        <v>336</v>
      </c>
      <c r="E638">
        <v>7</v>
      </c>
      <c r="F638" t="s">
        <v>112</v>
      </c>
      <c r="G638">
        <v>6.2</v>
      </c>
      <c r="I638" t="s">
        <v>198</v>
      </c>
      <c r="J638" t="s">
        <v>153</v>
      </c>
      <c r="K638" t="s">
        <v>158</v>
      </c>
    </row>
    <row r="639" spans="1:11" x14ac:dyDescent="0.2">
      <c r="A639">
        <v>642</v>
      </c>
      <c r="B639" t="s">
        <v>335</v>
      </c>
      <c r="C639" s="210">
        <v>45530.245833333334</v>
      </c>
      <c r="D639" t="s">
        <v>336</v>
      </c>
      <c r="E639">
        <v>8</v>
      </c>
      <c r="F639" t="s">
        <v>81</v>
      </c>
      <c r="G639">
        <v>10.199999999999999</v>
      </c>
      <c r="I639" t="s">
        <v>198</v>
      </c>
      <c r="J639" t="s">
        <v>153</v>
      </c>
      <c r="K639" t="s">
        <v>158</v>
      </c>
    </row>
    <row r="640" spans="1:11" x14ac:dyDescent="0.2">
      <c r="A640">
        <v>643</v>
      </c>
      <c r="B640" t="s">
        <v>335</v>
      </c>
      <c r="C640" s="210">
        <v>45530.246527777781</v>
      </c>
      <c r="D640" t="s">
        <v>336</v>
      </c>
      <c r="E640">
        <v>9</v>
      </c>
      <c r="F640" t="s">
        <v>117</v>
      </c>
      <c r="G640">
        <v>15.1</v>
      </c>
      <c r="I640" t="s">
        <v>198</v>
      </c>
      <c r="J640" t="s">
        <v>153</v>
      </c>
      <c r="K640" t="s">
        <v>160</v>
      </c>
    </row>
    <row r="641" spans="1:11" x14ac:dyDescent="0.2">
      <c r="A641">
        <v>644</v>
      </c>
      <c r="B641" t="s">
        <v>335</v>
      </c>
      <c r="C641" s="210">
        <v>45530.246527777781</v>
      </c>
      <c r="D641" t="s">
        <v>336</v>
      </c>
      <c r="E641">
        <v>10</v>
      </c>
      <c r="F641" t="s">
        <v>118</v>
      </c>
      <c r="G641">
        <v>19.8</v>
      </c>
      <c r="I641" t="s">
        <v>198</v>
      </c>
      <c r="J641" t="s">
        <v>153</v>
      </c>
      <c r="K641" t="s">
        <v>158</v>
      </c>
    </row>
    <row r="642" spans="1:11" x14ac:dyDescent="0.2">
      <c r="A642">
        <v>645</v>
      </c>
      <c r="B642" t="s">
        <v>335</v>
      </c>
      <c r="C642" s="210">
        <v>45530.24722222222</v>
      </c>
      <c r="D642" t="s">
        <v>336</v>
      </c>
      <c r="E642">
        <v>11</v>
      </c>
      <c r="F642" t="s">
        <v>119</v>
      </c>
      <c r="G642">
        <v>11.8</v>
      </c>
      <c r="I642" t="s">
        <v>198</v>
      </c>
      <c r="J642" t="s">
        <v>153</v>
      </c>
      <c r="K642" t="s">
        <v>158</v>
      </c>
    </row>
    <row r="643" spans="1:11" x14ac:dyDescent="0.2">
      <c r="A643">
        <v>646</v>
      </c>
      <c r="B643" t="s">
        <v>335</v>
      </c>
      <c r="C643" s="210">
        <v>45530.24722222222</v>
      </c>
      <c r="D643" t="s">
        <v>336</v>
      </c>
      <c r="E643">
        <v>12</v>
      </c>
      <c r="F643" t="s">
        <v>117</v>
      </c>
      <c r="G643">
        <v>8.3000000000000007</v>
      </c>
      <c r="I643" t="s">
        <v>198</v>
      </c>
      <c r="J643" t="s">
        <v>153</v>
      </c>
      <c r="K643" t="s">
        <v>158</v>
      </c>
    </row>
    <row r="644" spans="1:11" x14ac:dyDescent="0.2">
      <c r="A644">
        <v>647</v>
      </c>
      <c r="B644" t="s">
        <v>335</v>
      </c>
      <c r="C644" s="210">
        <v>45530.24722222222</v>
      </c>
      <c r="D644" t="s">
        <v>336</v>
      </c>
      <c r="E644">
        <v>13</v>
      </c>
      <c r="F644" t="s">
        <v>115</v>
      </c>
      <c r="G644">
        <v>7.8</v>
      </c>
      <c r="I644" t="s">
        <v>198</v>
      </c>
      <c r="J644" t="s">
        <v>153</v>
      </c>
      <c r="K644" t="s">
        <v>158</v>
      </c>
    </row>
    <row r="645" spans="1:11" x14ac:dyDescent="0.2">
      <c r="A645">
        <v>648</v>
      </c>
      <c r="B645" t="s">
        <v>335</v>
      </c>
      <c r="C645" s="210">
        <v>45530.247916666667</v>
      </c>
      <c r="D645" t="s">
        <v>336</v>
      </c>
      <c r="E645">
        <v>14</v>
      </c>
      <c r="F645" t="s">
        <v>109</v>
      </c>
      <c r="G645">
        <v>8.9</v>
      </c>
      <c r="H645" t="s">
        <v>337</v>
      </c>
      <c r="I645" t="s">
        <v>198</v>
      </c>
      <c r="J645" t="s">
        <v>153</v>
      </c>
      <c r="K645" t="s">
        <v>158</v>
      </c>
    </row>
    <row r="646" spans="1:11" x14ac:dyDescent="0.2">
      <c r="A646">
        <v>649</v>
      </c>
      <c r="B646" t="s">
        <v>335</v>
      </c>
      <c r="C646" s="210">
        <v>45530.247916666667</v>
      </c>
      <c r="D646" t="s">
        <v>336</v>
      </c>
      <c r="E646">
        <v>15</v>
      </c>
      <c r="F646" t="s">
        <v>128</v>
      </c>
      <c r="G646">
        <v>10.199999999999999</v>
      </c>
      <c r="I646" t="s">
        <v>198</v>
      </c>
      <c r="J646" t="s">
        <v>153</v>
      </c>
      <c r="K646" t="s">
        <v>160</v>
      </c>
    </row>
    <row r="647" spans="1:11" x14ac:dyDescent="0.2">
      <c r="A647">
        <v>650</v>
      </c>
      <c r="B647" t="s">
        <v>335</v>
      </c>
      <c r="C647" s="210">
        <v>45530.248611111114</v>
      </c>
      <c r="D647" t="s">
        <v>336</v>
      </c>
      <c r="E647">
        <v>16</v>
      </c>
      <c r="F647" t="s">
        <v>130</v>
      </c>
      <c r="G647">
        <v>12.3</v>
      </c>
      <c r="I647" t="s">
        <v>198</v>
      </c>
      <c r="J647" t="s">
        <v>153</v>
      </c>
      <c r="K647" t="s">
        <v>160</v>
      </c>
    </row>
    <row r="648" spans="1:11" x14ac:dyDescent="0.2">
      <c r="A648">
        <v>651</v>
      </c>
      <c r="B648" t="s">
        <v>335</v>
      </c>
      <c r="C648" s="210">
        <v>45530.248611111114</v>
      </c>
      <c r="D648" t="s">
        <v>336</v>
      </c>
      <c r="E648">
        <v>17</v>
      </c>
      <c r="F648" t="s">
        <v>124</v>
      </c>
      <c r="G648">
        <v>7.8</v>
      </c>
      <c r="I648" t="s">
        <v>198</v>
      </c>
      <c r="J648" t="s">
        <v>153</v>
      </c>
      <c r="K648" t="s">
        <v>158</v>
      </c>
    </row>
    <row r="649" spans="1:11" x14ac:dyDescent="0.2">
      <c r="A649">
        <v>652</v>
      </c>
      <c r="B649" t="s">
        <v>335</v>
      </c>
      <c r="C649" s="210">
        <v>45530.248611111114</v>
      </c>
      <c r="D649" t="s">
        <v>336</v>
      </c>
      <c r="E649">
        <v>18</v>
      </c>
      <c r="F649" t="s">
        <v>125</v>
      </c>
      <c r="G649">
        <v>7.5</v>
      </c>
      <c r="I649" t="s">
        <v>198</v>
      </c>
      <c r="J649" t="s">
        <v>153</v>
      </c>
      <c r="K649" t="s">
        <v>158</v>
      </c>
    </row>
    <row r="650" spans="1:11" x14ac:dyDescent="0.2">
      <c r="A650">
        <v>653</v>
      </c>
      <c r="B650" t="s">
        <v>335</v>
      </c>
      <c r="C650" s="210">
        <v>45530.248611111114</v>
      </c>
      <c r="D650" t="s">
        <v>336</v>
      </c>
      <c r="E650">
        <v>19</v>
      </c>
      <c r="F650" t="s">
        <v>124</v>
      </c>
      <c r="G650">
        <v>7.6</v>
      </c>
      <c r="I650" t="s">
        <v>198</v>
      </c>
      <c r="J650" t="s">
        <v>153</v>
      </c>
      <c r="K650" t="s">
        <v>158</v>
      </c>
    </row>
    <row r="651" spans="1:11" x14ac:dyDescent="0.2">
      <c r="A651">
        <v>654</v>
      </c>
      <c r="B651" t="s">
        <v>335</v>
      </c>
      <c r="C651" s="210">
        <v>45530.249305555553</v>
      </c>
      <c r="D651" t="s">
        <v>336</v>
      </c>
      <c r="E651">
        <v>20</v>
      </c>
      <c r="F651" t="s">
        <v>128</v>
      </c>
      <c r="G651">
        <v>16.100000000000001</v>
      </c>
      <c r="I651" t="s">
        <v>198</v>
      </c>
      <c r="J651" t="s">
        <v>153</v>
      </c>
      <c r="K651" t="s">
        <v>158</v>
      </c>
    </row>
    <row r="652" spans="1:11" x14ac:dyDescent="0.2">
      <c r="A652">
        <v>655</v>
      </c>
      <c r="B652" t="s">
        <v>338</v>
      </c>
      <c r="C652" s="210">
        <v>45531.025694444441</v>
      </c>
      <c r="D652" t="s">
        <v>339</v>
      </c>
      <c r="E652">
        <v>1</v>
      </c>
      <c r="F652" t="s">
        <v>115</v>
      </c>
      <c r="G652">
        <v>10.1</v>
      </c>
      <c r="I652" t="s">
        <v>198</v>
      </c>
      <c r="J652" t="s">
        <v>153</v>
      </c>
      <c r="K652" t="s">
        <v>158</v>
      </c>
    </row>
    <row r="653" spans="1:11" x14ac:dyDescent="0.2">
      <c r="A653">
        <v>656</v>
      </c>
      <c r="B653" t="s">
        <v>338</v>
      </c>
      <c r="C653" s="210">
        <v>45531.025694444441</v>
      </c>
      <c r="D653" t="s">
        <v>339</v>
      </c>
      <c r="E653">
        <v>2</v>
      </c>
      <c r="F653" t="s">
        <v>125</v>
      </c>
      <c r="G653">
        <v>12</v>
      </c>
      <c r="I653" t="s">
        <v>198</v>
      </c>
      <c r="J653" t="s">
        <v>153</v>
      </c>
      <c r="K653" t="s">
        <v>158</v>
      </c>
    </row>
    <row r="654" spans="1:11" x14ac:dyDescent="0.2">
      <c r="A654">
        <v>657</v>
      </c>
      <c r="B654" t="s">
        <v>338</v>
      </c>
      <c r="C654" s="210">
        <v>45531.025694444441</v>
      </c>
      <c r="D654" t="s">
        <v>339</v>
      </c>
      <c r="E654">
        <v>3</v>
      </c>
      <c r="F654" t="s">
        <v>117</v>
      </c>
      <c r="G654">
        <v>8.3000000000000007</v>
      </c>
      <c r="I654" t="s">
        <v>198</v>
      </c>
      <c r="J654" t="s">
        <v>153</v>
      </c>
      <c r="K654" t="s">
        <v>158</v>
      </c>
    </row>
    <row r="655" spans="1:11" x14ac:dyDescent="0.2">
      <c r="A655">
        <v>658</v>
      </c>
      <c r="B655" t="s">
        <v>338</v>
      </c>
      <c r="C655" s="210">
        <v>45531.025694444441</v>
      </c>
      <c r="D655" t="s">
        <v>339</v>
      </c>
      <c r="E655">
        <v>4</v>
      </c>
      <c r="F655" t="s">
        <v>109</v>
      </c>
      <c r="G655">
        <v>11.9</v>
      </c>
      <c r="I655" t="s">
        <v>198</v>
      </c>
      <c r="J655" t="s">
        <v>153</v>
      </c>
      <c r="K655" t="s">
        <v>158</v>
      </c>
    </row>
    <row r="656" spans="1:11" x14ac:dyDescent="0.2">
      <c r="A656">
        <v>659</v>
      </c>
      <c r="B656" t="s">
        <v>338</v>
      </c>
      <c r="C656" s="210">
        <v>45531.025694444441</v>
      </c>
      <c r="D656" t="s">
        <v>339</v>
      </c>
      <c r="E656">
        <v>5</v>
      </c>
      <c r="F656" t="s">
        <v>81</v>
      </c>
      <c r="G656">
        <v>14.4</v>
      </c>
      <c r="I656" t="s">
        <v>198</v>
      </c>
      <c r="J656" t="s">
        <v>153</v>
      </c>
      <c r="K656" t="s">
        <v>158</v>
      </c>
    </row>
    <row r="657" spans="1:11" x14ac:dyDescent="0.2">
      <c r="A657">
        <v>660</v>
      </c>
      <c r="B657" t="s">
        <v>338</v>
      </c>
      <c r="C657" s="210">
        <v>45531.026388888888</v>
      </c>
      <c r="D657" t="s">
        <v>339</v>
      </c>
      <c r="E657">
        <v>6</v>
      </c>
      <c r="F657" t="s">
        <v>109</v>
      </c>
      <c r="G657">
        <v>11.3</v>
      </c>
      <c r="I657" t="s">
        <v>198</v>
      </c>
      <c r="J657" t="s">
        <v>153</v>
      </c>
      <c r="K657" t="s">
        <v>158</v>
      </c>
    </row>
    <row r="658" spans="1:11" x14ac:dyDescent="0.2">
      <c r="A658">
        <v>661</v>
      </c>
      <c r="B658" t="s">
        <v>338</v>
      </c>
      <c r="C658" s="210">
        <v>45531.026388888888</v>
      </c>
      <c r="D658" t="s">
        <v>339</v>
      </c>
      <c r="E658">
        <v>7</v>
      </c>
      <c r="F658" t="s">
        <v>112</v>
      </c>
      <c r="G658">
        <v>6.2</v>
      </c>
      <c r="I658" t="s">
        <v>198</v>
      </c>
      <c r="J658" t="s">
        <v>153</v>
      </c>
      <c r="K658" t="s">
        <v>158</v>
      </c>
    </row>
    <row r="659" spans="1:11" x14ac:dyDescent="0.2">
      <c r="A659">
        <v>662</v>
      </c>
      <c r="B659" t="s">
        <v>338</v>
      </c>
      <c r="C659" s="210">
        <v>45531.027083333334</v>
      </c>
      <c r="D659" t="s">
        <v>339</v>
      </c>
      <c r="E659">
        <v>8</v>
      </c>
      <c r="F659" t="s">
        <v>81</v>
      </c>
      <c r="G659">
        <v>11.1</v>
      </c>
      <c r="I659" t="s">
        <v>198</v>
      </c>
      <c r="J659" t="s">
        <v>153</v>
      </c>
      <c r="K659" t="s">
        <v>160</v>
      </c>
    </row>
    <row r="660" spans="1:11" x14ac:dyDescent="0.2">
      <c r="A660">
        <v>663</v>
      </c>
      <c r="B660" t="s">
        <v>338</v>
      </c>
      <c r="C660" s="210">
        <v>45531.027777777781</v>
      </c>
      <c r="D660" t="s">
        <v>339</v>
      </c>
      <c r="E660">
        <v>9</v>
      </c>
      <c r="F660" t="s">
        <v>117</v>
      </c>
      <c r="G660">
        <v>13.4</v>
      </c>
      <c r="H660" t="s">
        <v>256</v>
      </c>
      <c r="I660" t="s">
        <v>198</v>
      </c>
      <c r="J660" t="s">
        <v>153</v>
      </c>
      <c r="K660" t="s">
        <v>160</v>
      </c>
    </row>
    <row r="661" spans="1:11" x14ac:dyDescent="0.2">
      <c r="A661">
        <v>664</v>
      </c>
      <c r="B661" t="s">
        <v>338</v>
      </c>
      <c r="C661" s="210">
        <v>45531.02847222222</v>
      </c>
      <c r="D661" t="s">
        <v>339</v>
      </c>
      <c r="E661">
        <v>10</v>
      </c>
      <c r="F661" t="s">
        <v>118</v>
      </c>
      <c r="G661">
        <v>20.6</v>
      </c>
      <c r="I661" t="s">
        <v>198</v>
      </c>
      <c r="J661" t="s">
        <v>153</v>
      </c>
      <c r="K661" t="s">
        <v>158</v>
      </c>
    </row>
    <row r="662" spans="1:11" x14ac:dyDescent="0.2">
      <c r="A662">
        <v>665</v>
      </c>
      <c r="B662" t="s">
        <v>338</v>
      </c>
      <c r="C662" s="210">
        <v>45531.029166666667</v>
      </c>
      <c r="D662" t="s">
        <v>339</v>
      </c>
      <c r="E662">
        <v>11</v>
      </c>
      <c r="F662" t="s">
        <v>119</v>
      </c>
      <c r="G662">
        <v>11.8</v>
      </c>
      <c r="H662" t="s">
        <v>340</v>
      </c>
      <c r="I662" t="s">
        <v>198</v>
      </c>
      <c r="J662" t="s">
        <v>153</v>
      </c>
      <c r="K662" t="s">
        <v>158</v>
      </c>
    </row>
    <row r="663" spans="1:11" x14ac:dyDescent="0.2">
      <c r="A663">
        <v>666</v>
      </c>
      <c r="B663" t="s">
        <v>338</v>
      </c>
      <c r="C663" s="210">
        <v>45531.030555555553</v>
      </c>
      <c r="D663" t="s">
        <v>339</v>
      </c>
      <c r="E663">
        <v>12</v>
      </c>
      <c r="F663" t="s">
        <v>117</v>
      </c>
      <c r="G663">
        <v>10.4</v>
      </c>
      <c r="H663" t="s">
        <v>341</v>
      </c>
      <c r="I663" t="s">
        <v>198</v>
      </c>
      <c r="J663" t="s">
        <v>153</v>
      </c>
      <c r="K663" t="s">
        <v>158</v>
      </c>
    </row>
    <row r="664" spans="1:11" x14ac:dyDescent="0.2">
      <c r="A664">
        <v>667</v>
      </c>
      <c r="B664" t="s">
        <v>338</v>
      </c>
      <c r="C664" s="210">
        <v>45531.030555555553</v>
      </c>
      <c r="D664" t="s">
        <v>339</v>
      </c>
      <c r="E664">
        <v>13</v>
      </c>
      <c r="F664" t="s">
        <v>115</v>
      </c>
      <c r="G664">
        <v>7.8</v>
      </c>
      <c r="I664" t="s">
        <v>198</v>
      </c>
      <c r="J664" t="s">
        <v>153</v>
      </c>
      <c r="K664" t="s">
        <v>158</v>
      </c>
    </row>
    <row r="665" spans="1:11" x14ac:dyDescent="0.2">
      <c r="A665">
        <v>668</v>
      </c>
      <c r="B665" t="s">
        <v>338</v>
      </c>
      <c r="C665" s="210">
        <v>45531.030555555553</v>
      </c>
      <c r="D665" t="s">
        <v>339</v>
      </c>
      <c r="E665">
        <v>14</v>
      </c>
      <c r="F665" t="s">
        <v>109</v>
      </c>
      <c r="G665">
        <v>15.2</v>
      </c>
      <c r="I665" t="s">
        <v>198</v>
      </c>
      <c r="J665" t="s">
        <v>153</v>
      </c>
      <c r="K665" t="s">
        <v>160</v>
      </c>
    </row>
    <row r="666" spans="1:11" x14ac:dyDescent="0.2">
      <c r="A666">
        <v>669</v>
      </c>
      <c r="B666" t="s">
        <v>338</v>
      </c>
      <c r="C666" s="210">
        <v>45531.03125</v>
      </c>
      <c r="D666" t="s">
        <v>339</v>
      </c>
      <c r="E666">
        <v>15</v>
      </c>
      <c r="F666" t="s">
        <v>128</v>
      </c>
      <c r="G666">
        <v>6.2</v>
      </c>
      <c r="I666" t="s">
        <v>198</v>
      </c>
      <c r="J666" t="s">
        <v>153</v>
      </c>
      <c r="K666" t="s">
        <v>158</v>
      </c>
    </row>
    <row r="667" spans="1:11" x14ac:dyDescent="0.2">
      <c r="A667">
        <v>670</v>
      </c>
      <c r="B667" t="s">
        <v>338</v>
      </c>
      <c r="C667" s="210">
        <v>45531.03125</v>
      </c>
      <c r="D667" t="s">
        <v>339</v>
      </c>
      <c r="E667">
        <v>16</v>
      </c>
      <c r="F667" t="s">
        <v>130</v>
      </c>
      <c r="G667">
        <v>8.6</v>
      </c>
      <c r="I667" t="s">
        <v>198</v>
      </c>
      <c r="J667" t="s">
        <v>153</v>
      </c>
      <c r="K667" t="s">
        <v>158</v>
      </c>
    </row>
    <row r="668" spans="1:11" x14ac:dyDescent="0.2">
      <c r="A668">
        <v>671</v>
      </c>
      <c r="B668" t="s">
        <v>338</v>
      </c>
      <c r="C668" s="210">
        <v>45531.03125</v>
      </c>
      <c r="D668" t="s">
        <v>339</v>
      </c>
      <c r="E668">
        <v>17</v>
      </c>
      <c r="F668" t="s">
        <v>124</v>
      </c>
      <c r="G668">
        <v>7.8</v>
      </c>
      <c r="I668" t="s">
        <v>198</v>
      </c>
      <c r="J668" t="s">
        <v>153</v>
      </c>
      <c r="K668" t="s">
        <v>158</v>
      </c>
    </row>
    <row r="669" spans="1:11" x14ac:dyDescent="0.2">
      <c r="A669">
        <v>672</v>
      </c>
      <c r="B669" t="s">
        <v>338</v>
      </c>
      <c r="C669" s="210">
        <v>45531.03125</v>
      </c>
      <c r="D669" t="s">
        <v>339</v>
      </c>
      <c r="E669">
        <v>18</v>
      </c>
      <c r="F669" t="s">
        <v>125</v>
      </c>
      <c r="G669">
        <v>7.5</v>
      </c>
      <c r="I669" t="s">
        <v>198</v>
      </c>
      <c r="J669" t="s">
        <v>153</v>
      </c>
      <c r="K669" t="s">
        <v>158</v>
      </c>
    </row>
    <row r="670" spans="1:11" x14ac:dyDescent="0.2">
      <c r="A670">
        <v>673</v>
      </c>
      <c r="B670" t="s">
        <v>338</v>
      </c>
      <c r="C670" s="210">
        <v>45531.031944444447</v>
      </c>
      <c r="D670" t="s">
        <v>339</v>
      </c>
      <c r="E670">
        <v>19</v>
      </c>
      <c r="F670" t="s">
        <v>124</v>
      </c>
      <c r="G670">
        <v>9.1999999999999993</v>
      </c>
      <c r="I670" t="s">
        <v>198</v>
      </c>
      <c r="J670" t="s">
        <v>153</v>
      </c>
      <c r="K670" t="s">
        <v>158</v>
      </c>
    </row>
    <row r="671" spans="1:11" x14ac:dyDescent="0.2">
      <c r="A671">
        <v>674</v>
      </c>
      <c r="B671" t="s">
        <v>338</v>
      </c>
      <c r="C671" s="210">
        <v>45531.031944444447</v>
      </c>
      <c r="D671" t="s">
        <v>339</v>
      </c>
      <c r="E671">
        <v>20</v>
      </c>
      <c r="F671" t="s">
        <v>128</v>
      </c>
      <c r="G671">
        <v>16.5</v>
      </c>
      <c r="H671" t="s">
        <v>342</v>
      </c>
      <c r="I671" t="s">
        <v>198</v>
      </c>
      <c r="J671" t="s">
        <v>153</v>
      </c>
      <c r="K671" t="s">
        <v>158</v>
      </c>
    </row>
    <row r="672" spans="1:11" x14ac:dyDescent="0.2">
      <c r="A672">
        <v>675</v>
      </c>
      <c r="B672" t="s">
        <v>343</v>
      </c>
      <c r="C672" s="210">
        <v>45532.039583333331</v>
      </c>
      <c r="D672" t="s">
        <v>339</v>
      </c>
      <c r="E672">
        <v>1</v>
      </c>
      <c r="F672" t="s">
        <v>115</v>
      </c>
      <c r="G672">
        <v>10.1</v>
      </c>
      <c r="I672" t="s">
        <v>198</v>
      </c>
      <c r="J672" t="s">
        <v>153</v>
      </c>
      <c r="K672" t="s">
        <v>158</v>
      </c>
    </row>
    <row r="673" spans="1:11" x14ac:dyDescent="0.2">
      <c r="A673">
        <v>676</v>
      </c>
      <c r="B673" t="s">
        <v>344</v>
      </c>
      <c r="C673" s="210">
        <v>45532.040277777778</v>
      </c>
      <c r="D673" t="s">
        <v>345</v>
      </c>
      <c r="E673">
        <v>1</v>
      </c>
      <c r="F673" t="s">
        <v>115</v>
      </c>
      <c r="G673">
        <v>10.1</v>
      </c>
      <c r="I673" t="s">
        <v>198</v>
      </c>
      <c r="J673" t="s">
        <v>153</v>
      </c>
      <c r="K673" t="s">
        <v>158</v>
      </c>
    </row>
    <row r="674" spans="1:11" x14ac:dyDescent="0.2">
      <c r="A674">
        <v>677</v>
      </c>
      <c r="B674" t="s">
        <v>344</v>
      </c>
      <c r="C674" s="210">
        <v>45532.040972222225</v>
      </c>
      <c r="D674" t="s">
        <v>345</v>
      </c>
      <c r="E674">
        <v>2</v>
      </c>
      <c r="F674" t="s">
        <v>125</v>
      </c>
      <c r="G674">
        <v>12</v>
      </c>
      <c r="I674" t="s">
        <v>198</v>
      </c>
      <c r="J674" t="s">
        <v>153</v>
      </c>
      <c r="K674" t="s">
        <v>158</v>
      </c>
    </row>
    <row r="675" spans="1:11" x14ac:dyDescent="0.2">
      <c r="A675">
        <v>678</v>
      </c>
      <c r="B675" t="s">
        <v>344</v>
      </c>
      <c r="C675" s="210">
        <v>45532.040972222225</v>
      </c>
      <c r="D675" t="s">
        <v>345</v>
      </c>
      <c r="E675">
        <v>3</v>
      </c>
      <c r="F675" t="s">
        <v>117</v>
      </c>
      <c r="G675">
        <v>8.3000000000000007</v>
      </c>
      <c r="I675" t="s">
        <v>198</v>
      </c>
      <c r="J675" t="s">
        <v>153</v>
      </c>
      <c r="K675" t="s">
        <v>158</v>
      </c>
    </row>
    <row r="676" spans="1:11" x14ac:dyDescent="0.2">
      <c r="A676">
        <v>679</v>
      </c>
      <c r="B676" t="s">
        <v>344</v>
      </c>
      <c r="C676" s="210">
        <v>45532.040972222225</v>
      </c>
      <c r="D676" t="s">
        <v>345</v>
      </c>
      <c r="E676">
        <v>4</v>
      </c>
      <c r="F676" t="s">
        <v>109</v>
      </c>
      <c r="G676">
        <v>11.9</v>
      </c>
      <c r="I676" t="s">
        <v>198</v>
      </c>
      <c r="J676" t="s">
        <v>153</v>
      </c>
      <c r="K676" t="s">
        <v>158</v>
      </c>
    </row>
    <row r="677" spans="1:11" x14ac:dyDescent="0.2">
      <c r="A677">
        <v>680</v>
      </c>
      <c r="B677" t="s">
        <v>344</v>
      </c>
      <c r="C677" s="210">
        <v>45532.040972222225</v>
      </c>
      <c r="D677" t="s">
        <v>345</v>
      </c>
      <c r="E677">
        <v>5</v>
      </c>
      <c r="F677" t="s">
        <v>81</v>
      </c>
      <c r="G677">
        <v>14.4</v>
      </c>
      <c r="I677" t="s">
        <v>198</v>
      </c>
      <c r="J677" t="s">
        <v>153</v>
      </c>
      <c r="K677" t="s">
        <v>158</v>
      </c>
    </row>
    <row r="678" spans="1:11" x14ac:dyDescent="0.2">
      <c r="A678">
        <v>681</v>
      </c>
      <c r="B678" t="s">
        <v>344</v>
      </c>
      <c r="C678" s="210">
        <v>45532.040972222225</v>
      </c>
      <c r="D678" t="s">
        <v>345</v>
      </c>
      <c r="E678">
        <v>6</v>
      </c>
      <c r="F678" t="s">
        <v>109</v>
      </c>
      <c r="G678">
        <v>11.3</v>
      </c>
      <c r="I678" t="s">
        <v>198</v>
      </c>
      <c r="J678" t="s">
        <v>153</v>
      </c>
      <c r="K678" t="s">
        <v>158</v>
      </c>
    </row>
    <row r="679" spans="1:11" x14ac:dyDescent="0.2">
      <c r="A679">
        <v>682</v>
      </c>
      <c r="B679" t="s">
        <v>344</v>
      </c>
      <c r="C679" s="210">
        <v>45532.041666666664</v>
      </c>
      <c r="D679" t="s">
        <v>345</v>
      </c>
      <c r="E679">
        <v>7</v>
      </c>
      <c r="F679" t="s">
        <v>112</v>
      </c>
      <c r="G679">
        <v>6.2</v>
      </c>
      <c r="I679" t="s">
        <v>198</v>
      </c>
      <c r="J679" t="s">
        <v>153</v>
      </c>
      <c r="K679" t="s">
        <v>158</v>
      </c>
    </row>
    <row r="680" spans="1:11" x14ac:dyDescent="0.2">
      <c r="A680">
        <v>683</v>
      </c>
      <c r="B680" t="s">
        <v>344</v>
      </c>
      <c r="C680" s="210">
        <v>45532.041666666664</v>
      </c>
      <c r="D680" t="s">
        <v>345</v>
      </c>
      <c r="E680">
        <v>8</v>
      </c>
      <c r="F680" t="s">
        <v>81</v>
      </c>
      <c r="G680">
        <v>9.1999999999999993</v>
      </c>
      <c r="I680" t="s">
        <v>198</v>
      </c>
      <c r="J680" t="s">
        <v>153</v>
      </c>
      <c r="K680" t="s">
        <v>160</v>
      </c>
    </row>
    <row r="681" spans="1:11" x14ac:dyDescent="0.2">
      <c r="A681">
        <v>684</v>
      </c>
      <c r="B681" t="s">
        <v>344</v>
      </c>
      <c r="C681" s="210">
        <v>45532.042361111111</v>
      </c>
      <c r="D681" t="s">
        <v>345</v>
      </c>
      <c r="E681">
        <v>9</v>
      </c>
      <c r="G681">
        <v>14.9</v>
      </c>
      <c r="H681" t="s">
        <v>287</v>
      </c>
      <c r="I681" t="s">
        <v>198</v>
      </c>
      <c r="J681" t="s">
        <v>153</v>
      </c>
      <c r="K681" t="s">
        <v>160</v>
      </c>
    </row>
    <row r="682" spans="1:11" x14ac:dyDescent="0.2">
      <c r="A682">
        <v>685</v>
      </c>
      <c r="B682" t="s">
        <v>344</v>
      </c>
      <c r="C682" s="210">
        <v>45532.043055555558</v>
      </c>
      <c r="D682" t="s">
        <v>345</v>
      </c>
      <c r="E682">
        <v>10</v>
      </c>
      <c r="F682" t="s">
        <v>118</v>
      </c>
      <c r="G682">
        <v>17.600000000000001</v>
      </c>
      <c r="H682" t="s">
        <v>346</v>
      </c>
      <c r="I682" t="s">
        <v>198</v>
      </c>
      <c r="J682" t="s">
        <v>153</v>
      </c>
      <c r="K682" t="s">
        <v>160</v>
      </c>
    </row>
    <row r="683" spans="1:11" x14ac:dyDescent="0.2">
      <c r="A683">
        <v>686</v>
      </c>
      <c r="B683" t="s">
        <v>344</v>
      </c>
      <c r="C683" s="210">
        <v>45532.043749999997</v>
      </c>
      <c r="D683" t="s">
        <v>345</v>
      </c>
      <c r="E683">
        <v>11</v>
      </c>
      <c r="F683" t="s">
        <v>119</v>
      </c>
      <c r="G683">
        <v>14.8</v>
      </c>
      <c r="H683" t="s">
        <v>347</v>
      </c>
      <c r="I683" t="s">
        <v>198</v>
      </c>
      <c r="J683" t="s">
        <v>153</v>
      </c>
      <c r="K683" t="s">
        <v>158</v>
      </c>
    </row>
    <row r="684" spans="1:11" x14ac:dyDescent="0.2">
      <c r="A684">
        <v>687</v>
      </c>
      <c r="B684" t="s">
        <v>344</v>
      </c>
      <c r="C684" s="210">
        <v>45532.043749999997</v>
      </c>
      <c r="D684" t="s">
        <v>345</v>
      </c>
      <c r="E684">
        <v>12</v>
      </c>
      <c r="F684" t="s">
        <v>117</v>
      </c>
      <c r="G684">
        <v>20.399999999999999</v>
      </c>
      <c r="H684" t="s">
        <v>348</v>
      </c>
      <c r="I684" t="s">
        <v>198</v>
      </c>
      <c r="J684" t="s">
        <v>153</v>
      </c>
      <c r="K684" t="s">
        <v>158</v>
      </c>
    </row>
    <row r="685" spans="1:11" x14ac:dyDescent="0.2">
      <c r="A685">
        <v>688</v>
      </c>
      <c r="B685" t="s">
        <v>344</v>
      </c>
      <c r="C685" s="210">
        <v>45532.043749999997</v>
      </c>
      <c r="D685" t="s">
        <v>345</v>
      </c>
      <c r="E685">
        <v>13</v>
      </c>
      <c r="F685" t="s">
        <v>115</v>
      </c>
      <c r="G685">
        <v>7.8</v>
      </c>
      <c r="I685" t="s">
        <v>198</v>
      </c>
      <c r="J685" t="s">
        <v>153</v>
      </c>
      <c r="K685" t="s">
        <v>158</v>
      </c>
    </row>
    <row r="686" spans="1:11" x14ac:dyDescent="0.2">
      <c r="A686">
        <v>689</v>
      </c>
      <c r="B686" t="s">
        <v>344</v>
      </c>
      <c r="C686" s="210">
        <v>45532.044444444444</v>
      </c>
      <c r="D686" t="s">
        <v>345</v>
      </c>
      <c r="E686">
        <v>14</v>
      </c>
      <c r="F686" t="s">
        <v>109</v>
      </c>
      <c r="G686">
        <v>10.1</v>
      </c>
      <c r="I686" t="s">
        <v>198</v>
      </c>
      <c r="J686" t="s">
        <v>153</v>
      </c>
      <c r="K686" t="s">
        <v>158</v>
      </c>
    </row>
    <row r="687" spans="1:11" x14ac:dyDescent="0.2">
      <c r="A687">
        <v>690</v>
      </c>
      <c r="B687" t="s">
        <v>344</v>
      </c>
      <c r="C687" s="210">
        <v>45532.044444444444</v>
      </c>
      <c r="D687" t="s">
        <v>345</v>
      </c>
      <c r="E687">
        <v>15</v>
      </c>
      <c r="F687" t="s">
        <v>128</v>
      </c>
      <c r="G687">
        <v>6.2</v>
      </c>
      <c r="I687" t="s">
        <v>198</v>
      </c>
      <c r="J687" t="s">
        <v>153</v>
      </c>
      <c r="K687" t="s">
        <v>158</v>
      </c>
    </row>
    <row r="688" spans="1:11" x14ac:dyDescent="0.2">
      <c r="A688">
        <v>691</v>
      </c>
      <c r="B688" t="s">
        <v>344</v>
      </c>
      <c r="C688" s="210">
        <v>45532.045138888891</v>
      </c>
      <c r="D688" t="s">
        <v>345</v>
      </c>
      <c r="E688">
        <v>16</v>
      </c>
      <c r="F688" t="s">
        <v>130</v>
      </c>
      <c r="G688">
        <v>8.6</v>
      </c>
      <c r="I688" t="s">
        <v>198</v>
      </c>
      <c r="J688" t="s">
        <v>153</v>
      </c>
      <c r="K688" t="s">
        <v>158</v>
      </c>
    </row>
    <row r="689" spans="1:11" x14ac:dyDescent="0.2">
      <c r="A689">
        <v>692</v>
      </c>
      <c r="B689" t="s">
        <v>344</v>
      </c>
      <c r="C689" s="210">
        <v>45532.045138888891</v>
      </c>
      <c r="D689" t="s">
        <v>345</v>
      </c>
      <c r="E689">
        <v>17</v>
      </c>
      <c r="F689" t="s">
        <v>124</v>
      </c>
      <c r="G689">
        <v>7.8</v>
      </c>
      <c r="I689" t="s">
        <v>198</v>
      </c>
      <c r="J689" t="s">
        <v>153</v>
      </c>
      <c r="K689" t="s">
        <v>158</v>
      </c>
    </row>
    <row r="690" spans="1:11" x14ac:dyDescent="0.2">
      <c r="A690">
        <v>693</v>
      </c>
      <c r="B690" t="s">
        <v>344</v>
      </c>
      <c r="C690" s="210">
        <v>45532.045138888891</v>
      </c>
      <c r="D690" t="s">
        <v>345</v>
      </c>
      <c r="E690">
        <v>18</v>
      </c>
      <c r="F690" t="s">
        <v>125</v>
      </c>
      <c r="G690">
        <v>7.5</v>
      </c>
      <c r="I690" t="s">
        <v>198</v>
      </c>
      <c r="J690" t="s">
        <v>153</v>
      </c>
      <c r="K690" t="s">
        <v>158</v>
      </c>
    </row>
    <row r="691" spans="1:11" x14ac:dyDescent="0.2">
      <c r="A691">
        <v>694</v>
      </c>
      <c r="B691" t="s">
        <v>344</v>
      </c>
      <c r="C691" s="210">
        <v>45532.045138888891</v>
      </c>
      <c r="D691" t="s">
        <v>345</v>
      </c>
      <c r="E691">
        <v>19</v>
      </c>
      <c r="F691" t="s">
        <v>124</v>
      </c>
      <c r="G691">
        <v>10.3</v>
      </c>
      <c r="I691" t="s">
        <v>198</v>
      </c>
      <c r="J691" t="s">
        <v>153</v>
      </c>
      <c r="K691" t="s">
        <v>158</v>
      </c>
    </row>
    <row r="692" spans="1:11" x14ac:dyDescent="0.2">
      <c r="A692">
        <v>695</v>
      </c>
      <c r="B692" t="s">
        <v>344</v>
      </c>
      <c r="C692" s="210">
        <v>45532.04583333333</v>
      </c>
      <c r="D692" t="s">
        <v>345</v>
      </c>
      <c r="E692">
        <v>20</v>
      </c>
      <c r="F692" t="s">
        <v>128</v>
      </c>
      <c r="G692">
        <v>17</v>
      </c>
      <c r="H692" t="s">
        <v>349</v>
      </c>
      <c r="I692" t="s">
        <v>198</v>
      </c>
      <c r="J692" t="s">
        <v>153</v>
      </c>
      <c r="K692" t="s">
        <v>158</v>
      </c>
    </row>
    <row r="693" spans="1:11" x14ac:dyDescent="0.2">
      <c r="A693">
        <v>696</v>
      </c>
      <c r="B693" t="s">
        <v>350</v>
      </c>
      <c r="C693" s="210">
        <v>45533.03402777778</v>
      </c>
      <c r="D693" t="s">
        <v>351</v>
      </c>
      <c r="E693">
        <v>1</v>
      </c>
      <c r="F693" t="s">
        <v>115</v>
      </c>
      <c r="G693">
        <v>10.1</v>
      </c>
      <c r="I693" t="s">
        <v>198</v>
      </c>
      <c r="J693" t="s">
        <v>153</v>
      </c>
      <c r="K693" t="s">
        <v>158</v>
      </c>
    </row>
    <row r="694" spans="1:11" x14ac:dyDescent="0.2">
      <c r="A694">
        <v>697</v>
      </c>
      <c r="B694" t="s">
        <v>350</v>
      </c>
      <c r="C694" s="210">
        <v>45533.03402777778</v>
      </c>
      <c r="D694" t="s">
        <v>351</v>
      </c>
      <c r="E694">
        <v>2</v>
      </c>
      <c r="F694" t="s">
        <v>125</v>
      </c>
      <c r="G694">
        <v>12</v>
      </c>
      <c r="I694" t="s">
        <v>198</v>
      </c>
      <c r="J694" t="s">
        <v>153</v>
      </c>
      <c r="K694" t="s">
        <v>158</v>
      </c>
    </row>
    <row r="695" spans="1:11" x14ac:dyDescent="0.2">
      <c r="A695">
        <v>698</v>
      </c>
      <c r="B695" t="s">
        <v>350</v>
      </c>
      <c r="C695" s="210">
        <v>45533.034722222219</v>
      </c>
      <c r="D695" t="s">
        <v>351</v>
      </c>
      <c r="E695">
        <v>3</v>
      </c>
      <c r="F695" t="s">
        <v>117</v>
      </c>
      <c r="G695">
        <v>8.3000000000000007</v>
      </c>
      <c r="I695" t="s">
        <v>198</v>
      </c>
      <c r="J695" t="s">
        <v>153</v>
      </c>
      <c r="K695" t="s">
        <v>158</v>
      </c>
    </row>
    <row r="696" spans="1:11" x14ac:dyDescent="0.2">
      <c r="A696">
        <v>699</v>
      </c>
      <c r="B696" t="s">
        <v>350</v>
      </c>
      <c r="C696" s="210">
        <v>45533.035416666666</v>
      </c>
      <c r="D696" t="s">
        <v>351</v>
      </c>
      <c r="E696">
        <v>4</v>
      </c>
      <c r="F696" t="s">
        <v>109</v>
      </c>
      <c r="G696">
        <v>13.7</v>
      </c>
      <c r="H696" t="s">
        <v>352</v>
      </c>
      <c r="I696" t="s">
        <v>198</v>
      </c>
      <c r="J696" t="s">
        <v>153</v>
      </c>
      <c r="K696" t="s">
        <v>158</v>
      </c>
    </row>
    <row r="697" spans="1:11" x14ac:dyDescent="0.2">
      <c r="A697">
        <v>700</v>
      </c>
      <c r="B697" t="s">
        <v>350</v>
      </c>
      <c r="C697" s="210">
        <v>45533.035416666666</v>
      </c>
      <c r="D697" t="s">
        <v>351</v>
      </c>
      <c r="E697">
        <v>5</v>
      </c>
      <c r="F697" t="s">
        <v>81</v>
      </c>
      <c r="G697">
        <v>14.4</v>
      </c>
      <c r="I697" t="s">
        <v>198</v>
      </c>
      <c r="J697" t="s">
        <v>153</v>
      </c>
      <c r="K697" t="s">
        <v>158</v>
      </c>
    </row>
    <row r="698" spans="1:11" x14ac:dyDescent="0.2">
      <c r="A698">
        <v>701</v>
      </c>
      <c r="B698" t="s">
        <v>350</v>
      </c>
      <c r="C698" s="210">
        <v>45533.036111111112</v>
      </c>
      <c r="D698" t="s">
        <v>351</v>
      </c>
      <c r="E698">
        <v>6</v>
      </c>
      <c r="F698" t="s">
        <v>109</v>
      </c>
      <c r="G698">
        <v>11.3</v>
      </c>
      <c r="H698" t="s">
        <v>353</v>
      </c>
      <c r="I698" t="s">
        <v>198</v>
      </c>
      <c r="J698" t="s">
        <v>153</v>
      </c>
      <c r="K698" t="s">
        <v>158</v>
      </c>
    </row>
    <row r="699" spans="1:11" x14ac:dyDescent="0.2">
      <c r="A699">
        <v>702</v>
      </c>
      <c r="B699" t="s">
        <v>350</v>
      </c>
      <c r="C699" s="210">
        <v>45533.036111111112</v>
      </c>
      <c r="D699" t="s">
        <v>351</v>
      </c>
      <c r="E699">
        <v>7</v>
      </c>
      <c r="F699" t="s">
        <v>112</v>
      </c>
      <c r="G699">
        <v>6.3</v>
      </c>
      <c r="I699" t="s">
        <v>198</v>
      </c>
      <c r="J699" t="s">
        <v>153</v>
      </c>
      <c r="K699" t="s">
        <v>158</v>
      </c>
    </row>
    <row r="700" spans="1:11" x14ac:dyDescent="0.2">
      <c r="A700">
        <v>703</v>
      </c>
      <c r="B700" t="s">
        <v>350</v>
      </c>
      <c r="C700" s="210">
        <v>45533.036111111112</v>
      </c>
      <c r="D700" t="s">
        <v>351</v>
      </c>
      <c r="E700">
        <v>8</v>
      </c>
      <c r="F700" t="s">
        <v>81</v>
      </c>
      <c r="G700">
        <v>10.199999999999999</v>
      </c>
      <c r="H700" t="s">
        <v>354</v>
      </c>
      <c r="I700" t="s">
        <v>198</v>
      </c>
      <c r="J700" t="s">
        <v>153</v>
      </c>
      <c r="K700" t="s">
        <v>160</v>
      </c>
    </row>
    <row r="701" spans="1:11" x14ac:dyDescent="0.2">
      <c r="A701">
        <v>704</v>
      </c>
      <c r="B701" t="s">
        <v>350</v>
      </c>
      <c r="C701" s="210">
        <v>45533.036805555559</v>
      </c>
      <c r="D701" t="s">
        <v>351</v>
      </c>
      <c r="E701">
        <v>9</v>
      </c>
      <c r="F701" t="s">
        <v>117</v>
      </c>
      <c r="G701">
        <v>11.8</v>
      </c>
      <c r="I701" t="s">
        <v>198</v>
      </c>
      <c r="J701" t="s">
        <v>153</v>
      </c>
      <c r="K701" t="s">
        <v>160</v>
      </c>
    </row>
    <row r="702" spans="1:11" x14ac:dyDescent="0.2">
      <c r="A702">
        <v>705</v>
      </c>
      <c r="B702" t="s">
        <v>350</v>
      </c>
      <c r="C702" s="210">
        <v>45533.037499999999</v>
      </c>
      <c r="D702" t="s">
        <v>351</v>
      </c>
      <c r="E702">
        <v>10</v>
      </c>
      <c r="F702" t="s">
        <v>118</v>
      </c>
      <c r="G702">
        <v>14</v>
      </c>
      <c r="H702" t="s">
        <v>355</v>
      </c>
      <c r="I702" t="s">
        <v>198</v>
      </c>
      <c r="J702" t="s">
        <v>153</v>
      </c>
      <c r="K702" t="s">
        <v>160</v>
      </c>
    </row>
    <row r="703" spans="1:11" x14ac:dyDescent="0.2">
      <c r="A703">
        <v>706</v>
      </c>
      <c r="B703" t="s">
        <v>350</v>
      </c>
      <c r="C703" s="210">
        <v>45533.037499999999</v>
      </c>
      <c r="D703" t="s">
        <v>351</v>
      </c>
      <c r="E703">
        <v>11</v>
      </c>
      <c r="F703" t="s">
        <v>119</v>
      </c>
      <c r="G703">
        <v>19</v>
      </c>
      <c r="I703" t="s">
        <v>198</v>
      </c>
      <c r="J703" t="s">
        <v>153</v>
      </c>
      <c r="K703" t="s">
        <v>158</v>
      </c>
    </row>
    <row r="704" spans="1:11" x14ac:dyDescent="0.2">
      <c r="A704">
        <v>707</v>
      </c>
      <c r="B704" t="s">
        <v>350</v>
      </c>
      <c r="C704" s="210">
        <v>45533.037499999999</v>
      </c>
      <c r="D704" t="s">
        <v>351</v>
      </c>
      <c r="E704">
        <v>12</v>
      </c>
      <c r="F704" t="s">
        <v>117</v>
      </c>
      <c r="G704">
        <v>25</v>
      </c>
      <c r="H704" t="s">
        <v>225</v>
      </c>
      <c r="I704" t="s">
        <v>198</v>
      </c>
      <c r="J704" t="s">
        <v>153</v>
      </c>
      <c r="K704" t="s">
        <v>158</v>
      </c>
    </row>
    <row r="705" spans="1:11" x14ac:dyDescent="0.2">
      <c r="A705">
        <v>708</v>
      </c>
      <c r="B705" t="s">
        <v>350</v>
      </c>
      <c r="C705" s="210">
        <v>45533.038194444445</v>
      </c>
      <c r="D705" t="s">
        <v>351</v>
      </c>
      <c r="E705">
        <v>13</v>
      </c>
      <c r="F705" t="s">
        <v>115</v>
      </c>
      <c r="G705">
        <v>7.8</v>
      </c>
      <c r="I705" t="s">
        <v>198</v>
      </c>
      <c r="J705" t="s">
        <v>153</v>
      </c>
      <c r="K705" t="s">
        <v>158</v>
      </c>
    </row>
    <row r="706" spans="1:11" x14ac:dyDescent="0.2">
      <c r="A706">
        <v>709</v>
      </c>
      <c r="B706" t="s">
        <v>350</v>
      </c>
      <c r="C706" s="210">
        <v>45533.038194444445</v>
      </c>
      <c r="D706" t="s">
        <v>351</v>
      </c>
      <c r="E706">
        <v>14</v>
      </c>
      <c r="F706" t="s">
        <v>109</v>
      </c>
      <c r="G706">
        <v>10.1</v>
      </c>
      <c r="I706" t="s">
        <v>198</v>
      </c>
      <c r="J706" t="s">
        <v>153</v>
      </c>
      <c r="K706" t="s">
        <v>158</v>
      </c>
    </row>
    <row r="707" spans="1:11" x14ac:dyDescent="0.2">
      <c r="A707">
        <v>710</v>
      </c>
      <c r="B707" t="s">
        <v>350</v>
      </c>
      <c r="C707" s="210">
        <v>45533.038194444445</v>
      </c>
      <c r="D707" t="s">
        <v>351</v>
      </c>
      <c r="E707">
        <v>15</v>
      </c>
      <c r="F707" t="s">
        <v>128</v>
      </c>
      <c r="G707">
        <v>6.2</v>
      </c>
      <c r="I707" t="s">
        <v>198</v>
      </c>
      <c r="J707" t="s">
        <v>153</v>
      </c>
      <c r="K707" t="s">
        <v>158</v>
      </c>
    </row>
    <row r="708" spans="1:11" x14ac:dyDescent="0.2">
      <c r="A708">
        <v>711</v>
      </c>
      <c r="B708" t="s">
        <v>350</v>
      </c>
      <c r="C708" s="210">
        <v>45533.038888888892</v>
      </c>
      <c r="D708" t="s">
        <v>351</v>
      </c>
      <c r="E708">
        <v>16</v>
      </c>
      <c r="F708" t="s">
        <v>130</v>
      </c>
      <c r="G708">
        <v>8.6</v>
      </c>
      <c r="I708" t="s">
        <v>198</v>
      </c>
      <c r="J708" t="s">
        <v>153</v>
      </c>
      <c r="K708" t="s">
        <v>158</v>
      </c>
    </row>
    <row r="709" spans="1:11" x14ac:dyDescent="0.2">
      <c r="A709">
        <v>712</v>
      </c>
      <c r="B709" t="s">
        <v>350</v>
      </c>
      <c r="C709" s="210">
        <v>45533.038888888892</v>
      </c>
      <c r="D709" t="s">
        <v>351</v>
      </c>
      <c r="E709">
        <v>17</v>
      </c>
      <c r="F709" t="s">
        <v>124</v>
      </c>
      <c r="G709">
        <v>7.8</v>
      </c>
      <c r="I709" t="s">
        <v>198</v>
      </c>
      <c r="J709" t="s">
        <v>153</v>
      </c>
      <c r="K709" t="s">
        <v>158</v>
      </c>
    </row>
    <row r="710" spans="1:11" x14ac:dyDescent="0.2">
      <c r="A710">
        <v>713</v>
      </c>
      <c r="B710" t="s">
        <v>350</v>
      </c>
      <c r="C710" s="210">
        <v>45533.038888888892</v>
      </c>
      <c r="D710" t="s">
        <v>351</v>
      </c>
      <c r="E710">
        <v>18</v>
      </c>
      <c r="F710" t="s">
        <v>125</v>
      </c>
      <c r="G710">
        <v>7.5</v>
      </c>
      <c r="I710" t="s">
        <v>198</v>
      </c>
      <c r="J710" t="s">
        <v>153</v>
      </c>
      <c r="K710" t="s">
        <v>158</v>
      </c>
    </row>
    <row r="711" spans="1:11" x14ac:dyDescent="0.2">
      <c r="A711">
        <v>714</v>
      </c>
      <c r="B711" t="s">
        <v>350</v>
      </c>
      <c r="C711" s="210">
        <v>45533.038888888892</v>
      </c>
      <c r="D711" t="s">
        <v>351</v>
      </c>
      <c r="E711">
        <v>19</v>
      </c>
      <c r="F711" t="s">
        <v>124</v>
      </c>
      <c r="G711">
        <v>11.4</v>
      </c>
      <c r="I711" t="s">
        <v>198</v>
      </c>
      <c r="J711" t="s">
        <v>153</v>
      </c>
      <c r="K711" t="s">
        <v>158</v>
      </c>
    </row>
    <row r="712" spans="1:11" x14ac:dyDescent="0.2">
      <c r="A712">
        <v>715</v>
      </c>
      <c r="B712" t="s">
        <v>350</v>
      </c>
      <c r="C712" s="210">
        <v>45533.039583333331</v>
      </c>
      <c r="D712" t="s">
        <v>351</v>
      </c>
      <c r="E712">
        <v>20</v>
      </c>
      <c r="F712" t="s">
        <v>128</v>
      </c>
      <c r="G712">
        <v>18.7</v>
      </c>
      <c r="H712" t="s">
        <v>356</v>
      </c>
      <c r="I712" t="s">
        <v>198</v>
      </c>
      <c r="J712" t="s">
        <v>153</v>
      </c>
      <c r="K712" t="s">
        <v>158</v>
      </c>
    </row>
    <row r="713" spans="1:11" x14ac:dyDescent="0.2">
      <c r="A713">
        <v>716</v>
      </c>
      <c r="B713" t="s">
        <v>357</v>
      </c>
      <c r="C713" s="210">
        <v>45534.052083333336</v>
      </c>
      <c r="D713" t="s">
        <v>358</v>
      </c>
      <c r="E713">
        <v>1</v>
      </c>
      <c r="F713" t="s">
        <v>115</v>
      </c>
      <c r="G713">
        <v>10.1</v>
      </c>
      <c r="I713" t="s">
        <v>198</v>
      </c>
      <c r="J713" t="s">
        <v>153</v>
      </c>
      <c r="K713" t="s">
        <v>158</v>
      </c>
    </row>
    <row r="714" spans="1:11" x14ac:dyDescent="0.2">
      <c r="A714">
        <v>717</v>
      </c>
      <c r="B714" t="s">
        <v>357</v>
      </c>
      <c r="C714" s="210">
        <v>45534.052083333336</v>
      </c>
      <c r="D714" t="s">
        <v>358</v>
      </c>
      <c r="E714">
        <v>2</v>
      </c>
      <c r="F714" t="s">
        <v>125</v>
      </c>
      <c r="G714">
        <v>12</v>
      </c>
      <c r="I714" t="s">
        <v>198</v>
      </c>
      <c r="J714" t="s">
        <v>153</v>
      </c>
      <c r="K714" t="s">
        <v>158</v>
      </c>
    </row>
    <row r="715" spans="1:11" x14ac:dyDescent="0.2">
      <c r="A715">
        <v>718</v>
      </c>
      <c r="B715" t="s">
        <v>357</v>
      </c>
      <c r="C715" s="210">
        <v>45534.052083333336</v>
      </c>
      <c r="D715" t="s">
        <v>358</v>
      </c>
      <c r="E715">
        <v>3</v>
      </c>
      <c r="F715" t="s">
        <v>117</v>
      </c>
      <c r="G715">
        <v>8.3000000000000007</v>
      </c>
      <c r="I715" t="s">
        <v>198</v>
      </c>
      <c r="J715" t="s">
        <v>153</v>
      </c>
      <c r="K715" t="s">
        <v>158</v>
      </c>
    </row>
    <row r="716" spans="1:11" x14ac:dyDescent="0.2">
      <c r="A716">
        <v>719</v>
      </c>
      <c r="B716" t="s">
        <v>357</v>
      </c>
      <c r="C716" s="210">
        <v>45534.052083333336</v>
      </c>
      <c r="D716" t="s">
        <v>358</v>
      </c>
      <c r="E716">
        <v>4</v>
      </c>
      <c r="F716" t="s">
        <v>109</v>
      </c>
      <c r="G716">
        <v>14.6</v>
      </c>
      <c r="I716" t="s">
        <v>198</v>
      </c>
      <c r="J716" t="s">
        <v>153</v>
      </c>
      <c r="K716" t="s">
        <v>158</v>
      </c>
    </row>
    <row r="717" spans="1:11" x14ac:dyDescent="0.2">
      <c r="A717">
        <v>720</v>
      </c>
      <c r="B717" t="s">
        <v>357</v>
      </c>
      <c r="C717" s="210">
        <v>45534.052777777775</v>
      </c>
      <c r="D717" t="s">
        <v>358</v>
      </c>
      <c r="E717">
        <v>5</v>
      </c>
      <c r="F717" t="s">
        <v>81</v>
      </c>
      <c r="G717">
        <v>14.4</v>
      </c>
      <c r="H717" t="s">
        <v>313</v>
      </c>
      <c r="I717" t="s">
        <v>198</v>
      </c>
      <c r="J717" t="s">
        <v>153</v>
      </c>
      <c r="K717" t="s">
        <v>158</v>
      </c>
    </row>
    <row r="718" spans="1:11" x14ac:dyDescent="0.2">
      <c r="A718">
        <v>721</v>
      </c>
      <c r="B718" t="s">
        <v>357</v>
      </c>
      <c r="C718" s="210">
        <v>45534.052777777775</v>
      </c>
      <c r="D718" t="s">
        <v>358</v>
      </c>
      <c r="E718">
        <v>6</v>
      </c>
      <c r="F718" t="s">
        <v>109</v>
      </c>
      <c r="G718">
        <v>15.2</v>
      </c>
      <c r="I718" t="s">
        <v>198</v>
      </c>
      <c r="J718" t="s">
        <v>153</v>
      </c>
      <c r="K718" t="s">
        <v>158</v>
      </c>
    </row>
    <row r="719" spans="1:11" x14ac:dyDescent="0.2">
      <c r="A719">
        <v>722</v>
      </c>
      <c r="B719" t="s">
        <v>357</v>
      </c>
      <c r="C719" s="210">
        <v>45534.052777777775</v>
      </c>
      <c r="D719" t="s">
        <v>358</v>
      </c>
      <c r="E719">
        <v>7</v>
      </c>
      <c r="F719" t="s">
        <v>112</v>
      </c>
      <c r="G719">
        <v>7</v>
      </c>
      <c r="I719" t="s">
        <v>198</v>
      </c>
      <c r="J719" t="s">
        <v>153</v>
      </c>
      <c r="K719" t="s">
        <v>158</v>
      </c>
    </row>
    <row r="720" spans="1:11" x14ac:dyDescent="0.2">
      <c r="A720">
        <v>723</v>
      </c>
      <c r="B720" t="s">
        <v>357</v>
      </c>
      <c r="C720" s="210">
        <v>45534.053472222222</v>
      </c>
      <c r="D720" t="s">
        <v>358</v>
      </c>
      <c r="E720">
        <v>8</v>
      </c>
      <c r="F720" t="s">
        <v>81</v>
      </c>
      <c r="G720">
        <v>12</v>
      </c>
      <c r="H720" t="s">
        <v>359</v>
      </c>
      <c r="I720" t="s">
        <v>198</v>
      </c>
      <c r="J720" t="s">
        <v>153</v>
      </c>
      <c r="K720" t="s">
        <v>160</v>
      </c>
    </row>
    <row r="721" spans="1:11" x14ac:dyDescent="0.2">
      <c r="A721">
        <v>724</v>
      </c>
      <c r="B721" t="s">
        <v>357</v>
      </c>
      <c r="C721" s="210">
        <v>45534.053472222222</v>
      </c>
      <c r="D721" t="s">
        <v>358</v>
      </c>
      <c r="E721">
        <v>9</v>
      </c>
      <c r="F721" t="s">
        <v>117</v>
      </c>
      <c r="G721">
        <v>11.8</v>
      </c>
      <c r="I721" t="s">
        <v>198</v>
      </c>
      <c r="J721" t="s">
        <v>153</v>
      </c>
      <c r="K721" t="s">
        <v>158</v>
      </c>
    </row>
    <row r="722" spans="1:11" x14ac:dyDescent="0.2">
      <c r="A722">
        <v>725</v>
      </c>
      <c r="B722" t="s">
        <v>357</v>
      </c>
      <c r="C722" s="210">
        <v>45534.054166666669</v>
      </c>
      <c r="D722" t="s">
        <v>358</v>
      </c>
      <c r="E722">
        <v>10</v>
      </c>
      <c r="F722" t="s">
        <v>118</v>
      </c>
      <c r="G722">
        <v>9</v>
      </c>
      <c r="H722" t="s">
        <v>279</v>
      </c>
      <c r="I722" t="s">
        <v>198</v>
      </c>
      <c r="J722" t="s">
        <v>153</v>
      </c>
      <c r="K722" t="s">
        <v>160</v>
      </c>
    </row>
    <row r="723" spans="1:11" x14ac:dyDescent="0.2">
      <c r="A723">
        <v>726</v>
      </c>
      <c r="B723" t="s">
        <v>357</v>
      </c>
      <c r="C723" s="210">
        <v>45534.054861111108</v>
      </c>
      <c r="D723" t="s">
        <v>358</v>
      </c>
      <c r="E723">
        <v>11</v>
      </c>
      <c r="F723" t="s">
        <v>119</v>
      </c>
      <c r="G723">
        <v>15.5</v>
      </c>
      <c r="I723" t="s">
        <v>198</v>
      </c>
      <c r="J723" t="s">
        <v>153</v>
      </c>
      <c r="K723" t="s">
        <v>160</v>
      </c>
    </row>
    <row r="724" spans="1:11" x14ac:dyDescent="0.2">
      <c r="A724">
        <v>727</v>
      </c>
      <c r="B724" t="s">
        <v>357</v>
      </c>
      <c r="C724" s="210">
        <v>45534.054861111108</v>
      </c>
      <c r="D724" t="s">
        <v>358</v>
      </c>
      <c r="E724">
        <v>12</v>
      </c>
      <c r="F724" t="s">
        <v>117</v>
      </c>
      <c r="G724">
        <v>23.1</v>
      </c>
      <c r="I724" t="s">
        <v>198</v>
      </c>
      <c r="J724" t="s">
        <v>153</v>
      </c>
      <c r="K724" t="s">
        <v>158</v>
      </c>
    </row>
    <row r="725" spans="1:11" x14ac:dyDescent="0.2">
      <c r="A725">
        <v>728</v>
      </c>
      <c r="B725" t="s">
        <v>357</v>
      </c>
      <c r="C725" s="210">
        <v>45534.054861111108</v>
      </c>
      <c r="D725" t="s">
        <v>358</v>
      </c>
      <c r="E725">
        <v>13</v>
      </c>
      <c r="F725" t="s">
        <v>115</v>
      </c>
      <c r="G725">
        <v>7.8</v>
      </c>
      <c r="I725" t="s">
        <v>198</v>
      </c>
      <c r="J725" t="s">
        <v>153</v>
      </c>
      <c r="K725" t="s">
        <v>158</v>
      </c>
    </row>
    <row r="726" spans="1:11" x14ac:dyDescent="0.2">
      <c r="A726">
        <v>729</v>
      </c>
      <c r="B726" t="s">
        <v>357</v>
      </c>
      <c r="C726" s="210">
        <v>45534.055555555555</v>
      </c>
      <c r="D726" t="s">
        <v>358</v>
      </c>
      <c r="E726">
        <v>14</v>
      </c>
      <c r="F726" t="s">
        <v>109</v>
      </c>
      <c r="G726">
        <v>10.1</v>
      </c>
      <c r="I726" t="s">
        <v>198</v>
      </c>
      <c r="J726" t="s">
        <v>153</v>
      </c>
      <c r="K726" t="s">
        <v>158</v>
      </c>
    </row>
    <row r="727" spans="1:11" x14ac:dyDescent="0.2">
      <c r="A727">
        <v>730</v>
      </c>
      <c r="B727" t="s">
        <v>357</v>
      </c>
      <c r="C727" s="210">
        <v>45534.055555555555</v>
      </c>
      <c r="D727" t="s">
        <v>358</v>
      </c>
      <c r="E727">
        <v>15</v>
      </c>
      <c r="F727" t="s">
        <v>128</v>
      </c>
      <c r="G727">
        <v>6.2</v>
      </c>
      <c r="I727" t="s">
        <v>198</v>
      </c>
      <c r="J727" t="s">
        <v>153</v>
      </c>
      <c r="K727" t="s">
        <v>158</v>
      </c>
    </row>
    <row r="728" spans="1:11" x14ac:dyDescent="0.2">
      <c r="A728">
        <v>731</v>
      </c>
      <c r="B728" t="s">
        <v>357</v>
      </c>
      <c r="C728" s="210">
        <v>45534.055555555555</v>
      </c>
      <c r="D728" t="s">
        <v>358</v>
      </c>
      <c r="E728">
        <v>16</v>
      </c>
      <c r="F728" t="s">
        <v>130</v>
      </c>
      <c r="G728">
        <v>8.6</v>
      </c>
      <c r="I728" t="s">
        <v>198</v>
      </c>
      <c r="J728" t="s">
        <v>153</v>
      </c>
      <c r="K728" t="s">
        <v>158</v>
      </c>
    </row>
    <row r="729" spans="1:11" x14ac:dyDescent="0.2">
      <c r="A729">
        <v>732</v>
      </c>
      <c r="B729" t="s">
        <v>357</v>
      </c>
      <c r="C729" s="210">
        <v>45534.055555555555</v>
      </c>
      <c r="D729" t="s">
        <v>358</v>
      </c>
      <c r="E729">
        <v>17</v>
      </c>
      <c r="F729" t="s">
        <v>124</v>
      </c>
      <c r="G729">
        <v>7.8</v>
      </c>
      <c r="I729" t="s">
        <v>198</v>
      </c>
      <c r="J729" t="s">
        <v>153</v>
      </c>
      <c r="K729" t="s">
        <v>158</v>
      </c>
    </row>
    <row r="730" spans="1:11" x14ac:dyDescent="0.2">
      <c r="A730">
        <v>733</v>
      </c>
      <c r="B730" t="s">
        <v>357</v>
      </c>
      <c r="C730" s="210">
        <v>45534.056250000001</v>
      </c>
      <c r="D730" t="s">
        <v>358</v>
      </c>
      <c r="E730">
        <v>18</v>
      </c>
      <c r="F730" t="s">
        <v>125</v>
      </c>
      <c r="G730">
        <v>7.5</v>
      </c>
      <c r="I730" t="s">
        <v>198</v>
      </c>
      <c r="J730" t="s">
        <v>153</v>
      </c>
      <c r="K730" t="s">
        <v>158</v>
      </c>
    </row>
    <row r="731" spans="1:11" x14ac:dyDescent="0.2">
      <c r="A731">
        <v>734</v>
      </c>
      <c r="B731" t="s">
        <v>357</v>
      </c>
      <c r="C731" s="210">
        <v>45534.056250000001</v>
      </c>
      <c r="D731" t="s">
        <v>358</v>
      </c>
      <c r="E731">
        <v>19</v>
      </c>
      <c r="F731" t="s">
        <v>124</v>
      </c>
      <c r="G731">
        <v>12.1</v>
      </c>
      <c r="I731" t="s">
        <v>198</v>
      </c>
      <c r="J731" t="s">
        <v>153</v>
      </c>
      <c r="K731" t="s">
        <v>158</v>
      </c>
    </row>
    <row r="732" spans="1:11" x14ac:dyDescent="0.2">
      <c r="A732">
        <v>735</v>
      </c>
      <c r="B732" t="s">
        <v>357</v>
      </c>
      <c r="C732" s="210">
        <v>45534.056250000001</v>
      </c>
      <c r="D732" t="s">
        <v>358</v>
      </c>
      <c r="E732">
        <v>20</v>
      </c>
      <c r="F732" t="s">
        <v>128</v>
      </c>
      <c r="G732">
        <v>19.100000000000001</v>
      </c>
      <c r="I732" t="s">
        <v>198</v>
      </c>
      <c r="J732" t="s">
        <v>153</v>
      </c>
      <c r="K732" t="s">
        <v>158</v>
      </c>
    </row>
    <row r="733" spans="1:11" x14ac:dyDescent="0.2">
      <c r="A733">
        <v>736</v>
      </c>
      <c r="B733" t="s">
        <v>360</v>
      </c>
      <c r="C733" s="210">
        <v>45535.335416666669</v>
      </c>
      <c r="D733" t="s">
        <v>361</v>
      </c>
      <c r="E733">
        <v>1</v>
      </c>
      <c r="F733" t="s">
        <v>115</v>
      </c>
      <c r="G733">
        <v>10.1</v>
      </c>
      <c r="I733" t="s">
        <v>198</v>
      </c>
      <c r="J733" t="s">
        <v>153</v>
      </c>
      <c r="K733" t="s">
        <v>158</v>
      </c>
    </row>
    <row r="734" spans="1:11" x14ac:dyDescent="0.2">
      <c r="A734">
        <v>737</v>
      </c>
      <c r="B734" t="s">
        <v>360</v>
      </c>
      <c r="C734" s="210">
        <v>45535.335416666669</v>
      </c>
      <c r="D734" t="s">
        <v>361</v>
      </c>
      <c r="E734">
        <v>2</v>
      </c>
      <c r="F734" t="s">
        <v>125</v>
      </c>
      <c r="G734">
        <v>12</v>
      </c>
      <c r="I734" t="s">
        <v>198</v>
      </c>
      <c r="J734" t="s">
        <v>153</v>
      </c>
      <c r="K734" t="s">
        <v>158</v>
      </c>
    </row>
    <row r="735" spans="1:11" x14ac:dyDescent="0.2">
      <c r="A735">
        <v>738</v>
      </c>
      <c r="B735" t="s">
        <v>360</v>
      </c>
      <c r="C735" s="210">
        <v>45535.335416666669</v>
      </c>
      <c r="D735" t="s">
        <v>361</v>
      </c>
      <c r="E735">
        <v>3</v>
      </c>
      <c r="F735" t="s">
        <v>117</v>
      </c>
      <c r="G735">
        <v>8.3000000000000007</v>
      </c>
      <c r="I735" t="s">
        <v>198</v>
      </c>
      <c r="J735" t="s">
        <v>153</v>
      </c>
      <c r="K735" t="s">
        <v>158</v>
      </c>
    </row>
    <row r="736" spans="1:11" x14ac:dyDescent="0.2">
      <c r="A736">
        <v>739</v>
      </c>
      <c r="B736" t="s">
        <v>360</v>
      </c>
      <c r="C736" s="210">
        <v>45535.335416666669</v>
      </c>
      <c r="D736" t="s">
        <v>361</v>
      </c>
      <c r="E736">
        <v>4</v>
      </c>
      <c r="F736" t="s">
        <v>109</v>
      </c>
      <c r="G736">
        <v>14.6</v>
      </c>
      <c r="I736" t="s">
        <v>198</v>
      </c>
      <c r="J736" t="s">
        <v>153</v>
      </c>
      <c r="K736" t="s">
        <v>158</v>
      </c>
    </row>
    <row r="737" spans="1:11" x14ac:dyDescent="0.2">
      <c r="A737">
        <v>740</v>
      </c>
      <c r="B737" t="s">
        <v>360</v>
      </c>
      <c r="C737" s="210">
        <v>45535.336111111108</v>
      </c>
      <c r="D737" t="s">
        <v>361</v>
      </c>
      <c r="E737">
        <v>5</v>
      </c>
      <c r="F737" t="s">
        <v>81</v>
      </c>
      <c r="G737">
        <v>24.4</v>
      </c>
      <c r="I737" t="s">
        <v>198</v>
      </c>
      <c r="J737" t="s">
        <v>153</v>
      </c>
      <c r="K737" t="s">
        <v>158</v>
      </c>
    </row>
    <row r="738" spans="1:11" x14ac:dyDescent="0.2">
      <c r="A738">
        <v>741</v>
      </c>
      <c r="B738" t="s">
        <v>360</v>
      </c>
      <c r="C738" s="210">
        <v>45535.336111111108</v>
      </c>
      <c r="D738" t="s">
        <v>361</v>
      </c>
      <c r="E738">
        <v>6</v>
      </c>
      <c r="F738" t="s">
        <v>109</v>
      </c>
      <c r="G738">
        <v>15.2</v>
      </c>
      <c r="I738" t="s">
        <v>198</v>
      </c>
      <c r="J738" t="s">
        <v>153</v>
      </c>
      <c r="K738" t="s">
        <v>158</v>
      </c>
    </row>
    <row r="739" spans="1:11" x14ac:dyDescent="0.2">
      <c r="A739">
        <v>742</v>
      </c>
      <c r="B739" t="s">
        <v>360</v>
      </c>
      <c r="C739" s="210">
        <v>45535.336111111108</v>
      </c>
      <c r="D739" t="s">
        <v>361</v>
      </c>
      <c r="E739">
        <v>7</v>
      </c>
      <c r="F739" t="s">
        <v>112</v>
      </c>
      <c r="G739">
        <v>7</v>
      </c>
      <c r="I739" t="s">
        <v>198</v>
      </c>
      <c r="J739" t="s">
        <v>153</v>
      </c>
      <c r="K739" t="s">
        <v>158</v>
      </c>
    </row>
    <row r="740" spans="1:11" x14ac:dyDescent="0.2">
      <c r="A740">
        <v>743</v>
      </c>
      <c r="B740" t="s">
        <v>360</v>
      </c>
      <c r="C740" s="210">
        <v>45535.336805555555</v>
      </c>
      <c r="D740" t="s">
        <v>361</v>
      </c>
      <c r="E740">
        <v>8</v>
      </c>
      <c r="F740" t="s">
        <v>81</v>
      </c>
      <c r="G740">
        <v>16.8</v>
      </c>
      <c r="H740" t="s">
        <v>362</v>
      </c>
      <c r="I740" t="s">
        <v>198</v>
      </c>
      <c r="J740" t="s">
        <v>153</v>
      </c>
      <c r="K740" t="s">
        <v>160</v>
      </c>
    </row>
    <row r="741" spans="1:11" x14ac:dyDescent="0.2">
      <c r="A741">
        <v>744</v>
      </c>
      <c r="B741" t="s">
        <v>360</v>
      </c>
      <c r="C741" s="210">
        <v>45535.337500000001</v>
      </c>
      <c r="D741" t="s">
        <v>361</v>
      </c>
      <c r="E741">
        <v>9</v>
      </c>
      <c r="F741" t="s">
        <v>117</v>
      </c>
      <c r="G741">
        <v>13.9</v>
      </c>
      <c r="I741" t="s">
        <v>198</v>
      </c>
      <c r="J741" t="s">
        <v>153</v>
      </c>
      <c r="K741" t="s">
        <v>158</v>
      </c>
    </row>
    <row r="742" spans="1:11" x14ac:dyDescent="0.2">
      <c r="A742">
        <v>745</v>
      </c>
      <c r="B742" t="s">
        <v>360</v>
      </c>
      <c r="C742" s="210">
        <v>45535.337500000001</v>
      </c>
      <c r="D742" t="s">
        <v>361</v>
      </c>
      <c r="E742">
        <v>10</v>
      </c>
      <c r="F742" t="s">
        <v>118</v>
      </c>
      <c r="G742">
        <v>6.1</v>
      </c>
      <c r="I742" t="s">
        <v>198</v>
      </c>
      <c r="J742" t="s">
        <v>153</v>
      </c>
      <c r="K742" t="s">
        <v>158</v>
      </c>
    </row>
    <row r="743" spans="1:11" x14ac:dyDescent="0.2">
      <c r="A743">
        <v>746</v>
      </c>
      <c r="B743" t="s">
        <v>360</v>
      </c>
      <c r="C743" s="210">
        <v>45535.338888888888</v>
      </c>
      <c r="D743" t="s">
        <v>361</v>
      </c>
      <c r="E743">
        <v>11</v>
      </c>
      <c r="F743" t="s">
        <v>119</v>
      </c>
      <c r="G743">
        <v>9</v>
      </c>
      <c r="H743" t="s">
        <v>363</v>
      </c>
      <c r="I743" t="s">
        <v>198</v>
      </c>
      <c r="J743" t="s">
        <v>153</v>
      </c>
      <c r="K743" t="s">
        <v>160</v>
      </c>
    </row>
    <row r="744" spans="1:11" x14ac:dyDescent="0.2">
      <c r="A744">
        <v>747</v>
      </c>
      <c r="B744" t="s">
        <v>360</v>
      </c>
      <c r="C744" s="210">
        <v>45535.339583333334</v>
      </c>
      <c r="D744" t="s">
        <v>361</v>
      </c>
      <c r="E744">
        <v>12</v>
      </c>
      <c r="F744" t="s">
        <v>117</v>
      </c>
      <c r="G744">
        <v>23.1</v>
      </c>
      <c r="I744" t="s">
        <v>198</v>
      </c>
      <c r="J744" t="s">
        <v>153</v>
      </c>
      <c r="K744" t="s">
        <v>158</v>
      </c>
    </row>
    <row r="745" spans="1:11" x14ac:dyDescent="0.2">
      <c r="A745">
        <v>748</v>
      </c>
      <c r="B745" t="s">
        <v>360</v>
      </c>
      <c r="C745" s="210">
        <v>45535.340277777781</v>
      </c>
      <c r="D745" t="s">
        <v>361</v>
      </c>
      <c r="E745">
        <v>13</v>
      </c>
      <c r="F745" t="s">
        <v>115</v>
      </c>
      <c r="G745">
        <v>7.8</v>
      </c>
      <c r="I745" t="s">
        <v>198</v>
      </c>
      <c r="J745" t="s">
        <v>153</v>
      </c>
      <c r="K745" t="s">
        <v>158</v>
      </c>
    </row>
    <row r="746" spans="1:11" x14ac:dyDescent="0.2">
      <c r="A746">
        <v>749</v>
      </c>
      <c r="B746" t="s">
        <v>360</v>
      </c>
      <c r="C746" s="210">
        <v>45535.340277777781</v>
      </c>
      <c r="D746" t="s">
        <v>361</v>
      </c>
      <c r="E746">
        <v>14</v>
      </c>
      <c r="F746" t="s">
        <v>109</v>
      </c>
      <c r="G746">
        <v>10.1</v>
      </c>
      <c r="I746" t="s">
        <v>198</v>
      </c>
      <c r="J746" t="s">
        <v>153</v>
      </c>
      <c r="K746" t="s">
        <v>158</v>
      </c>
    </row>
    <row r="747" spans="1:11" x14ac:dyDescent="0.2">
      <c r="A747">
        <v>750</v>
      </c>
      <c r="B747" t="s">
        <v>360</v>
      </c>
      <c r="C747" s="210">
        <v>45535.340277777781</v>
      </c>
      <c r="D747" t="s">
        <v>361</v>
      </c>
      <c r="E747">
        <v>15</v>
      </c>
      <c r="F747" t="s">
        <v>128</v>
      </c>
      <c r="G747">
        <v>6.2</v>
      </c>
      <c r="I747" t="s">
        <v>198</v>
      </c>
      <c r="J747" t="s">
        <v>153</v>
      </c>
      <c r="K747" t="s">
        <v>158</v>
      </c>
    </row>
    <row r="748" spans="1:11" x14ac:dyDescent="0.2">
      <c r="A748">
        <v>751</v>
      </c>
      <c r="B748" t="s">
        <v>360</v>
      </c>
      <c r="C748" s="210">
        <v>45535.34097222222</v>
      </c>
      <c r="D748" t="s">
        <v>361</v>
      </c>
      <c r="E748">
        <v>16</v>
      </c>
      <c r="F748" t="s">
        <v>130</v>
      </c>
      <c r="G748">
        <v>8.6</v>
      </c>
      <c r="I748" t="s">
        <v>198</v>
      </c>
      <c r="J748" t="s">
        <v>153</v>
      </c>
      <c r="K748" t="s">
        <v>158</v>
      </c>
    </row>
    <row r="749" spans="1:11" x14ac:dyDescent="0.2">
      <c r="A749">
        <v>752</v>
      </c>
      <c r="B749" t="s">
        <v>360</v>
      </c>
      <c r="C749" s="210">
        <v>45535.34097222222</v>
      </c>
      <c r="D749" t="s">
        <v>361</v>
      </c>
      <c r="E749">
        <v>17</v>
      </c>
      <c r="F749" t="s">
        <v>124</v>
      </c>
      <c r="G749">
        <v>7.8</v>
      </c>
      <c r="I749" t="s">
        <v>198</v>
      </c>
      <c r="J749" t="s">
        <v>153</v>
      </c>
      <c r="K749" t="s">
        <v>158</v>
      </c>
    </row>
    <row r="750" spans="1:11" x14ac:dyDescent="0.2">
      <c r="A750">
        <v>753</v>
      </c>
      <c r="B750" t="s">
        <v>360</v>
      </c>
      <c r="C750" s="210">
        <v>45535.341666666667</v>
      </c>
      <c r="D750" t="s">
        <v>361</v>
      </c>
      <c r="E750">
        <v>18</v>
      </c>
      <c r="F750" t="s">
        <v>125</v>
      </c>
      <c r="G750">
        <v>7.5</v>
      </c>
      <c r="I750" t="s">
        <v>198</v>
      </c>
      <c r="J750" t="s">
        <v>153</v>
      </c>
      <c r="K750" t="s">
        <v>158</v>
      </c>
    </row>
    <row r="751" spans="1:11" x14ac:dyDescent="0.2">
      <c r="A751">
        <v>754</v>
      </c>
      <c r="B751" t="s">
        <v>360</v>
      </c>
      <c r="C751" s="210">
        <v>45535.341666666667</v>
      </c>
      <c r="D751" t="s">
        <v>361</v>
      </c>
      <c r="E751">
        <v>19</v>
      </c>
      <c r="F751" t="s">
        <v>124</v>
      </c>
      <c r="G751">
        <v>13.8</v>
      </c>
      <c r="I751" t="s">
        <v>198</v>
      </c>
      <c r="J751" t="s">
        <v>153</v>
      </c>
      <c r="K751" t="s">
        <v>158</v>
      </c>
    </row>
    <row r="752" spans="1:11" x14ac:dyDescent="0.2">
      <c r="A752">
        <v>755</v>
      </c>
      <c r="B752" t="s">
        <v>360</v>
      </c>
      <c r="C752" s="210">
        <v>45535.342361111114</v>
      </c>
      <c r="D752" t="s">
        <v>361</v>
      </c>
      <c r="E752">
        <v>20</v>
      </c>
      <c r="F752" t="s">
        <v>128</v>
      </c>
      <c r="G752">
        <v>19.899999999999999</v>
      </c>
      <c r="H752" t="s">
        <v>364</v>
      </c>
      <c r="I752" t="s">
        <v>198</v>
      </c>
      <c r="J752" t="s">
        <v>153</v>
      </c>
      <c r="K752" t="s">
        <v>160</v>
      </c>
    </row>
    <row r="753" spans="1:11" x14ac:dyDescent="0.2">
      <c r="A753">
        <v>756</v>
      </c>
      <c r="B753" t="s">
        <v>365</v>
      </c>
      <c r="C753" s="210">
        <v>45537.166666666664</v>
      </c>
      <c r="D753" t="s">
        <v>366</v>
      </c>
      <c r="E753">
        <v>1</v>
      </c>
      <c r="F753" t="s">
        <v>115</v>
      </c>
      <c r="G753">
        <v>10.1</v>
      </c>
      <c r="I753" t="s">
        <v>198</v>
      </c>
      <c r="J753" t="s">
        <v>153</v>
      </c>
      <c r="K753" t="s">
        <v>158</v>
      </c>
    </row>
    <row r="754" spans="1:11" x14ac:dyDescent="0.2">
      <c r="A754">
        <v>757</v>
      </c>
      <c r="B754" t="s">
        <v>365</v>
      </c>
      <c r="C754" s="210">
        <v>45537.166666666664</v>
      </c>
      <c r="D754" t="s">
        <v>366</v>
      </c>
      <c r="E754">
        <v>2</v>
      </c>
      <c r="F754" t="s">
        <v>125</v>
      </c>
      <c r="G754">
        <v>12</v>
      </c>
      <c r="I754" t="s">
        <v>198</v>
      </c>
      <c r="J754" t="s">
        <v>153</v>
      </c>
      <c r="K754" t="s">
        <v>158</v>
      </c>
    </row>
    <row r="755" spans="1:11" x14ac:dyDescent="0.2">
      <c r="A755">
        <v>758</v>
      </c>
      <c r="B755" t="s">
        <v>365</v>
      </c>
      <c r="C755" s="210">
        <v>45537.167361111111</v>
      </c>
      <c r="D755" t="s">
        <v>366</v>
      </c>
      <c r="E755">
        <v>3</v>
      </c>
      <c r="F755" t="s">
        <v>117</v>
      </c>
      <c r="G755">
        <v>8.3000000000000007</v>
      </c>
      <c r="I755" t="s">
        <v>198</v>
      </c>
      <c r="J755" t="s">
        <v>153</v>
      </c>
      <c r="K755" t="s">
        <v>158</v>
      </c>
    </row>
    <row r="756" spans="1:11" x14ac:dyDescent="0.2">
      <c r="A756">
        <v>759</v>
      </c>
      <c r="B756" t="s">
        <v>365</v>
      </c>
      <c r="C756" s="210">
        <v>45537.167361111111</v>
      </c>
      <c r="D756" t="s">
        <v>366</v>
      </c>
      <c r="E756">
        <v>4</v>
      </c>
      <c r="F756" t="s">
        <v>109</v>
      </c>
      <c r="G756">
        <v>14.6</v>
      </c>
      <c r="I756" t="s">
        <v>198</v>
      </c>
      <c r="J756" t="s">
        <v>153</v>
      </c>
      <c r="K756" t="s">
        <v>158</v>
      </c>
    </row>
    <row r="757" spans="1:11" x14ac:dyDescent="0.2">
      <c r="A757">
        <v>760</v>
      </c>
      <c r="B757" t="s">
        <v>365</v>
      </c>
      <c r="C757" s="210">
        <v>45537.168055555558</v>
      </c>
      <c r="D757" t="s">
        <v>366</v>
      </c>
      <c r="E757">
        <v>5</v>
      </c>
      <c r="F757" t="s">
        <v>81</v>
      </c>
      <c r="G757">
        <v>24.4</v>
      </c>
      <c r="I757" t="s">
        <v>198</v>
      </c>
      <c r="J757" t="s">
        <v>153</v>
      </c>
      <c r="K757" t="s">
        <v>158</v>
      </c>
    </row>
    <row r="758" spans="1:11" x14ac:dyDescent="0.2">
      <c r="A758">
        <v>761</v>
      </c>
      <c r="B758" t="s">
        <v>365</v>
      </c>
      <c r="C758" s="210">
        <v>45537.168055555558</v>
      </c>
      <c r="D758" t="s">
        <v>366</v>
      </c>
      <c r="E758">
        <v>6</v>
      </c>
      <c r="F758" t="s">
        <v>109</v>
      </c>
      <c r="G758">
        <v>15.2</v>
      </c>
      <c r="I758" t="s">
        <v>198</v>
      </c>
      <c r="J758" t="s">
        <v>153</v>
      </c>
      <c r="K758" t="s">
        <v>158</v>
      </c>
    </row>
    <row r="759" spans="1:11" x14ac:dyDescent="0.2">
      <c r="A759">
        <v>762</v>
      </c>
      <c r="B759" t="s">
        <v>365</v>
      </c>
      <c r="C759" s="210">
        <v>45537.168055555558</v>
      </c>
      <c r="D759" t="s">
        <v>366</v>
      </c>
      <c r="E759">
        <v>7</v>
      </c>
      <c r="F759" t="s">
        <v>112</v>
      </c>
      <c r="G759">
        <v>7</v>
      </c>
      <c r="I759" t="s">
        <v>198</v>
      </c>
      <c r="J759" t="s">
        <v>153</v>
      </c>
      <c r="K759" t="s">
        <v>158</v>
      </c>
    </row>
    <row r="760" spans="1:11" x14ac:dyDescent="0.2">
      <c r="A760">
        <v>763</v>
      </c>
      <c r="B760" t="s">
        <v>365</v>
      </c>
      <c r="C760" s="210">
        <v>45537.168749999997</v>
      </c>
      <c r="D760" t="s">
        <v>366</v>
      </c>
      <c r="E760">
        <v>8</v>
      </c>
      <c r="F760" t="s">
        <v>81</v>
      </c>
      <c r="G760">
        <v>11.2</v>
      </c>
      <c r="I760" t="s">
        <v>198</v>
      </c>
      <c r="J760" t="s">
        <v>153</v>
      </c>
      <c r="K760" t="s">
        <v>160</v>
      </c>
    </row>
    <row r="761" spans="1:11" x14ac:dyDescent="0.2">
      <c r="A761">
        <v>764</v>
      </c>
      <c r="B761" t="s">
        <v>365</v>
      </c>
      <c r="C761" s="210">
        <v>45537.168749999997</v>
      </c>
      <c r="D761" t="s">
        <v>366</v>
      </c>
      <c r="E761">
        <v>9</v>
      </c>
      <c r="F761" t="s">
        <v>117</v>
      </c>
      <c r="G761">
        <v>10.7</v>
      </c>
      <c r="I761" t="s">
        <v>198</v>
      </c>
      <c r="J761" t="s">
        <v>153</v>
      </c>
      <c r="K761" t="s">
        <v>160</v>
      </c>
    </row>
    <row r="762" spans="1:11" x14ac:dyDescent="0.2">
      <c r="A762">
        <v>765</v>
      </c>
      <c r="B762" t="s">
        <v>365</v>
      </c>
      <c r="C762" s="210">
        <v>45537.169444444444</v>
      </c>
      <c r="D762" t="s">
        <v>366</v>
      </c>
      <c r="E762">
        <v>10</v>
      </c>
      <c r="F762" t="s">
        <v>118</v>
      </c>
      <c r="G762">
        <v>6.1</v>
      </c>
      <c r="I762" t="s">
        <v>198</v>
      </c>
      <c r="J762" t="s">
        <v>153</v>
      </c>
      <c r="K762" t="s">
        <v>158</v>
      </c>
    </row>
    <row r="763" spans="1:11" x14ac:dyDescent="0.2">
      <c r="A763">
        <v>766</v>
      </c>
      <c r="B763" t="s">
        <v>365</v>
      </c>
      <c r="C763" s="210">
        <v>45537.169444444444</v>
      </c>
      <c r="D763" t="s">
        <v>366</v>
      </c>
      <c r="E763">
        <v>11</v>
      </c>
      <c r="F763" t="s">
        <v>119</v>
      </c>
      <c r="G763">
        <v>7.9</v>
      </c>
      <c r="I763" t="s">
        <v>198</v>
      </c>
      <c r="J763" t="s">
        <v>153</v>
      </c>
      <c r="K763" t="s">
        <v>158</v>
      </c>
    </row>
    <row r="764" spans="1:11" x14ac:dyDescent="0.2">
      <c r="A764">
        <v>767</v>
      </c>
      <c r="B764" t="s">
        <v>365</v>
      </c>
      <c r="C764" s="210">
        <v>45537.170138888891</v>
      </c>
      <c r="D764" t="s">
        <v>366</v>
      </c>
      <c r="E764">
        <v>12</v>
      </c>
      <c r="F764" t="s">
        <v>117</v>
      </c>
      <c r="G764">
        <v>12.8</v>
      </c>
      <c r="I764" t="s">
        <v>198</v>
      </c>
      <c r="J764" t="s">
        <v>153</v>
      </c>
      <c r="K764" t="s">
        <v>158</v>
      </c>
    </row>
    <row r="765" spans="1:11" x14ac:dyDescent="0.2">
      <c r="A765">
        <v>768</v>
      </c>
      <c r="B765" t="s">
        <v>365</v>
      </c>
      <c r="C765" s="210">
        <v>45537.170138888891</v>
      </c>
      <c r="D765" t="s">
        <v>366</v>
      </c>
      <c r="E765">
        <v>13</v>
      </c>
      <c r="F765" t="s">
        <v>115</v>
      </c>
      <c r="G765">
        <v>7.8</v>
      </c>
      <c r="I765" t="s">
        <v>198</v>
      </c>
      <c r="J765" t="s">
        <v>153</v>
      </c>
      <c r="K765" t="s">
        <v>158</v>
      </c>
    </row>
    <row r="766" spans="1:11" x14ac:dyDescent="0.2">
      <c r="A766">
        <v>769</v>
      </c>
      <c r="B766" t="s">
        <v>365</v>
      </c>
      <c r="C766" s="210">
        <v>45537.170138888891</v>
      </c>
      <c r="D766" t="s">
        <v>366</v>
      </c>
      <c r="E766">
        <v>14</v>
      </c>
      <c r="F766" t="s">
        <v>109</v>
      </c>
      <c r="G766">
        <v>10.1</v>
      </c>
      <c r="I766" t="s">
        <v>198</v>
      </c>
      <c r="J766" t="s">
        <v>153</v>
      </c>
      <c r="K766" t="s">
        <v>158</v>
      </c>
    </row>
    <row r="767" spans="1:11" x14ac:dyDescent="0.2">
      <c r="A767">
        <v>770</v>
      </c>
      <c r="B767" t="s">
        <v>365</v>
      </c>
      <c r="C767" s="210">
        <v>45537.17083333333</v>
      </c>
      <c r="D767" t="s">
        <v>366</v>
      </c>
      <c r="E767">
        <v>15</v>
      </c>
      <c r="F767" t="s">
        <v>128</v>
      </c>
      <c r="G767">
        <v>6.2</v>
      </c>
      <c r="I767" t="s">
        <v>198</v>
      </c>
      <c r="J767" t="s">
        <v>153</v>
      </c>
      <c r="K767" t="s">
        <v>158</v>
      </c>
    </row>
    <row r="768" spans="1:11" x14ac:dyDescent="0.2">
      <c r="A768">
        <v>771</v>
      </c>
      <c r="B768" t="s">
        <v>365</v>
      </c>
      <c r="C768" s="210">
        <v>45537.17083333333</v>
      </c>
      <c r="D768" t="s">
        <v>366</v>
      </c>
      <c r="E768">
        <v>16</v>
      </c>
      <c r="F768" t="s">
        <v>130</v>
      </c>
      <c r="G768">
        <v>8.6</v>
      </c>
      <c r="I768" t="s">
        <v>198</v>
      </c>
      <c r="J768" t="s">
        <v>153</v>
      </c>
      <c r="K768" t="s">
        <v>158</v>
      </c>
    </row>
    <row r="769" spans="1:11" x14ac:dyDescent="0.2">
      <c r="A769">
        <v>772</v>
      </c>
      <c r="B769" t="s">
        <v>365</v>
      </c>
      <c r="C769" s="210">
        <v>45537.17083333333</v>
      </c>
      <c r="D769" t="s">
        <v>366</v>
      </c>
      <c r="E769">
        <v>17</v>
      </c>
      <c r="F769" t="s">
        <v>124</v>
      </c>
      <c r="G769">
        <v>7.8</v>
      </c>
      <c r="I769" t="s">
        <v>198</v>
      </c>
      <c r="J769" t="s">
        <v>153</v>
      </c>
      <c r="K769" t="s">
        <v>158</v>
      </c>
    </row>
    <row r="770" spans="1:11" x14ac:dyDescent="0.2">
      <c r="A770">
        <v>773</v>
      </c>
      <c r="B770" t="s">
        <v>365</v>
      </c>
      <c r="C770" s="210">
        <v>45537.171527777777</v>
      </c>
      <c r="D770" t="s">
        <v>366</v>
      </c>
      <c r="E770">
        <v>18</v>
      </c>
      <c r="F770" t="s">
        <v>125</v>
      </c>
      <c r="G770">
        <v>7.5</v>
      </c>
      <c r="I770" t="s">
        <v>198</v>
      </c>
      <c r="J770" t="s">
        <v>153</v>
      </c>
      <c r="K770" t="s">
        <v>158</v>
      </c>
    </row>
    <row r="771" spans="1:11" x14ac:dyDescent="0.2">
      <c r="A771">
        <v>774</v>
      </c>
      <c r="B771" t="s">
        <v>365</v>
      </c>
      <c r="C771" s="210">
        <v>45537.171527777777</v>
      </c>
      <c r="D771" t="s">
        <v>366</v>
      </c>
      <c r="E771">
        <v>19</v>
      </c>
      <c r="F771" t="s">
        <v>124</v>
      </c>
      <c r="G771">
        <v>13</v>
      </c>
      <c r="I771" t="s">
        <v>198</v>
      </c>
      <c r="J771" t="s">
        <v>153</v>
      </c>
      <c r="K771" t="s">
        <v>158</v>
      </c>
    </row>
    <row r="772" spans="1:11" x14ac:dyDescent="0.2">
      <c r="A772">
        <v>775</v>
      </c>
      <c r="B772" t="s">
        <v>365</v>
      </c>
      <c r="C772" s="210">
        <v>45537.172222222223</v>
      </c>
      <c r="D772" t="s">
        <v>366</v>
      </c>
      <c r="E772">
        <v>20</v>
      </c>
      <c r="F772" t="s">
        <v>128</v>
      </c>
      <c r="G772">
        <v>10.4</v>
      </c>
      <c r="H772" t="s">
        <v>367</v>
      </c>
      <c r="I772" t="s">
        <v>198</v>
      </c>
      <c r="J772" t="s">
        <v>153</v>
      </c>
      <c r="K772" t="s">
        <v>160</v>
      </c>
    </row>
    <row r="773" spans="1:11" x14ac:dyDescent="0.2">
      <c r="A773">
        <v>776</v>
      </c>
      <c r="B773" t="s">
        <v>368</v>
      </c>
      <c r="C773" s="210">
        <v>45538.060416666667</v>
      </c>
      <c r="D773" t="s">
        <v>369</v>
      </c>
      <c r="E773">
        <v>1</v>
      </c>
      <c r="F773" t="s">
        <v>115</v>
      </c>
      <c r="G773">
        <v>10.1</v>
      </c>
      <c r="H773" t="s">
        <v>370</v>
      </c>
      <c r="I773" t="s">
        <v>198</v>
      </c>
      <c r="J773" t="s">
        <v>153</v>
      </c>
      <c r="K773" t="s">
        <v>158</v>
      </c>
    </row>
    <row r="774" spans="1:11" x14ac:dyDescent="0.2">
      <c r="A774">
        <v>777</v>
      </c>
      <c r="B774" t="s">
        <v>368</v>
      </c>
      <c r="C774" s="210">
        <v>45538.060416666667</v>
      </c>
      <c r="D774" t="s">
        <v>369</v>
      </c>
      <c r="E774">
        <v>2</v>
      </c>
      <c r="F774" t="s">
        <v>125</v>
      </c>
      <c r="G774">
        <v>12</v>
      </c>
      <c r="I774" t="s">
        <v>198</v>
      </c>
      <c r="J774" t="s">
        <v>153</v>
      </c>
      <c r="K774" t="s">
        <v>158</v>
      </c>
    </row>
    <row r="775" spans="1:11" x14ac:dyDescent="0.2">
      <c r="A775">
        <v>778</v>
      </c>
      <c r="B775" t="s">
        <v>368</v>
      </c>
      <c r="C775" s="210">
        <v>45538.060416666667</v>
      </c>
      <c r="D775" t="s">
        <v>369</v>
      </c>
      <c r="E775">
        <v>3</v>
      </c>
      <c r="F775" t="s">
        <v>117</v>
      </c>
      <c r="G775">
        <v>8.3000000000000007</v>
      </c>
      <c r="I775" t="s">
        <v>198</v>
      </c>
      <c r="J775" t="s">
        <v>153</v>
      </c>
      <c r="K775" t="s">
        <v>158</v>
      </c>
    </row>
    <row r="776" spans="1:11" x14ac:dyDescent="0.2">
      <c r="A776">
        <v>779</v>
      </c>
      <c r="B776" t="s">
        <v>368</v>
      </c>
      <c r="C776" s="210">
        <v>45538.060416666667</v>
      </c>
      <c r="D776" t="s">
        <v>369</v>
      </c>
      <c r="E776">
        <v>4</v>
      </c>
      <c r="F776" t="s">
        <v>109</v>
      </c>
      <c r="G776">
        <v>14.6</v>
      </c>
      <c r="I776" t="s">
        <v>198</v>
      </c>
      <c r="J776" t="s">
        <v>153</v>
      </c>
      <c r="K776" t="s">
        <v>158</v>
      </c>
    </row>
    <row r="777" spans="1:11" x14ac:dyDescent="0.2">
      <c r="A777">
        <v>780</v>
      </c>
      <c r="B777" t="s">
        <v>368</v>
      </c>
      <c r="C777" s="210">
        <v>45538.061111111114</v>
      </c>
      <c r="D777" t="s">
        <v>369</v>
      </c>
      <c r="E777">
        <v>5</v>
      </c>
      <c r="F777" t="s">
        <v>81</v>
      </c>
      <c r="G777">
        <v>24.4</v>
      </c>
      <c r="I777" t="s">
        <v>198</v>
      </c>
      <c r="J777" t="s">
        <v>153</v>
      </c>
      <c r="K777" t="s">
        <v>158</v>
      </c>
    </row>
    <row r="778" spans="1:11" x14ac:dyDescent="0.2">
      <c r="A778">
        <v>781</v>
      </c>
      <c r="B778" t="s">
        <v>368</v>
      </c>
      <c r="C778" s="210">
        <v>45538.061111111114</v>
      </c>
      <c r="D778" t="s">
        <v>369</v>
      </c>
      <c r="E778">
        <v>6</v>
      </c>
      <c r="F778" t="s">
        <v>109</v>
      </c>
      <c r="G778">
        <v>15.2</v>
      </c>
      <c r="I778" t="s">
        <v>198</v>
      </c>
      <c r="J778" t="s">
        <v>153</v>
      </c>
      <c r="K778" t="s">
        <v>158</v>
      </c>
    </row>
    <row r="779" spans="1:11" x14ac:dyDescent="0.2">
      <c r="A779">
        <v>782</v>
      </c>
      <c r="B779" t="s">
        <v>368</v>
      </c>
      <c r="C779" s="210">
        <v>45538.061111111114</v>
      </c>
      <c r="D779" t="s">
        <v>369</v>
      </c>
      <c r="E779">
        <v>7</v>
      </c>
      <c r="F779" t="s">
        <v>112</v>
      </c>
      <c r="G779">
        <v>7</v>
      </c>
      <c r="I779" t="s">
        <v>198</v>
      </c>
      <c r="J779" t="s">
        <v>153</v>
      </c>
      <c r="K779" t="s">
        <v>158</v>
      </c>
    </row>
    <row r="780" spans="1:11" x14ac:dyDescent="0.2">
      <c r="A780">
        <v>783</v>
      </c>
      <c r="B780" t="s">
        <v>368</v>
      </c>
      <c r="C780" s="210">
        <v>45538.061805555553</v>
      </c>
      <c r="D780" t="s">
        <v>369</v>
      </c>
      <c r="E780">
        <v>8</v>
      </c>
      <c r="F780" t="s">
        <v>81</v>
      </c>
      <c r="G780">
        <v>8.1999999999999993</v>
      </c>
      <c r="H780" t="s">
        <v>371</v>
      </c>
      <c r="I780" t="s">
        <v>198</v>
      </c>
      <c r="J780" t="s">
        <v>153</v>
      </c>
      <c r="K780" t="s">
        <v>160</v>
      </c>
    </row>
    <row r="781" spans="1:11" x14ac:dyDescent="0.2">
      <c r="A781">
        <v>784</v>
      </c>
      <c r="B781" t="s">
        <v>368</v>
      </c>
      <c r="C781" s="210">
        <v>45538.061805555553</v>
      </c>
      <c r="D781" t="s">
        <v>369</v>
      </c>
      <c r="E781">
        <v>9</v>
      </c>
      <c r="F781" t="s">
        <v>117</v>
      </c>
      <c r="G781">
        <v>11.8</v>
      </c>
      <c r="H781" t="s">
        <v>287</v>
      </c>
      <c r="I781" t="s">
        <v>198</v>
      </c>
      <c r="J781" t="s">
        <v>153</v>
      </c>
      <c r="K781" t="s">
        <v>160</v>
      </c>
    </row>
    <row r="782" spans="1:11" x14ac:dyDescent="0.2">
      <c r="A782">
        <v>785</v>
      </c>
      <c r="B782" t="s">
        <v>368</v>
      </c>
      <c r="C782" s="210">
        <v>45538.0625</v>
      </c>
      <c r="D782" t="s">
        <v>369</v>
      </c>
      <c r="E782">
        <v>10</v>
      </c>
      <c r="F782" t="s">
        <v>118</v>
      </c>
      <c r="G782">
        <v>7</v>
      </c>
      <c r="I782" t="s">
        <v>198</v>
      </c>
      <c r="J782" t="s">
        <v>153</v>
      </c>
      <c r="K782" t="s">
        <v>158</v>
      </c>
    </row>
    <row r="783" spans="1:11" x14ac:dyDescent="0.2">
      <c r="A783">
        <v>786</v>
      </c>
      <c r="B783" t="s">
        <v>368</v>
      </c>
      <c r="C783" s="210">
        <v>45538.0625</v>
      </c>
      <c r="D783" t="s">
        <v>369</v>
      </c>
      <c r="E783">
        <v>11</v>
      </c>
      <c r="F783" t="s">
        <v>119</v>
      </c>
      <c r="G783">
        <v>7.9</v>
      </c>
      <c r="I783" t="s">
        <v>198</v>
      </c>
      <c r="J783" t="s">
        <v>153</v>
      </c>
      <c r="K783" t="s">
        <v>158</v>
      </c>
    </row>
    <row r="784" spans="1:11" x14ac:dyDescent="0.2">
      <c r="A784">
        <v>787</v>
      </c>
      <c r="B784" t="s">
        <v>368</v>
      </c>
      <c r="C784" s="210">
        <v>45538.0625</v>
      </c>
      <c r="D784" t="s">
        <v>369</v>
      </c>
      <c r="E784">
        <v>12</v>
      </c>
      <c r="F784" t="s">
        <v>117</v>
      </c>
      <c r="G784">
        <v>12.8</v>
      </c>
      <c r="I784" t="s">
        <v>198</v>
      </c>
      <c r="J784" t="s">
        <v>153</v>
      </c>
      <c r="K784" t="s">
        <v>158</v>
      </c>
    </row>
    <row r="785" spans="1:11" x14ac:dyDescent="0.2">
      <c r="A785">
        <v>788</v>
      </c>
      <c r="B785" t="s">
        <v>368</v>
      </c>
      <c r="C785" s="210">
        <v>45538.0625</v>
      </c>
      <c r="D785" t="s">
        <v>369</v>
      </c>
      <c r="E785">
        <v>13</v>
      </c>
      <c r="F785" t="s">
        <v>115</v>
      </c>
      <c r="G785">
        <v>7.8</v>
      </c>
      <c r="I785" t="s">
        <v>198</v>
      </c>
      <c r="J785" t="s">
        <v>153</v>
      </c>
      <c r="K785" t="s">
        <v>158</v>
      </c>
    </row>
    <row r="786" spans="1:11" x14ac:dyDescent="0.2">
      <c r="A786">
        <v>789</v>
      </c>
      <c r="B786" t="s">
        <v>368</v>
      </c>
      <c r="C786" s="210">
        <v>45538.063194444447</v>
      </c>
      <c r="D786" t="s">
        <v>369</v>
      </c>
      <c r="E786">
        <v>14</v>
      </c>
      <c r="F786" t="s">
        <v>109</v>
      </c>
      <c r="G786">
        <v>10.1</v>
      </c>
      <c r="I786" t="s">
        <v>198</v>
      </c>
      <c r="J786" t="s">
        <v>153</v>
      </c>
      <c r="K786" t="s">
        <v>158</v>
      </c>
    </row>
    <row r="787" spans="1:11" x14ac:dyDescent="0.2">
      <c r="A787">
        <v>790</v>
      </c>
      <c r="B787" t="s">
        <v>368</v>
      </c>
      <c r="C787" s="210">
        <v>45538.063194444447</v>
      </c>
      <c r="D787" t="s">
        <v>369</v>
      </c>
      <c r="E787">
        <v>15</v>
      </c>
      <c r="F787" t="s">
        <v>128</v>
      </c>
      <c r="G787">
        <v>6.2</v>
      </c>
      <c r="I787" t="s">
        <v>198</v>
      </c>
      <c r="J787" t="s">
        <v>153</v>
      </c>
      <c r="K787" t="s">
        <v>158</v>
      </c>
    </row>
    <row r="788" spans="1:11" x14ac:dyDescent="0.2">
      <c r="A788">
        <v>791</v>
      </c>
      <c r="B788" t="s">
        <v>368</v>
      </c>
      <c r="C788" s="210">
        <v>45538.063194444447</v>
      </c>
      <c r="D788" t="s">
        <v>369</v>
      </c>
      <c r="E788">
        <v>16</v>
      </c>
      <c r="F788" t="s">
        <v>130</v>
      </c>
      <c r="G788">
        <v>8.6</v>
      </c>
      <c r="I788" t="s">
        <v>198</v>
      </c>
      <c r="J788" t="s">
        <v>153</v>
      </c>
      <c r="K788" t="s">
        <v>158</v>
      </c>
    </row>
    <row r="789" spans="1:11" x14ac:dyDescent="0.2">
      <c r="A789">
        <v>792</v>
      </c>
      <c r="B789" t="s">
        <v>368</v>
      </c>
      <c r="C789" s="210">
        <v>45538.063194444447</v>
      </c>
      <c r="D789" t="s">
        <v>369</v>
      </c>
      <c r="E789">
        <v>17</v>
      </c>
      <c r="F789" t="s">
        <v>124</v>
      </c>
      <c r="G789">
        <v>15.8</v>
      </c>
      <c r="I789" t="s">
        <v>198</v>
      </c>
      <c r="J789" t="s">
        <v>153</v>
      </c>
      <c r="K789" t="s">
        <v>158</v>
      </c>
    </row>
    <row r="790" spans="1:11" x14ac:dyDescent="0.2">
      <c r="A790">
        <v>793</v>
      </c>
      <c r="B790" t="s">
        <v>368</v>
      </c>
      <c r="C790" s="210">
        <v>45538.063194444447</v>
      </c>
      <c r="D790" t="s">
        <v>369</v>
      </c>
      <c r="E790">
        <v>18</v>
      </c>
      <c r="F790" t="s">
        <v>125</v>
      </c>
      <c r="G790">
        <v>7.5</v>
      </c>
      <c r="I790" t="s">
        <v>198</v>
      </c>
      <c r="J790" t="s">
        <v>153</v>
      </c>
      <c r="K790" t="s">
        <v>158</v>
      </c>
    </row>
    <row r="791" spans="1:11" x14ac:dyDescent="0.2">
      <c r="A791">
        <v>794</v>
      </c>
      <c r="B791" t="s">
        <v>368</v>
      </c>
      <c r="C791" s="210">
        <v>45538.063888888886</v>
      </c>
      <c r="D791" t="s">
        <v>369</v>
      </c>
      <c r="E791">
        <v>19</v>
      </c>
      <c r="F791" t="s">
        <v>124</v>
      </c>
      <c r="G791">
        <v>13</v>
      </c>
      <c r="I791" t="s">
        <v>198</v>
      </c>
      <c r="J791" t="s">
        <v>153</v>
      </c>
      <c r="K791" t="s">
        <v>158</v>
      </c>
    </row>
    <row r="792" spans="1:11" x14ac:dyDescent="0.2">
      <c r="A792">
        <v>795</v>
      </c>
      <c r="B792" t="s">
        <v>368</v>
      </c>
      <c r="C792" s="210">
        <v>45538.063888888886</v>
      </c>
      <c r="D792" t="s">
        <v>369</v>
      </c>
      <c r="E792">
        <v>20</v>
      </c>
      <c r="F792" t="s">
        <v>128</v>
      </c>
      <c r="G792">
        <v>12.6</v>
      </c>
      <c r="H792" t="s">
        <v>372</v>
      </c>
      <c r="I792" t="s">
        <v>198</v>
      </c>
      <c r="J792" t="s">
        <v>153</v>
      </c>
      <c r="K792" t="s">
        <v>160</v>
      </c>
    </row>
    <row r="793" spans="1:11" x14ac:dyDescent="0.2">
      <c r="A793">
        <v>796</v>
      </c>
      <c r="B793" t="s">
        <v>373</v>
      </c>
      <c r="C793" s="210">
        <v>45553.038888888892</v>
      </c>
      <c r="D793" t="s">
        <v>374</v>
      </c>
      <c r="E793">
        <v>1</v>
      </c>
      <c r="F793" t="s">
        <v>115</v>
      </c>
      <c r="G793">
        <v>12</v>
      </c>
      <c r="H793" t="s">
        <v>297</v>
      </c>
      <c r="I793" t="s">
        <v>198</v>
      </c>
      <c r="J793" t="s">
        <v>153</v>
      </c>
      <c r="K793" t="s">
        <v>158</v>
      </c>
    </row>
    <row r="794" spans="1:11" x14ac:dyDescent="0.2">
      <c r="A794">
        <v>797</v>
      </c>
      <c r="B794" t="s">
        <v>373</v>
      </c>
      <c r="C794" s="210">
        <v>45553.039583333331</v>
      </c>
      <c r="D794" t="s">
        <v>374</v>
      </c>
      <c r="E794">
        <v>2</v>
      </c>
      <c r="F794" t="s">
        <v>125</v>
      </c>
      <c r="G794">
        <v>12.3</v>
      </c>
      <c r="H794" t="s">
        <v>375</v>
      </c>
      <c r="I794" t="s">
        <v>198</v>
      </c>
      <c r="J794" t="s">
        <v>153</v>
      </c>
      <c r="K794" t="s">
        <v>158</v>
      </c>
    </row>
    <row r="795" spans="1:11" x14ac:dyDescent="0.2">
      <c r="A795">
        <v>798</v>
      </c>
      <c r="B795" t="s">
        <v>373</v>
      </c>
      <c r="C795" s="210">
        <v>45553.040277777778</v>
      </c>
      <c r="D795" t="s">
        <v>374</v>
      </c>
      <c r="E795">
        <v>3</v>
      </c>
      <c r="F795" t="s">
        <v>117</v>
      </c>
      <c r="G795">
        <v>8.3000000000000007</v>
      </c>
      <c r="I795" t="s">
        <v>198</v>
      </c>
      <c r="J795" t="s">
        <v>153</v>
      </c>
      <c r="K795" t="s">
        <v>158</v>
      </c>
    </row>
    <row r="796" spans="1:11" x14ac:dyDescent="0.2">
      <c r="A796">
        <v>799</v>
      </c>
      <c r="B796" t="s">
        <v>373</v>
      </c>
      <c r="C796" s="210">
        <v>45553.040277777778</v>
      </c>
      <c r="D796" t="s">
        <v>374</v>
      </c>
      <c r="E796">
        <v>4</v>
      </c>
      <c r="F796" t="s">
        <v>109</v>
      </c>
      <c r="G796">
        <v>9</v>
      </c>
      <c r="I796" t="s">
        <v>198</v>
      </c>
      <c r="J796" t="s">
        <v>153</v>
      </c>
      <c r="K796" t="s">
        <v>158</v>
      </c>
    </row>
    <row r="797" spans="1:11" x14ac:dyDescent="0.2">
      <c r="A797">
        <v>800</v>
      </c>
      <c r="B797" t="s">
        <v>373</v>
      </c>
      <c r="C797" s="210">
        <v>45553.040277777778</v>
      </c>
      <c r="D797" t="s">
        <v>374</v>
      </c>
      <c r="E797">
        <v>5</v>
      </c>
      <c r="F797" t="s">
        <v>81</v>
      </c>
      <c r="G797">
        <v>22.4</v>
      </c>
      <c r="I797" t="s">
        <v>198</v>
      </c>
      <c r="J797" t="s">
        <v>153</v>
      </c>
      <c r="K797" t="s">
        <v>158</v>
      </c>
    </row>
    <row r="798" spans="1:11" x14ac:dyDescent="0.2">
      <c r="A798">
        <v>801</v>
      </c>
      <c r="B798" t="s">
        <v>373</v>
      </c>
      <c r="C798" s="210">
        <v>45553.040277777778</v>
      </c>
      <c r="D798" t="s">
        <v>374</v>
      </c>
      <c r="E798">
        <v>6</v>
      </c>
      <c r="F798" t="s">
        <v>109</v>
      </c>
      <c r="G798">
        <v>18.899999999999999</v>
      </c>
      <c r="I798" t="s">
        <v>198</v>
      </c>
      <c r="J798" t="s">
        <v>153</v>
      </c>
      <c r="K798" t="s">
        <v>158</v>
      </c>
    </row>
    <row r="799" spans="1:11" x14ac:dyDescent="0.2">
      <c r="A799">
        <v>802</v>
      </c>
      <c r="B799" t="s">
        <v>373</v>
      </c>
      <c r="C799" s="210">
        <v>45553.040972222225</v>
      </c>
      <c r="D799" t="s">
        <v>374</v>
      </c>
      <c r="E799">
        <v>7</v>
      </c>
      <c r="F799" t="s">
        <v>112</v>
      </c>
      <c r="G799">
        <v>9</v>
      </c>
      <c r="I799" t="s">
        <v>198</v>
      </c>
      <c r="J799" t="s">
        <v>153</v>
      </c>
      <c r="K799" t="s">
        <v>158</v>
      </c>
    </row>
    <row r="800" spans="1:11" x14ac:dyDescent="0.2">
      <c r="A800">
        <v>803</v>
      </c>
      <c r="B800" t="s">
        <v>373</v>
      </c>
      <c r="C800" s="210">
        <v>45553.040972222225</v>
      </c>
      <c r="D800" t="s">
        <v>374</v>
      </c>
      <c r="E800">
        <v>8</v>
      </c>
      <c r="F800" t="s">
        <v>81</v>
      </c>
      <c r="G800">
        <v>18.7</v>
      </c>
      <c r="I800" t="s">
        <v>198</v>
      </c>
      <c r="J800" t="s">
        <v>153</v>
      </c>
      <c r="K800" t="s">
        <v>158</v>
      </c>
    </row>
    <row r="801" spans="1:11" x14ac:dyDescent="0.2">
      <c r="A801">
        <v>804</v>
      </c>
      <c r="B801" t="s">
        <v>373</v>
      </c>
      <c r="C801" s="210">
        <v>45553.041666666664</v>
      </c>
      <c r="D801" t="s">
        <v>374</v>
      </c>
      <c r="E801">
        <v>9</v>
      </c>
      <c r="F801" t="s">
        <v>117</v>
      </c>
      <c r="G801">
        <v>9.1</v>
      </c>
      <c r="H801" t="s">
        <v>376</v>
      </c>
      <c r="I801" t="s">
        <v>198</v>
      </c>
      <c r="J801" t="s">
        <v>153</v>
      </c>
      <c r="K801" t="s">
        <v>158</v>
      </c>
    </row>
    <row r="802" spans="1:11" x14ac:dyDescent="0.2">
      <c r="A802">
        <v>805</v>
      </c>
      <c r="B802" t="s">
        <v>373</v>
      </c>
      <c r="C802" s="210">
        <v>45553.042361111111</v>
      </c>
      <c r="D802" t="s">
        <v>374</v>
      </c>
      <c r="E802">
        <v>10</v>
      </c>
      <c r="F802" t="s">
        <v>118</v>
      </c>
      <c r="G802">
        <v>11.8</v>
      </c>
      <c r="H802" t="s">
        <v>377</v>
      </c>
      <c r="I802" t="s">
        <v>198</v>
      </c>
      <c r="J802" t="s">
        <v>153</v>
      </c>
      <c r="K802" t="s">
        <v>158</v>
      </c>
    </row>
    <row r="803" spans="1:11" x14ac:dyDescent="0.2">
      <c r="A803">
        <v>806</v>
      </c>
      <c r="B803" t="s">
        <v>373</v>
      </c>
      <c r="C803" s="210">
        <v>45553.042361111111</v>
      </c>
      <c r="D803" t="s">
        <v>374</v>
      </c>
      <c r="E803">
        <v>11</v>
      </c>
      <c r="F803" t="s">
        <v>119</v>
      </c>
      <c r="G803">
        <v>7.9</v>
      </c>
      <c r="I803" t="s">
        <v>198</v>
      </c>
      <c r="J803" t="s">
        <v>153</v>
      </c>
      <c r="K803" t="s">
        <v>158</v>
      </c>
    </row>
    <row r="804" spans="1:11" x14ac:dyDescent="0.2">
      <c r="A804">
        <v>807</v>
      </c>
      <c r="B804" t="s">
        <v>373</v>
      </c>
      <c r="C804" s="210">
        <v>45553.042361111111</v>
      </c>
      <c r="D804" t="s">
        <v>374</v>
      </c>
      <c r="E804">
        <v>12</v>
      </c>
      <c r="F804" t="s">
        <v>117</v>
      </c>
      <c r="G804">
        <v>15.4</v>
      </c>
      <c r="I804" t="s">
        <v>198</v>
      </c>
      <c r="J804" t="s">
        <v>153</v>
      </c>
      <c r="K804" t="s">
        <v>158</v>
      </c>
    </row>
    <row r="805" spans="1:11" x14ac:dyDescent="0.2">
      <c r="A805">
        <v>808</v>
      </c>
      <c r="B805" t="s">
        <v>373</v>
      </c>
      <c r="C805" s="210">
        <v>45553.043055555558</v>
      </c>
      <c r="D805" t="s">
        <v>374</v>
      </c>
      <c r="E805">
        <v>13</v>
      </c>
      <c r="F805" t="s">
        <v>115</v>
      </c>
      <c r="G805">
        <v>7.8</v>
      </c>
      <c r="H805" t="s">
        <v>376</v>
      </c>
      <c r="I805" t="s">
        <v>198</v>
      </c>
      <c r="J805" t="s">
        <v>153</v>
      </c>
      <c r="K805" t="s">
        <v>158</v>
      </c>
    </row>
    <row r="806" spans="1:11" x14ac:dyDescent="0.2">
      <c r="A806">
        <v>809</v>
      </c>
      <c r="B806" t="s">
        <v>373</v>
      </c>
      <c r="C806" s="210">
        <v>45553.043055555558</v>
      </c>
      <c r="D806" t="s">
        <v>374</v>
      </c>
      <c r="E806">
        <v>14</v>
      </c>
      <c r="F806" t="s">
        <v>109</v>
      </c>
      <c r="G806">
        <v>8.4</v>
      </c>
      <c r="I806" t="s">
        <v>198</v>
      </c>
      <c r="J806" t="s">
        <v>153</v>
      </c>
      <c r="K806" t="s">
        <v>158</v>
      </c>
    </row>
    <row r="807" spans="1:11" x14ac:dyDescent="0.2">
      <c r="A807">
        <v>810</v>
      </c>
      <c r="B807" t="s">
        <v>373</v>
      </c>
      <c r="C807" s="210">
        <v>45553.043055555558</v>
      </c>
      <c r="D807" t="s">
        <v>374</v>
      </c>
      <c r="E807">
        <v>15</v>
      </c>
      <c r="F807" t="s">
        <v>128</v>
      </c>
      <c r="G807">
        <v>8.6999999999999993</v>
      </c>
      <c r="I807" t="s">
        <v>198</v>
      </c>
      <c r="J807" t="s">
        <v>153</v>
      </c>
      <c r="K807" t="s">
        <v>158</v>
      </c>
    </row>
    <row r="808" spans="1:11" x14ac:dyDescent="0.2">
      <c r="A808">
        <v>811</v>
      </c>
      <c r="B808" t="s">
        <v>373</v>
      </c>
      <c r="C808" s="210">
        <v>45553.043749999997</v>
      </c>
      <c r="D808" t="s">
        <v>374</v>
      </c>
      <c r="E808">
        <v>16</v>
      </c>
      <c r="F808" t="s">
        <v>130</v>
      </c>
      <c r="G808">
        <v>12.6</v>
      </c>
      <c r="I808" t="s">
        <v>198</v>
      </c>
      <c r="J808" t="s">
        <v>153</v>
      </c>
      <c r="K808" t="s">
        <v>158</v>
      </c>
    </row>
    <row r="809" spans="1:11" x14ac:dyDescent="0.2">
      <c r="A809">
        <v>812</v>
      </c>
      <c r="B809" t="s">
        <v>373</v>
      </c>
      <c r="C809" s="210">
        <v>45553.043749999997</v>
      </c>
      <c r="D809" t="s">
        <v>374</v>
      </c>
      <c r="E809">
        <v>17</v>
      </c>
      <c r="F809" t="s">
        <v>124</v>
      </c>
      <c r="G809">
        <v>20.6</v>
      </c>
      <c r="H809" t="s">
        <v>286</v>
      </c>
      <c r="I809" t="s">
        <v>198</v>
      </c>
      <c r="J809" t="s">
        <v>153</v>
      </c>
      <c r="K809" t="s">
        <v>158</v>
      </c>
    </row>
    <row r="810" spans="1:11" x14ac:dyDescent="0.2">
      <c r="A810">
        <v>813</v>
      </c>
      <c r="B810" t="s">
        <v>373</v>
      </c>
      <c r="C810" s="210">
        <v>45553.043749999997</v>
      </c>
      <c r="D810" t="s">
        <v>374</v>
      </c>
      <c r="E810">
        <v>18</v>
      </c>
      <c r="F810" t="s">
        <v>125</v>
      </c>
      <c r="G810">
        <v>15.9</v>
      </c>
      <c r="I810" t="s">
        <v>198</v>
      </c>
      <c r="J810" t="s">
        <v>153</v>
      </c>
      <c r="K810" t="s">
        <v>158</v>
      </c>
    </row>
    <row r="811" spans="1:11" x14ac:dyDescent="0.2">
      <c r="A811">
        <v>814</v>
      </c>
      <c r="B811" t="s">
        <v>373</v>
      </c>
      <c r="C811" s="210">
        <v>45553.044444444444</v>
      </c>
      <c r="D811" t="s">
        <v>374</v>
      </c>
      <c r="E811">
        <v>19</v>
      </c>
      <c r="F811" t="s">
        <v>124</v>
      </c>
      <c r="G811">
        <v>13.2</v>
      </c>
      <c r="I811" t="s">
        <v>198</v>
      </c>
      <c r="J811" t="s">
        <v>153</v>
      </c>
      <c r="K811" t="s">
        <v>158</v>
      </c>
    </row>
    <row r="812" spans="1:11" x14ac:dyDescent="0.2">
      <c r="A812">
        <v>815</v>
      </c>
      <c r="B812" t="s">
        <v>373</v>
      </c>
      <c r="C812" s="210">
        <v>45553.044444444444</v>
      </c>
      <c r="D812" t="s">
        <v>374</v>
      </c>
      <c r="E812">
        <v>20</v>
      </c>
      <c r="F812" t="s">
        <v>128</v>
      </c>
      <c r="G812">
        <v>7.2</v>
      </c>
      <c r="I812" t="s">
        <v>198</v>
      </c>
      <c r="J812" t="s">
        <v>153</v>
      </c>
      <c r="K812" t="s">
        <v>158</v>
      </c>
    </row>
    <row r="813" spans="1:11" x14ac:dyDescent="0.2">
      <c r="A813">
        <v>816</v>
      </c>
      <c r="B813" t="s">
        <v>378</v>
      </c>
      <c r="C813" s="210">
        <v>45554.052777777775</v>
      </c>
      <c r="D813" t="s">
        <v>379</v>
      </c>
      <c r="E813">
        <v>1</v>
      </c>
      <c r="F813" t="s">
        <v>115</v>
      </c>
      <c r="G813">
        <v>25</v>
      </c>
      <c r="H813" t="s">
        <v>225</v>
      </c>
      <c r="I813" t="s">
        <v>198</v>
      </c>
      <c r="J813" t="s">
        <v>153</v>
      </c>
      <c r="K813" t="s">
        <v>158</v>
      </c>
    </row>
    <row r="814" spans="1:11" x14ac:dyDescent="0.2">
      <c r="A814">
        <v>817</v>
      </c>
      <c r="B814" t="s">
        <v>378</v>
      </c>
      <c r="C814" s="210">
        <v>45554.052777777775</v>
      </c>
      <c r="D814" t="s">
        <v>379</v>
      </c>
      <c r="E814">
        <v>2</v>
      </c>
      <c r="F814" t="s">
        <v>125</v>
      </c>
      <c r="G814">
        <v>14</v>
      </c>
      <c r="I814" t="s">
        <v>198</v>
      </c>
      <c r="J814" t="s">
        <v>153</v>
      </c>
      <c r="K814" t="s">
        <v>158</v>
      </c>
    </row>
    <row r="815" spans="1:11" x14ac:dyDescent="0.2">
      <c r="A815">
        <v>818</v>
      </c>
      <c r="B815" t="s">
        <v>378</v>
      </c>
      <c r="C815" s="210">
        <v>45554.053472222222</v>
      </c>
      <c r="D815" t="s">
        <v>379</v>
      </c>
      <c r="E815">
        <v>3</v>
      </c>
      <c r="F815" t="s">
        <v>117</v>
      </c>
      <c r="G815">
        <v>12</v>
      </c>
      <c r="H815" t="s">
        <v>380</v>
      </c>
      <c r="I815" t="s">
        <v>198</v>
      </c>
      <c r="J815" t="s">
        <v>153</v>
      </c>
      <c r="K815" t="s">
        <v>158</v>
      </c>
    </row>
    <row r="816" spans="1:11" x14ac:dyDescent="0.2">
      <c r="A816">
        <v>819</v>
      </c>
      <c r="B816" t="s">
        <v>378</v>
      </c>
      <c r="C816" s="210">
        <v>45554.053472222222</v>
      </c>
      <c r="D816" t="s">
        <v>379</v>
      </c>
      <c r="E816">
        <v>4</v>
      </c>
      <c r="F816" t="s">
        <v>109</v>
      </c>
      <c r="G816">
        <v>10</v>
      </c>
      <c r="H816" t="s">
        <v>381</v>
      </c>
      <c r="I816" t="s">
        <v>198</v>
      </c>
      <c r="J816" t="s">
        <v>153</v>
      </c>
      <c r="K816" t="s">
        <v>158</v>
      </c>
    </row>
    <row r="817" spans="1:11" x14ac:dyDescent="0.2">
      <c r="A817">
        <v>820</v>
      </c>
      <c r="B817" t="s">
        <v>378</v>
      </c>
      <c r="C817" s="210">
        <v>45554.053472222222</v>
      </c>
      <c r="D817" t="s">
        <v>379</v>
      </c>
      <c r="E817">
        <v>5</v>
      </c>
      <c r="F817" t="s">
        <v>81</v>
      </c>
      <c r="G817">
        <v>22.4</v>
      </c>
      <c r="I817" t="s">
        <v>198</v>
      </c>
      <c r="J817" t="s">
        <v>153</v>
      </c>
      <c r="K817" t="s">
        <v>158</v>
      </c>
    </row>
    <row r="818" spans="1:11" x14ac:dyDescent="0.2">
      <c r="A818">
        <v>821</v>
      </c>
      <c r="B818" t="s">
        <v>378</v>
      </c>
      <c r="C818" s="210">
        <v>45554.054166666669</v>
      </c>
      <c r="D818" t="s">
        <v>379</v>
      </c>
      <c r="E818">
        <v>6</v>
      </c>
      <c r="F818" t="s">
        <v>109</v>
      </c>
      <c r="G818">
        <v>18.899999999999999</v>
      </c>
      <c r="I818" t="s">
        <v>198</v>
      </c>
      <c r="J818" t="s">
        <v>153</v>
      </c>
      <c r="K818" t="s">
        <v>158</v>
      </c>
    </row>
    <row r="819" spans="1:11" x14ac:dyDescent="0.2">
      <c r="A819">
        <v>822</v>
      </c>
      <c r="B819" t="s">
        <v>378</v>
      </c>
      <c r="C819" s="210">
        <v>45554.054166666669</v>
      </c>
      <c r="D819" t="s">
        <v>379</v>
      </c>
      <c r="E819">
        <v>7</v>
      </c>
      <c r="F819" t="s">
        <v>112</v>
      </c>
      <c r="G819">
        <v>9</v>
      </c>
      <c r="I819" t="s">
        <v>198</v>
      </c>
      <c r="J819" t="s">
        <v>153</v>
      </c>
      <c r="K819" t="s">
        <v>158</v>
      </c>
    </row>
    <row r="820" spans="1:11" x14ac:dyDescent="0.2">
      <c r="A820">
        <v>823</v>
      </c>
      <c r="B820" t="s">
        <v>378</v>
      </c>
      <c r="C820" s="210">
        <v>45554.054166666669</v>
      </c>
      <c r="D820" t="s">
        <v>379</v>
      </c>
      <c r="E820">
        <v>8</v>
      </c>
      <c r="F820" t="s">
        <v>81</v>
      </c>
      <c r="G820">
        <v>20.2</v>
      </c>
      <c r="I820" t="s">
        <v>198</v>
      </c>
      <c r="J820" t="s">
        <v>153</v>
      </c>
      <c r="K820" t="s">
        <v>158</v>
      </c>
    </row>
    <row r="821" spans="1:11" x14ac:dyDescent="0.2">
      <c r="A821">
        <v>824</v>
      </c>
      <c r="B821" t="s">
        <v>378</v>
      </c>
      <c r="C821" s="210">
        <v>45554.054861111108</v>
      </c>
      <c r="D821" t="s">
        <v>379</v>
      </c>
      <c r="E821">
        <v>9</v>
      </c>
      <c r="F821" t="s">
        <v>117</v>
      </c>
      <c r="G821">
        <v>9.8000000000000007</v>
      </c>
      <c r="H821" t="s">
        <v>317</v>
      </c>
      <c r="I821" t="s">
        <v>198</v>
      </c>
      <c r="J821" t="s">
        <v>153</v>
      </c>
      <c r="K821" t="s">
        <v>158</v>
      </c>
    </row>
    <row r="822" spans="1:11" x14ac:dyDescent="0.2">
      <c r="A822">
        <v>825</v>
      </c>
      <c r="B822" t="s">
        <v>378</v>
      </c>
      <c r="C822" s="210">
        <v>45554.055555555555</v>
      </c>
      <c r="D822" t="s">
        <v>379</v>
      </c>
      <c r="E822">
        <v>10</v>
      </c>
      <c r="F822" t="s">
        <v>118</v>
      </c>
      <c r="G822">
        <v>14</v>
      </c>
      <c r="I822" t="s">
        <v>198</v>
      </c>
      <c r="J822" t="s">
        <v>153</v>
      </c>
      <c r="K822" t="s">
        <v>158</v>
      </c>
    </row>
    <row r="823" spans="1:11" x14ac:dyDescent="0.2">
      <c r="A823">
        <v>826</v>
      </c>
      <c r="B823" t="s">
        <v>378</v>
      </c>
      <c r="C823" s="210">
        <v>45554.055555555555</v>
      </c>
      <c r="D823" t="s">
        <v>379</v>
      </c>
      <c r="E823">
        <v>11</v>
      </c>
      <c r="F823" t="s">
        <v>119</v>
      </c>
      <c r="G823">
        <v>7.9</v>
      </c>
      <c r="I823" t="s">
        <v>198</v>
      </c>
      <c r="J823" t="s">
        <v>153</v>
      </c>
      <c r="K823" t="s">
        <v>158</v>
      </c>
    </row>
    <row r="824" spans="1:11" x14ac:dyDescent="0.2">
      <c r="A824">
        <v>827</v>
      </c>
      <c r="B824" t="s">
        <v>378</v>
      </c>
      <c r="C824" s="210">
        <v>45554.055555555555</v>
      </c>
      <c r="D824" t="s">
        <v>379</v>
      </c>
      <c r="E824">
        <v>12</v>
      </c>
      <c r="F824" t="s">
        <v>117</v>
      </c>
      <c r="G824">
        <v>16.899999999999999</v>
      </c>
      <c r="H824" t="s">
        <v>382</v>
      </c>
      <c r="I824" t="s">
        <v>198</v>
      </c>
      <c r="J824" t="s">
        <v>153</v>
      </c>
      <c r="K824" t="s">
        <v>158</v>
      </c>
    </row>
    <row r="825" spans="1:11" x14ac:dyDescent="0.2">
      <c r="A825">
        <v>828</v>
      </c>
      <c r="B825" t="s">
        <v>378</v>
      </c>
      <c r="C825" s="210">
        <v>45554.056250000001</v>
      </c>
      <c r="D825" t="s">
        <v>379</v>
      </c>
      <c r="E825">
        <v>13</v>
      </c>
      <c r="F825" t="s">
        <v>115</v>
      </c>
      <c r="G825">
        <v>10.4</v>
      </c>
      <c r="I825" t="s">
        <v>198</v>
      </c>
      <c r="J825" t="s">
        <v>153</v>
      </c>
      <c r="K825" t="s">
        <v>158</v>
      </c>
    </row>
    <row r="826" spans="1:11" x14ac:dyDescent="0.2">
      <c r="A826">
        <v>829</v>
      </c>
      <c r="B826" t="s">
        <v>378</v>
      </c>
      <c r="C826" s="210">
        <v>45554.056250000001</v>
      </c>
      <c r="D826" t="s">
        <v>379</v>
      </c>
      <c r="E826">
        <v>14</v>
      </c>
      <c r="F826" t="s">
        <v>109</v>
      </c>
      <c r="G826">
        <v>8.4</v>
      </c>
      <c r="I826" t="s">
        <v>198</v>
      </c>
      <c r="J826" t="s">
        <v>153</v>
      </c>
      <c r="K826" t="s">
        <v>158</v>
      </c>
    </row>
    <row r="827" spans="1:11" x14ac:dyDescent="0.2">
      <c r="A827">
        <v>830</v>
      </c>
      <c r="B827" t="s">
        <v>378</v>
      </c>
      <c r="C827" s="210">
        <v>45554.056250000001</v>
      </c>
      <c r="D827" t="s">
        <v>379</v>
      </c>
      <c r="E827">
        <v>15</v>
      </c>
      <c r="F827" t="s">
        <v>128</v>
      </c>
      <c r="G827">
        <v>8.6999999999999993</v>
      </c>
      <c r="I827" t="s">
        <v>198</v>
      </c>
      <c r="J827" t="s">
        <v>153</v>
      </c>
      <c r="K827" t="s">
        <v>158</v>
      </c>
    </row>
    <row r="828" spans="1:11" x14ac:dyDescent="0.2">
      <c r="A828">
        <v>831</v>
      </c>
      <c r="B828" t="s">
        <v>378</v>
      </c>
      <c r="C828" s="210">
        <v>45554.056944444441</v>
      </c>
      <c r="D828" t="s">
        <v>379</v>
      </c>
      <c r="E828">
        <v>16</v>
      </c>
      <c r="F828" t="s">
        <v>130</v>
      </c>
      <c r="G828">
        <v>12.6</v>
      </c>
      <c r="I828" t="s">
        <v>198</v>
      </c>
      <c r="J828" t="s">
        <v>153</v>
      </c>
      <c r="K828" t="s">
        <v>158</v>
      </c>
    </row>
    <row r="829" spans="1:11" x14ac:dyDescent="0.2">
      <c r="A829">
        <v>832</v>
      </c>
      <c r="B829" t="s">
        <v>378</v>
      </c>
      <c r="C829" s="210">
        <v>45554.056944444441</v>
      </c>
      <c r="D829" t="s">
        <v>379</v>
      </c>
      <c r="E829">
        <v>17</v>
      </c>
      <c r="F829" t="s">
        <v>124</v>
      </c>
      <c r="G829">
        <v>21.4</v>
      </c>
      <c r="I829" t="s">
        <v>198</v>
      </c>
      <c r="J829" t="s">
        <v>153</v>
      </c>
      <c r="K829" t="s">
        <v>158</v>
      </c>
    </row>
    <row r="830" spans="1:11" x14ac:dyDescent="0.2">
      <c r="A830">
        <v>833</v>
      </c>
      <c r="B830" t="s">
        <v>378</v>
      </c>
      <c r="C830" s="210">
        <v>45554.056944444441</v>
      </c>
      <c r="D830" t="s">
        <v>379</v>
      </c>
      <c r="E830">
        <v>18</v>
      </c>
      <c r="F830" t="s">
        <v>125</v>
      </c>
      <c r="G830">
        <v>15.9</v>
      </c>
      <c r="I830" t="s">
        <v>198</v>
      </c>
      <c r="J830" t="s">
        <v>153</v>
      </c>
      <c r="K830" t="s">
        <v>158</v>
      </c>
    </row>
    <row r="831" spans="1:11" x14ac:dyDescent="0.2">
      <c r="A831">
        <v>834</v>
      </c>
      <c r="B831" t="s">
        <v>378</v>
      </c>
      <c r="C831" s="210">
        <v>45554.057638888888</v>
      </c>
      <c r="D831" t="s">
        <v>379</v>
      </c>
      <c r="E831">
        <v>19</v>
      </c>
      <c r="F831" t="s">
        <v>124</v>
      </c>
      <c r="G831">
        <v>14.1</v>
      </c>
      <c r="H831" t="s">
        <v>255</v>
      </c>
      <c r="I831" t="s">
        <v>198</v>
      </c>
      <c r="J831" t="s">
        <v>153</v>
      </c>
      <c r="K831" t="s">
        <v>158</v>
      </c>
    </row>
    <row r="832" spans="1:11" x14ac:dyDescent="0.2">
      <c r="A832">
        <v>835</v>
      </c>
      <c r="B832" t="s">
        <v>378</v>
      </c>
      <c r="C832" s="210">
        <v>45554.057638888888</v>
      </c>
      <c r="D832" t="s">
        <v>379</v>
      </c>
      <c r="E832">
        <v>20</v>
      </c>
      <c r="F832" t="s">
        <v>128</v>
      </c>
      <c r="G832">
        <v>7.2</v>
      </c>
      <c r="I832" t="s">
        <v>198</v>
      </c>
      <c r="J832" t="s">
        <v>153</v>
      </c>
      <c r="K832" t="s">
        <v>158</v>
      </c>
    </row>
    <row r="833" spans="1:11" x14ac:dyDescent="0.2">
      <c r="A833">
        <v>836</v>
      </c>
      <c r="B833" t="s">
        <v>383</v>
      </c>
      <c r="C833" s="210">
        <v>45555.047222222223</v>
      </c>
      <c r="D833" t="s">
        <v>384</v>
      </c>
      <c r="E833">
        <v>1</v>
      </c>
      <c r="F833" t="s">
        <v>115</v>
      </c>
      <c r="G833">
        <v>25</v>
      </c>
      <c r="H833" t="s">
        <v>225</v>
      </c>
      <c r="I833" t="s">
        <v>198</v>
      </c>
      <c r="J833" t="s">
        <v>153</v>
      </c>
      <c r="K833" t="s">
        <v>158</v>
      </c>
    </row>
    <row r="834" spans="1:11" x14ac:dyDescent="0.2">
      <c r="A834">
        <v>837</v>
      </c>
      <c r="B834" t="s">
        <v>383</v>
      </c>
      <c r="C834" s="210">
        <v>45555.04791666667</v>
      </c>
      <c r="D834" t="s">
        <v>384</v>
      </c>
      <c r="E834">
        <v>2</v>
      </c>
      <c r="F834" t="s">
        <v>125</v>
      </c>
      <c r="G834">
        <v>14</v>
      </c>
      <c r="I834" t="s">
        <v>198</v>
      </c>
      <c r="J834" t="s">
        <v>153</v>
      </c>
      <c r="K834" t="s">
        <v>158</v>
      </c>
    </row>
    <row r="835" spans="1:11" x14ac:dyDescent="0.2">
      <c r="A835">
        <v>838</v>
      </c>
      <c r="B835" t="s">
        <v>383</v>
      </c>
      <c r="C835" s="210">
        <v>45555.04791666667</v>
      </c>
      <c r="D835" t="s">
        <v>384</v>
      </c>
      <c r="E835">
        <v>3</v>
      </c>
      <c r="F835" t="s">
        <v>117</v>
      </c>
      <c r="G835">
        <v>17.600000000000001</v>
      </c>
      <c r="I835" t="s">
        <v>198</v>
      </c>
      <c r="J835" t="s">
        <v>153</v>
      </c>
      <c r="K835" t="s">
        <v>158</v>
      </c>
    </row>
    <row r="836" spans="1:11" x14ac:dyDescent="0.2">
      <c r="A836">
        <v>839</v>
      </c>
      <c r="B836" t="s">
        <v>383</v>
      </c>
      <c r="C836" s="210">
        <v>45555.04791666667</v>
      </c>
      <c r="D836" t="s">
        <v>384</v>
      </c>
      <c r="E836">
        <v>4</v>
      </c>
      <c r="F836" t="s">
        <v>109</v>
      </c>
      <c r="G836">
        <v>15.8</v>
      </c>
      <c r="I836" t="s">
        <v>198</v>
      </c>
      <c r="J836" t="s">
        <v>153</v>
      </c>
      <c r="K836" t="s">
        <v>158</v>
      </c>
    </row>
    <row r="837" spans="1:11" x14ac:dyDescent="0.2">
      <c r="A837">
        <v>840</v>
      </c>
      <c r="B837" t="s">
        <v>383</v>
      </c>
      <c r="C837" s="210">
        <v>45555.04791666667</v>
      </c>
      <c r="D837" t="s">
        <v>384</v>
      </c>
      <c r="E837">
        <v>5</v>
      </c>
      <c r="F837" t="s">
        <v>81</v>
      </c>
      <c r="G837">
        <v>22.4</v>
      </c>
      <c r="I837" t="s">
        <v>198</v>
      </c>
      <c r="J837" t="s">
        <v>153</v>
      </c>
      <c r="K837" t="s">
        <v>158</v>
      </c>
    </row>
    <row r="838" spans="1:11" x14ac:dyDescent="0.2">
      <c r="A838">
        <v>841</v>
      </c>
      <c r="B838" t="s">
        <v>383</v>
      </c>
      <c r="C838" s="210">
        <v>45555.048611111109</v>
      </c>
      <c r="D838" t="s">
        <v>384</v>
      </c>
      <c r="E838">
        <v>6</v>
      </c>
      <c r="F838" t="s">
        <v>109</v>
      </c>
      <c r="G838">
        <v>22.2</v>
      </c>
      <c r="H838" t="s">
        <v>385</v>
      </c>
      <c r="I838" t="s">
        <v>198</v>
      </c>
      <c r="J838" t="s">
        <v>153</v>
      </c>
      <c r="K838" t="s">
        <v>158</v>
      </c>
    </row>
    <row r="839" spans="1:11" x14ac:dyDescent="0.2">
      <c r="A839">
        <v>842</v>
      </c>
      <c r="B839" t="s">
        <v>383</v>
      </c>
      <c r="C839" s="210">
        <v>45555.048611111109</v>
      </c>
      <c r="D839" t="s">
        <v>384</v>
      </c>
      <c r="E839">
        <v>7</v>
      </c>
      <c r="F839" t="s">
        <v>112</v>
      </c>
      <c r="G839">
        <v>9.3000000000000007</v>
      </c>
      <c r="I839" t="s">
        <v>198</v>
      </c>
      <c r="J839" t="s">
        <v>153</v>
      </c>
      <c r="K839" t="s">
        <v>158</v>
      </c>
    </row>
    <row r="840" spans="1:11" x14ac:dyDescent="0.2">
      <c r="A840">
        <v>843</v>
      </c>
      <c r="B840" t="s">
        <v>383</v>
      </c>
      <c r="C840" s="210">
        <v>45555.048611111109</v>
      </c>
      <c r="D840" t="s">
        <v>384</v>
      </c>
      <c r="E840">
        <v>8</v>
      </c>
      <c r="F840" t="s">
        <v>81</v>
      </c>
      <c r="G840">
        <v>21.2</v>
      </c>
      <c r="H840" t="s">
        <v>386</v>
      </c>
      <c r="I840" t="s">
        <v>198</v>
      </c>
      <c r="J840" t="s">
        <v>153</v>
      </c>
      <c r="K840" t="s">
        <v>158</v>
      </c>
    </row>
    <row r="841" spans="1:11" x14ac:dyDescent="0.2">
      <c r="A841">
        <v>844</v>
      </c>
      <c r="B841" t="s">
        <v>383</v>
      </c>
      <c r="C841" s="210">
        <v>45555.049305555556</v>
      </c>
      <c r="D841" t="s">
        <v>384</v>
      </c>
      <c r="E841">
        <v>9</v>
      </c>
      <c r="F841" t="s">
        <v>117</v>
      </c>
      <c r="G841">
        <v>10.8</v>
      </c>
      <c r="I841" t="s">
        <v>198</v>
      </c>
      <c r="J841" t="s">
        <v>153</v>
      </c>
      <c r="K841" t="s">
        <v>158</v>
      </c>
    </row>
    <row r="842" spans="1:11" x14ac:dyDescent="0.2">
      <c r="A842">
        <v>845</v>
      </c>
      <c r="B842" t="s">
        <v>383</v>
      </c>
      <c r="C842" s="210">
        <v>45555.049305555556</v>
      </c>
      <c r="D842" t="s">
        <v>384</v>
      </c>
      <c r="E842">
        <v>10</v>
      </c>
      <c r="F842" t="s">
        <v>118</v>
      </c>
      <c r="G842">
        <v>14.8</v>
      </c>
      <c r="I842" t="s">
        <v>198</v>
      </c>
      <c r="J842" t="s">
        <v>153</v>
      </c>
      <c r="K842" t="s">
        <v>158</v>
      </c>
    </row>
    <row r="843" spans="1:11" x14ac:dyDescent="0.2">
      <c r="A843">
        <v>846</v>
      </c>
      <c r="B843" t="s">
        <v>383</v>
      </c>
      <c r="C843" s="210">
        <v>45555.049305555556</v>
      </c>
      <c r="D843" t="s">
        <v>384</v>
      </c>
      <c r="E843">
        <v>11</v>
      </c>
      <c r="F843" t="s">
        <v>119</v>
      </c>
      <c r="G843">
        <v>7.9</v>
      </c>
      <c r="I843" t="s">
        <v>198</v>
      </c>
      <c r="J843" t="s">
        <v>153</v>
      </c>
      <c r="K843" t="s">
        <v>158</v>
      </c>
    </row>
    <row r="844" spans="1:11" x14ac:dyDescent="0.2">
      <c r="A844">
        <v>847</v>
      </c>
      <c r="B844" t="s">
        <v>383</v>
      </c>
      <c r="C844" s="210">
        <v>45555.05</v>
      </c>
      <c r="D844" t="s">
        <v>384</v>
      </c>
      <c r="E844">
        <v>12</v>
      </c>
      <c r="F844" t="s">
        <v>117</v>
      </c>
      <c r="G844">
        <v>18.600000000000001</v>
      </c>
      <c r="I844" t="s">
        <v>198</v>
      </c>
      <c r="J844" t="s">
        <v>153</v>
      </c>
      <c r="K844" t="s">
        <v>158</v>
      </c>
    </row>
    <row r="845" spans="1:11" x14ac:dyDescent="0.2">
      <c r="A845">
        <v>848</v>
      </c>
      <c r="B845" t="s">
        <v>383</v>
      </c>
      <c r="C845" s="210">
        <v>45555.05</v>
      </c>
      <c r="D845" t="s">
        <v>384</v>
      </c>
      <c r="E845">
        <v>13</v>
      </c>
      <c r="F845" t="s">
        <v>115</v>
      </c>
      <c r="G845">
        <v>10.4</v>
      </c>
      <c r="I845" t="s">
        <v>198</v>
      </c>
      <c r="J845" t="s">
        <v>153</v>
      </c>
      <c r="K845" t="s">
        <v>158</v>
      </c>
    </row>
    <row r="846" spans="1:11" x14ac:dyDescent="0.2">
      <c r="A846">
        <v>849</v>
      </c>
      <c r="B846" t="s">
        <v>383</v>
      </c>
      <c r="C846" s="210">
        <v>45555.05</v>
      </c>
      <c r="D846" t="s">
        <v>384</v>
      </c>
      <c r="E846">
        <v>14</v>
      </c>
      <c r="F846" t="s">
        <v>109</v>
      </c>
      <c r="G846">
        <v>8.4</v>
      </c>
      <c r="I846" t="s">
        <v>198</v>
      </c>
      <c r="J846" t="s">
        <v>153</v>
      </c>
      <c r="K846" t="s">
        <v>158</v>
      </c>
    </row>
    <row r="847" spans="1:11" x14ac:dyDescent="0.2">
      <c r="A847">
        <v>850</v>
      </c>
      <c r="B847" t="s">
        <v>383</v>
      </c>
      <c r="C847" s="210">
        <v>45555.05</v>
      </c>
      <c r="D847" t="s">
        <v>384</v>
      </c>
      <c r="E847">
        <v>15</v>
      </c>
      <c r="F847" t="s">
        <v>128</v>
      </c>
      <c r="G847">
        <v>8.6999999999999993</v>
      </c>
      <c r="I847" t="s">
        <v>198</v>
      </c>
      <c r="J847" t="s">
        <v>153</v>
      </c>
      <c r="K847" t="s">
        <v>158</v>
      </c>
    </row>
    <row r="848" spans="1:11" x14ac:dyDescent="0.2">
      <c r="A848">
        <v>851</v>
      </c>
      <c r="B848" t="s">
        <v>383</v>
      </c>
      <c r="C848" s="210">
        <v>45555.050694444442</v>
      </c>
      <c r="D848" t="s">
        <v>384</v>
      </c>
      <c r="E848">
        <v>16</v>
      </c>
      <c r="F848" t="s">
        <v>130</v>
      </c>
      <c r="G848">
        <v>12.6</v>
      </c>
      <c r="I848" t="s">
        <v>198</v>
      </c>
      <c r="J848" t="s">
        <v>153</v>
      </c>
      <c r="K848" t="s">
        <v>158</v>
      </c>
    </row>
    <row r="849" spans="1:11" x14ac:dyDescent="0.2">
      <c r="A849">
        <v>852</v>
      </c>
      <c r="B849" t="s">
        <v>383</v>
      </c>
      <c r="C849" s="210">
        <v>45555.050694444442</v>
      </c>
      <c r="D849" t="s">
        <v>384</v>
      </c>
      <c r="E849">
        <v>17</v>
      </c>
      <c r="F849" t="s">
        <v>124</v>
      </c>
      <c r="G849">
        <v>21.4</v>
      </c>
      <c r="I849" t="s">
        <v>198</v>
      </c>
      <c r="J849" t="s">
        <v>153</v>
      </c>
      <c r="K849" t="s">
        <v>158</v>
      </c>
    </row>
    <row r="850" spans="1:11" x14ac:dyDescent="0.2">
      <c r="A850">
        <v>853</v>
      </c>
      <c r="B850" t="s">
        <v>383</v>
      </c>
      <c r="C850" s="210">
        <v>45555.050694444442</v>
      </c>
      <c r="D850" t="s">
        <v>384</v>
      </c>
      <c r="E850">
        <v>18</v>
      </c>
      <c r="F850" t="s">
        <v>125</v>
      </c>
      <c r="G850">
        <v>15.9</v>
      </c>
      <c r="I850" t="s">
        <v>198</v>
      </c>
      <c r="J850" t="s">
        <v>153</v>
      </c>
      <c r="K850" t="s">
        <v>158</v>
      </c>
    </row>
    <row r="851" spans="1:11" x14ac:dyDescent="0.2">
      <c r="A851">
        <v>854</v>
      </c>
      <c r="B851" t="s">
        <v>383</v>
      </c>
      <c r="C851" s="210">
        <v>45555.050694444442</v>
      </c>
      <c r="D851" t="s">
        <v>384</v>
      </c>
      <c r="E851">
        <v>19</v>
      </c>
      <c r="F851" t="s">
        <v>124</v>
      </c>
      <c r="G851">
        <v>14.9</v>
      </c>
      <c r="I851" t="s">
        <v>198</v>
      </c>
      <c r="J851" t="s">
        <v>153</v>
      </c>
      <c r="K851" t="s">
        <v>158</v>
      </c>
    </row>
    <row r="852" spans="1:11" x14ac:dyDescent="0.2">
      <c r="A852">
        <v>855</v>
      </c>
      <c r="B852" t="s">
        <v>383</v>
      </c>
      <c r="C852" s="210">
        <v>45555.050694444442</v>
      </c>
      <c r="D852" t="s">
        <v>384</v>
      </c>
      <c r="E852">
        <v>20</v>
      </c>
      <c r="F852" t="s">
        <v>128</v>
      </c>
      <c r="G852">
        <v>7.2</v>
      </c>
      <c r="I852" t="s">
        <v>198</v>
      </c>
      <c r="J852" t="s">
        <v>153</v>
      </c>
      <c r="K852" t="s">
        <v>158</v>
      </c>
    </row>
    <row r="853" spans="1:11" x14ac:dyDescent="0.2">
      <c r="A853">
        <v>856</v>
      </c>
      <c r="B853" t="s">
        <v>387</v>
      </c>
      <c r="C853" s="210">
        <v>45558.07916666667</v>
      </c>
      <c r="D853" t="s">
        <v>388</v>
      </c>
      <c r="E853">
        <v>1</v>
      </c>
      <c r="F853" t="s">
        <v>115</v>
      </c>
      <c r="G853">
        <v>8.6999999999999993</v>
      </c>
      <c r="I853" t="s">
        <v>198</v>
      </c>
      <c r="J853" t="s">
        <v>153</v>
      </c>
      <c r="K853" t="s">
        <v>158</v>
      </c>
    </row>
    <row r="854" spans="1:11" x14ac:dyDescent="0.2">
      <c r="A854">
        <v>857</v>
      </c>
      <c r="B854" t="s">
        <v>387</v>
      </c>
      <c r="C854" s="210">
        <v>45558.079861111109</v>
      </c>
      <c r="D854" t="s">
        <v>388</v>
      </c>
      <c r="E854">
        <v>2</v>
      </c>
      <c r="F854" t="s">
        <v>125</v>
      </c>
      <c r="G854">
        <v>14</v>
      </c>
      <c r="I854" t="s">
        <v>198</v>
      </c>
      <c r="J854" t="s">
        <v>153</v>
      </c>
      <c r="K854" t="s">
        <v>158</v>
      </c>
    </row>
    <row r="855" spans="1:11" x14ac:dyDescent="0.2">
      <c r="A855">
        <v>858</v>
      </c>
      <c r="B855" t="s">
        <v>387</v>
      </c>
      <c r="C855" s="210">
        <v>45558.079861111109</v>
      </c>
      <c r="D855" t="s">
        <v>388</v>
      </c>
      <c r="E855">
        <v>3</v>
      </c>
      <c r="F855" t="s">
        <v>117</v>
      </c>
      <c r="G855">
        <v>17.600000000000001</v>
      </c>
      <c r="I855" t="s">
        <v>198</v>
      </c>
      <c r="J855" t="s">
        <v>153</v>
      </c>
      <c r="K855" t="s">
        <v>158</v>
      </c>
    </row>
    <row r="856" spans="1:11" x14ac:dyDescent="0.2">
      <c r="A856">
        <v>859</v>
      </c>
      <c r="B856" t="s">
        <v>387</v>
      </c>
      <c r="C856" s="210">
        <v>45558.079861111109</v>
      </c>
      <c r="D856" t="s">
        <v>388</v>
      </c>
      <c r="E856">
        <v>4</v>
      </c>
      <c r="F856" t="s">
        <v>109</v>
      </c>
      <c r="G856">
        <v>25</v>
      </c>
      <c r="H856" t="s">
        <v>225</v>
      </c>
      <c r="I856" t="s">
        <v>198</v>
      </c>
      <c r="J856" t="s">
        <v>153</v>
      </c>
      <c r="K856" t="s">
        <v>158</v>
      </c>
    </row>
    <row r="857" spans="1:11" x14ac:dyDescent="0.2">
      <c r="A857">
        <v>860</v>
      </c>
      <c r="B857" t="s">
        <v>387</v>
      </c>
      <c r="C857" s="210">
        <v>45558.079861111109</v>
      </c>
      <c r="D857" t="s">
        <v>388</v>
      </c>
      <c r="E857">
        <v>5</v>
      </c>
      <c r="F857" t="s">
        <v>81</v>
      </c>
      <c r="G857">
        <v>22.4</v>
      </c>
      <c r="I857" t="s">
        <v>198</v>
      </c>
      <c r="J857" t="s">
        <v>153</v>
      </c>
      <c r="K857" t="s">
        <v>158</v>
      </c>
    </row>
    <row r="858" spans="1:11" x14ac:dyDescent="0.2">
      <c r="A858">
        <v>861</v>
      </c>
      <c r="B858" t="s">
        <v>387</v>
      </c>
      <c r="C858" s="210">
        <v>45558.079861111109</v>
      </c>
      <c r="D858" t="s">
        <v>388</v>
      </c>
      <c r="E858">
        <v>6</v>
      </c>
      <c r="F858" t="s">
        <v>109</v>
      </c>
      <c r="G858">
        <v>20.5</v>
      </c>
      <c r="I858" t="s">
        <v>198</v>
      </c>
      <c r="J858" t="s">
        <v>153</v>
      </c>
      <c r="K858" t="s">
        <v>160</v>
      </c>
    </row>
    <row r="859" spans="1:11" x14ac:dyDescent="0.2">
      <c r="A859">
        <v>862</v>
      </c>
      <c r="B859" t="s">
        <v>387</v>
      </c>
      <c r="C859" s="210">
        <v>45558.080555555556</v>
      </c>
      <c r="D859" t="s">
        <v>388</v>
      </c>
      <c r="E859">
        <v>7</v>
      </c>
      <c r="F859" t="s">
        <v>112</v>
      </c>
      <c r="G859">
        <v>9.9</v>
      </c>
      <c r="I859" t="s">
        <v>198</v>
      </c>
      <c r="J859" t="s">
        <v>153</v>
      </c>
      <c r="K859" t="s">
        <v>158</v>
      </c>
    </row>
    <row r="860" spans="1:11" x14ac:dyDescent="0.2">
      <c r="A860">
        <v>863</v>
      </c>
      <c r="B860" t="s">
        <v>387</v>
      </c>
      <c r="C860" s="210">
        <v>45558.080555555556</v>
      </c>
      <c r="D860" t="s">
        <v>388</v>
      </c>
      <c r="E860">
        <v>8</v>
      </c>
      <c r="F860" t="s">
        <v>81</v>
      </c>
      <c r="G860">
        <v>22.4</v>
      </c>
      <c r="I860" t="s">
        <v>198</v>
      </c>
      <c r="J860" t="s">
        <v>153</v>
      </c>
      <c r="K860" t="s">
        <v>158</v>
      </c>
    </row>
    <row r="861" spans="1:11" x14ac:dyDescent="0.2">
      <c r="A861">
        <v>864</v>
      </c>
      <c r="B861" t="s">
        <v>387</v>
      </c>
      <c r="C861" s="210">
        <v>45558.080555555556</v>
      </c>
      <c r="D861" t="s">
        <v>388</v>
      </c>
      <c r="E861">
        <v>9</v>
      </c>
      <c r="F861" t="s">
        <v>117</v>
      </c>
      <c r="G861">
        <v>10.8</v>
      </c>
      <c r="I861" t="s">
        <v>198</v>
      </c>
      <c r="J861" t="s">
        <v>153</v>
      </c>
      <c r="K861" t="s">
        <v>158</v>
      </c>
    </row>
    <row r="862" spans="1:11" x14ac:dyDescent="0.2">
      <c r="A862">
        <v>865</v>
      </c>
      <c r="B862" t="s">
        <v>387</v>
      </c>
      <c r="C862" s="210">
        <v>45558.081250000003</v>
      </c>
      <c r="D862" t="s">
        <v>388</v>
      </c>
      <c r="E862">
        <v>10</v>
      </c>
      <c r="F862" t="s">
        <v>118</v>
      </c>
      <c r="G862">
        <v>14.9</v>
      </c>
      <c r="I862" t="s">
        <v>198</v>
      </c>
      <c r="J862" t="s">
        <v>153</v>
      </c>
      <c r="K862" t="s">
        <v>158</v>
      </c>
    </row>
    <row r="863" spans="1:11" x14ac:dyDescent="0.2">
      <c r="A863">
        <v>866</v>
      </c>
      <c r="B863" t="s">
        <v>387</v>
      </c>
      <c r="C863" s="210">
        <v>45558.081250000003</v>
      </c>
      <c r="D863" t="s">
        <v>388</v>
      </c>
      <c r="E863">
        <v>11</v>
      </c>
      <c r="F863" t="s">
        <v>119</v>
      </c>
      <c r="G863">
        <v>7.9</v>
      </c>
      <c r="I863" t="s">
        <v>198</v>
      </c>
      <c r="J863" t="s">
        <v>153</v>
      </c>
      <c r="K863" t="s">
        <v>158</v>
      </c>
    </row>
    <row r="864" spans="1:11" x14ac:dyDescent="0.2">
      <c r="A864">
        <v>867</v>
      </c>
      <c r="B864" t="s">
        <v>387</v>
      </c>
      <c r="C864" s="210">
        <v>45558.081250000003</v>
      </c>
      <c r="D864" t="s">
        <v>388</v>
      </c>
      <c r="E864">
        <v>12</v>
      </c>
      <c r="F864" t="s">
        <v>117</v>
      </c>
      <c r="G864">
        <v>18.600000000000001</v>
      </c>
      <c r="I864" t="s">
        <v>198</v>
      </c>
      <c r="J864" t="s">
        <v>153</v>
      </c>
      <c r="K864" t="s">
        <v>158</v>
      </c>
    </row>
    <row r="865" spans="1:11" x14ac:dyDescent="0.2">
      <c r="A865">
        <v>868</v>
      </c>
      <c r="B865" t="s">
        <v>387</v>
      </c>
      <c r="C865" s="210">
        <v>45558.081944444442</v>
      </c>
      <c r="D865" t="s">
        <v>388</v>
      </c>
      <c r="E865">
        <v>13</v>
      </c>
      <c r="F865" t="s">
        <v>115</v>
      </c>
      <c r="G865">
        <v>10.4</v>
      </c>
      <c r="I865" t="s">
        <v>198</v>
      </c>
      <c r="J865" t="s">
        <v>153</v>
      </c>
      <c r="K865" t="s">
        <v>158</v>
      </c>
    </row>
    <row r="866" spans="1:11" x14ac:dyDescent="0.2">
      <c r="A866">
        <v>869</v>
      </c>
      <c r="B866" t="s">
        <v>387</v>
      </c>
      <c r="C866" s="210">
        <v>45558.081944444442</v>
      </c>
      <c r="D866" t="s">
        <v>388</v>
      </c>
      <c r="E866">
        <v>14</v>
      </c>
      <c r="F866" t="s">
        <v>109</v>
      </c>
      <c r="G866">
        <v>8.4</v>
      </c>
      <c r="I866" t="s">
        <v>198</v>
      </c>
      <c r="J866" t="s">
        <v>153</v>
      </c>
      <c r="K866" t="s">
        <v>158</v>
      </c>
    </row>
    <row r="867" spans="1:11" x14ac:dyDescent="0.2">
      <c r="A867">
        <v>870</v>
      </c>
      <c r="B867" t="s">
        <v>387</v>
      </c>
      <c r="C867" s="210">
        <v>45558.081944444442</v>
      </c>
      <c r="D867" t="s">
        <v>388</v>
      </c>
      <c r="E867">
        <v>15</v>
      </c>
      <c r="F867" t="s">
        <v>128</v>
      </c>
      <c r="G867">
        <v>8.6999999999999993</v>
      </c>
      <c r="I867" t="s">
        <v>198</v>
      </c>
      <c r="J867" t="s">
        <v>153</v>
      </c>
      <c r="K867" t="s">
        <v>158</v>
      </c>
    </row>
    <row r="868" spans="1:11" x14ac:dyDescent="0.2">
      <c r="A868">
        <v>871</v>
      </c>
      <c r="B868" t="s">
        <v>387</v>
      </c>
      <c r="C868" s="210">
        <v>45558.081944444442</v>
      </c>
      <c r="D868" t="s">
        <v>388</v>
      </c>
      <c r="E868">
        <v>16</v>
      </c>
      <c r="F868" t="s">
        <v>130</v>
      </c>
      <c r="G868">
        <v>12.6</v>
      </c>
      <c r="I868" t="s">
        <v>198</v>
      </c>
      <c r="J868" t="s">
        <v>153</v>
      </c>
      <c r="K868" t="s">
        <v>158</v>
      </c>
    </row>
    <row r="869" spans="1:11" x14ac:dyDescent="0.2">
      <c r="A869">
        <v>872</v>
      </c>
      <c r="B869" t="s">
        <v>387</v>
      </c>
      <c r="C869" s="210">
        <v>45558.082638888889</v>
      </c>
      <c r="D869" t="s">
        <v>388</v>
      </c>
      <c r="E869">
        <v>17</v>
      </c>
      <c r="F869" t="s">
        <v>124</v>
      </c>
      <c r="G869">
        <v>16.399999999999999</v>
      </c>
      <c r="I869" t="s">
        <v>198</v>
      </c>
      <c r="J869" t="s">
        <v>153</v>
      </c>
      <c r="K869" t="s">
        <v>158</v>
      </c>
    </row>
    <row r="870" spans="1:11" x14ac:dyDescent="0.2">
      <c r="A870">
        <v>873</v>
      </c>
      <c r="B870" t="s">
        <v>387</v>
      </c>
      <c r="C870" s="210">
        <v>45558.082638888889</v>
      </c>
      <c r="D870" t="s">
        <v>388</v>
      </c>
      <c r="E870">
        <v>18</v>
      </c>
      <c r="F870" t="s">
        <v>125</v>
      </c>
      <c r="G870">
        <v>25</v>
      </c>
      <c r="H870" t="s">
        <v>225</v>
      </c>
      <c r="I870" t="s">
        <v>198</v>
      </c>
      <c r="J870" t="s">
        <v>153</v>
      </c>
      <c r="K870" t="s">
        <v>158</v>
      </c>
    </row>
    <row r="871" spans="1:11" x14ac:dyDescent="0.2">
      <c r="A871">
        <v>874</v>
      </c>
      <c r="B871" t="s">
        <v>387</v>
      </c>
      <c r="C871" s="210">
        <v>45558.082638888889</v>
      </c>
      <c r="D871" t="s">
        <v>388</v>
      </c>
      <c r="E871">
        <v>19</v>
      </c>
      <c r="F871" t="s">
        <v>124</v>
      </c>
      <c r="G871">
        <v>16.8</v>
      </c>
      <c r="I871" t="s">
        <v>198</v>
      </c>
      <c r="J871" t="s">
        <v>153</v>
      </c>
      <c r="K871" t="s">
        <v>158</v>
      </c>
    </row>
    <row r="872" spans="1:11" x14ac:dyDescent="0.2">
      <c r="A872">
        <v>875</v>
      </c>
      <c r="B872" t="s">
        <v>387</v>
      </c>
      <c r="C872" s="210">
        <v>45558.082638888889</v>
      </c>
      <c r="D872" t="s">
        <v>388</v>
      </c>
      <c r="E872">
        <v>20</v>
      </c>
      <c r="F872" t="s">
        <v>128</v>
      </c>
      <c r="G872">
        <v>12.6</v>
      </c>
      <c r="I872" t="s">
        <v>198</v>
      </c>
      <c r="J872" t="s">
        <v>153</v>
      </c>
      <c r="K872" t="s">
        <v>158</v>
      </c>
    </row>
    <row r="873" spans="1:11" x14ac:dyDescent="0.2">
      <c r="A873">
        <v>876</v>
      </c>
      <c r="B873" t="s">
        <v>389</v>
      </c>
      <c r="C873" s="210">
        <v>45559.04583333333</v>
      </c>
      <c r="D873" t="s">
        <v>390</v>
      </c>
      <c r="E873">
        <v>1</v>
      </c>
      <c r="F873" t="s">
        <v>115</v>
      </c>
      <c r="G873">
        <v>12.9</v>
      </c>
      <c r="I873" t="s">
        <v>198</v>
      </c>
      <c r="J873" t="s">
        <v>153</v>
      </c>
      <c r="K873" t="s">
        <v>158</v>
      </c>
    </row>
    <row r="874" spans="1:11" x14ac:dyDescent="0.2">
      <c r="A874">
        <v>877</v>
      </c>
      <c r="B874" t="s">
        <v>389</v>
      </c>
      <c r="C874" s="210">
        <v>45559.04583333333</v>
      </c>
      <c r="D874" t="s">
        <v>390</v>
      </c>
      <c r="E874">
        <v>2</v>
      </c>
      <c r="F874" t="s">
        <v>125</v>
      </c>
      <c r="G874">
        <v>14</v>
      </c>
      <c r="I874" t="s">
        <v>198</v>
      </c>
      <c r="J874" t="s">
        <v>153</v>
      </c>
      <c r="K874" t="s">
        <v>158</v>
      </c>
    </row>
    <row r="875" spans="1:11" x14ac:dyDescent="0.2">
      <c r="A875">
        <v>878</v>
      </c>
      <c r="B875" t="s">
        <v>389</v>
      </c>
      <c r="C875" s="210">
        <v>45559.04583333333</v>
      </c>
      <c r="D875" t="s">
        <v>390</v>
      </c>
      <c r="E875">
        <v>3</v>
      </c>
      <c r="F875" t="s">
        <v>117</v>
      </c>
      <c r="G875">
        <v>17.600000000000001</v>
      </c>
      <c r="I875" t="s">
        <v>198</v>
      </c>
      <c r="J875" t="s">
        <v>153</v>
      </c>
      <c r="K875" t="s">
        <v>158</v>
      </c>
    </row>
    <row r="876" spans="1:11" x14ac:dyDescent="0.2">
      <c r="A876">
        <v>879</v>
      </c>
      <c r="B876" t="s">
        <v>389</v>
      </c>
      <c r="C876" s="210">
        <v>45559.04583333333</v>
      </c>
      <c r="D876" t="s">
        <v>390</v>
      </c>
      <c r="E876">
        <v>4</v>
      </c>
      <c r="F876" t="s">
        <v>109</v>
      </c>
      <c r="G876">
        <v>25</v>
      </c>
      <c r="I876" t="s">
        <v>198</v>
      </c>
      <c r="J876" t="s">
        <v>153</v>
      </c>
      <c r="K876" t="s">
        <v>158</v>
      </c>
    </row>
    <row r="877" spans="1:11" x14ac:dyDescent="0.2">
      <c r="A877">
        <v>880</v>
      </c>
      <c r="B877" t="s">
        <v>389</v>
      </c>
      <c r="C877" s="210">
        <v>45559.04583333333</v>
      </c>
      <c r="D877" t="s">
        <v>390</v>
      </c>
      <c r="E877">
        <v>5</v>
      </c>
      <c r="F877" t="s">
        <v>81</v>
      </c>
      <c r="G877">
        <v>22.4</v>
      </c>
      <c r="I877" t="s">
        <v>198</v>
      </c>
      <c r="J877" t="s">
        <v>153</v>
      </c>
      <c r="K877" t="s">
        <v>158</v>
      </c>
    </row>
    <row r="878" spans="1:11" x14ac:dyDescent="0.2">
      <c r="A878">
        <v>881</v>
      </c>
      <c r="B878" t="s">
        <v>389</v>
      </c>
      <c r="C878" s="210">
        <v>45559.046527777777</v>
      </c>
      <c r="D878" t="s">
        <v>390</v>
      </c>
      <c r="E878">
        <v>6</v>
      </c>
      <c r="F878" t="s">
        <v>109</v>
      </c>
      <c r="G878">
        <v>12</v>
      </c>
      <c r="I878" t="s">
        <v>198</v>
      </c>
      <c r="J878" t="s">
        <v>153</v>
      </c>
      <c r="K878" t="s">
        <v>160</v>
      </c>
    </row>
    <row r="879" spans="1:11" x14ac:dyDescent="0.2">
      <c r="A879">
        <v>882</v>
      </c>
      <c r="B879" t="s">
        <v>389</v>
      </c>
      <c r="C879" s="210">
        <v>45559.046527777777</v>
      </c>
      <c r="D879" t="s">
        <v>390</v>
      </c>
      <c r="E879">
        <v>7</v>
      </c>
      <c r="F879" t="s">
        <v>112</v>
      </c>
      <c r="G879">
        <v>9.9</v>
      </c>
      <c r="I879" t="s">
        <v>198</v>
      </c>
      <c r="J879" t="s">
        <v>153</v>
      </c>
      <c r="K879" t="s">
        <v>158</v>
      </c>
    </row>
    <row r="880" spans="1:11" x14ac:dyDescent="0.2">
      <c r="A880">
        <v>883</v>
      </c>
      <c r="B880" t="s">
        <v>389</v>
      </c>
      <c r="C880" s="210">
        <v>45559.046527777777</v>
      </c>
      <c r="D880" t="s">
        <v>390</v>
      </c>
      <c r="E880">
        <v>8</v>
      </c>
      <c r="F880" t="s">
        <v>81</v>
      </c>
      <c r="G880">
        <v>22.4</v>
      </c>
      <c r="I880" t="s">
        <v>198</v>
      </c>
      <c r="J880" t="s">
        <v>153</v>
      </c>
      <c r="K880" t="s">
        <v>158</v>
      </c>
    </row>
    <row r="881" spans="1:11" x14ac:dyDescent="0.2">
      <c r="A881">
        <v>884</v>
      </c>
      <c r="B881" t="s">
        <v>389</v>
      </c>
      <c r="C881" s="210">
        <v>45559.047222222223</v>
      </c>
      <c r="D881" t="s">
        <v>390</v>
      </c>
      <c r="E881">
        <v>9</v>
      </c>
      <c r="F881" t="s">
        <v>117</v>
      </c>
      <c r="G881">
        <v>12.3</v>
      </c>
      <c r="I881" t="s">
        <v>198</v>
      </c>
      <c r="J881" t="s">
        <v>153</v>
      </c>
      <c r="K881" t="s">
        <v>158</v>
      </c>
    </row>
    <row r="882" spans="1:11" x14ac:dyDescent="0.2">
      <c r="A882">
        <v>885</v>
      </c>
      <c r="B882" t="s">
        <v>389</v>
      </c>
      <c r="C882" s="210">
        <v>45559.047222222223</v>
      </c>
      <c r="D882" t="s">
        <v>390</v>
      </c>
      <c r="E882">
        <v>10</v>
      </c>
      <c r="F882" t="s">
        <v>118</v>
      </c>
      <c r="G882">
        <v>16.100000000000001</v>
      </c>
      <c r="I882" t="s">
        <v>198</v>
      </c>
      <c r="J882" t="s">
        <v>153</v>
      </c>
      <c r="K882" t="s">
        <v>158</v>
      </c>
    </row>
    <row r="883" spans="1:11" x14ac:dyDescent="0.2">
      <c r="A883">
        <v>886</v>
      </c>
      <c r="B883" t="s">
        <v>389</v>
      </c>
      <c r="C883" s="210">
        <v>45559.047222222223</v>
      </c>
      <c r="D883" t="s">
        <v>390</v>
      </c>
      <c r="E883">
        <v>11</v>
      </c>
      <c r="F883" t="s">
        <v>119</v>
      </c>
      <c r="G883">
        <v>7.9</v>
      </c>
      <c r="I883" t="s">
        <v>198</v>
      </c>
      <c r="J883" t="s">
        <v>153</v>
      </c>
      <c r="K883" t="s">
        <v>158</v>
      </c>
    </row>
    <row r="884" spans="1:11" x14ac:dyDescent="0.2">
      <c r="A884">
        <v>887</v>
      </c>
      <c r="B884" t="s">
        <v>389</v>
      </c>
      <c r="C884" s="210">
        <v>45559.04791666667</v>
      </c>
      <c r="D884" t="s">
        <v>390</v>
      </c>
      <c r="E884">
        <v>12</v>
      </c>
      <c r="F884" t="s">
        <v>117</v>
      </c>
      <c r="G884">
        <v>18.600000000000001</v>
      </c>
      <c r="H884" t="s">
        <v>377</v>
      </c>
      <c r="I884" t="s">
        <v>198</v>
      </c>
      <c r="J884" t="s">
        <v>153</v>
      </c>
      <c r="K884" t="s">
        <v>158</v>
      </c>
    </row>
    <row r="885" spans="1:11" x14ac:dyDescent="0.2">
      <c r="A885">
        <v>888</v>
      </c>
      <c r="B885" t="s">
        <v>389</v>
      </c>
      <c r="C885" s="210">
        <v>45559.04791666667</v>
      </c>
      <c r="D885" t="s">
        <v>390</v>
      </c>
      <c r="E885">
        <v>13</v>
      </c>
      <c r="F885" t="s">
        <v>115</v>
      </c>
      <c r="G885">
        <v>10.4</v>
      </c>
      <c r="I885" t="s">
        <v>198</v>
      </c>
      <c r="J885" t="s">
        <v>153</v>
      </c>
      <c r="K885" t="s">
        <v>158</v>
      </c>
    </row>
    <row r="886" spans="1:11" x14ac:dyDescent="0.2">
      <c r="A886">
        <v>889</v>
      </c>
      <c r="B886" t="s">
        <v>389</v>
      </c>
      <c r="C886" s="210">
        <v>45559.04791666667</v>
      </c>
      <c r="D886" t="s">
        <v>390</v>
      </c>
      <c r="E886">
        <v>14</v>
      </c>
      <c r="F886" t="s">
        <v>109</v>
      </c>
      <c r="G886">
        <v>8.6999999999999993</v>
      </c>
      <c r="H886" t="s">
        <v>342</v>
      </c>
      <c r="I886" t="s">
        <v>198</v>
      </c>
      <c r="J886" t="s">
        <v>153</v>
      </c>
      <c r="K886" t="s">
        <v>158</v>
      </c>
    </row>
    <row r="887" spans="1:11" x14ac:dyDescent="0.2">
      <c r="A887">
        <v>890</v>
      </c>
      <c r="B887" t="s">
        <v>389</v>
      </c>
      <c r="C887" s="210">
        <v>45559.04791666667</v>
      </c>
      <c r="D887" t="s">
        <v>390</v>
      </c>
      <c r="E887">
        <v>15</v>
      </c>
      <c r="F887" t="s">
        <v>128</v>
      </c>
      <c r="G887">
        <v>8.6999999999999993</v>
      </c>
      <c r="I887" t="s">
        <v>198</v>
      </c>
      <c r="J887" t="s">
        <v>153</v>
      </c>
      <c r="K887" t="s">
        <v>158</v>
      </c>
    </row>
    <row r="888" spans="1:11" x14ac:dyDescent="0.2">
      <c r="A888">
        <v>891</v>
      </c>
      <c r="B888" t="s">
        <v>389</v>
      </c>
      <c r="C888" s="210">
        <v>45559.048611111109</v>
      </c>
      <c r="D888" t="s">
        <v>390</v>
      </c>
      <c r="E888">
        <v>16</v>
      </c>
      <c r="F888" t="s">
        <v>130</v>
      </c>
      <c r="G888">
        <v>14.3</v>
      </c>
      <c r="I888" t="s">
        <v>198</v>
      </c>
      <c r="J888" t="s">
        <v>153</v>
      </c>
      <c r="K888" t="s">
        <v>158</v>
      </c>
    </row>
    <row r="889" spans="1:11" x14ac:dyDescent="0.2">
      <c r="A889">
        <v>892</v>
      </c>
      <c r="B889" t="s">
        <v>389</v>
      </c>
      <c r="C889" s="210">
        <v>45559.048611111109</v>
      </c>
      <c r="D889" t="s">
        <v>390</v>
      </c>
      <c r="E889">
        <v>17</v>
      </c>
      <c r="F889" t="s">
        <v>124</v>
      </c>
      <c r="G889">
        <v>21.3</v>
      </c>
      <c r="I889" t="s">
        <v>198</v>
      </c>
      <c r="J889" t="s">
        <v>153</v>
      </c>
      <c r="K889" t="s">
        <v>158</v>
      </c>
    </row>
    <row r="890" spans="1:11" x14ac:dyDescent="0.2">
      <c r="A890">
        <v>893</v>
      </c>
      <c r="B890" t="s">
        <v>389</v>
      </c>
      <c r="C890" s="210">
        <v>45559.048611111109</v>
      </c>
      <c r="D890" t="s">
        <v>390</v>
      </c>
      <c r="E890">
        <v>18</v>
      </c>
      <c r="F890" t="s">
        <v>125</v>
      </c>
      <c r="G890">
        <v>25</v>
      </c>
      <c r="I890" t="s">
        <v>198</v>
      </c>
      <c r="J890" t="s">
        <v>153</v>
      </c>
      <c r="K890" t="s">
        <v>158</v>
      </c>
    </row>
    <row r="891" spans="1:11" x14ac:dyDescent="0.2">
      <c r="A891">
        <v>894</v>
      </c>
      <c r="B891" t="s">
        <v>389</v>
      </c>
      <c r="C891" s="210">
        <v>45559.048611111109</v>
      </c>
      <c r="D891" t="s">
        <v>390</v>
      </c>
      <c r="E891">
        <v>19</v>
      </c>
      <c r="F891" t="s">
        <v>124</v>
      </c>
      <c r="G891">
        <v>18.600000000000001</v>
      </c>
      <c r="I891" t="s">
        <v>198</v>
      </c>
      <c r="J891" t="s">
        <v>153</v>
      </c>
      <c r="K891" t="s">
        <v>158</v>
      </c>
    </row>
    <row r="892" spans="1:11" x14ac:dyDescent="0.2">
      <c r="A892">
        <v>895</v>
      </c>
      <c r="B892" t="s">
        <v>389</v>
      </c>
      <c r="C892" s="210">
        <v>45559.049305555556</v>
      </c>
      <c r="D892" t="s">
        <v>390</v>
      </c>
      <c r="E892">
        <v>20</v>
      </c>
      <c r="F892" t="s">
        <v>128</v>
      </c>
      <c r="G892">
        <v>10.3</v>
      </c>
      <c r="I892" t="s">
        <v>198</v>
      </c>
      <c r="J892" t="s">
        <v>153</v>
      </c>
      <c r="K892" t="s">
        <v>160</v>
      </c>
    </row>
    <row r="893" spans="1:11" x14ac:dyDescent="0.2">
      <c r="A893">
        <v>896</v>
      </c>
      <c r="B893" t="s">
        <v>391</v>
      </c>
      <c r="C893" s="210">
        <v>45560.047222222223</v>
      </c>
      <c r="D893" t="s">
        <v>392</v>
      </c>
      <c r="E893">
        <v>1</v>
      </c>
      <c r="F893" t="s">
        <v>115</v>
      </c>
      <c r="G893">
        <v>13</v>
      </c>
      <c r="H893" t="s">
        <v>393</v>
      </c>
      <c r="I893" t="s">
        <v>198</v>
      </c>
      <c r="J893" t="s">
        <v>153</v>
      </c>
      <c r="K893" t="s">
        <v>160</v>
      </c>
    </row>
    <row r="894" spans="1:11" x14ac:dyDescent="0.2">
      <c r="A894">
        <v>897</v>
      </c>
      <c r="B894" t="s">
        <v>391</v>
      </c>
      <c r="C894" s="210">
        <v>45560.047222222223</v>
      </c>
      <c r="D894" t="s">
        <v>392</v>
      </c>
      <c r="E894">
        <v>2</v>
      </c>
      <c r="F894" t="s">
        <v>125</v>
      </c>
      <c r="G894">
        <v>14</v>
      </c>
      <c r="I894" t="s">
        <v>198</v>
      </c>
      <c r="J894" t="s">
        <v>153</v>
      </c>
      <c r="K894" t="s">
        <v>158</v>
      </c>
    </row>
    <row r="895" spans="1:11" x14ac:dyDescent="0.2">
      <c r="A895">
        <v>898</v>
      </c>
      <c r="B895" t="s">
        <v>391</v>
      </c>
      <c r="C895" s="210">
        <v>45560.04791666667</v>
      </c>
      <c r="D895" t="s">
        <v>392</v>
      </c>
      <c r="E895">
        <v>3</v>
      </c>
      <c r="F895" t="s">
        <v>117</v>
      </c>
      <c r="G895">
        <v>21.3</v>
      </c>
      <c r="H895" t="s">
        <v>394</v>
      </c>
      <c r="I895" t="s">
        <v>198</v>
      </c>
      <c r="J895" t="s">
        <v>153</v>
      </c>
      <c r="K895" t="s">
        <v>158</v>
      </c>
    </row>
    <row r="896" spans="1:11" x14ac:dyDescent="0.2">
      <c r="A896">
        <v>899</v>
      </c>
      <c r="B896" t="s">
        <v>391</v>
      </c>
      <c r="C896" s="210">
        <v>45560.04791666667</v>
      </c>
      <c r="D896" t="s">
        <v>392</v>
      </c>
      <c r="E896">
        <v>4</v>
      </c>
      <c r="F896" t="s">
        <v>109</v>
      </c>
      <c r="G896">
        <v>25</v>
      </c>
      <c r="H896" t="s">
        <v>225</v>
      </c>
      <c r="I896" t="s">
        <v>198</v>
      </c>
      <c r="J896" t="s">
        <v>153</v>
      </c>
      <c r="K896" t="s">
        <v>158</v>
      </c>
    </row>
    <row r="897" spans="1:11" x14ac:dyDescent="0.2">
      <c r="A897">
        <v>900</v>
      </c>
      <c r="B897" t="s">
        <v>391</v>
      </c>
      <c r="C897" s="210">
        <v>45560.04791666667</v>
      </c>
      <c r="D897" t="s">
        <v>392</v>
      </c>
      <c r="E897">
        <v>5</v>
      </c>
      <c r="F897" t="s">
        <v>81</v>
      </c>
      <c r="G897">
        <v>22.4</v>
      </c>
      <c r="I897" t="s">
        <v>198</v>
      </c>
      <c r="J897" t="s">
        <v>153</v>
      </c>
      <c r="K897" t="s">
        <v>158</v>
      </c>
    </row>
    <row r="898" spans="1:11" x14ac:dyDescent="0.2">
      <c r="A898">
        <v>901</v>
      </c>
      <c r="B898" t="s">
        <v>391</v>
      </c>
      <c r="C898" s="210">
        <v>45560.048611111109</v>
      </c>
      <c r="D898" t="s">
        <v>392</v>
      </c>
      <c r="E898">
        <v>6</v>
      </c>
      <c r="F898" t="s">
        <v>109</v>
      </c>
      <c r="G898">
        <v>9.4</v>
      </c>
      <c r="I898" t="s">
        <v>198</v>
      </c>
      <c r="J898" t="s">
        <v>153</v>
      </c>
      <c r="K898" t="s">
        <v>158</v>
      </c>
    </row>
    <row r="899" spans="1:11" x14ac:dyDescent="0.2">
      <c r="A899">
        <v>902</v>
      </c>
      <c r="B899" t="s">
        <v>391</v>
      </c>
      <c r="C899" s="210">
        <v>45560.048611111109</v>
      </c>
      <c r="D899" t="s">
        <v>392</v>
      </c>
      <c r="E899">
        <v>7</v>
      </c>
      <c r="F899" t="s">
        <v>112</v>
      </c>
      <c r="G899">
        <v>9.9</v>
      </c>
      <c r="I899" t="s">
        <v>198</v>
      </c>
      <c r="J899" t="s">
        <v>153</v>
      </c>
      <c r="K899" t="s">
        <v>158</v>
      </c>
    </row>
    <row r="900" spans="1:11" x14ac:dyDescent="0.2">
      <c r="A900">
        <v>903</v>
      </c>
      <c r="B900" t="s">
        <v>391</v>
      </c>
      <c r="C900" s="210">
        <v>45560.048611111109</v>
      </c>
      <c r="D900" t="s">
        <v>392</v>
      </c>
      <c r="E900">
        <v>8</v>
      </c>
      <c r="F900" t="s">
        <v>81</v>
      </c>
      <c r="G900">
        <v>22.4</v>
      </c>
      <c r="I900" t="s">
        <v>198</v>
      </c>
      <c r="J900" t="s">
        <v>153</v>
      </c>
      <c r="K900" t="s">
        <v>158</v>
      </c>
    </row>
    <row r="901" spans="1:11" x14ac:dyDescent="0.2">
      <c r="A901">
        <v>904</v>
      </c>
      <c r="B901" t="s">
        <v>391</v>
      </c>
      <c r="C901" s="210">
        <v>45560.048611111109</v>
      </c>
      <c r="D901" t="s">
        <v>392</v>
      </c>
      <c r="E901">
        <v>9</v>
      </c>
      <c r="F901" t="s">
        <v>117</v>
      </c>
      <c r="G901">
        <v>12.1</v>
      </c>
      <c r="I901" t="s">
        <v>198</v>
      </c>
      <c r="J901" t="s">
        <v>153</v>
      </c>
      <c r="K901" t="s">
        <v>158</v>
      </c>
    </row>
    <row r="902" spans="1:11" x14ac:dyDescent="0.2">
      <c r="A902">
        <v>905</v>
      </c>
      <c r="B902" t="s">
        <v>391</v>
      </c>
      <c r="C902" s="210">
        <v>45560.049305555556</v>
      </c>
      <c r="D902" t="s">
        <v>392</v>
      </c>
      <c r="E902">
        <v>10</v>
      </c>
      <c r="F902" t="s">
        <v>118</v>
      </c>
      <c r="G902">
        <v>16.8</v>
      </c>
      <c r="I902" t="s">
        <v>198</v>
      </c>
      <c r="J902" t="s">
        <v>153</v>
      </c>
      <c r="K902" t="s">
        <v>158</v>
      </c>
    </row>
    <row r="903" spans="1:11" x14ac:dyDescent="0.2">
      <c r="A903">
        <v>906</v>
      </c>
      <c r="B903" t="s">
        <v>391</v>
      </c>
      <c r="C903" s="210">
        <v>45560.049305555556</v>
      </c>
      <c r="D903" t="s">
        <v>392</v>
      </c>
      <c r="E903">
        <v>11</v>
      </c>
      <c r="F903" t="s">
        <v>119</v>
      </c>
      <c r="G903">
        <v>7.9</v>
      </c>
      <c r="I903" t="s">
        <v>198</v>
      </c>
      <c r="J903" t="s">
        <v>153</v>
      </c>
      <c r="K903" t="s">
        <v>158</v>
      </c>
    </row>
    <row r="904" spans="1:11" x14ac:dyDescent="0.2">
      <c r="A904">
        <v>907</v>
      </c>
      <c r="B904" t="s">
        <v>391</v>
      </c>
      <c r="C904" s="210">
        <v>45560.049305555556</v>
      </c>
      <c r="D904" t="s">
        <v>392</v>
      </c>
      <c r="E904">
        <v>12</v>
      </c>
      <c r="F904" t="s">
        <v>117</v>
      </c>
      <c r="G904">
        <v>19.3</v>
      </c>
      <c r="H904" t="s">
        <v>395</v>
      </c>
      <c r="I904" t="s">
        <v>198</v>
      </c>
      <c r="J904" t="s">
        <v>153</v>
      </c>
      <c r="K904" t="s">
        <v>158</v>
      </c>
    </row>
    <row r="905" spans="1:11" x14ac:dyDescent="0.2">
      <c r="A905">
        <v>908</v>
      </c>
      <c r="B905" t="s">
        <v>391</v>
      </c>
      <c r="C905" s="210">
        <v>45560.05</v>
      </c>
      <c r="D905" t="s">
        <v>392</v>
      </c>
      <c r="E905">
        <v>13</v>
      </c>
      <c r="F905" t="s">
        <v>115</v>
      </c>
      <c r="G905">
        <v>10.4</v>
      </c>
      <c r="I905" t="s">
        <v>198</v>
      </c>
      <c r="J905" t="s">
        <v>153</v>
      </c>
      <c r="K905" t="s">
        <v>158</v>
      </c>
    </row>
    <row r="906" spans="1:11" x14ac:dyDescent="0.2">
      <c r="A906">
        <v>909</v>
      </c>
      <c r="B906" t="s">
        <v>391</v>
      </c>
      <c r="C906" s="210">
        <v>45560.050694444442</v>
      </c>
      <c r="D906" t="s">
        <v>392</v>
      </c>
      <c r="E906">
        <v>14</v>
      </c>
      <c r="F906" t="s">
        <v>109</v>
      </c>
      <c r="G906">
        <v>12.5</v>
      </c>
      <c r="H906" t="s">
        <v>396</v>
      </c>
      <c r="I906" t="s">
        <v>198</v>
      </c>
      <c r="J906" t="s">
        <v>153</v>
      </c>
      <c r="K906" t="s">
        <v>158</v>
      </c>
    </row>
    <row r="907" spans="1:11" x14ac:dyDescent="0.2">
      <c r="A907">
        <v>910</v>
      </c>
      <c r="B907" t="s">
        <v>391</v>
      </c>
      <c r="C907" s="210">
        <v>45560.050694444442</v>
      </c>
      <c r="D907" t="s">
        <v>392</v>
      </c>
      <c r="E907">
        <v>15</v>
      </c>
      <c r="F907" t="s">
        <v>128</v>
      </c>
      <c r="G907">
        <v>8.6999999999999993</v>
      </c>
      <c r="I907" t="s">
        <v>198</v>
      </c>
      <c r="J907" t="s">
        <v>153</v>
      </c>
      <c r="K907" t="s">
        <v>158</v>
      </c>
    </row>
    <row r="908" spans="1:11" x14ac:dyDescent="0.2">
      <c r="A908">
        <v>911</v>
      </c>
      <c r="B908" t="s">
        <v>391</v>
      </c>
      <c r="C908" s="210">
        <v>45560.050694444442</v>
      </c>
      <c r="D908" t="s">
        <v>392</v>
      </c>
      <c r="E908">
        <v>16</v>
      </c>
      <c r="F908" t="s">
        <v>130</v>
      </c>
      <c r="G908">
        <v>16.100000000000001</v>
      </c>
      <c r="I908" t="s">
        <v>198</v>
      </c>
      <c r="J908" t="s">
        <v>153</v>
      </c>
      <c r="K908" t="s">
        <v>158</v>
      </c>
    </row>
    <row r="909" spans="1:11" x14ac:dyDescent="0.2">
      <c r="A909">
        <v>912</v>
      </c>
      <c r="B909" t="s">
        <v>391</v>
      </c>
      <c r="C909" s="210">
        <v>45560.050694444442</v>
      </c>
      <c r="D909" t="s">
        <v>392</v>
      </c>
      <c r="E909">
        <v>17</v>
      </c>
      <c r="F909" t="s">
        <v>124</v>
      </c>
      <c r="G909">
        <v>21.3</v>
      </c>
      <c r="I909" t="s">
        <v>198</v>
      </c>
      <c r="J909" t="s">
        <v>153</v>
      </c>
      <c r="K909" t="s">
        <v>158</v>
      </c>
    </row>
    <row r="910" spans="1:11" x14ac:dyDescent="0.2">
      <c r="A910">
        <v>913</v>
      </c>
      <c r="B910" t="s">
        <v>391</v>
      </c>
      <c r="C910" s="210">
        <v>45560.050694444442</v>
      </c>
      <c r="D910" t="s">
        <v>392</v>
      </c>
      <c r="E910">
        <v>18</v>
      </c>
      <c r="F910" t="s">
        <v>125</v>
      </c>
      <c r="G910">
        <v>25</v>
      </c>
      <c r="I910" t="s">
        <v>198</v>
      </c>
      <c r="J910" t="s">
        <v>153</v>
      </c>
      <c r="K910" t="s">
        <v>158</v>
      </c>
    </row>
    <row r="911" spans="1:11" x14ac:dyDescent="0.2">
      <c r="A911">
        <v>914</v>
      </c>
      <c r="B911" t="s">
        <v>391</v>
      </c>
      <c r="C911" s="210">
        <v>45560.051388888889</v>
      </c>
      <c r="D911" t="s">
        <v>392</v>
      </c>
      <c r="E911">
        <v>19</v>
      </c>
      <c r="F911" t="s">
        <v>124</v>
      </c>
      <c r="G911">
        <v>19.600000000000001</v>
      </c>
      <c r="I911" t="s">
        <v>198</v>
      </c>
      <c r="J911" t="s">
        <v>153</v>
      </c>
      <c r="K911" t="s">
        <v>158</v>
      </c>
    </row>
    <row r="912" spans="1:11" x14ac:dyDescent="0.2">
      <c r="A912">
        <v>915</v>
      </c>
      <c r="B912" t="s">
        <v>391</v>
      </c>
      <c r="C912" s="210">
        <v>45560.051388888889</v>
      </c>
      <c r="D912" t="s">
        <v>392</v>
      </c>
      <c r="E912">
        <v>20</v>
      </c>
      <c r="F912" t="s">
        <v>128</v>
      </c>
      <c r="G912">
        <v>9.5</v>
      </c>
      <c r="H912" t="s">
        <v>397</v>
      </c>
      <c r="I912" t="s">
        <v>198</v>
      </c>
      <c r="J912" t="s">
        <v>153</v>
      </c>
      <c r="K912" t="s">
        <v>158</v>
      </c>
    </row>
    <row r="913" spans="1:11" x14ac:dyDescent="0.2">
      <c r="A913">
        <v>916</v>
      </c>
      <c r="B913" t="s">
        <v>398</v>
      </c>
      <c r="C913" s="210">
        <v>45561.207638888889</v>
      </c>
      <c r="D913" t="s">
        <v>399</v>
      </c>
      <c r="E913">
        <v>1</v>
      </c>
      <c r="F913" t="s">
        <v>115</v>
      </c>
      <c r="G913">
        <v>14.2</v>
      </c>
      <c r="H913" t="s">
        <v>400</v>
      </c>
      <c r="I913" t="s">
        <v>198</v>
      </c>
      <c r="J913" t="s">
        <v>153</v>
      </c>
      <c r="K913" t="s">
        <v>160</v>
      </c>
    </row>
    <row r="914" spans="1:11" x14ac:dyDescent="0.2">
      <c r="A914">
        <v>917</v>
      </c>
      <c r="B914" t="s">
        <v>398</v>
      </c>
      <c r="C914" s="210">
        <v>45561.207638888889</v>
      </c>
      <c r="D914" t="s">
        <v>399</v>
      </c>
      <c r="E914">
        <v>2</v>
      </c>
      <c r="F914" t="s">
        <v>125</v>
      </c>
      <c r="G914">
        <v>14</v>
      </c>
      <c r="I914" t="s">
        <v>198</v>
      </c>
      <c r="J914" t="s">
        <v>153</v>
      </c>
      <c r="K914" t="s">
        <v>158</v>
      </c>
    </row>
    <row r="915" spans="1:11" x14ac:dyDescent="0.2">
      <c r="A915">
        <v>918</v>
      </c>
      <c r="B915" t="s">
        <v>398</v>
      </c>
      <c r="C915" s="210">
        <v>45561.207638888889</v>
      </c>
      <c r="D915" t="s">
        <v>399</v>
      </c>
      <c r="E915">
        <v>3</v>
      </c>
      <c r="F915" t="s">
        <v>117</v>
      </c>
      <c r="G915">
        <v>25</v>
      </c>
      <c r="H915" t="s">
        <v>225</v>
      </c>
      <c r="I915" t="s">
        <v>198</v>
      </c>
      <c r="J915" t="s">
        <v>153</v>
      </c>
      <c r="K915" t="s">
        <v>158</v>
      </c>
    </row>
    <row r="916" spans="1:11" x14ac:dyDescent="0.2">
      <c r="A916">
        <v>919</v>
      </c>
      <c r="B916" t="s">
        <v>398</v>
      </c>
      <c r="C916" s="210">
        <v>45561.208333333336</v>
      </c>
      <c r="D916" t="s">
        <v>399</v>
      </c>
      <c r="E916">
        <v>4</v>
      </c>
      <c r="F916" t="s">
        <v>109</v>
      </c>
      <c r="G916">
        <v>25</v>
      </c>
      <c r="H916" t="s">
        <v>225</v>
      </c>
      <c r="I916" t="s">
        <v>198</v>
      </c>
      <c r="J916" t="s">
        <v>153</v>
      </c>
      <c r="K916" t="s">
        <v>158</v>
      </c>
    </row>
    <row r="917" spans="1:11" x14ac:dyDescent="0.2">
      <c r="A917">
        <v>920</v>
      </c>
      <c r="B917" t="s">
        <v>398</v>
      </c>
      <c r="C917" s="210">
        <v>45561.208333333336</v>
      </c>
      <c r="D917" t="s">
        <v>399</v>
      </c>
      <c r="E917">
        <v>5</v>
      </c>
      <c r="F917" t="s">
        <v>81</v>
      </c>
      <c r="G917">
        <v>22.4</v>
      </c>
      <c r="I917" t="s">
        <v>198</v>
      </c>
      <c r="J917" t="s">
        <v>153</v>
      </c>
      <c r="K917" t="s">
        <v>158</v>
      </c>
    </row>
    <row r="918" spans="1:11" x14ac:dyDescent="0.2">
      <c r="A918">
        <v>921</v>
      </c>
      <c r="B918" t="s">
        <v>398</v>
      </c>
      <c r="C918" s="210">
        <v>45561.208333333336</v>
      </c>
      <c r="D918" t="s">
        <v>399</v>
      </c>
      <c r="E918">
        <v>6</v>
      </c>
      <c r="F918" t="s">
        <v>109</v>
      </c>
      <c r="G918">
        <v>9.4</v>
      </c>
      <c r="I918" t="s">
        <v>198</v>
      </c>
      <c r="J918" t="s">
        <v>153</v>
      </c>
      <c r="K918" t="s">
        <v>158</v>
      </c>
    </row>
    <row r="919" spans="1:11" x14ac:dyDescent="0.2">
      <c r="A919">
        <v>922</v>
      </c>
      <c r="B919" t="s">
        <v>398</v>
      </c>
      <c r="C919" s="210">
        <v>45561.208333333336</v>
      </c>
      <c r="D919" t="s">
        <v>399</v>
      </c>
      <c r="E919">
        <v>7</v>
      </c>
      <c r="F919" t="s">
        <v>112</v>
      </c>
      <c r="G919">
        <v>11.6</v>
      </c>
      <c r="I919" t="s">
        <v>198</v>
      </c>
      <c r="J919" t="s">
        <v>153</v>
      </c>
      <c r="K919" t="s">
        <v>158</v>
      </c>
    </row>
    <row r="920" spans="1:11" x14ac:dyDescent="0.2">
      <c r="A920">
        <v>923</v>
      </c>
      <c r="B920" t="s">
        <v>398</v>
      </c>
      <c r="C920" s="210">
        <v>45561.209027777775</v>
      </c>
      <c r="D920" t="s">
        <v>399</v>
      </c>
      <c r="E920">
        <v>8</v>
      </c>
      <c r="F920" t="s">
        <v>81</v>
      </c>
      <c r="G920">
        <v>22</v>
      </c>
      <c r="I920" t="s">
        <v>198</v>
      </c>
      <c r="J920" t="s">
        <v>153</v>
      </c>
      <c r="K920" t="s">
        <v>158</v>
      </c>
    </row>
    <row r="921" spans="1:11" x14ac:dyDescent="0.2">
      <c r="A921">
        <v>924</v>
      </c>
      <c r="B921" t="s">
        <v>398</v>
      </c>
      <c r="C921" s="210">
        <v>45561.209027777775</v>
      </c>
      <c r="D921" t="s">
        <v>399</v>
      </c>
      <c r="E921">
        <v>9</v>
      </c>
      <c r="F921" t="s">
        <v>117</v>
      </c>
      <c r="G921">
        <v>12.1</v>
      </c>
      <c r="H921" t="s">
        <v>401</v>
      </c>
      <c r="I921" t="s">
        <v>198</v>
      </c>
      <c r="J921" t="s">
        <v>153</v>
      </c>
      <c r="K921" t="s">
        <v>158</v>
      </c>
    </row>
    <row r="922" spans="1:11" x14ac:dyDescent="0.2">
      <c r="A922">
        <v>925</v>
      </c>
      <c r="B922" t="s">
        <v>398</v>
      </c>
      <c r="C922" s="210">
        <v>45561.209722222222</v>
      </c>
      <c r="D922" t="s">
        <v>399</v>
      </c>
      <c r="E922">
        <v>10</v>
      </c>
      <c r="F922" t="s">
        <v>118</v>
      </c>
      <c r="G922">
        <v>17.399999999999999</v>
      </c>
      <c r="I922" t="s">
        <v>198</v>
      </c>
      <c r="J922" t="s">
        <v>153</v>
      </c>
      <c r="K922" t="s">
        <v>158</v>
      </c>
    </row>
    <row r="923" spans="1:11" x14ac:dyDescent="0.2">
      <c r="A923">
        <v>926</v>
      </c>
      <c r="B923" t="s">
        <v>398</v>
      </c>
      <c r="C923" s="210">
        <v>45561.209722222222</v>
      </c>
      <c r="D923" t="s">
        <v>399</v>
      </c>
      <c r="E923">
        <v>11</v>
      </c>
      <c r="F923" t="s">
        <v>119</v>
      </c>
      <c r="G923">
        <v>7.9</v>
      </c>
      <c r="I923" t="s">
        <v>198</v>
      </c>
      <c r="J923" t="s">
        <v>153</v>
      </c>
      <c r="K923" t="s">
        <v>158</v>
      </c>
    </row>
    <row r="924" spans="1:11" x14ac:dyDescent="0.2">
      <c r="A924">
        <v>927</v>
      </c>
      <c r="B924" t="s">
        <v>398</v>
      </c>
      <c r="C924" s="210">
        <v>45561.210416666669</v>
      </c>
      <c r="D924" t="s">
        <v>399</v>
      </c>
      <c r="E924">
        <v>12</v>
      </c>
      <c r="F924" t="s">
        <v>117</v>
      </c>
      <c r="G924">
        <v>21.2</v>
      </c>
      <c r="H924" t="s">
        <v>402</v>
      </c>
      <c r="I924" t="s">
        <v>198</v>
      </c>
      <c r="J924" t="s">
        <v>153</v>
      </c>
      <c r="K924" t="s">
        <v>158</v>
      </c>
    </row>
    <row r="925" spans="1:11" x14ac:dyDescent="0.2">
      <c r="A925">
        <v>928</v>
      </c>
      <c r="B925" t="s">
        <v>398</v>
      </c>
      <c r="C925" s="210">
        <v>45561.210416666669</v>
      </c>
      <c r="D925" t="s">
        <v>399</v>
      </c>
      <c r="E925">
        <v>13</v>
      </c>
      <c r="F925" t="s">
        <v>115</v>
      </c>
      <c r="G925">
        <v>10.4</v>
      </c>
      <c r="I925" t="s">
        <v>198</v>
      </c>
      <c r="J925" t="s">
        <v>153</v>
      </c>
      <c r="K925" t="s">
        <v>158</v>
      </c>
    </row>
    <row r="926" spans="1:11" x14ac:dyDescent="0.2">
      <c r="A926">
        <v>929</v>
      </c>
      <c r="B926" t="s">
        <v>398</v>
      </c>
      <c r="C926" s="210">
        <v>45561.211111111108</v>
      </c>
      <c r="D926" t="s">
        <v>399</v>
      </c>
      <c r="E926">
        <v>14</v>
      </c>
      <c r="F926" t="s">
        <v>109</v>
      </c>
      <c r="G926">
        <v>12.9</v>
      </c>
      <c r="H926" t="s">
        <v>403</v>
      </c>
      <c r="I926" t="s">
        <v>198</v>
      </c>
      <c r="J926" t="s">
        <v>153</v>
      </c>
      <c r="K926" t="s">
        <v>158</v>
      </c>
    </row>
    <row r="927" spans="1:11" x14ac:dyDescent="0.2">
      <c r="A927">
        <v>930</v>
      </c>
      <c r="B927" t="s">
        <v>398</v>
      </c>
      <c r="C927" s="210">
        <v>45561.211111111108</v>
      </c>
      <c r="D927" t="s">
        <v>399</v>
      </c>
      <c r="E927">
        <v>15</v>
      </c>
      <c r="F927" t="s">
        <v>128</v>
      </c>
      <c r="G927">
        <v>8.6999999999999993</v>
      </c>
      <c r="I927" t="s">
        <v>198</v>
      </c>
      <c r="J927" t="s">
        <v>153</v>
      </c>
      <c r="K927" t="s">
        <v>158</v>
      </c>
    </row>
    <row r="928" spans="1:11" x14ac:dyDescent="0.2">
      <c r="A928">
        <v>931</v>
      </c>
      <c r="B928" t="s">
        <v>398</v>
      </c>
      <c r="C928" s="210">
        <v>45561.211111111108</v>
      </c>
      <c r="D928" t="s">
        <v>399</v>
      </c>
      <c r="E928">
        <v>16</v>
      </c>
      <c r="F928" t="s">
        <v>130</v>
      </c>
      <c r="G928">
        <v>16.100000000000001</v>
      </c>
      <c r="I928" t="s">
        <v>198</v>
      </c>
      <c r="J928" t="s">
        <v>153</v>
      </c>
      <c r="K928" t="s">
        <v>158</v>
      </c>
    </row>
    <row r="929" spans="1:11" x14ac:dyDescent="0.2">
      <c r="A929">
        <v>932</v>
      </c>
      <c r="B929" t="s">
        <v>398</v>
      </c>
      <c r="C929" s="210">
        <v>45561.211805555555</v>
      </c>
      <c r="D929" t="s">
        <v>399</v>
      </c>
      <c r="E929">
        <v>17</v>
      </c>
      <c r="F929" t="s">
        <v>124</v>
      </c>
      <c r="G929">
        <v>21.3</v>
      </c>
      <c r="I929" t="s">
        <v>198</v>
      </c>
      <c r="J929" t="s">
        <v>153</v>
      </c>
      <c r="K929" t="s">
        <v>158</v>
      </c>
    </row>
    <row r="930" spans="1:11" x14ac:dyDescent="0.2">
      <c r="A930">
        <v>933</v>
      </c>
      <c r="B930" t="s">
        <v>398</v>
      </c>
      <c r="C930" s="210">
        <v>45561.211805555555</v>
      </c>
      <c r="D930" t="s">
        <v>399</v>
      </c>
      <c r="E930">
        <v>18</v>
      </c>
      <c r="F930" t="s">
        <v>125</v>
      </c>
      <c r="G930">
        <v>25</v>
      </c>
      <c r="H930" t="s">
        <v>225</v>
      </c>
      <c r="I930" t="s">
        <v>198</v>
      </c>
      <c r="J930" t="s">
        <v>153</v>
      </c>
      <c r="K930" t="s">
        <v>158</v>
      </c>
    </row>
    <row r="931" spans="1:11" x14ac:dyDescent="0.2">
      <c r="A931">
        <v>934</v>
      </c>
      <c r="B931" t="s">
        <v>398</v>
      </c>
      <c r="C931" s="210">
        <v>45561.211805555555</v>
      </c>
      <c r="D931" t="s">
        <v>399</v>
      </c>
      <c r="E931">
        <v>19</v>
      </c>
      <c r="F931" t="s">
        <v>124</v>
      </c>
      <c r="G931">
        <v>17.600000000000001</v>
      </c>
      <c r="I931" t="s">
        <v>198</v>
      </c>
      <c r="J931" t="s">
        <v>153</v>
      </c>
      <c r="K931" t="s">
        <v>160</v>
      </c>
    </row>
    <row r="932" spans="1:11" x14ac:dyDescent="0.2">
      <c r="A932">
        <v>935</v>
      </c>
      <c r="B932" t="s">
        <v>398</v>
      </c>
      <c r="C932" s="210">
        <v>45561.211805555555</v>
      </c>
      <c r="D932" t="s">
        <v>399</v>
      </c>
      <c r="E932">
        <v>20</v>
      </c>
      <c r="F932" t="s">
        <v>128</v>
      </c>
      <c r="G932">
        <v>11.5</v>
      </c>
      <c r="I932" t="s">
        <v>198</v>
      </c>
      <c r="J932" t="s">
        <v>153</v>
      </c>
      <c r="K932" t="s">
        <v>158</v>
      </c>
    </row>
    <row r="933" spans="1:11" x14ac:dyDescent="0.2">
      <c r="A933">
        <v>936</v>
      </c>
      <c r="B933" t="s">
        <v>398</v>
      </c>
      <c r="C933" s="210">
        <v>45561.212500000001</v>
      </c>
      <c r="D933" t="s">
        <v>399</v>
      </c>
      <c r="E933">
        <v>19</v>
      </c>
      <c r="F933" t="s">
        <v>124</v>
      </c>
      <c r="G933">
        <v>17.600000000000001</v>
      </c>
      <c r="I933" t="s">
        <v>198</v>
      </c>
      <c r="J933" t="s">
        <v>153</v>
      </c>
      <c r="K933" t="s">
        <v>160</v>
      </c>
    </row>
    <row r="934" spans="1:11" x14ac:dyDescent="0.2">
      <c r="A934">
        <v>937</v>
      </c>
      <c r="B934" t="s">
        <v>404</v>
      </c>
      <c r="C934" s="210">
        <v>45562.260416666664</v>
      </c>
      <c r="D934" t="s">
        <v>405</v>
      </c>
      <c r="E934">
        <v>1</v>
      </c>
      <c r="F934" t="s">
        <v>115</v>
      </c>
      <c r="G934">
        <v>19</v>
      </c>
      <c r="H934" t="s">
        <v>406</v>
      </c>
      <c r="I934" t="s">
        <v>198</v>
      </c>
      <c r="J934" t="s">
        <v>153</v>
      </c>
      <c r="K934" t="s">
        <v>160</v>
      </c>
    </row>
    <row r="935" spans="1:11" x14ac:dyDescent="0.2">
      <c r="A935">
        <v>938</v>
      </c>
      <c r="B935" t="s">
        <v>404</v>
      </c>
      <c r="C935" s="210">
        <v>45562.261111111111</v>
      </c>
      <c r="D935" t="s">
        <v>405</v>
      </c>
      <c r="E935">
        <v>2</v>
      </c>
      <c r="F935" t="s">
        <v>125</v>
      </c>
      <c r="G935">
        <v>14</v>
      </c>
      <c r="I935" t="s">
        <v>198</v>
      </c>
      <c r="J935" t="s">
        <v>153</v>
      </c>
      <c r="K935" t="s">
        <v>158</v>
      </c>
    </row>
    <row r="936" spans="1:11" x14ac:dyDescent="0.2">
      <c r="A936">
        <v>939</v>
      </c>
      <c r="B936" t="s">
        <v>407</v>
      </c>
      <c r="C936" s="210">
        <v>45565.068055555559</v>
      </c>
      <c r="D936" t="s">
        <v>408</v>
      </c>
      <c r="E936">
        <v>1</v>
      </c>
      <c r="F936" t="s">
        <v>115</v>
      </c>
      <c r="G936">
        <v>18.399999999999999</v>
      </c>
      <c r="I936" t="s">
        <v>198</v>
      </c>
      <c r="J936" t="s">
        <v>153</v>
      </c>
      <c r="K936" t="s">
        <v>158</v>
      </c>
    </row>
    <row r="937" spans="1:11" x14ac:dyDescent="0.2">
      <c r="A937">
        <v>940</v>
      </c>
      <c r="B937" t="s">
        <v>407</v>
      </c>
      <c r="C937" s="210">
        <v>45565.068055555559</v>
      </c>
      <c r="D937" t="s">
        <v>408</v>
      </c>
      <c r="E937">
        <v>2</v>
      </c>
      <c r="F937" t="s">
        <v>125</v>
      </c>
      <c r="G937">
        <v>14</v>
      </c>
      <c r="I937" t="s">
        <v>198</v>
      </c>
      <c r="J937" t="s">
        <v>153</v>
      </c>
      <c r="K937" t="s">
        <v>158</v>
      </c>
    </row>
    <row r="938" spans="1:11" x14ac:dyDescent="0.2">
      <c r="A938">
        <v>941</v>
      </c>
      <c r="B938" t="s">
        <v>407</v>
      </c>
      <c r="C938" s="210">
        <v>45565.068055555559</v>
      </c>
      <c r="D938" t="s">
        <v>408</v>
      </c>
      <c r="E938">
        <v>3</v>
      </c>
      <c r="F938" t="s">
        <v>117</v>
      </c>
      <c r="G938">
        <v>25</v>
      </c>
      <c r="H938" t="s">
        <v>225</v>
      </c>
      <c r="I938" t="s">
        <v>198</v>
      </c>
      <c r="J938" t="s">
        <v>153</v>
      </c>
      <c r="K938" t="s">
        <v>158</v>
      </c>
    </row>
    <row r="939" spans="1:11" x14ac:dyDescent="0.2">
      <c r="A939">
        <v>942</v>
      </c>
      <c r="B939" t="s">
        <v>407</v>
      </c>
      <c r="C939" s="210">
        <v>45565.068055555559</v>
      </c>
      <c r="D939" t="s">
        <v>408</v>
      </c>
      <c r="E939">
        <v>4</v>
      </c>
      <c r="F939" t="s">
        <v>109</v>
      </c>
      <c r="G939">
        <v>21</v>
      </c>
      <c r="I939" t="s">
        <v>198</v>
      </c>
      <c r="J939" t="s">
        <v>153</v>
      </c>
      <c r="K939" t="s">
        <v>160</v>
      </c>
    </row>
    <row r="940" spans="1:11" x14ac:dyDescent="0.2">
      <c r="A940">
        <v>943</v>
      </c>
      <c r="B940" t="s">
        <v>407</v>
      </c>
      <c r="C940" s="210">
        <v>45565.068749999999</v>
      </c>
      <c r="D940" t="s">
        <v>408</v>
      </c>
      <c r="E940">
        <v>5</v>
      </c>
      <c r="F940" t="s">
        <v>81</v>
      </c>
      <c r="G940">
        <v>22.4</v>
      </c>
      <c r="I940" t="s">
        <v>198</v>
      </c>
      <c r="J940" t="s">
        <v>153</v>
      </c>
      <c r="K940" t="s">
        <v>158</v>
      </c>
    </row>
    <row r="941" spans="1:11" x14ac:dyDescent="0.2">
      <c r="A941">
        <v>944</v>
      </c>
      <c r="B941" t="s">
        <v>407</v>
      </c>
      <c r="C941" s="210">
        <v>45565.068749999999</v>
      </c>
      <c r="D941" t="s">
        <v>408</v>
      </c>
      <c r="E941">
        <v>6</v>
      </c>
      <c r="F941" t="s">
        <v>109</v>
      </c>
      <c r="G941">
        <v>9.4</v>
      </c>
      <c r="I941" t="s">
        <v>198</v>
      </c>
      <c r="J941" t="s">
        <v>153</v>
      </c>
      <c r="K941" t="s">
        <v>158</v>
      </c>
    </row>
    <row r="942" spans="1:11" x14ac:dyDescent="0.2">
      <c r="A942">
        <v>945</v>
      </c>
      <c r="B942" t="s">
        <v>407</v>
      </c>
      <c r="C942" s="210">
        <v>45565.068749999999</v>
      </c>
      <c r="D942" t="s">
        <v>408</v>
      </c>
      <c r="E942">
        <v>7</v>
      </c>
      <c r="F942" t="s">
        <v>112</v>
      </c>
      <c r="G942">
        <v>12.4</v>
      </c>
      <c r="I942" t="s">
        <v>198</v>
      </c>
      <c r="J942" t="s">
        <v>153</v>
      </c>
      <c r="K942" t="s">
        <v>158</v>
      </c>
    </row>
    <row r="943" spans="1:11" x14ac:dyDescent="0.2">
      <c r="A943">
        <v>946</v>
      </c>
      <c r="B943" t="s">
        <v>407</v>
      </c>
      <c r="C943" s="210">
        <v>45565.068749999999</v>
      </c>
      <c r="D943" t="s">
        <v>408</v>
      </c>
      <c r="E943">
        <v>8</v>
      </c>
      <c r="F943" t="s">
        <v>81</v>
      </c>
      <c r="G943">
        <v>17.2</v>
      </c>
      <c r="I943" t="s">
        <v>198</v>
      </c>
      <c r="J943" t="s">
        <v>153</v>
      </c>
      <c r="K943" t="s">
        <v>158</v>
      </c>
    </row>
    <row r="944" spans="1:11" x14ac:dyDescent="0.2">
      <c r="A944">
        <v>947</v>
      </c>
      <c r="B944" t="s">
        <v>407</v>
      </c>
      <c r="C944" s="210">
        <v>45565.069444444445</v>
      </c>
      <c r="D944" t="s">
        <v>408</v>
      </c>
      <c r="E944">
        <v>9</v>
      </c>
      <c r="F944" t="s">
        <v>117</v>
      </c>
      <c r="G944">
        <v>15</v>
      </c>
      <c r="H944" t="s">
        <v>342</v>
      </c>
      <c r="I944" t="s">
        <v>198</v>
      </c>
      <c r="J944" t="s">
        <v>153</v>
      </c>
      <c r="K944" t="s">
        <v>158</v>
      </c>
    </row>
    <row r="945" spans="1:11" x14ac:dyDescent="0.2">
      <c r="A945">
        <v>948</v>
      </c>
      <c r="B945" t="s">
        <v>407</v>
      </c>
      <c r="C945" s="210">
        <v>45565.069444444445</v>
      </c>
      <c r="D945" t="s">
        <v>408</v>
      </c>
      <c r="E945">
        <v>10</v>
      </c>
      <c r="F945" t="s">
        <v>118</v>
      </c>
      <c r="G945">
        <v>18.5</v>
      </c>
      <c r="I945" t="s">
        <v>198</v>
      </c>
      <c r="J945" t="s">
        <v>153</v>
      </c>
      <c r="K945" t="s">
        <v>158</v>
      </c>
    </row>
    <row r="946" spans="1:11" x14ac:dyDescent="0.2">
      <c r="A946">
        <v>949</v>
      </c>
      <c r="B946" t="s">
        <v>407</v>
      </c>
      <c r="C946" s="210">
        <v>45565.069444444445</v>
      </c>
      <c r="D946" t="s">
        <v>408</v>
      </c>
      <c r="E946">
        <v>11</v>
      </c>
      <c r="F946" t="s">
        <v>119</v>
      </c>
      <c r="G946">
        <v>13</v>
      </c>
      <c r="I946" t="s">
        <v>198</v>
      </c>
      <c r="J946" t="s">
        <v>153</v>
      </c>
      <c r="K946" t="s">
        <v>158</v>
      </c>
    </row>
    <row r="947" spans="1:11" x14ac:dyDescent="0.2">
      <c r="A947">
        <v>950</v>
      </c>
      <c r="B947" t="s">
        <v>407</v>
      </c>
      <c r="C947" s="210">
        <v>45565.070138888892</v>
      </c>
      <c r="D947" t="s">
        <v>408</v>
      </c>
      <c r="E947">
        <v>12</v>
      </c>
      <c r="F947" t="s">
        <v>117</v>
      </c>
      <c r="G947">
        <v>23</v>
      </c>
      <c r="H947" t="s">
        <v>409</v>
      </c>
      <c r="I947" t="s">
        <v>198</v>
      </c>
      <c r="J947" t="s">
        <v>153</v>
      </c>
      <c r="K947" t="s">
        <v>158</v>
      </c>
    </row>
    <row r="948" spans="1:11" x14ac:dyDescent="0.2">
      <c r="A948">
        <v>951</v>
      </c>
      <c r="B948" t="s">
        <v>407</v>
      </c>
      <c r="C948" s="210">
        <v>45565.070138888892</v>
      </c>
      <c r="D948" t="s">
        <v>408</v>
      </c>
      <c r="E948">
        <v>13</v>
      </c>
      <c r="F948" t="s">
        <v>115</v>
      </c>
      <c r="G948">
        <v>10.4</v>
      </c>
      <c r="I948" t="s">
        <v>198</v>
      </c>
      <c r="J948" t="s">
        <v>153</v>
      </c>
      <c r="K948" t="s">
        <v>158</v>
      </c>
    </row>
    <row r="949" spans="1:11" x14ac:dyDescent="0.2">
      <c r="A949">
        <v>952</v>
      </c>
      <c r="B949" t="s">
        <v>407</v>
      </c>
      <c r="C949" s="210">
        <v>45565.070138888892</v>
      </c>
      <c r="D949" t="s">
        <v>408</v>
      </c>
      <c r="E949">
        <v>14</v>
      </c>
      <c r="F949" t="s">
        <v>109</v>
      </c>
      <c r="G949">
        <v>15.9</v>
      </c>
      <c r="I949" t="s">
        <v>198</v>
      </c>
      <c r="J949" t="s">
        <v>153</v>
      </c>
      <c r="K949" t="s">
        <v>158</v>
      </c>
    </row>
    <row r="950" spans="1:11" x14ac:dyDescent="0.2">
      <c r="A950">
        <v>953</v>
      </c>
      <c r="B950" t="s">
        <v>407</v>
      </c>
      <c r="C950" s="210">
        <v>45565.070138888892</v>
      </c>
      <c r="D950" t="s">
        <v>408</v>
      </c>
      <c r="E950">
        <v>15</v>
      </c>
      <c r="F950" t="s">
        <v>128</v>
      </c>
      <c r="G950">
        <v>8.6999999999999993</v>
      </c>
      <c r="I950" t="s">
        <v>198</v>
      </c>
      <c r="J950" t="s">
        <v>153</v>
      </c>
      <c r="K950" t="s">
        <v>158</v>
      </c>
    </row>
    <row r="951" spans="1:11" x14ac:dyDescent="0.2">
      <c r="A951">
        <v>954</v>
      </c>
      <c r="B951" t="s">
        <v>407</v>
      </c>
      <c r="C951" s="210">
        <v>45565.070833333331</v>
      </c>
      <c r="D951" t="s">
        <v>408</v>
      </c>
      <c r="E951">
        <v>16</v>
      </c>
      <c r="F951" t="s">
        <v>130</v>
      </c>
      <c r="G951">
        <v>7.5</v>
      </c>
      <c r="H951" t="s">
        <v>410</v>
      </c>
      <c r="I951" t="s">
        <v>198</v>
      </c>
      <c r="J951" t="s">
        <v>153</v>
      </c>
      <c r="K951" t="s">
        <v>158</v>
      </c>
    </row>
    <row r="952" spans="1:11" x14ac:dyDescent="0.2">
      <c r="A952">
        <v>955</v>
      </c>
      <c r="B952" t="s">
        <v>407</v>
      </c>
      <c r="C952" s="210">
        <v>45565.070833333331</v>
      </c>
      <c r="D952" t="s">
        <v>408</v>
      </c>
      <c r="E952">
        <v>17</v>
      </c>
      <c r="F952" t="s">
        <v>124</v>
      </c>
      <c r="G952">
        <v>22.2</v>
      </c>
      <c r="I952" t="s">
        <v>198</v>
      </c>
      <c r="J952" t="s">
        <v>153</v>
      </c>
      <c r="K952" t="s">
        <v>158</v>
      </c>
    </row>
    <row r="953" spans="1:11" x14ac:dyDescent="0.2">
      <c r="A953">
        <v>956</v>
      </c>
      <c r="B953" t="s">
        <v>407</v>
      </c>
      <c r="C953" s="210">
        <v>45565.070833333331</v>
      </c>
      <c r="D953" t="s">
        <v>408</v>
      </c>
      <c r="E953">
        <v>18</v>
      </c>
      <c r="F953" t="s">
        <v>125</v>
      </c>
      <c r="G953">
        <v>25</v>
      </c>
      <c r="I953" t="s">
        <v>198</v>
      </c>
      <c r="J953" t="s">
        <v>153</v>
      </c>
      <c r="K953" t="s">
        <v>158</v>
      </c>
    </row>
    <row r="954" spans="1:11" x14ac:dyDescent="0.2">
      <c r="A954">
        <v>957</v>
      </c>
      <c r="B954" t="s">
        <v>407</v>
      </c>
      <c r="C954" s="210">
        <v>45565.070833333331</v>
      </c>
      <c r="D954" t="s">
        <v>408</v>
      </c>
      <c r="E954">
        <v>19</v>
      </c>
      <c r="F954" t="s">
        <v>124</v>
      </c>
      <c r="G954">
        <v>12.4</v>
      </c>
      <c r="H954" t="s">
        <v>371</v>
      </c>
      <c r="I954" t="s">
        <v>198</v>
      </c>
      <c r="J954" t="s">
        <v>153</v>
      </c>
      <c r="K954" t="s">
        <v>160</v>
      </c>
    </row>
    <row r="955" spans="1:11" x14ac:dyDescent="0.2">
      <c r="A955">
        <v>958</v>
      </c>
      <c r="B955" t="s">
        <v>407</v>
      </c>
      <c r="C955" s="210">
        <v>45565.071527777778</v>
      </c>
      <c r="D955" t="s">
        <v>408</v>
      </c>
      <c r="E955">
        <v>20</v>
      </c>
      <c r="F955" t="s">
        <v>128</v>
      </c>
      <c r="G955">
        <v>12.4</v>
      </c>
      <c r="I955" t="s">
        <v>198</v>
      </c>
      <c r="J955" t="s">
        <v>153</v>
      </c>
      <c r="K955" t="s">
        <v>158</v>
      </c>
    </row>
    <row r="956" spans="1:11" x14ac:dyDescent="0.2">
      <c r="A956">
        <v>959</v>
      </c>
      <c r="B956" t="s">
        <v>411</v>
      </c>
      <c r="C956" s="210">
        <v>45568.263194444444</v>
      </c>
      <c r="D956" t="s">
        <v>412</v>
      </c>
      <c r="E956">
        <v>1</v>
      </c>
      <c r="F956" t="s">
        <v>115</v>
      </c>
      <c r="G956">
        <v>25</v>
      </c>
      <c r="H956" t="s">
        <v>225</v>
      </c>
      <c r="I956" t="s">
        <v>198</v>
      </c>
      <c r="J956" t="s">
        <v>148</v>
      </c>
      <c r="K956" t="s">
        <v>158</v>
      </c>
    </row>
    <row r="957" spans="1:11" x14ac:dyDescent="0.2">
      <c r="A957">
        <v>960</v>
      </c>
      <c r="B957" t="s">
        <v>411</v>
      </c>
      <c r="C957" s="210">
        <v>45568.263194444444</v>
      </c>
      <c r="D957" t="s">
        <v>412</v>
      </c>
      <c r="E957">
        <v>2</v>
      </c>
      <c r="F957" t="s">
        <v>125</v>
      </c>
      <c r="G957">
        <v>20.8</v>
      </c>
      <c r="I957" t="s">
        <v>198</v>
      </c>
      <c r="J957" t="s">
        <v>148</v>
      </c>
      <c r="K957" t="s">
        <v>158</v>
      </c>
    </row>
    <row r="958" spans="1:11" x14ac:dyDescent="0.2">
      <c r="A958">
        <v>961</v>
      </c>
      <c r="B958" t="s">
        <v>411</v>
      </c>
      <c r="C958" s="210">
        <v>45568.263194444444</v>
      </c>
      <c r="D958" t="s">
        <v>412</v>
      </c>
      <c r="E958">
        <v>3</v>
      </c>
      <c r="F958" t="s">
        <v>117</v>
      </c>
      <c r="G958">
        <v>25</v>
      </c>
      <c r="I958" t="s">
        <v>198</v>
      </c>
      <c r="J958" t="s">
        <v>148</v>
      </c>
      <c r="K958" t="s">
        <v>158</v>
      </c>
    </row>
    <row r="959" spans="1:11" x14ac:dyDescent="0.2">
      <c r="A959">
        <v>962</v>
      </c>
      <c r="B959" t="s">
        <v>411</v>
      </c>
      <c r="C959" s="210">
        <v>45568.263888888891</v>
      </c>
      <c r="D959" t="s">
        <v>412</v>
      </c>
      <c r="E959">
        <v>4</v>
      </c>
      <c r="F959" t="s">
        <v>109</v>
      </c>
      <c r="G959">
        <v>8.5</v>
      </c>
      <c r="I959" t="s">
        <v>198</v>
      </c>
      <c r="J959" t="s">
        <v>148</v>
      </c>
      <c r="K959" t="s">
        <v>158</v>
      </c>
    </row>
    <row r="960" spans="1:11" x14ac:dyDescent="0.2">
      <c r="A960">
        <v>963</v>
      </c>
      <c r="B960" t="s">
        <v>411</v>
      </c>
      <c r="C960" s="210">
        <v>45568.263888888891</v>
      </c>
      <c r="D960" t="s">
        <v>412</v>
      </c>
      <c r="E960">
        <v>5</v>
      </c>
      <c r="F960" t="s">
        <v>81</v>
      </c>
      <c r="G960">
        <v>22.4</v>
      </c>
      <c r="I960" t="s">
        <v>198</v>
      </c>
      <c r="J960" t="s">
        <v>148</v>
      </c>
      <c r="K960" t="s">
        <v>158</v>
      </c>
    </row>
    <row r="961" spans="1:11" x14ac:dyDescent="0.2">
      <c r="A961">
        <v>964</v>
      </c>
      <c r="B961" t="s">
        <v>411</v>
      </c>
      <c r="C961" s="210">
        <v>45568.263888888891</v>
      </c>
      <c r="D961" t="s">
        <v>412</v>
      </c>
      <c r="E961">
        <v>6</v>
      </c>
      <c r="F961" t="s">
        <v>109</v>
      </c>
      <c r="G961">
        <v>13.5</v>
      </c>
      <c r="I961" t="s">
        <v>198</v>
      </c>
      <c r="J961" t="s">
        <v>148</v>
      </c>
      <c r="K961" t="s">
        <v>158</v>
      </c>
    </row>
    <row r="962" spans="1:11" x14ac:dyDescent="0.2">
      <c r="A962">
        <v>965</v>
      </c>
      <c r="B962" t="s">
        <v>411</v>
      </c>
      <c r="C962" s="210">
        <v>45568.263888888891</v>
      </c>
      <c r="D962" t="s">
        <v>412</v>
      </c>
      <c r="E962">
        <v>7</v>
      </c>
      <c r="F962" t="s">
        <v>112</v>
      </c>
      <c r="G962">
        <v>19.899999999999999</v>
      </c>
      <c r="H962" t="s">
        <v>413</v>
      </c>
      <c r="I962" t="s">
        <v>198</v>
      </c>
      <c r="J962" t="s">
        <v>148</v>
      </c>
      <c r="K962" t="s">
        <v>158</v>
      </c>
    </row>
    <row r="963" spans="1:11" x14ac:dyDescent="0.2">
      <c r="A963">
        <v>966</v>
      </c>
      <c r="B963" t="s">
        <v>411</v>
      </c>
      <c r="C963" s="210">
        <v>45568.263888888891</v>
      </c>
      <c r="D963" t="s">
        <v>412</v>
      </c>
      <c r="E963">
        <v>8</v>
      </c>
      <c r="F963" t="s">
        <v>81</v>
      </c>
      <c r="G963">
        <v>19.8</v>
      </c>
      <c r="I963" t="s">
        <v>198</v>
      </c>
      <c r="J963" t="s">
        <v>148</v>
      </c>
      <c r="K963" t="s">
        <v>158</v>
      </c>
    </row>
    <row r="964" spans="1:11" x14ac:dyDescent="0.2">
      <c r="A964">
        <v>967</v>
      </c>
      <c r="B964" t="s">
        <v>411</v>
      </c>
      <c r="C964" s="210">
        <v>45568.26458333333</v>
      </c>
      <c r="D964" t="s">
        <v>412</v>
      </c>
      <c r="E964">
        <v>9</v>
      </c>
      <c r="F964" t="s">
        <v>117</v>
      </c>
      <c r="G964">
        <v>19.3</v>
      </c>
      <c r="H964" t="s">
        <v>352</v>
      </c>
      <c r="I964" t="s">
        <v>198</v>
      </c>
      <c r="J964" t="s">
        <v>148</v>
      </c>
      <c r="K964" t="s">
        <v>158</v>
      </c>
    </row>
    <row r="965" spans="1:11" x14ac:dyDescent="0.2">
      <c r="A965">
        <v>968</v>
      </c>
      <c r="B965" t="s">
        <v>411</v>
      </c>
      <c r="C965" s="210">
        <v>45568.265277777777</v>
      </c>
      <c r="D965" t="s">
        <v>412</v>
      </c>
      <c r="E965">
        <v>10</v>
      </c>
      <c r="F965" t="s">
        <v>118</v>
      </c>
      <c r="G965">
        <v>17.7</v>
      </c>
      <c r="H965" t="s">
        <v>414</v>
      </c>
      <c r="I965" t="s">
        <v>198</v>
      </c>
      <c r="J965" t="s">
        <v>148</v>
      </c>
      <c r="K965" t="s">
        <v>160</v>
      </c>
    </row>
    <row r="966" spans="1:11" x14ac:dyDescent="0.2">
      <c r="A966">
        <v>969</v>
      </c>
      <c r="B966" t="s">
        <v>411</v>
      </c>
      <c r="C966" s="210">
        <v>45568.265277777777</v>
      </c>
      <c r="D966" t="s">
        <v>412</v>
      </c>
      <c r="E966">
        <v>11</v>
      </c>
      <c r="F966" t="s">
        <v>119</v>
      </c>
      <c r="G966">
        <v>13</v>
      </c>
      <c r="I966" t="s">
        <v>198</v>
      </c>
      <c r="J966" t="s">
        <v>148</v>
      </c>
      <c r="K966" t="s">
        <v>158</v>
      </c>
    </row>
    <row r="967" spans="1:11" x14ac:dyDescent="0.2">
      <c r="A967">
        <v>970</v>
      </c>
      <c r="B967" t="s">
        <v>411</v>
      </c>
      <c r="C967" s="210">
        <v>45568.265277777777</v>
      </c>
      <c r="D967" t="s">
        <v>412</v>
      </c>
      <c r="E967">
        <v>12</v>
      </c>
      <c r="F967" t="s">
        <v>117</v>
      </c>
      <c r="G967">
        <v>23</v>
      </c>
      <c r="H967" t="s">
        <v>225</v>
      </c>
      <c r="I967" t="s">
        <v>198</v>
      </c>
      <c r="J967" t="s">
        <v>148</v>
      </c>
      <c r="K967" t="s">
        <v>158</v>
      </c>
    </row>
    <row r="968" spans="1:11" x14ac:dyDescent="0.2">
      <c r="A968">
        <v>971</v>
      </c>
      <c r="B968" t="s">
        <v>411</v>
      </c>
      <c r="C968" s="210">
        <v>45568.265972222223</v>
      </c>
      <c r="D968" t="s">
        <v>412</v>
      </c>
      <c r="E968">
        <v>13</v>
      </c>
      <c r="F968" t="s">
        <v>115</v>
      </c>
      <c r="G968">
        <v>10.4</v>
      </c>
      <c r="I968" t="s">
        <v>198</v>
      </c>
      <c r="J968" t="s">
        <v>148</v>
      </c>
      <c r="K968" t="s">
        <v>158</v>
      </c>
    </row>
    <row r="969" spans="1:11" x14ac:dyDescent="0.2">
      <c r="A969">
        <v>972</v>
      </c>
      <c r="B969" t="s">
        <v>411</v>
      </c>
      <c r="C969" s="210">
        <v>45568.265972222223</v>
      </c>
      <c r="D969" t="s">
        <v>412</v>
      </c>
      <c r="E969">
        <v>14</v>
      </c>
      <c r="F969" t="s">
        <v>109</v>
      </c>
      <c r="G969">
        <v>25</v>
      </c>
      <c r="I969" t="s">
        <v>198</v>
      </c>
      <c r="J969" t="s">
        <v>148</v>
      </c>
      <c r="K969" t="s">
        <v>158</v>
      </c>
    </row>
    <row r="970" spans="1:11" x14ac:dyDescent="0.2">
      <c r="A970">
        <v>973</v>
      </c>
      <c r="B970" t="s">
        <v>411</v>
      </c>
      <c r="C970" s="210">
        <v>45568.265972222223</v>
      </c>
      <c r="D970" t="s">
        <v>412</v>
      </c>
      <c r="E970">
        <v>15</v>
      </c>
      <c r="F970" t="s">
        <v>128</v>
      </c>
      <c r="G970">
        <v>14.6</v>
      </c>
      <c r="I970" t="s">
        <v>198</v>
      </c>
      <c r="J970" t="s">
        <v>148</v>
      </c>
      <c r="K970" t="s">
        <v>158</v>
      </c>
    </row>
    <row r="971" spans="1:11" x14ac:dyDescent="0.2">
      <c r="A971">
        <v>974</v>
      </c>
      <c r="B971" t="s">
        <v>411</v>
      </c>
      <c r="C971" s="210">
        <v>45568.265972222223</v>
      </c>
      <c r="D971" t="s">
        <v>412</v>
      </c>
      <c r="E971">
        <v>16</v>
      </c>
      <c r="F971" t="s">
        <v>130</v>
      </c>
      <c r="G971">
        <v>10.1</v>
      </c>
      <c r="H971" t="s">
        <v>370</v>
      </c>
      <c r="I971" t="s">
        <v>198</v>
      </c>
      <c r="J971" t="s">
        <v>148</v>
      </c>
      <c r="K971" t="s">
        <v>160</v>
      </c>
    </row>
    <row r="972" spans="1:11" x14ac:dyDescent="0.2">
      <c r="A972">
        <v>975</v>
      </c>
      <c r="B972" t="s">
        <v>411</v>
      </c>
      <c r="C972" s="210">
        <v>45568.26666666667</v>
      </c>
      <c r="D972" t="s">
        <v>412</v>
      </c>
      <c r="E972">
        <v>17</v>
      </c>
      <c r="F972" t="s">
        <v>124</v>
      </c>
      <c r="G972">
        <v>25</v>
      </c>
      <c r="I972" t="s">
        <v>198</v>
      </c>
      <c r="J972" t="s">
        <v>148</v>
      </c>
      <c r="K972" t="s">
        <v>158</v>
      </c>
    </row>
    <row r="973" spans="1:11" x14ac:dyDescent="0.2">
      <c r="A973">
        <v>976</v>
      </c>
      <c r="B973" t="s">
        <v>411</v>
      </c>
      <c r="C973" s="210">
        <v>45568.26666666667</v>
      </c>
      <c r="D973" t="s">
        <v>412</v>
      </c>
      <c r="E973">
        <v>18</v>
      </c>
      <c r="F973" t="s">
        <v>125</v>
      </c>
      <c r="G973">
        <v>25</v>
      </c>
      <c r="I973" t="s">
        <v>198</v>
      </c>
      <c r="J973" t="s">
        <v>148</v>
      </c>
      <c r="K973" t="s">
        <v>158</v>
      </c>
    </row>
    <row r="974" spans="1:11" x14ac:dyDescent="0.2">
      <c r="A974">
        <v>977</v>
      </c>
      <c r="B974" t="s">
        <v>411</v>
      </c>
      <c r="C974" s="210">
        <v>45568.26666666667</v>
      </c>
      <c r="D974" t="s">
        <v>412</v>
      </c>
      <c r="E974">
        <v>19</v>
      </c>
      <c r="F974" t="s">
        <v>124</v>
      </c>
      <c r="G974">
        <v>11.9</v>
      </c>
      <c r="I974" t="s">
        <v>198</v>
      </c>
      <c r="J974" t="s">
        <v>148</v>
      </c>
      <c r="K974" t="s">
        <v>158</v>
      </c>
    </row>
    <row r="975" spans="1:11" x14ac:dyDescent="0.2">
      <c r="A975">
        <v>978</v>
      </c>
      <c r="B975" t="s">
        <v>411</v>
      </c>
      <c r="C975" s="210">
        <v>45568.26666666667</v>
      </c>
      <c r="D975" t="s">
        <v>412</v>
      </c>
      <c r="E975">
        <v>20</v>
      </c>
      <c r="F975" t="s">
        <v>128</v>
      </c>
      <c r="G975">
        <v>12.4</v>
      </c>
      <c r="I975" t="s">
        <v>198</v>
      </c>
      <c r="J975" t="s">
        <v>148</v>
      </c>
      <c r="K975" t="s">
        <v>158</v>
      </c>
    </row>
    <row r="976" spans="1:11" x14ac:dyDescent="0.2">
      <c r="A976">
        <v>979</v>
      </c>
      <c r="B976" t="s">
        <v>415</v>
      </c>
      <c r="C976" s="210">
        <v>45572.26666666667</v>
      </c>
      <c r="D976" t="s">
        <v>416</v>
      </c>
      <c r="E976">
        <v>1</v>
      </c>
      <c r="F976" t="s">
        <v>109</v>
      </c>
      <c r="G976">
        <v>11.4</v>
      </c>
      <c r="I976" t="s">
        <v>198</v>
      </c>
      <c r="J976" t="s">
        <v>153</v>
      </c>
      <c r="K976" t="s">
        <v>158</v>
      </c>
    </row>
    <row r="977" spans="1:11" x14ac:dyDescent="0.2">
      <c r="A977">
        <v>980</v>
      </c>
      <c r="B977" t="s">
        <v>415</v>
      </c>
      <c r="C977" s="210">
        <v>45572.26666666667</v>
      </c>
      <c r="D977" t="s">
        <v>416</v>
      </c>
      <c r="E977">
        <v>2</v>
      </c>
      <c r="F977" t="s">
        <v>112</v>
      </c>
      <c r="G977">
        <v>21.2</v>
      </c>
      <c r="I977" t="s">
        <v>198</v>
      </c>
      <c r="J977" t="s">
        <v>153</v>
      </c>
      <c r="K977" t="s">
        <v>158</v>
      </c>
    </row>
    <row r="978" spans="1:11" x14ac:dyDescent="0.2">
      <c r="A978">
        <v>981</v>
      </c>
      <c r="B978" t="s">
        <v>415</v>
      </c>
      <c r="C978" s="210">
        <v>45572.26666666667</v>
      </c>
      <c r="D978" t="s">
        <v>416</v>
      </c>
      <c r="E978">
        <v>3</v>
      </c>
      <c r="F978" t="s">
        <v>112</v>
      </c>
      <c r="G978">
        <v>25</v>
      </c>
      <c r="I978" t="s">
        <v>198</v>
      </c>
      <c r="J978" t="s">
        <v>153</v>
      </c>
      <c r="K978" t="s">
        <v>158</v>
      </c>
    </row>
    <row r="979" spans="1:11" x14ac:dyDescent="0.2">
      <c r="A979">
        <v>982</v>
      </c>
      <c r="B979" t="s">
        <v>415</v>
      </c>
      <c r="C979" s="210">
        <v>45572.267361111109</v>
      </c>
      <c r="D979" t="s">
        <v>416</v>
      </c>
      <c r="E979">
        <v>4</v>
      </c>
      <c r="F979" t="s">
        <v>115</v>
      </c>
      <c r="G979">
        <v>8</v>
      </c>
      <c r="I979" t="s">
        <v>198</v>
      </c>
      <c r="J979" t="s">
        <v>153</v>
      </c>
      <c r="K979" t="s">
        <v>158</v>
      </c>
    </row>
    <row r="980" spans="1:11" x14ac:dyDescent="0.2">
      <c r="A980">
        <v>983</v>
      </c>
      <c r="B980" t="s">
        <v>415</v>
      </c>
      <c r="C980" s="210">
        <v>45572.267361111109</v>
      </c>
      <c r="D980" t="s">
        <v>416</v>
      </c>
      <c r="E980">
        <v>5</v>
      </c>
      <c r="F980" t="s">
        <v>81</v>
      </c>
      <c r="G980">
        <v>22.4</v>
      </c>
      <c r="I980" t="s">
        <v>198</v>
      </c>
      <c r="J980" t="s">
        <v>153</v>
      </c>
      <c r="K980" t="s">
        <v>158</v>
      </c>
    </row>
    <row r="981" spans="1:11" x14ac:dyDescent="0.2">
      <c r="A981">
        <v>984</v>
      </c>
      <c r="B981" t="s">
        <v>415</v>
      </c>
      <c r="C981" s="210">
        <v>45572.267361111109</v>
      </c>
      <c r="D981" t="s">
        <v>416</v>
      </c>
      <c r="E981">
        <v>6</v>
      </c>
      <c r="F981" t="s">
        <v>116</v>
      </c>
      <c r="G981">
        <v>21.4</v>
      </c>
      <c r="H981" t="s">
        <v>417</v>
      </c>
      <c r="I981" t="s">
        <v>198</v>
      </c>
      <c r="J981" t="s">
        <v>153</v>
      </c>
      <c r="K981" t="s">
        <v>160</v>
      </c>
    </row>
    <row r="982" spans="1:11" x14ac:dyDescent="0.2">
      <c r="A982">
        <v>985</v>
      </c>
      <c r="B982" t="s">
        <v>415</v>
      </c>
      <c r="C982" s="210">
        <v>45572.267361111109</v>
      </c>
      <c r="D982" t="s">
        <v>416</v>
      </c>
      <c r="E982">
        <v>7</v>
      </c>
      <c r="F982" t="s">
        <v>112</v>
      </c>
      <c r="G982">
        <v>20.7</v>
      </c>
      <c r="I982" t="s">
        <v>198</v>
      </c>
      <c r="J982" t="s">
        <v>153</v>
      </c>
      <c r="K982" t="s">
        <v>158</v>
      </c>
    </row>
    <row r="983" spans="1:11" x14ac:dyDescent="0.2">
      <c r="A983">
        <v>986</v>
      </c>
      <c r="B983" t="s">
        <v>415</v>
      </c>
      <c r="C983" s="210">
        <v>45572.268055555556</v>
      </c>
      <c r="D983" t="s">
        <v>416</v>
      </c>
      <c r="E983">
        <v>8</v>
      </c>
      <c r="F983" t="s">
        <v>116</v>
      </c>
      <c r="G983">
        <v>16.2</v>
      </c>
      <c r="H983" t="s">
        <v>418</v>
      </c>
      <c r="I983" t="s">
        <v>198</v>
      </c>
      <c r="J983" t="s">
        <v>153</v>
      </c>
      <c r="K983" t="s">
        <v>160</v>
      </c>
    </row>
    <row r="984" spans="1:11" x14ac:dyDescent="0.2">
      <c r="A984">
        <v>987</v>
      </c>
      <c r="B984" t="s">
        <v>415</v>
      </c>
      <c r="C984" s="210">
        <v>45572.268055555556</v>
      </c>
      <c r="D984" t="s">
        <v>416</v>
      </c>
      <c r="E984">
        <v>9</v>
      </c>
      <c r="F984" t="s">
        <v>117</v>
      </c>
      <c r="G984">
        <v>21.5</v>
      </c>
      <c r="I984" t="s">
        <v>198</v>
      </c>
      <c r="J984" t="s">
        <v>153</v>
      </c>
      <c r="K984" t="s">
        <v>158</v>
      </c>
    </row>
    <row r="985" spans="1:11" x14ac:dyDescent="0.2">
      <c r="A985">
        <v>988</v>
      </c>
      <c r="B985" t="s">
        <v>415</v>
      </c>
      <c r="C985" s="210">
        <v>45572.268055555556</v>
      </c>
      <c r="D985" t="s">
        <v>416</v>
      </c>
      <c r="E985">
        <v>10</v>
      </c>
      <c r="F985" t="s">
        <v>118</v>
      </c>
      <c r="G985">
        <v>10.5</v>
      </c>
      <c r="I985" t="s">
        <v>198</v>
      </c>
      <c r="J985" t="s">
        <v>153</v>
      </c>
      <c r="K985" t="s">
        <v>158</v>
      </c>
    </row>
    <row r="986" spans="1:11" x14ac:dyDescent="0.2">
      <c r="A986">
        <v>989</v>
      </c>
      <c r="B986" t="s">
        <v>415</v>
      </c>
      <c r="C986" s="210">
        <v>45572.268750000003</v>
      </c>
      <c r="D986" t="s">
        <v>416</v>
      </c>
      <c r="E986">
        <v>11</v>
      </c>
      <c r="F986" t="s">
        <v>119</v>
      </c>
      <c r="G986">
        <v>14.6</v>
      </c>
      <c r="I986" t="s">
        <v>198</v>
      </c>
      <c r="J986" t="s">
        <v>153</v>
      </c>
      <c r="K986" t="s">
        <v>158</v>
      </c>
    </row>
    <row r="987" spans="1:11" x14ac:dyDescent="0.2">
      <c r="A987">
        <v>990</v>
      </c>
      <c r="B987" t="s">
        <v>415</v>
      </c>
      <c r="C987" s="210">
        <v>45572.268750000003</v>
      </c>
      <c r="D987" t="s">
        <v>416</v>
      </c>
      <c r="E987">
        <v>12</v>
      </c>
      <c r="F987" t="s">
        <v>119</v>
      </c>
      <c r="G987">
        <v>23</v>
      </c>
      <c r="H987" t="s">
        <v>409</v>
      </c>
      <c r="I987" t="s">
        <v>198</v>
      </c>
      <c r="J987" t="s">
        <v>153</v>
      </c>
      <c r="K987" t="s">
        <v>158</v>
      </c>
    </row>
    <row r="988" spans="1:11" x14ac:dyDescent="0.2">
      <c r="A988">
        <v>991</v>
      </c>
      <c r="B988" t="s">
        <v>415</v>
      </c>
      <c r="C988" s="210">
        <v>45572.268750000003</v>
      </c>
      <c r="D988" t="s">
        <v>416</v>
      </c>
      <c r="E988">
        <v>13</v>
      </c>
      <c r="F988" t="s">
        <v>120</v>
      </c>
      <c r="G988">
        <v>10.4</v>
      </c>
      <c r="I988" t="s">
        <v>198</v>
      </c>
      <c r="J988" t="s">
        <v>153</v>
      </c>
      <c r="K988" t="s">
        <v>158</v>
      </c>
    </row>
    <row r="989" spans="1:11" x14ac:dyDescent="0.2">
      <c r="A989">
        <v>992</v>
      </c>
      <c r="B989" t="s">
        <v>415</v>
      </c>
      <c r="C989" s="210">
        <v>45572.268750000003</v>
      </c>
      <c r="D989" t="s">
        <v>416</v>
      </c>
      <c r="E989">
        <v>14</v>
      </c>
      <c r="F989" t="s">
        <v>95</v>
      </c>
      <c r="G989">
        <v>25</v>
      </c>
      <c r="I989" t="s">
        <v>198</v>
      </c>
      <c r="J989" t="s">
        <v>153</v>
      </c>
      <c r="K989" t="s">
        <v>158</v>
      </c>
    </row>
    <row r="990" spans="1:11" x14ac:dyDescent="0.2">
      <c r="A990">
        <v>993</v>
      </c>
      <c r="B990" t="s">
        <v>415</v>
      </c>
      <c r="C990" s="210">
        <v>45572.269444444442</v>
      </c>
      <c r="D990" t="s">
        <v>416</v>
      </c>
      <c r="E990">
        <v>15</v>
      </c>
      <c r="F990" t="s">
        <v>123</v>
      </c>
      <c r="G990">
        <v>14.6</v>
      </c>
      <c r="I990" t="s">
        <v>198</v>
      </c>
      <c r="J990" t="s">
        <v>153</v>
      </c>
      <c r="K990" t="s">
        <v>158</v>
      </c>
    </row>
    <row r="991" spans="1:11" x14ac:dyDescent="0.2">
      <c r="A991">
        <v>994</v>
      </c>
      <c r="B991" t="s">
        <v>415</v>
      </c>
      <c r="C991" s="210">
        <v>45572.269444444442</v>
      </c>
      <c r="D991" t="s">
        <v>416</v>
      </c>
      <c r="E991">
        <v>16</v>
      </c>
      <c r="F991" t="s">
        <v>115</v>
      </c>
      <c r="G991">
        <v>10.3</v>
      </c>
      <c r="I991" t="s">
        <v>198</v>
      </c>
      <c r="J991" t="s">
        <v>153</v>
      </c>
      <c r="K991" t="s">
        <v>158</v>
      </c>
    </row>
    <row r="992" spans="1:11" x14ac:dyDescent="0.2">
      <c r="A992">
        <v>995</v>
      </c>
      <c r="B992" t="s">
        <v>415</v>
      </c>
      <c r="C992" s="210">
        <v>45572.269444444442</v>
      </c>
      <c r="D992" t="s">
        <v>416</v>
      </c>
      <c r="E992">
        <v>17</v>
      </c>
      <c r="F992" t="s">
        <v>124</v>
      </c>
      <c r="G992">
        <v>22.8</v>
      </c>
      <c r="I992" t="s">
        <v>198</v>
      </c>
      <c r="J992" t="s">
        <v>153</v>
      </c>
      <c r="K992" t="s">
        <v>158</v>
      </c>
    </row>
    <row r="993" spans="1:11" x14ac:dyDescent="0.2">
      <c r="A993">
        <v>996</v>
      </c>
      <c r="B993" t="s">
        <v>415</v>
      </c>
      <c r="C993" s="210">
        <v>45572.269444444442</v>
      </c>
      <c r="D993" t="s">
        <v>416</v>
      </c>
      <c r="E993">
        <v>18</v>
      </c>
      <c r="F993" t="s">
        <v>125</v>
      </c>
      <c r="G993">
        <v>25</v>
      </c>
      <c r="I993" t="s">
        <v>198</v>
      </c>
      <c r="J993" t="s">
        <v>153</v>
      </c>
      <c r="K993" t="s">
        <v>158</v>
      </c>
    </row>
    <row r="994" spans="1:11" x14ac:dyDescent="0.2">
      <c r="A994">
        <v>997</v>
      </c>
      <c r="B994" t="s">
        <v>415</v>
      </c>
      <c r="C994" s="210">
        <v>45572.269444444442</v>
      </c>
      <c r="D994" t="s">
        <v>416</v>
      </c>
      <c r="E994">
        <v>19</v>
      </c>
      <c r="F994" t="s">
        <v>124</v>
      </c>
      <c r="G994">
        <v>13.4</v>
      </c>
      <c r="I994" t="s">
        <v>198</v>
      </c>
      <c r="J994" t="s">
        <v>153</v>
      </c>
      <c r="K994" t="s">
        <v>158</v>
      </c>
    </row>
    <row r="995" spans="1:11" x14ac:dyDescent="0.2">
      <c r="A995">
        <v>998</v>
      </c>
      <c r="B995" t="s">
        <v>415</v>
      </c>
      <c r="C995" s="210">
        <v>45572.269444444442</v>
      </c>
      <c r="D995" t="s">
        <v>416</v>
      </c>
      <c r="E995">
        <v>20</v>
      </c>
      <c r="F995" t="s">
        <v>128</v>
      </c>
      <c r="G995">
        <v>13.2</v>
      </c>
      <c r="I995" t="s">
        <v>198</v>
      </c>
      <c r="J995" t="s">
        <v>153</v>
      </c>
      <c r="K995" t="s">
        <v>158</v>
      </c>
    </row>
    <row r="996" spans="1:11" x14ac:dyDescent="0.2">
      <c r="A996">
        <v>999</v>
      </c>
      <c r="B996" t="s">
        <v>419</v>
      </c>
      <c r="C996" s="210">
        <v>45573.038194444445</v>
      </c>
      <c r="D996" t="s">
        <v>420</v>
      </c>
      <c r="E996">
        <v>1</v>
      </c>
      <c r="F996" t="s">
        <v>109</v>
      </c>
      <c r="G996">
        <v>11.4</v>
      </c>
      <c r="I996" t="s">
        <v>198</v>
      </c>
      <c r="J996" t="s">
        <v>153</v>
      </c>
      <c r="K996" t="s">
        <v>158</v>
      </c>
    </row>
    <row r="997" spans="1:11" x14ac:dyDescent="0.2">
      <c r="A997">
        <v>1000</v>
      </c>
      <c r="B997" t="s">
        <v>419</v>
      </c>
      <c r="C997" s="210">
        <v>45573.038888888892</v>
      </c>
      <c r="D997" t="s">
        <v>420</v>
      </c>
      <c r="E997">
        <v>2</v>
      </c>
      <c r="F997" t="s">
        <v>112</v>
      </c>
      <c r="G997">
        <v>23</v>
      </c>
      <c r="H997" t="s">
        <v>421</v>
      </c>
      <c r="I997" t="s">
        <v>198</v>
      </c>
      <c r="J997" t="s">
        <v>153</v>
      </c>
      <c r="K997" t="s">
        <v>158</v>
      </c>
    </row>
    <row r="998" spans="1:11" x14ac:dyDescent="0.2">
      <c r="A998">
        <v>1001</v>
      </c>
      <c r="B998" t="s">
        <v>419</v>
      </c>
      <c r="C998" s="210">
        <v>45573.038888888892</v>
      </c>
      <c r="D998" t="s">
        <v>420</v>
      </c>
      <c r="E998">
        <v>3</v>
      </c>
      <c r="F998" t="s">
        <v>112</v>
      </c>
      <c r="G998">
        <v>25</v>
      </c>
      <c r="H998" t="s">
        <v>225</v>
      </c>
      <c r="I998" t="s">
        <v>198</v>
      </c>
      <c r="J998" t="s">
        <v>153</v>
      </c>
      <c r="K998" t="s">
        <v>158</v>
      </c>
    </row>
    <row r="999" spans="1:11" x14ac:dyDescent="0.2">
      <c r="A999">
        <v>1002</v>
      </c>
      <c r="B999" t="s">
        <v>419</v>
      </c>
      <c r="C999" s="210">
        <v>45573.038888888892</v>
      </c>
      <c r="D999" t="s">
        <v>420</v>
      </c>
      <c r="E999">
        <v>4</v>
      </c>
      <c r="F999" t="s">
        <v>115</v>
      </c>
      <c r="G999">
        <v>8</v>
      </c>
      <c r="I999" t="s">
        <v>198</v>
      </c>
      <c r="J999" t="s">
        <v>153</v>
      </c>
      <c r="K999" t="s">
        <v>158</v>
      </c>
    </row>
    <row r="1000" spans="1:11" x14ac:dyDescent="0.2">
      <c r="A1000">
        <v>1003</v>
      </c>
      <c r="B1000" t="s">
        <v>419</v>
      </c>
      <c r="C1000" s="210">
        <v>45573.038888888892</v>
      </c>
      <c r="D1000" t="s">
        <v>420</v>
      </c>
      <c r="E1000">
        <v>5</v>
      </c>
      <c r="F1000" t="s">
        <v>81</v>
      </c>
      <c r="G1000">
        <v>22.4</v>
      </c>
      <c r="I1000" t="s">
        <v>198</v>
      </c>
      <c r="J1000" t="s">
        <v>153</v>
      </c>
      <c r="K1000" t="s">
        <v>158</v>
      </c>
    </row>
    <row r="1001" spans="1:11" x14ac:dyDescent="0.2">
      <c r="A1001">
        <v>1004</v>
      </c>
      <c r="B1001" t="s">
        <v>419</v>
      </c>
      <c r="C1001" s="210">
        <v>45573.039583333331</v>
      </c>
      <c r="D1001" t="s">
        <v>420</v>
      </c>
      <c r="E1001">
        <v>6</v>
      </c>
      <c r="F1001" t="s">
        <v>116</v>
      </c>
      <c r="G1001">
        <v>20.8</v>
      </c>
      <c r="I1001" t="s">
        <v>198</v>
      </c>
      <c r="J1001" t="s">
        <v>153</v>
      </c>
      <c r="K1001" t="s">
        <v>158</v>
      </c>
    </row>
    <row r="1002" spans="1:11" x14ac:dyDescent="0.2">
      <c r="A1002">
        <v>1005</v>
      </c>
      <c r="B1002" t="s">
        <v>419</v>
      </c>
      <c r="C1002" s="210">
        <v>45573.039583333331</v>
      </c>
      <c r="D1002" t="s">
        <v>420</v>
      </c>
      <c r="E1002">
        <v>7</v>
      </c>
      <c r="F1002" t="s">
        <v>112</v>
      </c>
      <c r="G1002">
        <v>22</v>
      </c>
      <c r="H1002" t="s">
        <v>422</v>
      </c>
      <c r="I1002" t="s">
        <v>198</v>
      </c>
      <c r="J1002" t="s">
        <v>153</v>
      </c>
      <c r="K1002" t="s">
        <v>158</v>
      </c>
    </row>
    <row r="1003" spans="1:11" x14ac:dyDescent="0.2">
      <c r="A1003">
        <v>1006</v>
      </c>
      <c r="B1003" t="s">
        <v>419</v>
      </c>
      <c r="C1003" s="210">
        <v>45573.040277777778</v>
      </c>
      <c r="D1003" t="s">
        <v>420</v>
      </c>
      <c r="E1003">
        <v>8</v>
      </c>
      <c r="F1003" t="s">
        <v>116</v>
      </c>
      <c r="G1003">
        <v>19.8</v>
      </c>
      <c r="I1003" t="s">
        <v>198</v>
      </c>
      <c r="J1003" t="s">
        <v>153</v>
      </c>
      <c r="K1003" t="s">
        <v>160</v>
      </c>
    </row>
    <row r="1004" spans="1:11" x14ac:dyDescent="0.2">
      <c r="A1004">
        <v>1007</v>
      </c>
      <c r="B1004" t="s">
        <v>419</v>
      </c>
      <c r="C1004" s="210">
        <v>45573.040277777778</v>
      </c>
      <c r="D1004" t="s">
        <v>420</v>
      </c>
      <c r="E1004">
        <v>9</v>
      </c>
      <c r="F1004" t="s">
        <v>117</v>
      </c>
      <c r="G1004">
        <v>25</v>
      </c>
      <c r="I1004" t="s">
        <v>198</v>
      </c>
      <c r="J1004" t="s">
        <v>153</v>
      </c>
      <c r="K1004" t="s">
        <v>158</v>
      </c>
    </row>
    <row r="1005" spans="1:11" x14ac:dyDescent="0.2">
      <c r="A1005">
        <v>1008</v>
      </c>
      <c r="B1005" t="s">
        <v>419</v>
      </c>
      <c r="C1005" s="210">
        <v>45573.040972222225</v>
      </c>
      <c r="D1005" t="s">
        <v>420</v>
      </c>
      <c r="E1005">
        <v>10</v>
      </c>
      <c r="F1005" t="s">
        <v>118</v>
      </c>
      <c r="G1005">
        <v>12</v>
      </c>
      <c r="I1005" t="s">
        <v>198</v>
      </c>
      <c r="J1005" t="s">
        <v>153</v>
      </c>
      <c r="K1005" t="s">
        <v>158</v>
      </c>
    </row>
    <row r="1006" spans="1:11" x14ac:dyDescent="0.2">
      <c r="A1006">
        <v>1009</v>
      </c>
      <c r="B1006" t="s">
        <v>419</v>
      </c>
      <c r="C1006" s="210">
        <v>45573.040972222225</v>
      </c>
      <c r="D1006" t="s">
        <v>420</v>
      </c>
      <c r="E1006">
        <v>11</v>
      </c>
      <c r="F1006" t="s">
        <v>119</v>
      </c>
      <c r="G1006">
        <v>14.6</v>
      </c>
      <c r="I1006" t="s">
        <v>198</v>
      </c>
      <c r="J1006" t="s">
        <v>153</v>
      </c>
      <c r="K1006" t="s">
        <v>158</v>
      </c>
    </row>
    <row r="1007" spans="1:11" x14ac:dyDescent="0.2">
      <c r="A1007">
        <v>1010</v>
      </c>
      <c r="B1007" t="s">
        <v>419</v>
      </c>
      <c r="C1007" s="210">
        <v>45573.041666666664</v>
      </c>
      <c r="D1007" t="s">
        <v>420</v>
      </c>
      <c r="E1007">
        <v>12</v>
      </c>
      <c r="F1007" t="s">
        <v>119</v>
      </c>
      <c r="G1007">
        <v>23</v>
      </c>
      <c r="H1007" t="s">
        <v>409</v>
      </c>
      <c r="I1007" t="s">
        <v>198</v>
      </c>
      <c r="J1007" t="s">
        <v>153</v>
      </c>
      <c r="K1007" t="s">
        <v>158</v>
      </c>
    </row>
    <row r="1008" spans="1:11" x14ac:dyDescent="0.2">
      <c r="A1008">
        <v>1011</v>
      </c>
      <c r="B1008" t="s">
        <v>419</v>
      </c>
      <c r="C1008" s="210">
        <v>45573.041666666664</v>
      </c>
      <c r="D1008" t="s">
        <v>420</v>
      </c>
      <c r="E1008">
        <v>13</v>
      </c>
      <c r="F1008" t="s">
        <v>120</v>
      </c>
      <c r="G1008">
        <v>10.4</v>
      </c>
      <c r="I1008" t="s">
        <v>198</v>
      </c>
      <c r="J1008" t="s">
        <v>153</v>
      </c>
      <c r="K1008" t="s">
        <v>158</v>
      </c>
    </row>
    <row r="1009" spans="1:11" x14ac:dyDescent="0.2">
      <c r="A1009">
        <v>1012</v>
      </c>
      <c r="B1009" t="s">
        <v>419</v>
      </c>
      <c r="C1009" s="210">
        <v>45573.041666666664</v>
      </c>
      <c r="D1009" t="s">
        <v>420</v>
      </c>
      <c r="E1009">
        <v>14</v>
      </c>
      <c r="F1009" t="s">
        <v>95</v>
      </c>
      <c r="G1009">
        <v>15.5</v>
      </c>
      <c r="I1009" t="s">
        <v>198</v>
      </c>
      <c r="J1009" t="s">
        <v>153</v>
      </c>
      <c r="K1009" t="s">
        <v>160</v>
      </c>
    </row>
    <row r="1010" spans="1:11" x14ac:dyDescent="0.2">
      <c r="A1010">
        <v>1013</v>
      </c>
      <c r="B1010" t="s">
        <v>419</v>
      </c>
      <c r="C1010" s="210">
        <v>45573.041666666664</v>
      </c>
      <c r="D1010" t="s">
        <v>420</v>
      </c>
      <c r="E1010">
        <v>15</v>
      </c>
      <c r="F1010" t="s">
        <v>123</v>
      </c>
      <c r="G1010">
        <v>14.6</v>
      </c>
      <c r="I1010" t="s">
        <v>198</v>
      </c>
      <c r="J1010" t="s">
        <v>153</v>
      </c>
      <c r="K1010" t="s">
        <v>158</v>
      </c>
    </row>
    <row r="1011" spans="1:11" x14ac:dyDescent="0.2">
      <c r="A1011">
        <v>1014</v>
      </c>
      <c r="B1011" t="s">
        <v>419</v>
      </c>
      <c r="C1011" s="210">
        <v>45573.042361111111</v>
      </c>
      <c r="D1011" t="s">
        <v>420</v>
      </c>
      <c r="E1011">
        <v>16</v>
      </c>
      <c r="G1011">
        <v>10.3</v>
      </c>
      <c r="I1011" t="s">
        <v>198</v>
      </c>
      <c r="J1011" t="s">
        <v>153</v>
      </c>
      <c r="K1011" t="s">
        <v>158</v>
      </c>
    </row>
    <row r="1012" spans="1:11" x14ac:dyDescent="0.2">
      <c r="A1012">
        <v>1015</v>
      </c>
      <c r="B1012" t="s">
        <v>419</v>
      </c>
      <c r="C1012" s="210">
        <v>45573.042361111111</v>
      </c>
      <c r="D1012" t="s">
        <v>420</v>
      </c>
      <c r="E1012">
        <v>17</v>
      </c>
      <c r="F1012" t="s">
        <v>124</v>
      </c>
      <c r="G1012">
        <v>22.8</v>
      </c>
      <c r="I1012" t="s">
        <v>198</v>
      </c>
      <c r="J1012" t="s">
        <v>153</v>
      </c>
      <c r="K1012" t="s">
        <v>158</v>
      </c>
    </row>
    <row r="1013" spans="1:11" x14ac:dyDescent="0.2">
      <c r="A1013">
        <v>1016</v>
      </c>
      <c r="B1013" t="s">
        <v>419</v>
      </c>
      <c r="C1013" s="210">
        <v>45573.042361111111</v>
      </c>
      <c r="D1013" t="s">
        <v>420</v>
      </c>
      <c r="E1013">
        <v>18</v>
      </c>
      <c r="F1013" t="s">
        <v>125</v>
      </c>
      <c r="G1013">
        <v>25</v>
      </c>
      <c r="I1013" t="s">
        <v>198</v>
      </c>
      <c r="J1013" t="s">
        <v>153</v>
      </c>
      <c r="K1013" t="s">
        <v>158</v>
      </c>
    </row>
    <row r="1014" spans="1:11" x14ac:dyDescent="0.2">
      <c r="A1014">
        <v>1017</v>
      </c>
      <c r="B1014" t="s">
        <v>423</v>
      </c>
      <c r="C1014" s="210">
        <v>45574.055555555555</v>
      </c>
      <c r="D1014" t="s">
        <v>424</v>
      </c>
      <c r="E1014">
        <v>1</v>
      </c>
      <c r="F1014" t="s">
        <v>109</v>
      </c>
      <c r="G1014">
        <v>16.5</v>
      </c>
      <c r="I1014" t="s">
        <v>198</v>
      </c>
      <c r="J1014" t="s">
        <v>153</v>
      </c>
      <c r="K1014" t="s">
        <v>158</v>
      </c>
    </row>
    <row r="1015" spans="1:11" x14ac:dyDescent="0.2">
      <c r="A1015">
        <v>1018</v>
      </c>
      <c r="B1015" t="s">
        <v>423</v>
      </c>
      <c r="C1015" s="210">
        <v>45574.056250000001</v>
      </c>
      <c r="D1015" t="s">
        <v>424</v>
      </c>
      <c r="E1015">
        <v>2</v>
      </c>
      <c r="F1015" t="s">
        <v>112</v>
      </c>
      <c r="G1015">
        <v>23</v>
      </c>
      <c r="H1015" t="s">
        <v>225</v>
      </c>
      <c r="I1015" t="s">
        <v>198</v>
      </c>
      <c r="J1015" t="s">
        <v>153</v>
      </c>
      <c r="K1015" t="s">
        <v>158</v>
      </c>
    </row>
    <row r="1016" spans="1:11" x14ac:dyDescent="0.2">
      <c r="A1016">
        <v>1019</v>
      </c>
      <c r="B1016" t="s">
        <v>423</v>
      </c>
      <c r="C1016" s="210">
        <v>45574.056250000001</v>
      </c>
      <c r="D1016" t="s">
        <v>424</v>
      </c>
      <c r="E1016">
        <v>3</v>
      </c>
      <c r="F1016" t="s">
        <v>112</v>
      </c>
      <c r="G1016">
        <v>25</v>
      </c>
      <c r="I1016" t="s">
        <v>198</v>
      </c>
      <c r="J1016" t="s">
        <v>153</v>
      </c>
      <c r="K1016" t="s">
        <v>158</v>
      </c>
    </row>
    <row r="1017" spans="1:11" x14ac:dyDescent="0.2">
      <c r="A1017">
        <v>1020</v>
      </c>
      <c r="B1017" t="s">
        <v>423</v>
      </c>
      <c r="C1017" s="210">
        <v>45574.056250000001</v>
      </c>
      <c r="D1017" t="s">
        <v>424</v>
      </c>
      <c r="E1017">
        <v>4</v>
      </c>
      <c r="F1017" t="s">
        <v>115</v>
      </c>
      <c r="G1017">
        <v>8</v>
      </c>
      <c r="I1017" t="s">
        <v>198</v>
      </c>
      <c r="J1017" t="s">
        <v>153</v>
      </c>
      <c r="K1017" t="s">
        <v>158</v>
      </c>
    </row>
    <row r="1018" spans="1:11" x14ac:dyDescent="0.2">
      <c r="A1018">
        <v>1021</v>
      </c>
      <c r="B1018" t="s">
        <v>423</v>
      </c>
      <c r="C1018" s="210">
        <v>45574.056250000001</v>
      </c>
      <c r="D1018" t="s">
        <v>424</v>
      </c>
      <c r="E1018">
        <v>5</v>
      </c>
      <c r="F1018" t="s">
        <v>81</v>
      </c>
      <c r="G1018">
        <v>22.4</v>
      </c>
      <c r="I1018" t="s">
        <v>198</v>
      </c>
      <c r="J1018" t="s">
        <v>153</v>
      </c>
      <c r="K1018" t="s">
        <v>158</v>
      </c>
    </row>
    <row r="1019" spans="1:11" x14ac:dyDescent="0.2">
      <c r="A1019">
        <v>1022</v>
      </c>
      <c r="B1019" t="s">
        <v>423</v>
      </c>
      <c r="C1019" s="210">
        <v>45574.056944444441</v>
      </c>
      <c r="D1019" t="s">
        <v>424</v>
      </c>
      <c r="E1019">
        <v>6</v>
      </c>
      <c r="F1019" t="s">
        <v>116</v>
      </c>
      <c r="G1019">
        <v>20.8</v>
      </c>
      <c r="I1019" t="s">
        <v>198</v>
      </c>
      <c r="J1019" t="s">
        <v>153</v>
      </c>
      <c r="K1019" t="s">
        <v>158</v>
      </c>
    </row>
    <row r="1020" spans="1:11" x14ac:dyDescent="0.2">
      <c r="A1020">
        <v>1023</v>
      </c>
      <c r="B1020" t="s">
        <v>423</v>
      </c>
      <c r="C1020" s="210">
        <v>45574.056944444441</v>
      </c>
      <c r="D1020" t="s">
        <v>424</v>
      </c>
      <c r="E1020">
        <v>7</v>
      </c>
      <c r="F1020" t="s">
        <v>112</v>
      </c>
      <c r="G1020">
        <v>25</v>
      </c>
      <c r="I1020" t="s">
        <v>198</v>
      </c>
      <c r="J1020" t="s">
        <v>153</v>
      </c>
      <c r="K1020" t="s">
        <v>158</v>
      </c>
    </row>
    <row r="1021" spans="1:11" x14ac:dyDescent="0.2">
      <c r="A1021">
        <v>1024</v>
      </c>
      <c r="B1021" t="s">
        <v>423</v>
      </c>
      <c r="C1021" s="210">
        <v>45574.056944444441</v>
      </c>
      <c r="D1021" t="s">
        <v>424</v>
      </c>
      <c r="E1021">
        <v>8</v>
      </c>
      <c r="F1021" t="s">
        <v>116</v>
      </c>
      <c r="G1021">
        <v>16.899999999999999</v>
      </c>
      <c r="I1021" t="s">
        <v>198</v>
      </c>
      <c r="J1021" t="s">
        <v>153</v>
      </c>
      <c r="K1021" t="s">
        <v>160</v>
      </c>
    </row>
    <row r="1022" spans="1:11" x14ac:dyDescent="0.2">
      <c r="A1022">
        <v>1025</v>
      </c>
      <c r="B1022" t="s">
        <v>423</v>
      </c>
      <c r="C1022" s="210">
        <v>45574.056944444441</v>
      </c>
      <c r="D1022" t="s">
        <v>424</v>
      </c>
      <c r="E1022">
        <v>9</v>
      </c>
      <c r="F1022" t="s">
        <v>117</v>
      </c>
      <c r="G1022">
        <v>25</v>
      </c>
      <c r="I1022" t="s">
        <v>198</v>
      </c>
      <c r="J1022" t="s">
        <v>153</v>
      </c>
      <c r="K1022" t="s">
        <v>158</v>
      </c>
    </row>
    <row r="1023" spans="1:11" x14ac:dyDescent="0.2">
      <c r="A1023">
        <v>1026</v>
      </c>
      <c r="B1023" t="s">
        <v>423</v>
      </c>
      <c r="C1023" s="210">
        <v>45574.057638888888</v>
      </c>
      <c r="D1023" t="s">
        <v>424</v>
      </c>
      <c r="E1023">
        <v>10</v>
      </c>
      <c r="F1023" t="s">
        <v>118</v>
      </c>
      <c r="G1023">
        <v>12</v>
      </c>
      <c r="H1023" t="s">
        <v>279</v>
      </c>
      <c r="I1023" t="s">
        <v>198</v>
      </c>
      <c r="J1023" t="s">
        <v>153</v>
      </c>
      <c r="K1023" t="s">
        <v>158</v>
      </c>
    </row>
    <row r="1024" spans="1:11" x14ac:dyDescent="0.2">
      <c r="A1024">
        <v>1027</v>
      </c>
      <c r="B1024" t="s">
        <v>423</v>
      </c>
      <c r="C1024" s="210">
        <v>45574.057638888888</v>
      </c>
      <c r="D1024" t="s">
        <v>424</v>
      </c>
      <c r="E1024">
        <v>11</v>
      </c>
      <c r="F1024" t="s">
        <v>119</v>
      </c>
      <c r="G1024">
        <v>16.7</v>
      </c>
      <c r="I1024" t="s">
        <v>198</v>
      </c>
      <c r="J1024" t="s">
        <v>153</v>
      </c>
      <c r="K1024" t="s">
        <v>158</v>
      </c>
    </row>
    <row r="1025" spans="1:11" x14ac:dyDescent="0.2">
      <c r="A1025">
        <v>1028</v>
      </c>
      <c r="B1025" t="s">
        <v>423</v>
      </c>
      <c r="C1025" s="210">
        <v>45574.057638888888</v>
      </c>
      <c r="D1025" t="s">
        <v>424</v>
      </c>
      <c r="E1025">
        <v>12</v>
      </c>
      <c r="F1025" t="s">
        <v>119</v>
      </c>
      <c r="G1025">
        <v>23</v>
      </c>
      <c r="H1025" t="s">
        <v>225</v>
      </c>
      <c r="I1025" t="s">
        <v>198</v>
      </c>
      <c r="J1025" t="s">
        <v>153</v>
      </c>
      <c r="K1025" t="s">
        <v>158</v>
      </c>
    </row>
    <row r="1026" spans="1:11" x14ac:dyDescent="0.2">
      <c r="A1026">
        <v>1029</v>
      </c>
      <c r="B1026" t="s">
        <v>423</v>
      </c>
      <c r="C1026" s="210">
        <v>45574.058333333334</v>
      </c>
      <c r="D1026" t="s">
        <v>424</v>
      </c>
      <c r="E1026">
        <v>13</v>
      </c>
      <c r="F1026" t="s">
        <v>120</v>
      </c>
      <c r="G1026">
        <v>10.4</v>
      </c>
      <c r="I1026" t="s">
        <v>198</v>
      </c>
      <c r="J1026" t="s">
        <v>153</v>
      </c>
      <c r="K1026" t="s">
        <v>158</v>
      </c>
    </row>
    <row r="1027" spans="1:11" x14ac:dyDescent="0.2">
      <c r="A1027">
        <v>1030</v>
      </c>
      <c r="B1027" t="s">
        <v>423</v>
      </c>
      <c r="C1027" s="210">
        <v>45574.058333333334</v>
      </c>
      <c r="D1027" t="s">
        <v>424</v>
      </c>
      <c r="E1027">
        <v>14</v>
      </c>
      <c r="F1027" t="s">
        <v>95</v>
      </c>
      <c r="G1027">
        <v>23.7</v>
      </c>
      <c r="I1027" t="s">
        <v>198</v>
      </c>
      <c r="J1027" t="s">
        <v>153</v>
      </c>
      <c r="K1027" t="s">
        <v>158</v>
      </c>
    </row>
    <row r="1028" spans="1:11" x14ac:dyDescent="0.2">
      <c r="A1028">
        <v>1031</v>
      </c>
      <c r="B1028" t="s">
        <v>423</v>
      </c>
      <c r="C1028" s="210">
        <v>45574.058333333334</v>
      </c>
      <c r="D1028" t="s">
        <v>424</v>
      </c>
      <c r="E1028">
        <v>15</v>
      </c>
      <c r="F1028" t="s">
        <v>123</v>
      </c>
      <c r="G1028">
        <v>14.6</v>
      </c>
      <c r="I1028" t="s">
        <v>198</v>
      </c>
      <c r="J1028" t="s">
        <v>153</v>
      </c>
      <c r="K1028" t="s">
        <v>158</v>
      </c>
    </row>
    <row r="1029" spans="1:11" x14ac:dyDescent="0.2">
      <c r="A1029">
        <v>1032</v>
      </c>
      <c r="B1029" t="s">
        <v>423</v>
      </c>
      <c r="C1029" s="210">
        <v>45574.058333333334</v>
      </c>
      <c r="D1029" t="s">
        <v>424</v>
      </c>
      <c r="E1029">
        <v>16</v>
      </c>
      <c r="F1029" t="s">
        <v>115</v>
      </c>
      <c r="G1029">
        <v>10.3</v>
      </c>
      <c r="I1029" t="s">
        <v>198</v>
      </c>
      <c r="J1029" t="s">
        <v>153</v>
      </c>
      <c r="K1029" t="s">
        <v>158</v>
      </c>
    </row>
    <row r="1030" spans="1:11" x14ac:dyDescent="0.2">
      <c r="A1030">
        <v>1033</v>
      </c>
      <c r="B1030" t="s">
        <v>423</v>
      </c>
      <c r="C1030" s="210">
        <v>45574.059027777781</v>
      </c>
      <c r="D1030" t="s">
        <v>424</v>
      </c>
      <c r="E1030">
        <v>17</v>
      </c>
      <c r="F1030" t="s">
        <v>124</v>
      </c>
      <c r="G1030">
        <v>25</v>
      </c>
      <c r="I1030" t="s">
        <v>198</v>
      </c>
      <c r="J1030" t="s">
        <v>153</v>
      </c>
      <c r="K1030" t="s">
        <v>158</v>
      </c>
    </row>
    <row r="1031" spans="1:11" x14ac:dyDescent="0.2">
      <c r="A1031">
        <v>1034</v>
      </c>
      <c r="B1031" t="s">
        <v>423</v>
      </c>
      <c r="C1031" s="210">
        <v>45574.059027777781</v>
      </c>
      <c r="D1031" t="s">
        <v>424</v>
      </c>
      <c r="E1031">
        <v>18</v>
      </c>
      <c r="F1031" t="s">
        <v>125</v>
      </c>
      <c r="G1031">
        <v>25</v>
      </c>
      <c r="I1031" t="s">
        <v>198</v>
      </c>
      <c r="J1031" t="s">
        <v>153</v>
      </c>
      <c r="K1031" t="s">
        <v>158</v>
      </c>
    </row>
    <row r="1032" spans="1:11" x14ac:dyDescent="0.2">
      <c r="A1032">
        <v>1035</v>
      </c>
      <c r="B1032" t="s">
        <v>423</v>
      </c>
      <c r="C1032" s="210">
        <v>45574.059027777781</v>
      </c>
      <c r="D1032" t="s">
        <v>424</v>
      </c>
      <c r="E1032">
        <v>19</v>
      </c>
      <c r="F1032" t="s">
        <v>124</v>
      </c>
      <c r="G1032">
        <v>17.5</v>
      </c>
      <c r="I1032" t="s">
        <v>198</v>
      </c>
      <c r="J1032" t="s">
        <v>153</v>
      </c>
      <c r="K1032" t="s">
        <v>158</v>
      </c>
    </row>
    <row r="1033" spans="1:11" x14ac:dyDescent="0.2">
      <c r="A1033">
        <v>1036</v>
      </c>
      <c r="B1033" t="s">
        <v>423</v>
      </c>
      <c r="C1033" s="210">
        <v>45574.059027777781</v>
      </c>
      <c r="D1033" t="s">
        <v>424</v>
      </c>
      <c r="E1033">
        <v>20</v>
      </c>
      <c r="F1033" t="s">
        <v>128</v>
      </c>
      <c r="G1033">
        <v>10</v>
      </c>
      <c r="H1033" t="s">
        <v>425</v>
      </c>
      <c r="I1033" t="s">
        <v>198</v>
      </c>
      <c r="J1033" t="s">
        <v>153</v>
      </c>
      <c r="K1033" t="s">
        <v>160</v>
      </c>
    </row>
    <row r="1034" spans="1:11" x14ac:dyDescent="0.2">
      <c r="A1034">
        <v>1037</v>
      </c>
      <c r="B1034" t="s">
        <v>426</v>
      </c>
      <c r="C1034" s="210">
        <v>45575.052083333336</v>
      </c>
      <c r="D1034" t="s">
        <v>427</v>
      </c>
      <c r="E1034">
        <v>1</v>
      </c>
      <c r="F1034" t="s">
        <v>109</v>
      </c>
      <c r="G1034">
        <v>16.5</v>
      </c>
      <c r="I1034" t="s">
        <v>198</v>
      </c>
      <c r="J1034" t="s">
        <v>148</v>
      </c>
      <c r="K1034" t="s">
        <v>158</v>
      </c>
    </row>
    <row r="1035" spans="1:11" x14ac:dyDescent="0.2">
      <c r="A1035">
        <v>1038</v>
      </c>
      <c r="B1035" t="s">
        <v>426</v>
      </c>
      <c r="C1035" s="210">
        <v>45575.052083333336</v>
      </c>
      <c r="D1035" t="s">
        <v>427</v>
      </c>
      <c r="E1035">
        <v>2</v>
      </c>
      <c r="F1035" t="s">
        <v>112</v>
      </c>
      <c r="G1035">
        <v>23</v>
      </c>
      <c r="H1035" t="s">
        <v>225</v>
      </c>
      <c r="I1035" t="s">
        <v>198</v>
      </c>
      <c r="J1035" t="s">
        <v>148</v>
      </c>
      <c r="K1035" t="s">
        <v>158</v>
      </c>
    </row>
    <row r="1036" spans="1:11" x14ac:dyDescent="0.2">
      <c r="A1036">
        <v>1039</v>
      </c>
      <c r="B1036" t="s">
        <v>426</v>
      </c>
      <c r="C1036" s="210">
        <v>45575.052777777775</v>
      </c>
      <c r="D1036" t="s">
        <v>427</v>
      </c>
      <c r="E1036">
        <v>3</v>
      </c>
      <c r="F1036" t="s">
        <v>112</v>
      </c>
      <c r="G1036">
        <v>25</v>
      </c>
      <c r="I1036" t="s">
        <v>198</v>
      </c>
      <c r="J1036" t="s">
        <v>148</v>
      </c>
      <c r="K1036" t="s">
        <v>158</v>
      </c>
    </row>
    <row r="1037" spans="1:11" x14ac:dyDescent="0.2">
      <c r="A1037">
        <v>1040</v>
      </c>
      <c r="B1037" t="s">
        <v>426</v>
      </c>
      <c r="C1037" s="210">
        <v>45575.052777777775</v>
      </c>
      <c r="D1037" t="s">
        <v>427</v>
      </c>
      <c r="E1037">
        <v>4</v>
      </c>
      <c r="F1037" t="s">
        <v>115</v>
      </c>
      <c r="G1037">
        <v>8</v>
      </c>
      <c r="H1037" t="s">
        <v>308</v>
      </c>
      <c r="I1037" t="s">
        <v>198</v>
      </c>
      <c r="J1037" t="s">
        <v>148</v>
      </c>
      <c r="K1037" t="s">
        <v>158</v>
      </c>
    </row>
    <row r="1038" spans="1:11" x14ac:dyDescent="0.2">
      <c r="A1038">
        <v>1041</v>
      </c>
      <c r="B1038" t="s">
        <v>426</v>
      </c>
      <c r="C1038" s="210">
        <v>45575.052777777775</v>
      </c>
      <c r="D1038" t="s">
        <v>427</v>
      </c>
      <c r="E1038">
        <v>5</v>
      </c>
      <c r="F1038" t="s">
        <v>81</v>
      </c>
      <c r="G1038">
        <v>22.4</v>
      </c>
      <c r="I1038" t="s">
        <v>198</v>
      </c>
      <c r="J1038" t="s">
        <v>148</v>
      </c>
      <c r="K1038" t="s">
        <v>158</v>
      </c>
    </row>
    <row r="1039" spans="1:11" x14ac:dyDescent="0.2">
      <c r="A1039">
        <v>1042</v>
      </c>
      <c r="B1039" t="s">
        <v>426</v>
      </c>
      <c r="C1039" s="210">
        <v>45575.053472222222</v>
      </c>
      <c r="D1039" t="s">
        <v>427</v>
      </c>
      <c r="E1039">
        <v>6</v>
      </c>
      <c r="F1039" t="s">
        <v>116</v>
      </c>
      <c r="G1039">
        <v>25</v>
      </c>
      <c r="I1039" t="s">
        <v>198</v>
      </c>
      <c r="J1039" t="s">
        <v>148</v>
      </c>
      <c r="K1039" t="s">
        <v>158</v>
      </c>
    </row>
    <row r="1040" spans="1:11" x14ac:dyDescent="0.2">
      <c r="A1040">
        <v>1043</v>
      </c>
      <c r="B1040" t="s">
        <v>426</v>
      </c>
      <c r="C1040" s="210">
        <v>45575.053472222222</v>
      </c>
      <c r="D1040" t="s">
        <v>427</v>
      </c>
      <c r="E1040">
        <v>7</v>
      </c>
      <c r="F1040" t="s">
        <v>112</v>
      </c>
      <c r="G1040">
        <v>25</v>
      </c>
      <c r="I1040" t="s">
        <v>198</v>
      </c>
      <c r="J1040" t="s">
        <v>148</v>
      </c>
      <c r="K1040" t="s">
        <v>158</v>
      </c>
    </row>
    <row r="1041" spans="1:11" x14ac:dyDescent="0.2">
      <c r="A1041">
        <v>1044</v>
      </c>
      <c r="B1041" t="s">
        <v>426</v>
      </c>
      <c r="C1041" s="210">
        <v>45575.053472222222</v>
      </c>
      <c r="D1041" t="s">
        <v>427</v>
      </c>
      <c r="E1041">
        <v>8</v>
      </c>
      <c r="F1041" t="s">
        <v>116</v>
      </c>
      <c r="G1041">
        <v>14.3</v>
      </c>
      <c r="H1041" t="s">
        <v>371</v>
      </c>
      <c r="I1041" t="s">
        <v>198</v>
      </c>
      <c r="J1041" t="s">
        <v>148</v>
      </c>
      <c r="K1041" t="s">
        <v>160</v>
      </c>
    </row>
    <row r="1042" spans="1:11" x14ac:dyDescent="0.2">
      <c r="A1042">
        <v>1045</v>
      </c>
      <c r="B1042" t="s">
        <v>426</v>
      </c>
      <c r="C1042" s="210">
        <v>45575.053472222222</v>
      </c>
      <c r="D1042" t="s">
        <v>427</v>
      </c>
      <c r="E1042">
        <v>9</v>
      </c>
      <c r="F1042" t="s">
        <v>117</v>
      </c>
      <c r="G1042">
        <v>25</v>
      </c>
      <c r="I1042" t="s">
        <v>198</v>
      </c>
      <c r="J1042" t="s">
        <v>148</v>
      </c>
      <c r="K1042" t="s">
        <v>158</v>
      </c>
    </row>
    <row r="1043" spans="1:11" x14ac:dyDescent="0.2">
      <c r="A1043">
        <v>1046</v>
      </c>
      <c r="B1043" t="s">
        <v>426</v>
      </c>
      <c r="C1043" s="210">
        <v>45575.054166666669</v>
      </c>
      <c r="D1043" t="s">
        <v>427</v>
      </c>
      <c r="E1043">
        <v>10</v>
      </c>
      <c r="F1043" t="s">
        <v>118</v>
      </c>
      <c r="G1043">
        <v>14.4</v>
      </c>
      <c r="I1043" t="s">
        <v>198</v>
      </c>
      <c r="J1043" t="s">
        <v>148</v>
      </c>
      <c r="K1043" t="s">
        <v>158</v>
      </c>
    </row>
    <row r="1044" spans="1:11" x14ac:dyDescent="0.2">
      <c r="A1044">
        <v>1047</v>
      </c>
      <c r="B1044" t="s">
        <v>426</v>
      </c>
      <c r="C1044" s="210">
        <v>45575.054166666669</v>
      </c>
      <c r="D1044" t="s">
        <v>427</v>
      </c>
      <c r="E1044">
        <v>11</v>
      </c>
      <c r="F1044" t="s">
        <v>119</v>
      </c>
      <c r="G1044">
        <v>16.7</v>
      </c>
      <c r="I1044" t="s">
        <v>198</v>
      </c>
      <c r="J1044" t="s">
        <v>148</v>
      </c>
      <c r="K1044" t="s">
        <v>158</v>
      </c>
    </row>
    <row r="1045" spans="1:11" x14ac:dyDescent="0.2">
      <c r="A1045">
        <v>1048</v>
      </c>
      <c r="B1045" t="s">
        <v>426</v>
      </c>
      <c r="C1045" s="210">
        <v>45575.054166666669</v>
      </c>
      <c r="D1045" t="s">
        <v>427</v>
      </c>
      <c r="E1045">
        <v>12</v>
      </c>
      <c r="F1045" t="s">
        <v>119</v>
      </c>
      <c r="G1045">
        <v>23</v>
      </c>
      <c r="H1045" t="s">
        <v>225</v>
      </c>
      <c r="I1045" t="s">
        <v>198</v>
      </c>
      <c r="J1045" t="s">
        <v>148</v>
      </c>
      <c r="K1045" t="s">
        <v>158</v>
      </c>
    </row>
    <row r="1046" spans="1:11" x14ac:dyDescent="0.2">
      <c r="A1046">
        <v>1049</v>
      </c>
      <c r="B1046" t="s">
        <v>426</v>
      </c>
      <c r="C1046" s="210">
        <v>45575.054166666669</v>
      </c>
      <c r="D1046" t="s">
        <v>427</v>
      </c>
      <c r="E1046">
        <v>13</v>
      </c>
      <c r="F1046" t="s">
        <v>120</v>
      </c>
      <c r="G1046">
        <v>25</v>
      </c>
      <c r="I1046" t="s">
        <v>198</v>
      </c>
      <c r="J1046" t="s">
        <v>148</v>
      </c>
      <c r="K1046" t="s">
        <v>158</v>
      </c>
    </row>
    <row r="1047" spans="1:11" x14ac:dyDescent="0.2">
      <c r="A1047">
        <v>1050</v>
      </c>
      <c r="B1047" t="s">
        <v>426</v>
      </c>
      <c r="C1047" s="210">
        <v>45575.054861111108</v>
      </c>
      <c r="D1047" t="s">
        <v>427</v>
      </c>
      <c r="E1047">
        <v>14</v>
      </c>
      <c r="F1047" t="s">
        <v>95</v>
      </c>
      <c r="G1047">
        <v>23.9</v>
      </c>
      <c r="I1047" t="s">
        <v>198</v>
      </c>
      <c r="J1047" t="s">
        <v>148</v>
      </c>
      <c r="K1047" t="s">
        <v>158</v>
      </c>
    </row>
    <row r="1048" spans="1:11" x14ac:dyDescent="0.2">
      <c r="A1048">
        <v>1051</v>
      </c>
      <c r="B1048" t="s">
        <v>426</v>
      </c>
      <c r="C1048" s="210">
        <v>45575.054861111108</v>
      </c>
      <c r="D1048" t="s">
        <v>427</v>
      </c>
      <c r="E1048">
        <v>15</v>
      </c>
      <c r="F1048" t="s">
        <v>123</v>
      </c>
      <c r="G1048">
        <v>14.6</v>
      </c>
      <c r="I1048" t="s">
        <v>198</v>
      </c>
      <c r="J1048" t="s">
        <v>148</v>
      </c>
      <c r="K1048" t="s">
        <v>158</v>
      </c>
    </row>
    <row r="1049" spans="1:11" x14ac:dyDescent="0.2">
      <c r="A1049">
        <v>1052</v>
      </c>
      <c r="B1049" t="s">
        <v>426</v>
      </c>
      <c r="C1049" s="210">
        <v>45575.054861111108</v>
      </c>
      <c r="D1049" t="s">
        <v>427</v>
      </c>
      <c r="E1049">
        <v>16</v>
      </c>
      <c r="F1049" t="s">
        <v>115</v>
      </c>
      <c r="G1049">
        <v>10.3</v>
      </c>
      <c r="I1049" t="s">
        <v>198</v>
      </c>
      <c r="J1049" t="s">
        <v>148</v>
      </c>
      <c r="K1049" t="s">
        <v>158</v>
      </c>
    </row>
    <row r="1050" spans="1:11" x14ac:dyDescent="0.2">
      <c r="A1050">
        <v>1053</v>
      </c>
      <c r="B1050" t="s">
        <v>426</v>
      </c>
      <c r="C1050" s="210">
        <v>45575.055555555555</v>
      </c>
      <c r="D1050" t="s">
        <v>427</v>
      </c>
      <c r="E1050">
        <v>17</v>
      </c>
      <c r="F1050" t="s">
        <v>124</v>
      </c>
      <c r="G1050">
        <v>25</v>
      </c>
      <c r="I1050" t="s">
        <v>198</v>
      </c>
      <c r="J1050" t="s">
        <v>148</v>
      </c>
      <c r="K1050" t="s">
        <v>158</v>
      </c>
    </row>
    <row r="1051" spans="1:11" x14ac:dyDescent="0.2">
      <c r="A1051">
        <v>1054</v>
      </c>
      <c r="B1051" t="s">
        <v>426</v>
      </c>
      <c r="C1051" s="210">
        <v>45575.055555555555</v>
      </c>
      <c r="D1051" t="s">
        <v>427</v>
      </c>
      <c r="E1051">
        <v>18</v>
      </c>
      <c r="F1051" t="s">
        <v>125</v>
      </c>
      <c r="G1051">
        <v>25</v>
      </c>
      <c r="I1051" t="s">
        <v>198</v>
      </c>
      <c r="J1051" t="s">
        <v>148</v>
      </c>
      <c r="K1051" t="s">
        <v>158</v>
      </c>
    </row>
    <row r="1052" spans="1:11" x14ac:dyDescent="0.2">
      <c r="A1052">
        <v>1055</v>
      </c>
      <c r="B1052" t="s">
        <v>426</v>
      </c>
      <c r="C1052" s="210">
        <v>45575.055555555555</v>
      </c>
      <c r="D1052" t="s">
        <v>427</v>
      </c>
      <c r="E1052">
        <v>19</v>
      </c>
      <c r="F1052" t="s">
        <v>124</v>
      </c>
      <c r="G1052">
        <v>18.100000000000001</v>
      </c>
      <c r="I1052" t="s">
        <v>198</v>
      </c>
      <c r="J1052" t="s">
        <v>148</v>
      </c>
      <c r="K1052" t="s">
        <v>158</v>
      </c>
    </row>
    <row r="1053" spans="1:11" x14ac:dyDescent="0.2">
      <c r="A1053">
        <v>1056</v>
      </c>
      <c r="B1053" t="s">
        <v>426</v>
      </c>
      <c r="C1053" s="210">
        <v>45575.055555555555</v>
      </c>
      <c r="D1053" t="s">
        <v>427</v>
      </c>
      <c r="E1053">
        <v>20</v>
      </c>
      <c r="F1053" t="s">
        <v>128</v>
      </c>
      <c r="G1053">
        <v>11</v>
      </c>
      <c r="H1053" t="s">
        <v>297</v>
      </c>
      <c r="I1053" t="s">
        <v>198</v>
      </c>
      <c r="J1053" t="s">
        <v>148</v>
      </c>
      <c r="K1053" t="s">
        <v>160</v>
      </c>
    </row>
    <row r="1054" spans="1:11" x14ac:dyDescent="0.2">
      <c r="A1054">
        <v>1057</v>
      </c>
      <c r="B1054" t="s">
        <v>428</v>
      </c>
      <c r="C1054" s="210">
        <v>45579.261805555558</v>
      </c>
      <c r="D1054" t="s">
        <v>429</v>
      </c>
      <c r="E1054">
        <v>1</v>
      </c>
      <c r="F1054" t="s">
        <v>109</v>
      </c>
      <c r="G1054">
        <v>18</v>
      </c>
      <c r="I1054" t="s">
        <v>198</v>
      </c>
      <c r="J1054" t="s">
        <v>153</v>
      </c>
      <c r="K1054" t="s">
        <v>158</v>
      </c>
    </row>
    <row r="1055" spans="1:11" x14ac:dyDescent="0.2">
      <c r="A1055">
        <v>1058</v>
      </c>
      <c r="B1055" t="s">
        <v>428</v>
      </c>
      <c r="C1055" s="210">
        <v>45579.261805555558</v>
      </c>
      <c r="D1055" t="s">
        <v>429</v>
      </c>
      <c r="E1055">
        <v>2</v>
      </c>
      <c r="F1055" t="s">
        <v>112</v>
      </c>
      <c r="G1055">
        <v>23</v>
      </c>
      <c r="I1055" t="s">
        <v>198</v>
      </c>
      <c r="J1055" t="s">
        <v>153</v>
      </c>
      <c r="K1055" t="s">
        <v>158</v>
      </c>
    </row>
    <row r="1056" spans="1:11" x14ac:dyDescent="0.2">
      <c r="A1056">
        <v>1059</v>
      </c>
      <c r="B1056" t="s">
        <v>428</v>
      </c>
      <c r="C1056" s="210">
        <v>45579.262499999997</v>
      </c>
      <c r="D1056" t="s">
        <v>429</v>
      </c>
      <c r="E1056">
        <v>3</v>
      </c>
      <c r="F1056" t="s">
        <v>112</v>
      </c>
      <c r="G1056">
        <v>25</v>
      </c>
      <c r="I1056" t="s">
        <v>198</v>
      </c>
      <c r="J1056" t="s">
        <v>153</v>
      </c>
      <c r="K1056" t="s">
        <v>158</v>
      </c>
    </row>
    <row r="1057" spans="1:11" x14ac:dyDescent="0.2">
      <c r="A1057">
        <v>1060</v>
      </c>
      <c r="B1057" t="s">
        <v>428</v>
      </c>
      <c r="C1057" s="210">
        <v>45579.262499999997</v>
      </c>
      <c r="D1057" t="s">
        <v>429</v>
      </c>
      <c r="E1057">
        <v>4</v>
      </c>
      <c r="F1057" t="s">
        <v>115</v>
      </c>
      <c r="G1057">
        <v>14.7</v>
      </c>
      <c r="I1057" t="s">
        <v>198</v>
      </c>
      <c r="J1057" t="s">
        <v>153</v>
      </c>
      <c r="K1057" t="s">
        <v>158</v>
      </c>
    </row>
    <row r="1058" spans="1:11" x14ac:dyDescent="0.2">
      <c r="A1058">
        <v>1061</v>
      </c>
      <c r="B1058" t="s">
        <v>428</v>
      </c>
      <c r="C1058" s="210">
        <v>45579.262499999997</v>
      </c>
      <c r="D1058" t="s">
        <v>429</v>
      </c>
      <c r="E1058">
        <v>5</v>
      </c>
      <c r="F1058" t="s">
        <v>81</v>
      </c>
      <c r="G1058">
        <v>22.4</v>
      </c>
      <c r="I1058" t="s">
        <v>198</v>
      </c>
      <c r="J1058" t="s">
        <v>153</v>
      </c>
      <c r="K1058" t="s">
        <v>158</v>
      </c>
    </row>
    <row r="1059" spans="1:11" x14ac:dyDescent="0.2">
      <c r="A1059">
        <v>1062</v>
      </c>
      <c r="B1059" t="s">
        <v>428</v>
      </c>
      <c r="C1059" s="210">
        <v>45579.262499999997</v>
      </c>
      <c r="D1059" t="s">
        <v>429</v>
      </c>
      <c r="E1059">
        <v>6</v>
      </c>
      <c r="F1059" t="s">
        <v>116</v>
      </c>
      <c r="G1059">
        <v>22.7</v>
      </c>
      <c r="I1059" t="s">
        <v>198</v>
      </c>
      <c r="J1059" t="s">
        <v>153</v>
      </c>
      <c r="K1059" t="s">
        <v>160</v>
      </c>
    </row>
    <row r="1060" spans="1:11" x14ac:dyDescent="0.2">
      <c r="A1060">
        <v>1063</v>
      </c>
      <c r="B1060" t="s">
        <v>428</v>
      </c>
      <c r="C1060" s="210">
        <v>45579.262499999997</v>
      </c>
      <c r="D1060" t="s">
        <v>429</v>
      </c>
      <c r="E1060">
        <v>7</v>
      </c>
      <c r="F1060" t="s">
        <v>112</v>
      </c>
      <c r="G1060">
        <v>25</v>
      </c>
      <c r="I1060" t="s">
        <v>198</v>
      </c>
      <c r="J1060" t="s">
        <v>153</v>
      </c>
      <c r="K1060" t="s">
        <v>158</v>
      </c>
    </row>
    <row r="1061" spans="1:11" x14ac:dyDescent="0.2">
      <c r="A1061">
        <v>1064</v>
      </c>
      <c r="B1061" t="s">
        <v>428</v>
      </c>
      <c r="C1061" s="210">
        <v>45579.262499999997</v>
      </c>
      <c r="D1061" t="s">
        <v>429</v>
      </c>
      <c r="E1061">
        <v>8</v>
      </c>
      <c r="F1061" t="s">
        <v>116</v>
      </c>
      <c r="G1061">
        <v>6.3</v>
      </c>
      <c r="I1061" t="s">
        <v>198</v>
      </c>
      <c r="J1061" t="s">
        <v>153</v>
      </c>
      <c r="K1061" t="s">
        <v>158</v>
      </c>
    </row>
    <row r="1062" spans="1:11" x14ac:dyDescent="0.2">
      <c r="A1062">
        <v>1065</v>
      </c>
      <c r="B1062" t="s">
        <v>428</v>
      </c>
      <c r="C1062" s="210">
        <v>45579.263194444444</v>
      </c>
      <c r="D1062" t="s">
        <v>429</v>
      </c>
      <c r="E1062">
        <v>9</v>
      </c>
      <c r="F1062" t="s">
        <v>117</v>
      </c>
      <c r="G1062">
        <v>14.1</v>
      </c>
      <c r="I1062" t="s">
        <v>198</v>
      </c>
      <c r="J1062" t="s">
        <v>153</v>
      </c>
      <c r="K1062" t="s">
        <v>158</v>
      </c>
    </row>
    <row r="1063" spans="1:11" x14ac:dyDescent="0.2">
      <c r="A1063">
        <v>1066</v>
      </c>
      <c r="B1063" t="s">
        <v>428</v>
      </c>
      <c r="C1063" s="210">
        <v>45579.263194444444</v>
      </c>
      <c r="D1063" t="s">
        <v>429</v>
      </c>
      <c r="E1063">
        <v>10</v>
      </c>
      <c r="F1063" t="s">
        <v>118</v>
      </c>
      <c r="G1063">
        <v>15.9</v>
      </c>
      <c r="I1063" t="s">
        <v>198</v>
      </c>
      <c r="J1063" t="s">
        <v>153</v>
      </c>
      <c r="K1063" t="s">
        <v>158</v>
      </c>
    </row>
    <row r="1064" spans="1:11" x14ac:dyDescent="0.2">
      <c r="A1064">
        <v>1067</v>
      </c>
      <c r="B1064" t="s">
        <v>428</v>
      </c>
      <c r="C1064" s="210">
        <v>45579.263194444444</v>
      </c>
      <c r="D1064" t="s">
        <v>429</v>
      </c>
      <c r="E1064">
        <v>11</v>
      </c>
      <c r="F1064" t="s">
        <v>119</v>
      </c>
      <c r="G1064">
        <v>16.7</v>
      </c>
      <c r="I1064" t="s">
        <v>198</v>
      </c>
      <c r="J1064" t="s">
        <v>153</v>
      </c>
      <c r="K1064" t="s">
        <v>158</v>
      </c>
    </row>
    <row r="1065" spans="1:11" x14ac:dyDescent="0.2">
      <c r="A1065">
        <v>1068</v>
      </c>
      <c r="B1065" t="s">
        <v>428</v>
      </c>
      <c r="C1065" s="210">
        <v>45579.263888888891</v>
      </c>
      <c r="D1065" t="s">
        <v>429</v>
      </c>
      <c r="E1065">
        <v>12</v>
      </c>
      <c r="F1065" t="s">
        <v>119</v>
      </c>
      <c r="G1065">
        <v>23</v>
      </c>
      <c r="H1065" t="s">
        <v>225</v>
      </c>
      <c r="I1065" t="s">
        <v>198</v>
      </c>
      <c r="J1065" t="s">
        <v>153</v>
      </c>
      <c r="K1065" t="s">
        <v>158</v>
      </c>
    </row>
    <row r="1066" spans="1:11" x14ac:dyDescent="0.2">
      <c r="A1066">
        <v>1069</v>
      </c>
      <c r="B1066" t="s">
        <v>428</v>
      </c>
      <c r="C1066" s="210">
        <v>45579.263888888891</v>
      </c>
      <c r="D1066" t="s">
        <v>429</v>
      </c>
      <c r="E1066">
        <v>13</v>
      </c>
      <c r="F1066" t="s">
        <v>120</v>
      </c>
      <c r="G1066">
        <v>25</v>
      </c>
      <c r="I1066" t="s">
        <v>198</v>
      </c>
      <c r="J1066" t="s">
        <v>153</v>
      </c>
      <c r="K1066" t="s">
        <v>158</v>
      </c>
    </row>
    <row r="1067" spans="1:11" x14ac:dyDescent="0.2">
      <c r="A1067">
        <v>1070</v>
      </c>
      <c r="B1067" t="s">
        <v>428</v>
      </c>
      <c r="C1067" s="210">
        <v>45579.263888888891</v>
      </c>
      <c r="D1067" t="s">
        <v>429</v>
      </c>
      <c r="E1067">
        <v>14</v>
      </c>
      <c r="F1067" t="s">
        <v>95</v>
      </c>
      <c r="G1067">
        <v>25</v>
      </c>
      <c r="I1067" t="s">
        <v>198</v>
      </c>
      <c r="J1067" t="s">
        <v>153</v>
      </c>
      <c r="K1067" t="s">
        <v>158</v>
      </c>
    </row>
    <row r="1068" spans="1:11" x14ac:dyDescent="0.2">
      <c r="A1068">
        <v>1071</v>
      </c>
      <c r="B1068" t="s">
        <v>428</v>
      </c>
      <c r="C1068" s="210">
        <v>45579.263888888891</v>
      </c>
      <c r="D1068" t="s">
        <v>429</v>
      </c>
      <c r="E1068">
        <v>15</v>
      </c>
      <c r="F1068" t="s">
        <v>123</v>
      </c>
      <c r="G1068">
        <v>25</v>
      </c>
      <c r="I1068" t="s">
        <v>198</v>
      </c>
      <c r="J1068" t="s">
        <v>153</v>
      </c>
      <c r="K1068" t="s">
        <v>158</v>
      </c>
    </row>
    <row r="1069" spans="1:11" x14ac:dyDescent="0.2">
      <c r="A1069">
        <v>1072</v>
      </c>
      <c r="B1069" t="s">
        <v>428</v>
      </c>
      <c r="C1069" s="210">
        <v>45579.263888888891</v>
      </c>
      <c r="D1069" t="s">
        <v>429</v>
      </c>
      <c r="E1069">
        <v>16</v>
      </c>
      <c r="F1069" t="s">
        <v>115</v>
      </c>
      <c r="G1069">
        <v>10.3</v>
      </c>
      <c r="I1069" t="s">
        <v>198</v>
      </c>
      <c r="J1069" t="s">
        <v>153</v>
      </c>
      <c r="K1069" t="s">
        <v>158</v>
      </c>
    </row>
    <row r="1070" spans="1:11" x14ac:dyDescent="0.2">
      <c r="A1070">
        <v>1073</v>
      </c>
      <c r="B1070" t="s">
        <v>428</v>
      </c>
      <c r="C1070" s="210">
        <v>45579.26458333333</v>
      </c>
      <c r="D1070" t="s">
        <v>429</v>
      </c>
      <c r="E1070">
        <v>17</v>
      </c>
      <c r="F1070" t="s">
        <v>124</v>
      </c>
      <c r="G1070">
        <v>25</v>
      </c>
      <c r="I1070" t="s">
        <v>198</v>
      </c>
      <c r="J1070" t="s">
        <v>153</v>
      </c>
      <c r="K1070" t="s">
        <v>158</v>
      </c>
    </row>
    <row r="1071" spans="1:11" x14ac:dyDescent="0.2">
      <c r="A1071">
        <v>1074</v>
      </c>
      <c r="B1071" t="s">
        <v>428</v>
      </c>
      <c r="C1071" s="210">
        <v>45579.26458333333</v>
      </c>
      <c r="D1071" t="s">
        <v>429</v>
      </c>
      <c r="E1071">
        <v>18</v>
      </c>
      <c r="F1071" t="s">
        <v>125</v>
      </c>
      <c r="G1071">
        <v>20.7</v>
      </c>
      <c r="I1071" t="s">
        <v>198</v>
      </c>
      <c r="J1071" t="s">
        <v>153</v>
      </c>
      <c r="K1071" t="s">
        <v>158</v>
      </c>
    </row>
    <row r="1072" spans="1:11" x14ac:dyDescent="0.2">
      <c r="A1072">
        <v>1075</v>
      </c>
      <c r="B1072" t="s">
        <v>428</v>
      </c>
      <c r="C1072" s="210">
        <v>45579.26458333333</v>
      </c>
      <c r="D1072" t="s">
        <v>429</v>
      </c>
      <c r="E1072">
        <v>19</v>
      </c>
      <c r="F1072" t="s">
        <v>124</v>
      </c>
      <c r="G1072">
        <v>7.3</v>
      </c>
      <c r="I1072" t="s">
        <v>198</v>
      </c>
      <c r="J1072" t="s">
        <v>153</v>
      </c>
      <c r="K1072" t="s">
        <v>160</v>
      </c>
    </row>
    <row r="1073" spans="1:11" x14ac:dyDescent="0.2">
      <c r="A1073">
        <v>1076</v>
      </c>
      <c r="B1073" t="s">
        <v>428</v>
      </c>
      <c r="C1073" s="210">
        <v>45579.26458333333</v>
      </c>
      <c r="D1073" t="s">
        <v>429</v>
      </c>
      <c r="E1073">
        <v>20</v>
      </c>
      <c r="F1073" t="s">
        <v>128</v>
      </c>
      <c r="G1073">
        <v>10.4</v>
      </c>
      <c r="I1073" t="s">
        <v>198</v>
      </c>
      <c r="J1073" t="s">
        <v>153</v>
      </c>
      <c r="K1073" t="s">
        <v>158</v>
      </c>
    </row>
    <row r="1074" spans="1:11" x14ac:dyDescent="0.2">
      <c r="A1074">
        <v>1077</v>
      </c>
      <c r="B1074" t="s">
        <v>430</v>
      </c>
      <c r="C1074" s="210">
        <v>45580.265277777777</v>
      </c>
      <c r="D1074" t="s">
        <v>431</v>
      </c>
      <c r="E1074">
        <v>1</v>
      </c>
      <c r="F1074" t="s">
        <v>109</v>
      </c>
      <c r="G1074">
        <v>18</v>
      </c>
      <c r="I1074" t="s">
        <v>198</v>
      </c>
      <c r="J1074" t="s">
        <v>153</v>
      </c>
      <c r="K1074" t="s">
        <v>158</v>
      </c>
    </row>
    <row r="1075" spans="1:11" x14ac:dyDescent="0.2">
      <c r="A1075">
        <v>1078</v>
      </c>
      <c r="B1075" t="s">
        <v>430</v>
      </c>
      <c r="C1075" s="210">
        <v>45580.265972222223</v>
      </c>
      <c r="D1075" t="s">
        <v>431</v>
      </c>
      <c r="E1075">
        <v>2</v>
      </c>
      <c r="F1075" t="s">
        <v>112</v>
      </c>
      <c r="G1075">
        <v>23</v>
      </c>
      <c r="H1075" t="s">
        <v>225</v>
      </c>
      <c r="I1075" t="s">
        <v>198</v>
      </c>
      <c r="J1075" t="s">
        <v>153</v>
      </c>
      <c r="K1075" t="s">
        <v>158</v>
      </c>
    </row>
    <row r="1076" spans="1:11" x14ac:dyDescent="0.2">
      <c r="A1076">
        <v>1079</v>
      </c>
      <c r="B1076" t="s">
        <v>430</v>
      </c>
      <c r="C1076" s="210">
        <v>45580.265972222223</v>
      </c>
      <c r="D1076" t="s">
        <v>431</v>
      </c>
      <c r="E1076">
        <v>3</v>
      </c>
      <c r="F1076" t="s">
        <v>112</v>
      </c>
      <c r="G1076">
        <v>25</v>
      </c>
      <c r="I1076" t="s">
        <v>198</v>
      </c>
      <c r="J1076" t="s">
        <v>153</v>
      </c>
      <c r="K1076" t="s">
        <v>158</v>
      </c>
    </row>
    <row r="1077" spans="1:11" x14ac:dyDescent="0.2">
      <c r="A1077">
        <v>1080</v>
      </c>
      <c r="B1077" t="s">
        <v>430</v>
      </c>
      <c r="C1077" s="210">
        <v>45580.265972222223</v>
      </c>
      <c r="D1077" t="s">
        <v>431</v>
      </c>
      <c r="E1077">
        <v>4</v>
      </c>
      <c r="F1077" t="s">
        <v>115</v>
      </c>
      <c r="G1077">
        <v>19.3</v>
      </c>
      <c r="I1077" t="s">
        <v>198</v>
      </c>
      <c r="J1077" t="s">
        <v>153</v>
      </c>
      <c r="K1077" t="s">
        <v>158</v>
      </c>
    </row>
    <row r="1078" spans="1:11" x14ac:dyDescent="0.2">
      <c r="A1078">
        <v>1081</v>
      </c>
      <c r="B1078" t="s">
        <v>430</v>
      </c>
      <c r="C1078" s="210">
        <v>45580.265972222223</v>
      </c>
      <c r="D1078" t="s">
        <v>431</v>
      </c>
      <c r="E1078">
        <v>5</v>
      </c>
      <c r="F1078" t="s">
        <v>81</v>
      </c>
      <c r="G1078">
        <v>22.4</v>
      </c>
      <c r="I1078" t="s">
        <v>198</v>
      </c>
      <c r="J1078" t="s">
        <v>153</v>
      </c>
      <c r="K1078" t="s">
        <v>158</v>
      </c>
    </row>
    <row r="1079" spans="1:11" x14ac:dyDescent="0.2">
      <c r="A1079">
        <v>1082</v>
      </c>
      <c r="B1079" t="s">
        <v>430</v>
      </c>
      <c r="C1079" s="210">
        <v>45580.265972222223</v>
      </c>
      <c r="D1079" t="s">
        <v>431</v>
      </c>
      <c r="E1079">
        <v>6</v>
      </c>
      <c r="F1079" t="s">
        <v>116</v>
      </c>
      <c r="G1079">
        <v>22.5</v>
      </c>
      <c r="I1079" t="s">
        <v>198</v>
      </c>
      <c r="J1079" t="s">
        <v>153</v>
      </c>
      <c r="K1079" t="s">
        <v>160</v>
      </c>
    </row>
    <row r="1080" spans="1:11" x14ac:dyDescent="0.2">
      <c r="A1080">
        <v>1083</v>
      </c>
      <c r="B1080" t="s">
        <v>430</v>
      </c>
      <c r="C1080" s="210">
        <v>45580.265972222223</v>
      </c>
      <c r="D1080" t="s">
        <v>431</v>
      </c>
      <c r="E1080">
        <v>7</v>
      </c>
      <c r="F1080" t="s">
        <v>112</v>
      </c>
      <c r="G1080">
        <v>25</v>
      </c>
      <c r="I1080" t="s">
        <v>198</v>
      </c>
      <c r="J1080" t="s">
        <v>153</v>
      </c>
      <c r="K1080" t="s">
        <v>158</v>
      </c>
    </row>
    <row r="1081" spans="1:11" x14ac:dyDescent="0.2">
      <c r="A1081">
        <v>1084</v>
      </c>
      <c r="B1081" t="s">
        <v>430</v>
      </c>
      <c r="C1081" s="210">
        <v>45580.26666666667</v>
      </c>
      <c r="D1081" t="s">
        <v>431</v>
      </c>
      <c r="E1081">
        <v>8</v>
      </c>
      <c r="F1081" t="s">
        <v>116</v>
      </c>
      <c r="G1081">
        <v>7.9</v>
      </c>
      <c r="I1081" t="s">
        <v>198</v>
      </c>
      <c r="J1081" t="s">
        <v>153</v>
      </c>
      <c r="K1081" t="s">
        <v>158</v>
      </c>
    </row>
    <row r="1082" spans="1:11" x14ac:dyDescent="0.2">
      <c r="A1082">
        <v>1085</v>
      </c>
      <c r="B1082" t="s">
        <v>430</v>
      </c>
      <c r="C1082" s="210">
        <v>45580.26666666667</v>
      </c>
      <c r="D1082" t="s">
        <v>431</v>
      </c>
      <c r="E1082">
        <v>9</v>
      </c>
      <c r="F1082" t="s">
        <v>117</v>
      </c>
      <c r="G1082">
        <v>14</v>
      </c>
      <c r="H1082" t="s">
        <v>382</v>
      </c>
      <c r="I1082" t="s">
        <v>198</v>
      </c>
      <c r="J1082" t="s">
        <v>153</v>
      </c>
      <c r="K1082" t="s">
        <v>158</v>
      </c>
    </row>
    <row r="1083" spans="1:11" x14ac:dyDescent="0.2">
      <c r="A1083">
        <v>1086</v>
      </c>
      <c r="B1083" t="s">
        <v>430</v>
      </c>
      <c r="C1083" s="210">
        <v>45580.267361111109</v>
      </c>
      <c r="D1083" t="s">
        <v>431</v>
      </c>
      <c r="E1083">
        <v>10</v>
      </c>
      <c r="F1083" t="s">
        <v>118</v>
      </c>
      <c r="G1083">
        <v>16</v>
      </c>
      <c r="I1083" t="s">
        <v>198</v>
      </c>
      <c r="J1083" t="s">
        <v>153</v>
      </c>
      <c r="K1083" t="s">
        <v>158</v>
      </c>
    </row>
    <row r="1084" spans="1:11" x14ac:dyDescent="0.2">
      <c r="A1084">
        <v>1087</v>
      </c>
      <c r="B1084" t="s">
        <v>430</v>
      </c>
      <c r="C1084" s="210">
        <v>45580.267361111109</v>
      </c>
      <c r="D1084" t="s">
        <v>431</v>
      </c>
      <c r="E1084">
        <v>11</v>
      </c>
      <c r="F1084" t="s">
        <v>119</v>
      </c>
      <c r="G1084">
        <v>16.7</v>
      </c>
      <c r="I1084" t="s">
        <v>198</v>
      </c>
      <c r="J1084" t="s">
        <v>153</v>
      </c>
      <c r="K1084" t="s">
        <v>158</v>
      </c>
    </row>
    <row r="1085" spans="1:11" x14ac:dyDescent="0.2">
      <c r="A1085">
        <v>1088</v>
      </c>
      <c r="B1085" t="s">
        <v>430</v>
      </c>
      <c r="C1085" s="210">
        <v>45580.267361111109</v>
      </c>
      <c r="D1085" t="s">
        <v>431</v>
      </c>
      <c r="E1085">
        <v>12</v>
      </c>
      <c r="F1085" t="s">
        <v>119</v>
      </c>
      <c r="G1085">
        <v>14.7</v>
      </c>
      <c r="H1085" t="s">
        <v>432</v>
      </c>
      <c r="I1085" t="s">
        <v>198</v>
      </c>
      <c r="J1085" t="s">
        <v>153</v>
      </c>
      <c r="K1085" t="s">
        <v>160</v>
      </c>
    </row>
    <row r="1086" spans="1:11" x14ac:dyDescent="0.2">
      <c r="A1086">
        <v>1089</v>
      </c>
      <c r="B1086" t="s">
        <v>430</v>
      </c>
      <c r="C1086" s="210">
        <v>45580.268055555556</v>
      </c>
      <c r="D1086" t="s">
        <v>431</v>
      </c>
      <c r="E1086">
        <v>13</v>
      </c>
      <c r="F1086" t="s">
        <v>120</v>
      </c>
      <c r="G1086">
        <v>25</v>
      </c>
      <c r="I1086" t="s">
        <v>198</v>
      </c>
      <c r="J1086" t="s">
        <v>153</v>
      </c>
      <c r="K1086" t="s">
        <v>158</v>
      </c>
    </row>
    <row r="1087" spans="1:11" x14ac:dyDescent="0.2">
      <c r="A1087">
        <v>1090</v>
      </c>
      <c r="B1087" t="s">
        <v>430</v>
      </c>
      <c r="C1087" s="210">
        <v>45580.268055555556</v>
      </c>
      <c r="D1087" t="s">
        <v>431</v>
      </c>
      <c r="E1087">
        <v>14</v>
      </c>
      <c r="F1087" t="s">
        <v>95</v>
      </c>
      <c r="G1087">
        <v>12.5</v>
      </c>
      <c r="H1087" t="s">
        <v>433</v>
      </c>
      <c r="I1087" t="s">
        <v>198</v>
      </c>
      <c r="J1087" t="s">
        <v>153</v>
      </c>
      <c r="K1087" t="s">
        <v>160</v>
      </c>
    </row>
    <row r="1088" spans="1:11" x14ac:dyDescent="0.2">
      <c r="A1088">
        <v>1091</v>
      </c>
      <c r="B1088" t="s">
        <v>430</v>
      </c>
      <c r="C1088" s="210">
        <v>45580.268055555556</v>
      </c>
      <c r="D1088" t="s">
        <v>431</v>
      </c>
      <c r="E1088">
        <v>15</v>
      </c>
      <c r="F1088" t="s">
        <v>123</v>
      </c>
      <c r="G1088">
        <v>25</v>
      </c>
      <c r="I1088" t="s">
        <v>198</v>
      </c>
      <c r="J1088" t="s">
        <v>153</v>
      </c>
      <c r="K1088" t="s">
        <v>158</v>
      </c>
    </row>
    <row r="1089" spans="1:11" x14ac:dyDescent="0.2">
      <c r="A1089">
        <v>1092</v>
      </c>
      <c r="B1089" t="s">
        <v>430</v>
      </c>
      <c r="C1089" s="210">
        <v>45580.268055555556</v>
      </c>
      <c r="D1089" t="s">
        <v>431</v>
      </c>
      <c r="E1089">
        <v>16</v>
      </c>
      <c r="F1089" t="s">
        <v>115</v>
      </c>
      <c r="G1089">
        <v>10.3</v>
      </c>
      <c r="I1089" t="s">
        <v>198</v>
      </c>
      <c r="J1089" t="s">
        <v>153</v>
      </c>
      <c r="K1089" t="s">
        <v>158</v>
      </c>
    </row>
    <row r="1090" spans="1:11" x14ac:dyDescent="0.2">
      <c r="A1090">
        <v>1093</v>
      </c>
      <c r="B1090" t="s">
        <v>430</v>
      </c>
      <c r="C1090" s="210">
        <v>45580.268750000003</v>
      </c>
      <c r="D1090" t="s">
        <v>431</v>
      </c>
      <c r="E1090">
        <v>17</v>
      </c>
      <c r="F1090" t="s">
        <v>124</v>
      </c>
      <c r="G1090">
        <v>25</v>
      </c>
      <c r="I1090" t="s">
        <v>198</v>
      </c>
      <c r="J1090" t="s">
        <v>153</v>
      </c>
      <c r="K1090" t="s">
        <v>158</v>
      </c>
    </row>
    <row r="1091" spans="1:11" x14ac:dyDescent="0.2">
      <c r="A1091">
        <v>1094</v>
      </c>
      <c r="B1091" t="s">
        <v>430</v>
      </c>
      <c r="C1091" s="210">
        <v>45580.268750000003</v>
      </c>
      <c r="D1091" t="s">
        <v>431</v>
      </c>
      <c r="E1091">
        <v>18</v>
      </c>
      <c r="F1091" t="s">
        <v>125</v>
      </c>
      <c r="G1091">
        <v>25</v>
      </c>
      <c r="I1091" t="s">
        <v>198</v>
      </c>
      <c r="J1091" t="s">
        <v>153</v>
      </c>
      <c r="K1091" t="s">
        <v>158</v>
      </c>
    </row>
    <row r="1092" spans="1:11" x14ac:dyDescent="0.2">
      <c r="A1092">
        <v>1095</v>
      </c>
      <c r="B1092" t="s">
        <v>430</v>
      </c>
      <c r="C1092" s="210">
        <v>45580.268750000003</v>
      </c>
      <c r="D1092" t="s">
        <v>431</v>
      </c>
      <c r="E1092">
        <v>19</v>
      </c>
      <c r="F1092" t="s">
        <v>124</v>
      </c>
      <c r="G1092">
        <v>8.4</v>
      </c>
      <c r="I1092" t="s">
        <v>198</v>
      </c>
      <c r="J1092" t="s">
        <v>153</v>
      </c>
      <c r="K1092" t="s">
        <v>158</v>
      </c>
    </row>
    <row r="1093" spans="1:11" x14ac:dyDescent="0.2">
      <c r="A1093">
        <v>1096</v>
      </c>
      <c r="B1093" t="s">
        <v>430</v>
      </c>
      <c r="C1093" s="210">
        <v>45580.268750000003</v>
      </c>
      <c r="D1093" t="s">
        <v>431</v>
      </c>
      <c r="E1093">
        <v>20</v>
      </c>
      <c r="F1093" t="s">
        <v>128</v>
      </c>
      <c r="G1093">
        <v>10.4</v>
      </c>
      <c r="H1093" t="s">
        <v>393</v>
      </c>
      <c r="I1093" t="s">
        <v>198</v>
      </c>
      <c r="J1093" t="s">
        <v>153</v>
      </c>
      <c r="K1093" t="s">
        <v>158</v>
      </c>
    </row>
    <row r="1094" spans="1:11" x14ac:dyDescent="0.2">
      <c r="A1094">
        <v>1097</v>
      </c>
      <c r="B1094" t="s">
        <v>434</v>
      </c>
      <c r="C1094" s="210">
        <v>45581.245138888888</v>
      </c>
      <c r="D1094" t="s">
        <v>435</v>
      </c>
      <c r="E1094">
        <v>1</v>
      </c>
      <c r="F1094" t="s">
        <v>109</v>
      </c>
      <c r="G1094">
        <v>18</v>
      </c>
      <c r="I1094" t="s">
        <v>198</v>
      </c>
      <c r="J1094" t="s">
        <v>153</v>
      </c>
      <c r="K1094" t="s">
        <v>158</v>
      </c>
    </row>
    <row r="1095" spans="1:11" x14ac:dyDescent="0.2">
      <c r="A1095">
        <v>1098</v>
      </c>
      <c r="B1095" t="s">
        <v>434</v>
      </c>
      <c r="C1095" s="210">
        <v>45581.245138888888</v>
      </c>
      <c r="D1095" t="s">
        <v>435</v>
      </c>
      <c r="E1095">
        <v>2</v>
      </c>
      <c r="F1095" t="s">
        <v>112</v>
      </c>
      <c r="G1095">
        <v>23</v>
      </c>
      <c r="H1095" t="s">
        <v>225</v>
      </c>
      <c r="I1095" t="s">
        <v>198</v>
      </c>
      <c r="J1095" t="s">
        <v>153</v>
      </c>
      <c r="K1095" t="s">
        <v>158</v>
      </c>
    </row>
    <row r="1096" spans="1:11" x14ac:dyDescent="0.2">
      <c r="A1096">
        <v>1099</v>
      </c>
      <c r="B1096" t="s">
        <v>434</v>
      </c>
      <c r="C1096" s="210">
        <v>45581.246527777781</v>
      </c>
      <c r="D1096" t="s">
        <v>435</v>
      </c>
      <c r="E1096">
        <v>3</v>
      </c>
      <c r="F1096" t="s">
        <v>112</v>
      </c>
      <c r="G1096">
        <v>25</v>
      </c>
      <c r="H1096" t="s">
        <v>225</v>
      </c>
      <c r="I1096" t="s">
        <v>198</v>
      </c>
      <c r="J1096" t="s">
        <v>153</v>
      </c>
      <c r="K1096" t="s">
        <v>158</v>
      </c>
    </row>
    <row r="1097" spans="1:11" x14ac:dyDescent="0.2">
      <c r="A1097">
        <v>1100</v>
      </c>
      <c r="B1097" t="s">
        <v>434</v>
      </c>
      <c r="C1097" s="210">
        <v>45581.248611111114</v>
      </c>
      <c r="D1097" t="s">
        <v>435</v>
      </c>
      <c r="E1097">
        <v>4</v>
      </c>
      <c r="F1097" t="s">
        <v>115</v>
      </c>
      <c r="G1097">
        <v>25</v>
      </c>
      <c r="H1097" t="s">
        <v>436</v>
      </c>
      <c r="I1097" t="s">
        <v>198</v>
      </c>
      <c r="J1097" t="s">
        <v>153</v>
      </c>
      <c r="K1097" t="s">
        <v>158</v>
      </c>
    </row>
    <row r="1098" spans="1:11" x14ac:dyDescent="0.2">
      <c r="A1098">
        <v>1101</v>
      </c>
      <c r="B1098" t="s">
        <v>434</v>
      </c>
      <c r="C1098" s="210">
        <v>45581.248611111114</v>
      </c>
      <c r="D1098" t="s">
        <v>435</v>
      </c>
      <c r="E1098">
        <v>5</v>
      </c>
      <c r="F1098" t="s">
        <v>81</v>
      </c>
      <c r="G1098">
        <v>15.2</v>
      </c>
      <c r="H1098" t="s">
        <v>371</v>
      </c>
      <c r="I1098" t="s">
        <v>198</v>
      </c>
      <c r="J1098" t="s">
        <v>153</v>
      </c>
      <c r="K1098" t="s">
        <v>160</v>
      </c>
    </row>
    <row r="1099" spans="1:11" x14ac:dyDescent="0.2">
      <c r="A1099">
        <v>1102</v>
      </c>
      <c r="B1099" t="s">
        <v>434</v>
      </c>
      <c r="C1099" s="210">
        <v>45581.248611111114</v>
      </c>
      <c r="D1099" t="s">
        <v>435</v>
      </c>
      <c r="E1099">
        <v>6</v>
      </c>
      <c r="F1099" t="s">
        <v>116</v>
      </c>
      <c r="G1099">
        <v>17</v>
      </c>
      <c r="I1099" t="s">
        <v>198</v>
      </c>
      <c r="J1099" t="s">
        <v>153</v>
      </c>
      <c r="K1099" t="s">
        <v>158</v>
      </c>
    </row>
    <row r="1100" spans="1:11" x14ac:dyDescent="0.2">
      <c r="A1100">
        <v>1103</v>
      </c>
      <c r="B1100" t="s">
        <v>434</v>
      </c>
      <c r="C1100" s="210">
        <v>45581.249305555553</v>
      </c>
      <c r="D1100" t="s">
        <v>435</v>
      </c>
      <c r="E1100">
        <v>7</v>
      </c>
      <c r="F1100" t="s">
        <v>112</v>
      </c>
      <c r="G1100">
        <v>25</v>
      </c>
      <c r="I1100" t="s">
        <v>198</v>
      </c>
      <c r="J1100" t="s">
        <v>153</v>
      </c>
      <c r="K1100" t="s">
        <v>158</v>
      </c>
    </row>
    <row r="1101" spans="1:11" x14ac:dyDescent="0.2">
      <c r="A1101">
        <v>1104</v>
      </c>
      <c r="B1101" t="s">
        <v>434</v>
      </c>
      <c r="C1101" s="210">
        <v>45581.249305555553</v>
      </c>
      <c r="D1101" t="s">
        <v>435</v>
      </c>
      <c r="E1101">
        <v>8</v>
      </c>
      <c r="F1101" t="s">
        <v>116</v>
      </c>
      <c r="G1101">
        <v>12.2</v>
      </c>
      <c r="H1101" t="s">
        <v>352</v>
      </c>
      <c r="I1101" t="s">
        <v>198</v>
      </c>
      <c r="J1101" t="s">
        <v>153</v>
      </c>
      <c r="K1101" t="s">
        <v>158</v>
      </c>
    </row>
    <row r="1102" spans="1:11" x14ac:dyDescent="0.2">
      <c r="A1102">
        <v>1105</v>
      </c>
      <c r="B1102" t="s">
        <v>434</v>
      </c>
      <c r="C1102" s="210">
        <v>45581.25</v>
      </c>
      <c r="D1102" t="s">
        <v>435</v>
      </c>
      <c r="E1102">
        <v>9</v>
      </c>
      <c r="F1102" t="s">
        <v>117</v>
      </c>
      <c r="G1102">
        <v>15.3</v>
      </c>
      <c r="I1102" t="s">
        <v>198</v>
      </c>
      <c r="J1102" t="s">
        <v>153</v>
      </c>
      <c r="K1102" t="s">
        <v>158</v>
      </c>
    </row>
    <row r="1103" spans="1:11" x14ac:dyDescent="0.2">
      <c r="A1103">
        <v>1106</v>
      </c>
      <c r="B1103" t="s">
        <v>434</v>
      </c>
      <c r="C1103" s="210">
        <v>45581.250694444447</v>
      </c>
      <c r="D1103" t="s">
        <v>435</v>
      </c>
      <c r="E1103">
        <v>10</v>
      </c>
      <c r="G1103">
        <v>16</v>
      </c>
      <c r="I1103" t="s">
        <v>198</v>
      </c>
      <c r="J1103" t="s">
        <v>153</v>
      </c>
      <c r="K1103" t="s">
        <v>158</v>
      </c>
    </row>
    <row r="1104" spans="1:11" x14ac:dyDescent="0.2">
      <c r="A1104">
        <v>1107</v>
      </c>
      <c r="B1104" t="s">
        <v>434</v>
      </c>
      <c r="C1104" s="210">
        <v>45581.250694444447</v>
      </c>
      <c r="D1104" t="s">
        <v>435</v>
      </c>
      <c r="E1104">
        <v>11</v>
      </c>
      <c r="F1104" t="s">
        <v>119</v>
      </c>
      <c r="G1104">
        <v>16.7</v>
      </c>
      <c r="H1104" t="s">
        <v>437</v>
      </c>
      <c r="I1104" t="s">
        <v>198</v>
      </c>
      <c r="J1104" t="s">
        <v>153</v>
      </c>
      <c r="K1104" t="s">
        <v>158</v>
      </c>
    </row>
    <row r="1105" spans="1:11" x14ac:dyDescent="0.2">
      <c r="A1105">
        <v>1108</v>
      </c>
      <c r="B1105" t="s">
        <v>434</v>
      </c>
      <c r="C1105" s="210">
        <v>45581.251388888886</v>
      </c>
      <c r="D1105" t="s">
        <v>435</v>
      </c>
      <c r="E1105">
        <v>12</v>
      </c>
      <c r="F1105" t="s">
        <v>119</v>
      </c>
      <c r="G1105">
        <v>7.7</v>
      </c>
      <c r="H1105" t="s">
        <v>438</v>
      </c>
      <c r="I1105" t="s">
        <v>198</v>
      </c>
      <c r="J1105" t="s">
        <v>153</v>
      </c>
      <c r="K1105" t="s">
        <v>160</v>
      </c>
    </row>
    <row r="1106" spans="1:11" x14ac:dyDescent="0.2">
      <c r="A1106">
        <v>1109</v>
      </c>
      <c r="B1106" t="s">
        <v>434</v>
      </c>
      <c r="C1106" s="210">
        <v>45581.251388888886</v>
      </c>
      <c r="D1106" t="s">
        <v>435</v>
      </c>
      <c r="E1106">
        <v>13</v>
      </c>
      <c r="F1106" t="s">
        <v>120</v>
      </c>
      <c r="G1106">
        <v>25</v>
      </c>
      <c r="I1106" t="s">
        <v>198</v>
      </c>
      <c r="J1106" t="s">
        <v>153</v>
      </c>
      <c r="K1106" t="s">
        <v>158</v>
      </c>
    </row>
    <row r="1107" spans="1:11" x14ac:dyDescent="0.2">
      <c r="A1107">
        <v>1110</v>
      </c>
      <c r="B1107" t="s">
        <v>434</v>
      </c>
      <c r="C1107" s="210">
        <v>45581.252083333333</v>
      </c>
      <c r="D1107" t="s">
        <v>435</v>
      </c>
      <c r="E1107">
        <v>14</v>
      </c>
      <c r="F1107" t="s">
        <v>95</v>
      </c>
      <c r="G1107">
        <v>14.7</v>
      </c>
      <c r="H1107" t="s">
        <v>337</v>
      </c>
      <c r="I1107" t="s">
        <v>198</v>
      </c>
      <c r="J1107" t="s">
        <v>153</v>
      </c>
      <c r="K1107" t="s">
        <v>160</v>
      </c>
    </row>
    <row r="1108" spans="1:11" x14ac:dyDescent="0.2">
      <c r="A1108">
        <v>1111</v>
      </c>
      <c r="B1108" t="s">
        <v>434</v>
      </c>
      <c r="C1108" s="210">
        <v>45581.25277777778</v>
      </c>
      <c r="D1108" t="s">
        <v>435</v>
      </c>
      <c r="E1108">
        <v>15</v>
      </c>
      <c r="F1108" t="s">
        <v>123</v>
      </c>
      <c r="G1108">
        <v>25</v>
      </c>
      <c r="H1108" t="s">
        <v>225</v>
      </c>
      <c r="I1108" t="s">
        <v>198</v>
      </c>
      <c r="J1108" t="s">
        <v>153</v>
      </c>
      <c r="K1108" t="s">
        <v>158</v>
      </c>
    </row>
    <row r="1109" spans="1:11" x14ac:dyDescent="0.2">
      <c r="A1109">
        <v>1112</v>
      </c>
      <c r="B1109" t="s">
        <v>434</v>
      </c>
      <c r="C1109" s="210">
        <v>45581.25277777778</v>
      </c>
      <c r="D1109" t="s">
        <v>435</v>
      </c>
      <c r="E1109">
        <v>16</v>
      </c>
      <c r="F1109" t="s">
        <v>115</v>
      </c>
      <c r="G1109">
        <v>12.2</v>
      </c>
      <c r="I1109" t="s">
        <v>198</v>
      </c>
      <c r="J1109" t="s">
        <v>153</v>
      </c>
      <c r="K1109" t="s">
        <v>158</v>
      </c>
    </row>
    <row r="1110" spans="1:11" x14ac:dyDescent="0.2">
      <c r="A1110">
        <v>1113</v>
      </c>
      <c r="B1110" t="s">
        <v>434</v>
      </c>
      <c r="C1110" s="210">
        <v>45581.253472222219</v>
      </c>
      <c r="D1110" t="s">
        <v>435</v>
      </c>
      <c r="E1110">
        <v>17</v>
      </c>
      <c r="F1110" t="s">
        <v>124</v>
      </c>
      <c r="G1110">
        <v>25</v>
      </c>
      <c r="I1110" t="s">
        <v>198</v>
      </c>
      <c r="J1110" t="s">
        <v>153</v>
      </c>
      <c r="K1110" t="s">
        <v>158</v>
      </c>
    </row>
    <row r="1111" spans="1:11" x14ac:dyDescent="0.2">
      <c r="A1111">
        <v>1114</v>
      </c>
      <c r="B1111" t="s">
        <v>434</v>
      </c>
      <c r="C1111" s="210">
        <v>45581.253472222219</v>
      </c>
      <c r="D1111" t="s">
        <v>435</v>
      </c>
      <c r="E1111">
        <v>18</v>
      </c>
      <c r="F1111" t="s">
        <v>125</v>
      </c>
      <c r="G1111">
        <v>25</v>
      </c>
      <c r="I1111" t="s">
        <v>198</v>
      </c>
      <c r="J1111" t="s">
        <v>153</v>
      </c>
      <c r="K1111" t="s">
        <v>158</v>
      </c>
    </row>
    <row r="1112" spans="1:11" x14ac:dyDescent="0.2">
      <c r="A1112">
        <v>1115</v>
      </c>
      <c r="B1112" t="s">
        <v>434</v>
      </c>
      <c r="C1112" s="210">
        <v>45581.253472222219</v>
      </c>
      <c r="D1112" t="s">
        <v>435</v>
      </c>
      <c r="E1112">
        <v>19</v>
      </c>
      <c r="F1112" t="s">
        <v>124</v>
      </c>
      <c r="G1112">
        <v>8.4</v>
      </c>
      <c r="I1112" t="s">
        <v>198</v>
      </c>
      <c r="J1112" t="s">
        <v>153</v>
      </c>
      <c r="K1112" t="s">
        <v>158</v>
      </c>
    </row>
    <row r="1113" spans="1:11" x14ac:dyDescent="0.2">
      <c r="A1113">
        <v>1116</v>
      </c>
      <c r="B1113" t="s">
        <v>434</v>
      </c>
      <c r="C1113" s="210">
        <v>45581.253472222219</v>
      </c>
      <c r="D1113" t="s">
        <v>435</v>
      </c>
      <c r="E1113">
        <v>20</v>
      </c>
      <c r="F1113" t="s">
        <v>128</v>
      </c>
      <c r="G1113">
        <v>11.1</v>
      </c>
      <c r="I1113" t="s">
        <v>198</v>
      </c>
      <c r="J1113" t="s">
        <v>153</v>
      </c>
      <c r="K1113" t="s">
        <v>158</v>
      </c>
    </row>
    <row r="1114" spans="1:11" x14ac:dyDescent="0.2">
      <c r="A1114">
        <v>1117</v>
      </c>
      <c r="B1114" t="s">
        <v>439</v>
      </c>
      <c r="C1114" s="210">
        <v>45588.087500000001</v>
      </c>
      <c r="D1114" t="s">
        <v>440</v>
      </c>
      <c r="E1114">
        <v>1</v>
      </c>
      <c r="F1114" t="s">
        <v>109</v>
      </c>
      <c r="G1114">
        <v>16.2</v>
      </c>
      <c r="H1114" t="s">
        <v>323</v>
      </c>
      <c r="I1114" t="s">
        <v>198</v>
      </c>
      <c r="J1114" t="s">
        <v>153</v>
      </c>
      <c r="K1114" t="s">
        <v>160</v>
      </c>
    </row>
    <row r="1115" spans="1:11" x14ac:dyDescent="0.2">
      <c r="A1115">
        <v>1118</v>
      </c>
      <c r="B1115" t="s">
        <v>439</v>
      </c>
      <c r="C1115" s="210">
        <v>45588.088888888888</v>
      </c>
      <c r="D1115" t="s">
        <v>440</v>
      </c>
      <c r="E1115">
        <v>2</v>
      </c>
      <c r="F1115" t="s">
        <v>112</v>
      </c>
      <c r="G1115">
        <v>7.8</v>
      </c>
      <c r="H1115" t="s">
        <v>441</v>
      </c>
      <c r="I1115" t="s">
        <v>198</v>
      </c>
      <c r="J1115" t="s">
        <v>153</v>
      </c>
      <c r="K1115" t="s">
        <v>158</v>
      </c>
    </row>
    <row r="1116" spans="1:11" x14ac:dyDescent="0.2">
      <c r="A1116">
        <v>1119</v>
      </c>
      <c r="B1116" t="s">
        <v>439</v>
      </c>
      <c r="C1116" s="210">
        <v>45588.088888888888</v>
      </c>
      <c r="D1116" t="s">
        <v>440</v>
      </c>
      <c r="E1116">
        <v>3</v>
      </c>
      <c r="F1116" t="s">
        <v>131</v>
      </c>
      <c r="G1116">
        <v>25</v>
      </c>
      <c r="I1116" t="s">
        <v>198</v>
      </c>
      <c r="J1116" t="s">
        <v>153</v>
      </c>
      <c r="K1116" t="s">
        <v>158</v>
      </c>
    </row>
    <row r="1117" spans="1:11" x14ac:dyDescent="0.2">
      <c r="A1117">
        <v>1120</v>
      </c>
      <c r="B1117" t="s">
        <v>439</v>
      </c>
      <c r="C1117" s="210">
        <v>45588.088888888888</v>
      </c>
      <c r="D1117" t="s">
        <v>440</v>
      </c>
      <c r="E1117">
        <v>4</v>
      </c>
      <c r="F1117" t="s">
        <v>115</v>
      </c>
      <c r="G1117">
        <v>11.9</v>
      </c>
      <c r="I1117" t="s">
        <v>198</v>
      </c>
      <c r="J1117" t="s">
        <v>153</v>
      </c>
      <c r="K1117" t="s">
        <v>158</v>
      </c>
    </row>
    <row r="1118" spans="1:11" x14ac:dyDescent="0.2">
      <c r="A1118">
        <v>1121</v>
      </c>
      <c r="B1118" t="s">
        <v>439</v>
      </c>
      <c r="C1118" s="210">
        <v>45588.089583333334</v>
      </c>
      <c r="D1118" t="s">
        <v>440</v>
      </c>
      <c r="E1118">
        <v>5</v>
      </c>
      <c r="F1118" t="s">
        <v>81</v>
      </c>
      <c r="G1118">
        <v>14.2</v>
      </c>
      <c r="I1118" t="s">
        <v>198</v>
      </c>
      <c r="J1118" t="s">
        <v>153</v>
      </c>
      <c r="K1118" t="s">
        <v>158</v>
      </c>
    </row>
    <row r="1119" spans="1:11" x14ac:dyDescent="0.2">
      <c r="A1119">
        <v>1122</v>
      </c>
      <c r="B1119" t="s">
        <v>439</v>
      </c>
      <c r="C1119" s="210">
        <v>45588.089583333334</v>
      </c>
      <c r="D1119" t="s">
        <v>440</v>
      </c>
      <c r="E1119">
        <v>6</v>
      </c>
      <c r="F1119" t="s">
        <v>115</v>
      </c>
      <c r="G1119">
        <v>19.7</v>
      </c>
      <c r="I1119" t="s">
        <v>198</v>
      </c>
      <c r="J1119" t="s">
        <v>153</v>
      </c>
      <c r="K1119" t="s">
        <v>158</v>
      </c>
    </row>
    <row r="1120" spans="1:11" x14ac:dyDescent="0.2">
      <c r="A1120">
        <v>1123</v>
      </c>
      <c r="B1120" t="s">
        <v>439</v>
      </c>
      <c r="C1120" s="210">
        <v>45588.089583333334</v>
      </c>
      <c r="D1120" t="s">
        <v>440</v>
      </c>
      <c r="E1120">
        <v>7</v>
      </c>
      <c r="F1120" t="s">
        <v>112</v>
      </c>
      <c r="G1120">
        <v>7.6</v>
      </c>
      <c r="H1120" t="s">
        <v>371</v>
      </c>
      <c r="I1120" t="s">
        <v>198</v>
      </c>
      <c r="J1120" t="s">
        <v>153</v>
      </c>
      <c r="K1120" t="s">
        <v>158</v>
      </c>
    </row>
    <row r="1121" spans="1:11" x14ac:dyDescent="0.2">
      <c r="A1121">
        <v>1124</v>
      </c>
      <c r="B1121" t="s">
        <v>439</v>
      </c>
      <c r="C1121" s="210">
        <v>45588.090277777781</v>
      </c>
      <c r="D1121" t="s">
        <v>440</v>
      </c>
      <c r="E1121">
        <v>8</v>
      </c>
      <c r="F1121" t="s">
        <v>116</v>
      </c>
      <c r="G1121">
        <v>19.600000000000001</v>
      </c>
      <c r="I1121" t="s">
        <v>198</v>
      </c>
      <c r="J1121" t="s">
        <v>153</v>
      </c>
      <c r="K1121" t="s">
        <v>158</v>
      </c>
    </row>
    <row r="1122" spans="1:11" x14ac:dyDescent="0.2">
      <c r="A1122">
        <v>1125</v>
      </c>
      <c r="B1122" t="s">
        <v>439</v>
      </c>
      <c r="C1122" s="210">
        <v>45588.09097222222</v>
      </c>
      <c r="D1122" t="s">
        <v>440</v>
      </c>
      <c r="E1122">
        <v>9</v>
      </c>
      <c r="F1122" t="s">
        <v>117</v>
      </c>
      <c r="G1122">
        <v>19.5</v>
      </c>
      <c r="I1122" t="s">
        <v>198</v>
      </c>
      <c r="J1122" t="s">
        <v>153</v>
      </c>
      <c r="K1122" t="s">
        <v>160</v>
      </c>
    </row>
    <row r="1123" spans="1:11" x14ac:dyDescent="0.2">
      <c r="A1123">
        <v>1126</v>
      </c>
      <c r="B1123" t="s">
        <v>439</v>
      </c>
      <c r="C1123" s="210">
        <v>45588.09097222222</v>
      </c>
      <c r="D1123" t="s">
        <v>440</v>
      </c>
      <c r="E1123">
        <v>10</v>
      </c>
      <c r="F1123" t="s">
        <v>118</v>
      </c>
      <c r="G1123">
        <v>7.7</v>
      </c>
      <c r="I1123" t="s">
        <v>198</v>
      </c>
      <c r="J1123" t="s">
        <v>153</v>
      </c>
      <c r="K1123" t="s">
        <v>160</v>
      </c>
    </row>
    <row r="1124" spans="1:11" x14ac:dyDescent="0.2">
      <c r="A1124">
        <v>1127</v>
      </c>
      <c r="B1124" t="s">
        <v>439</v>
      </c>
      <c r="C1124" s="210">
        <v>45588.091666666667</v>
      </c>
      <c r="D1124" t="s">
        <v>440</v>
      </c>
      <c r="E1124">
        <v>11</v>
      </c>
      <c r="F1124" t="s">
        <v>119</v>
      </c>
      <c r="G1124">
        <v>17.3</v>
      </c>
      <c r="I1124" t="s">
        <v>198</v>
      </c>
      <c r="J1124" t="s">
        <v>153</v>
      </c>
      <c r="K1124" t="s">
        <v>158</v>
      </c>
    </row>
    <row r="1125" spans="1:11" x14ac:dyDescent="0.2">
      <c r="A1125">
        <v>1128</v>
      </c>
      <c r="B1125" t="s">
        <v>439</v>
      </c>
      <c r="C1125" s="210">
        <v>45588.091666666667</v>
      </c>
      <c r="D1125" t="s">
        <v>440</v>
      </c>
      <c r="E1125">
        <v>12</v>
      </c>
      <c r="F1125" t="s">
        <v>131</v>
      </c>
      <c r="G1125">
        <v>21.7</v>
      </c>
      <c r="I1125" t="s">
        <v>198</v>
      </c>
      <c r="J1125" t="s">
        <v>153</v>
      </c>
      <c r="K1125" t="s">
        <v>158</v>
      </c>
    </row>
    <row r="1126" spans="1:11" x14ac:dyDescent="0.2">
      <c r="A1126">
        <v>1129</v>
      </c>
      <c r="B1126" t="s">
        <v>439</v>
      </c>
      <c r="C1126" s="210">
        <v>45588.091666666667</v>
      </c>
      <c r="D1126" t="s">
        <v>440</v>
      </c>
      <c r="E1126">
        <v>13</v>
      </c>
      <c r="F1126" t="s">
        <v>120</v>
      </c>
      <c r="G1126">
        <v>25</v>
      </c>
      <c r="I1126" t="s">
        <v>198</v>
      </c>
      <c r="J1126" t="s">
        <v>153</v>
      </c>
      <c r="K1126" t="s">
        <v>158</v>
      </c>
    </row>
    <row r="1127" spans="1:11" x14ac:dyDescent="0.2">
      <c r="A1127">
        <v>1130</v>
      </c>
      <c r="B1127" t="s">
        <v>439</v>
      </c>
      <c r="C1127" s="210">
        <v>45588.091666666667</v>
      </c>
      <c r="D1127" t="s">
        <v>440</v>
      </c>
      <c r="E1127">
        <v>14</v>
      </c>
      <c r="F1127" t="s">
        <v>116</v>
      </c>
      <c r="G1127">
        <v>10.199999999999999</v>
      </c>
      <c r="I1127" t="s">
        <v>198</v>
      </c>
      <c r="J1127" t="s">
        <v>153</v>
      </c>
      <c r="K1127" t="s">
        <v>158</v>
      </c>
    </row>
    <row r="1128" spans="1:11" x14ac:dyDescent="0.2">
      <c r="A1128">
        <v>1131</v>
      </c>
      <c r="B1128" t="s">
        <v>439</v>
      </c>
      <c r="C1128" s="210">
        <v>45588.091666666667</v>
      </c>
      <c r="D1128" t="s">
        <v>440</v>
      </c>
      <c r="E1128">
        <v>15</v>
      </c>
      <c r="F1128" t="s">
        <v>123</v>
      </c>
      <c r="G1128">
        <v>25</v>
      </c>
      <c r="I1128" t="s">
        <v>198</v>
      </c>
      <c r="J1128" t="s">
        <v>153</v>
      </c>
      <c r="K1128" t="s">
        <v>158</v>
      </c>
    </row>
    <row r="1129" spans="1:11" x14ac:dyDescent="0.2">
      <c r="A1129">
        <v>1132</v>
      </c>
      <c r="B1129" t="s">
        <v>439</v>
      </c>
      <c r="C1129" s="210">
        <v>45588.092361111114</v>
      </c>
      <c r="D1129" t="s">
        <v>440</v>
      </c>
      <c r="E1129">
        <v>16</v>
      </c>
      <c r="F1129" t="s">
        <v>115</v>
      </c>
      <c r="G1129">
        <v>9.9</v>
      </c>
      <c r="I1129" t="s">
        <v>198</v>
      </c>
      <c r="J1129" t="s">
        <v>153</v>
      </c>
      <c r="K1129" t="s">
        <v>158</v>
      </c>
    </row>
    <row r="1130" spans="1:11" x14ac:dyDescent="0.2">
      <c r="A1130">
        <v>1133</v>
      </c>
      <c r="B1130" t="s">
        <v>439</v>
      </c>
      <c r="C1130" s="210">
        <v>45588.092361111114</v>
      </c>
      <c r="D1130" t="s">
        <v>440</v>
      </c>
      <c r="E1130">
        <v>17</v>
      </c>
      <c r="F1130" t="s">
        <v>131</v>
      </c>
      <c r="G1130">
        <v>25</v>
      </c>
      <c r="I1130" t="s">
        <v>198</v>
      </c>
      <c r="J1130" t="s">
        <v>153</v>
      </c>
      <c r="K1130" t="s">
        <v>158</v>
      </c>
    </row>
    <row r="1131" spans="1:11" x14ac:dyDescent="0.2">
      <c r="A1131">
        <v>1134</v>
      </c>
      <c r="B1131" t="s">
        <v>439</v>
      </c>
      <c r="C1131" s="210">
        <v>45588.092361111114</v>
      </c>
      <c r="D1131" t="s">
        <v>440</v>
      </c>
      <c r="E1131">
        <v>18</v>
      </c>
      <c r="F1131" t="s">
        <v>131</v>
      </c>
      <c r="G1131">
        <v>19.899999999999999</v>
      </c>
      <c r="I1131" t="s">
        <v>198</v>
      </c>
      <c r="J1131" t="s">
        <v>153</v>
      </c>
      <c r="K1131" t="s">
        <v>158</v>
      </c>
    </row>
    <row r="1132" spans="1:11" x14ac:dyDescent="0.2">
      <c r="A1132">
        <v>1135</v>
      </c>
      <c r="B1132" t="s">
        <v>439</v>
      </c>
      <c r="C1132" s="210">
        <v>45588.092361111114</v>
      </c>
      <c r="D1132" t="s">
        <v>440</v>
      </c>
      <c r="E1132">
        <v>19</v>
      </c>
      <c r="F1132" t="s">
        <v>124</v>
      </c>
      <c r="G1132">
        <v>13</v>
      </c>
      <c r="I1132" t="s">
        <v>198</v>
      </c>
      <c r="J1132" t="s">
        <v>153</v>
      </c>
      <c r="K1132" t="s">
        <v>158</v>
      </c>
    </row>
    <row r="1133" spans="1:11" x14ac:dyDescent="0.2">
      <c r="A1133">
        <v>1136</v>
      </c>
      <c r="B1133" t="s">
        <v>439</v>
      </c>
      <c r="C1133" s="210">
        <v>45588.092361111114</v>
      </c>
      <c r="D1133" t="s">
        <v>440</v>
      </c>
      <c r="E1133">
        <v>20</v>
      </c>
      <c r="F1133" t="s">
        <v>128</v>
      </c>
      <c r="G1133">
        <v>18.600000000000001</v>
      </c>
      <c r="I1133" t="s">
        <v>198</v>
      </c>
      <c r="J1133" t="s">
        <v>153</v>
      </c>
      <c r="K1133" t="s">
        <v>158</v>
      </c>
    </row>
    <row r="1134" spans="1:11" x14ac:dyDescent="0.2">
      <c r="A1134">
        <v>1137</v>
      </c>
      <c r="B1134" t="s">
        <v>442</v>
      </c>
      <c r="C1134" s="210">
        <v>45596.238194444442</v>
      </c>
      <c r="D1134" t="s">
        <v>443</v>
      </c>
      <c r="E1134">
        <v>1</v>
      </c>
      <c r="F1134" t="s">
        <v>109</v>
      </c>
      <c r="G1134">
        <v>8.4</v>
      </c>
      <c r="I1134" t="s">
        <v>198</v>
      </c>
      <c r="J1134" t="s">
        <v>153</v>
      </c>
      <c r="K1134" t="s">
        <v>158</v>
      </c>
    </row>
    <row r="1135" spans="1:11" x14ac:dyDescent="0.2">
      <c r="A1135">
        <v>1138</v>
      </c>
      <c r="B1135" t="s">
        <v>442</v>
      </c>
      <c r="C1135" s="210">
        <v>45596.238888888889</v>
      </c>
      <c r="D1135" t="s">
        <v>443</v>
      </c>
      <c r="E1135">
        <v>2</v>
      </c>
      <c r="F1135" t="s">
        <v>112</v>
      </c>
      <c r="G1135">
        <v>13.2</v>
      </c>
      <c r="H1135" t="s">
        <v>297</v>
      </c>
      <c r="I1135" t="s">
        <v>198</v>
      </c>
      <c r="J1135" t="s">
        <v>153</v>
      </c>
      <c r="K1135" t="s">
        <v>158</v>
      </c>
    </row>
    <row r="1136" spans="1:11" x14ac:dyDescent="0.2">
      <c r="A1136">
        <v>1139</v>
      </c>
      <c r="B1136" t="s">
        <v>442</v>
      </c>
      <c r="C1136" s="210">
        <v>45596.238888888889</v>
      </c>
      <c r="D1136" t="s">
        <v>443</v>
      </c>
      <c r="E1136">
        <v>3</v>
      </c>
      <c r="F1136" t="s">
        <v>131</v>
      </c>
      <c r="G1136">
        <v>25</v>
      </c>
      <c r="I1136" t="s">
        <v>198</v>
      </c>
      <c r="J1136" t="s">
        <v>153</v>
      </c>
      <c r="K1136" t="s">
        <v>158</v>
      </c>
    </row>
    <row r="1137" spans="1:11" x14ac:dyDescent="0.2">
      <c r="A1137">
        <v>1140</v>
      </c>
      <c r="B1137" t="s">
        <v>442</v>
      </c>
      <c r="C1137" s="210">
        <v>45596.238888888889</v>
      </c>
      <c r="D1137" t="s">
        <v>443</v>
      </c>
      <c r="E1137">
        <v>4</v>
      </c>
      <c r="F1137" t="s">
        <v>115</v>
      </c>
      <c r="G1137">
        <v>11.9</v>
      </c>
      <c r="I1137" t="s">
        <v>198</v>
      </c>
      <c r="J1137" t="s">
        <v>153</v>
      </c>
      <c r="K1137" t="s">
        <v>158</v>
      </c>
    </row>
    <row r="1138" spans="1:11" x14ac:dyDescent="0.2">
      <c r="A1138">
        <v>1141</v>
      </c>
      <c r="B1138" t="s">
        <v>442</v>
      </c>
      <c r="C1138" s="210">
        <v>45596.239583333336</v>
      </c>
      <c r="D1138" t="s">
        <v>443</v>
      </c>
      <c r="E1138">
        <v>5</v>
      </c>
      <c r="F1138" t="s">
        <v>81</v>
      </c>
      <c r="G1138">
        <v>14.2</v>
      </c>
      <c r="I1138" t="s">
        <v>198</v>
      </c>
      <c r="J1138" t="s">
        <v>153</v>
      </c>
      <c r="K1138" t="s">
        <v>158</v>
      </c>
    </row>
    <row r="1139" spans="1:11" x14ac:dyDescent="0.2">
      <c r="A1139">
        <v>1142</v>
      </c>
      <c r="B1139" t="s">
        <v>442</v>
      </c>
      <c r="C1139" s="210">
        <v>45596.242361111108</v>
      </c>
      <c r="D1139" t="s">
        <v>443</v>
      </c>
      <c r="E1139">
        <v>6</v>
      </c>
      <c r="F1139" t="s">
        <v>115</v>
      </c>
      <c r="G1139">
        <v>19</v>
      </c>
      <c r="I1139" t="s">
        <v>198</v>
      </c>
      <c r="J1139" t="s">
        <v>153</v>
      </c>
      <c r="K1139" t="s">
        <v>158</v>
      </c>
    </row>
    <row r="1140" spans="1:11" x14ac:dyDescent="0.2">
      <c r="A1140">
        <v>1143</v>
      </c>
      <c r="B1140" t="s">
        <v>444</v>
      </c>
      <c r="C1140" s="210">
        <v>45597.050694444442</v>
      </c>
      <c r="D1140" t="s">
        <v>445</v>
      </c>
      <c r="E1140">
        <v>1</v>
      </c>
      <c r="F1140" t="s">
        <v>109</v>
      </c>
      <c r="G1140">
        <v>8.4</v>
      </c>
      <c r="I1140" t="s">
        <v>198</v>
      </c>
      <c r="J1140" t="s">
        <v>153</v>
      </c>
      <c r="K1140" t="s">
        <v>158</v>
      </c>
    </row>
    <row r="1141" spans="1:11" x14ac:dyDescent="0.2">
      <c r="A1141">
        <v>1144</v>
      </c>
      <c r="B1141" t="s">
        <v>444</v>
      </c>
      <c r="C1141" s="210">
        <v>45597.050694444442</v>
      </c>
      <c r="D1141" t="s">
        <v>445</v>
      </c>
      <c r="E1141">
        <v>2</v>
      </c>
      <c r="F1141" t="s">
        <v>112</v>
      </c>
      <c r="G1141">
        <v>22</v>
      </c>
      <c r="I1141" t="s">
        <v>198</v>
      </c>
      <c r="J1141" t="s">
        <v>153</v>
      </c>
      <c r="K1141" t="s">
        <v>158</v>
      </c>
    </row>
    <row r="1142" spans="1:11" x14ac:dyDescent="0.2">
      <c r="A1142">
        <v>1145</v>
      </c>
      <c r="B1142" t="s">
        <v>444</v>
      </c>
      <c r="C1142" s="210">
        <v>45597.050694444442</v>
      </c>
      <c r="D1142" t="s">
        <v>445</v>
      </c>
      <c r="E1142">
        <v>3</v>
      </c>
      <c r="F1142" t="s">
        <v>131</v>
      </c>
      <c r="G1142">
        <v>25</v>
      </c>
      <c r="I1142" t="s">
        <v>198</v>
      </c>
      <c r="J1142" t="s">
        <v>153</v>
      </c>
      <c r="K1142" t="s">
        <v>158</v>
      </c>
    </row>
    <row r="1143" spans="1:11" x14ac:dyDescent="0.2">
      <c r="A1143">
        <v>1146</v>
      </c>
      <c r="B1143" t="s">
        <v>444</v>
      </c>
      <c r="C1143" s="210">
        <v>45597.051388888889</v>
      </c>
      <c r="D1143" t="s">
        <v>445</v>
      </c>
      <c r="E1143">
        <v>4</v>
      </c>
      <c r="F1143" t="s">
        <v>115</v>
      </c>
      <c r="G1143">
        <v>11.9</v>
      </c>
      <c r="H1143" t="s">
        <v>446</v>
      </c>
      <c r="I1143" t="s">
        <v>198</v>
      </c>
      <c r="J1143" t="s">
        <v>153</v>
      </c>
      <c r="K1143" t="s">
        <v>158</v>
      </c>
    </row>
    <row r="1144" spans="1:11" x14ac:dyDescent="0.2">
      <c r="A1144">
        <v>1147</v>
      </c>
      <c r="B1144" t="s">
        <v>444</v>
      </c>
      <c r="C1144" s="210">
        <v>45597.051388888889</v>
      </c>
      <c r="D1144" t="s">
        <v>445</v>
      </c>
      <c r="E1144">
        <v>5</v>
      </c>
      <c r="F1144" t="s">
        <v>81</v>
      </c>
      <c r="G1144">
        <v>14.2</v>
      </c>
      <c r="I1144" t="s">
        <v>198</v>
      </c>
      <c r="J1144" t="s">
        <v>153</v>
      </c>
      <c r="K1144" t="s">
        <v>158</v>
      </c>
    </row>
    <row r="1145" spans="1:11" x14ac:dyDescent="0.2">
      <c r="A1145">
        <v>1148</v>
      </c>
      <c r="B1145" t="s">
        <v>444</v>
      </c>
      <c r="C1145" s="210">
        <v>45597.051388888889</v>
      </c>
      <c r="D1145" t="s">
        <v>445</v>
      </c>
      <c r="E1145">
        <v>6</v>
      </c>
      <c r="F1145" t="s">
        <v>115</v>
      </c>
      <c r="G1145">
        <v>22.3</v>
      </c>
      <c r="I1145" t="s">
        <v>198</v>
      </c>
      <c r="J1145" t="s">
        <v>153</v>
      </c>
      <c r="K1145" t="s">
        <v>158</v>
      </c>
    </row>
    <row r="1146" spans="1:11" x14ac:dyDescent="0.2">
      <c r="A1146">
        <v>1149</v>
      </c>
      <c r="B1146" t="s">
        <v>444</v>
      </c>
      <c r="C1146" s="210">
        <v>45597.052083333336</v>
      </c>
      <c r="D1146" t="s">
        <v>445</v>
      </c>
      <c r="E1146">
        <v>7</v>
      </c>
      <c r="F1146" t="s">
        <v>112</v>
      </c>
      <c r="G1146">
        <v>15</v>
      </c>
      <c r="H1146" t="s">
        <v>279</v>
      </c>
      <c r="I1146" t="s">
        <v>198</v>
      </c>
      <c r="J1146" t="s">
        <v>153</v>
      </c>
      <c r="K1146" t="s">
        <v>158</v>
      </c>
    </row>
    <row r="1147" spans="1:11" x14ac:dyDescent="0.2">
      <c r="A1147">
        <v>1150</v>
      </c>
      <c r="B1147" t="s">
        <v>444</v>
      </c>
      <c r="C1147" s="210">
        <v>45597.052083333336</v>
      </c>
      <c r="D1147" t="s">
        <v>445</v>
      </c>
      <c r="E1147">
        <v>8</v>
      </c>
      <c r="F1147" t="s">
        <v>116</v>
      </c>
      <c r="G1147">
        <v>9.1999999999999993</v>
      </c>
      <c r="I1147" t="s">
        <v>198</v>
      </c>
      <c r="J1147" t="s">
        <v>153</v>
      </c>
      <c r="K1147" t="s">
        <v>160</v>
      </c>
    </row>
    <row r="1148" spans="1:11" x14ac:dyDescent="0.2">
      <c r="A1148">
        <v>1151</v>
      </c>
      <c r="B1148" t="s">
        <v>444</v>
      </c>
      <c r="C1148" s="210">
        <v>45597.052083333336</v>
      </c>
      <c r="D1148" t="s">
        <v>445</v>
      </c>
      <c r="E1148">
        <v>9</v>
      </c>
      <c r="F1148" t="s">
        <v>117</v>
      </c>
      <c r="G1148">
        <v>7.8</v>
      </c>
      <c r="I1148" t="s">
        <v>198</v>
      </c>
      <c r="J1148" t="s">
        <v>153</v>
      </c>
      <c r="K1148" t="s">
        <v>158</v>
      </c>
    </row>
    <row r="1149" spans="1:11" x14ac:dyDescent="0.2">
      <c r="A1149">
        <v>1152</v>
      </c>
      <c r="B1149" t="s">
        <v>444</v>
      </c>
      <c r="C1149" s="210">
        <v>45597.052777777775</v>
      </c>
      <c r="D1149" t="s">
        <v>445</v>
      </c>
      <c r="E1149">
        <v>10</v>
      </c>
      <c r="F1149" t="s">
        <v>118</v>
      </c>
      <c r="G1149">
        <v>9</v>
      </c>
      <c r="I1149" t="s">
        <v>198</v>
      </c>
      <c r="J1149" t="s">
        <v>153</v>
      </c>
      <c r="K1149" t="s">
        <v>158</v>
      </c>
    </row>
    <row r="1150" spans="1:11" x14ac:dyDescent="0.2">
      <c r="A1150">
        <v>1153</v>
      </c>
      <c r="B1150" t="s">
        <v>444</v>
      </c>
      <c r="C1150" s="210">
        <v>45597.052777777775</v>
      </c>
      <c r="D1150" t="s">
        <v>445</v>
      </c>
      <c r="E1150">
        <v>11</v>
      </c>
      <c r="F1150" t="s">
        <v>119</v>
      </c>
      <c r="G1150">
        <v>14.1</v>
      </c>
      <c r="I1150" t="s">
        <v>198</v>
      </c>
      <c r="J1150" t="s">
        <v>153</v>
      </c>
      <c r="K1150" t="s">
        <v>160</v>
      </c>
    </row>
    <row r="1151" spans="1:11" x14ac:dyDescent="0.2">
      <c r="A1151">
        <v>1154</v>
      </c>
      <c r="B1151" t="s">
        <v>444</v>
      </c>
      <c r="C1151" s="210">
        <v>45597.053472222222</v>
      </c>
      <c r="D1151" t="s">
        <v>445</v>
      </c>
      <c r="E1151">
        <v>12</v>
      </c>
      <c r="F1151" t="s">
        <v>131</v>
      </c>
      <c r="G1151">
        <v>23</v>
      </c>
      <c r="H1151" t="s">
        <v>447</v>
      </c>
      <c r="I1151" t="s">
        <v>198</v>
      </c>
      <c r="J1151" t="s">
        <v>153</v>
      </c>
      <c r="K1151" t="s">
        <v>158</v>
      </c>
    </row>
    <row r="1152" spans="1:11" x14ac:dyDescent="0.2">
      <c r="A1152">
        <v>1155</v>
      </c>
      <c r="B1152" t="s">
        <v>444</v>
      </c>
      <c r="C1152" s="210">
        <v>45597.053472222222</v>
      </c>
      <c r="D1152" t="s">
        <v>445</v>
      </c>
      <c r="E1152">
        <v>13</v>
      </c>
      <c r="F1152" t="s">
        <v>120</v>
      </c>
      <c r="G1152">
        <v>25</v>
      </c>
      <c r="I1152" t="s">
        <v>198</v>
      </c>
      <c r="J1152" t="s">
        <v>153</v>
      </c>
      <c r="K1152" t="s">
        <v>158</v>
      </c>
    </row>
    <row r="1153" spans="1:11" x14ac:dyDescent="0.2">
      <c r="A1153">
        <v>1156</v>
      </c>
      <c r="B1153" t="s">
        <v>444</v>
      </c>
      <c r="C1153" s="210">
        <v>45597.053472222222</v>
      </c>
      <c r="D1153" t="s">
        <v>445</v>
      </c>
      <c r="E1153">
        <v>14</v>
      </c>
      <c r="F1153" t="s">
        <v>116</v>
      </c>
      <c r="G1153">
        <v>20.8</v>
      </c>
      <c r="I1153" t="s">
        <v>198</v>
      </c>
      <c r="J1153" t="s">
        <v>153</v>
      </c>
      <c r="K1153" t="s">
        <v>160</v>
      </c>
    </row>
    <row r="1154" spans="1:11" x14ac:dyDescent="0.2">
      <c r="A1154">
        <v>1157</v>
      </c>
      <c r="B1154" t="s">
        <v>444</v>
      </c>
      <c r="C1154" s="210">
        <v>45597.053472222222</v>
      </c>
      <c r="D1154" t="s">
        <v>445</v>
      </c>
      <c r="E1154">
        <v>15</v>
      </c>
      <c r="F1154" t="s">
        <v>123</v>
      </c>
      <c r="G1154">
        <v>25</v>
      </c>
      <c r="I1154" t="s">
        <v>198</v>
      </c>
      <c r="J1154" t="s">
        <v>153</v>
      </c>
      <c r="K1154" t="s">
        <v>158</v>
      </c>
    </row>
    <row r="1155" spans="1:11" x14ac:dyDescent="0.2">
      <c r="A1155">
        <v>1158</v>
      </c>
      <c r="B1155" t="s">
        <v>444</v>
      </c>
      <c r="C1155" s="210">
        <v>45597.053472222222</v>
      </c>
      <c r="D1155" t="s">
        <v>445</v>
      </c>
      <c r="E1155">
        <v>16</v>
      </c>
      <c r="F1155" t="s">
        <v>115</v>
      </c>
      <c r="G1155">
        <v>25</v>
      </c>
      <c r="I1155" t="s">
        <v>198</v>
      </c>
      <c r="J1155" t="s">
        <v>153</v>
      </c>
      <c r="K1155" t="s">
        <v>158</v>
      </c>
    </row>
    <row r="1156" spans="1:11" x14ac:dyDescent="0.2">
      <c r="A1156">
        <v>1159</v>
      </c>
      <c r="B1156" t="s">
        <v>444</v>
      </c>
      <c r="C1156" s="210">
        <v>45597.054166666669</v>
      </c>
      <c r="D1156" t="s">
        <v>445</v>
      </c>
      <c r="E1156">
        <v>17</v>
      </c>
      <c r="F1156" t="s">
        <v>131</v>
      </c>
      <c r="G1156">
        <v>25</v>
      </c>
      <c r="I1156" t="s">
        <v>198</v>
      </c>
      <c r="J1156" t="s">
        <v>153</v>
      </c>
      <c r="K1156" t="s">
        <v>158</v>
      </c>
    </row>
    <row r="1157" spans="1:11" x14ac:dyDescent="0.2">
      <c r="A1157">
        <v>1160</v>
      </c>
      <c r="B1157" t="s">
        <v>444</v>
      </c>
      <c r="C1157" s="210">
        <v>45597.054166666669</v>
      </c>
      <c r="D1157" t="s">
        <v>445</v>
      </c>
      <c r="E1157">
        <v>18</v>
      </c>
      <c r="F1157" t="s">
        <v>131</v>
      </c>
      <c r="G1157">
        <v>25</v>
      </c>
      <c r="I1157" t="s">
        <v>198</v>
      </c>
      <c r="J1157" t="s">
        <v>153</v>
      </c>
      <c r="K1157" t="s">
        <v>158</v>
      </c>
    </row>
    <row r="1158" spans="1:11" x14ac:dyDescent="0.2">
      <c r="A1158">
        <v>1161</v>
      </c>
      <c r="B1158" t="s">
        <v>444</v>
      </c>
      <c r="C1158" s="210">
        <v>45597.054166666669</v>
      </c>
      <c r="D1158" t="s">
        <v>445</v>
      </c>
      <c r="E1158">
        <v>19</v>
      </c>
      <c r="F1158" t="s">
        <v>124</v>
      </c>
      <c r="G1158">
        <v>16</v>
      </c>
      <c r="I1158" t="s">
        <v>198</v>
      </c>
      <c r="J1158" t="s">
        <v>153</v>
      </c>
      <c r="K1158" t="s">
        <v>158</v>
      </c>
    </row>
    <row r="1159" spans="1:11" x14ac:dyDescent="0.2">
      <c r="A1159">
        <v>1162</v>
      </c>
      <c r="B1159" t="s">
        <v>444</v>
      </c>
      <c r="C1159" s="210">
        <v>45597.054166666669</v>
      </c>
      <c r="D1159" t="s">
        <v>445</v>
      </c>
      <c r="E1159">
        <v>20</v>
      </c>
      <c r="F1159" t="s">
        <v>128</v>
      </c>
      <c r="G1159">
        <v>9</v>
      </c>
      <c r="I1159" t="s">
        <v>198</v>
      </c>
      <c r="J1159" t="s">
        <v>153</v>
      </c>
      <c r="K1159" t="s">
        <v>158</v>
      </c>
    </row>
    <row r="1160" spans="1:11" x14ac:dyDescent="0.2">
      <c r="A1160">
        <v>1163</v>
      </c>
      <c r="B1160" t="s">
        <v>448</v>
      </c>
      <c r="C1160" s="210">
        <v>45600.128472222219</v>
      </c>
      <c r="D1160" t="s">
        <v>449</v>
      </c>
      <c r="E1160">
        <v>1</v>
      </c>
      <c r="F1160" t="s">
        <v>109</v>
      </c>
      <c r="G1160">
        <v>8.4</v>
      </c>
      <c r="I1160" t="s">
        <v>198</v>
      </c>
      <c r="J1160" t="s">
        <v>148</v>
      </c>
      <c r="K1160" t="s">
        <v>158</v>
      </c>
    </row>
    <row r="1161" spans="1:11" x14ac:dyDescent="0.2">
      <c r="A1161">
        <v>1164</v>
      </c>
      <c r="B1161" t="s">
        <v>448</v>
      </c>
      <c r="C1161" s="210">
        <v>45600.128472222219</v>
      </c>
      <c r="D1161" t="s">
        <v>449</v>
      </c>
      <c r="E1161">
        <v>2</v>
      </c>
      <c r="F1161" t="s">
        <v>112</v>
      </c>
      <c r="G1161">
        <v>22</v>
      </c>
      <c r="I1161" t="s">
        <v>198</v>
      </c>
      <c r="J1161" t="s">
        <v>148</v>
      </c>
      <c r="K1161" t="s">
        <v>158</v>
      </c>
    </row>
    <row r="1162" spans="1:11" x14ac:dyDescent="0.2">
      <c r="A1162">
        <v>1165</v>
      </c>
      <c r="B1162" t="s">
        <v>448</v>
      </c>
      <c r="C1162" s="210">
        <v>45600.128472222219</v>
      </c>
      <c r="D1162" t="s">
        <v>449</v>
      </c>
      <c r="E1162">
        <v>3</v>
      </c>
      <c r="F1162" t="s">
        <v>131</v>
      </c>
      <c r="G1162">
        <v>25</v>
      </c>
      <c r="I1162" t="s">
        <v>198</v>
      </c>
      <c r="J1162" t="s">
        <v>148</v>
      </c>
      <c r="K1162" t="s">
        <v>158</v>
      </c>
    </row>
    <row r="1163" spans="1:11" x14ac:dyDescent="0.2">
      <c r="A1163">
        <v>1166</v>
      </c>
      <c r="B1163" t="s">
        <v>448</v>
      </c>
      <c r="C1163" s="210">
        <v>45600.128472222219</v>
      </c>
      <c r="D1163" t="s">
        <v>449</v>
      </c>
      <c r="E1163">
        <v>4</v>
      </c>
      <c r="F1163" t="s">
        <v>115</v>
      </c>
      <c r="G1163">
        <v>11.5</v>
      </c>
      <c r="I1163" t="s">
        <v>198</v>
      </c>
      <c r="J1163" t="s">
        <v>148</v>
      </c>
      <c r="K1163" t="s">
        <v>158</v>
      </c>
    </row>
    <row r="1164" spans="1:11" x14ac:dyDescent="0.2">
      <c r="A1164">
        <v>1167</v>
      </c>
      <c r="B1164" t="s">
        <v>448</v>
      </c>
      <c r="C1164" s="210">
        <v>45600.129166666666</v>
      </c>
      <c r="D1164" t="s">
        <v>449</v>
      </c>
      <c r="E1164">
        <v>4</v>
      </c>
      <c r="F1164" t="s">
        <v>115</v>
      </c>
      <c r="G1164">
        <v>11.5</v>
      </c>
      <c r="H1164" t="s">
        <v>450</v>
      </c>
      <c r="I1164" t="s">
        <v>198</v>
      </c>
      <c r="J1164" t="s">
        <v>148</v>
      </c>
      <c r="K1164" t="s">
        <v>160</v>
      </c>
    </row>
    <row r="1165" spans="1:11" x14ac:dyDescent="0.2">
      <c r="A1165">
        <v>1168</v>
      </c>
      <c r="B1165" t="s">
        <v>448</v>
      </c>
      <c r="C1165" s="210">
        <v>45600.129166666666</v>
      </c>
      <c r="D1165" t="s">
        <v>449</v>
      </c>
      <c r="E1165">
        <v>5</v>
      </c>
      <c r="F1165" t="s">
        <v>81</v>
      </c>
      <c r="G1165">
        <v>14.2</v>
      </c>
      <c r="I1165" t="s">
        <v>198</v>
      </c>
      <c r="J1165" t="s">
        <v>148</v>
      </c>
      <c r="K1165" t="s">
        <v>158</v>
      </c>
    </row>
    <row r="1166" spans="1:11" x14ac:dyDescent="0.2">
      <c r="A1166">
        <v>1169</v>
      </c>
      <c r="B1166" t="s">
        <v>448</v>
      </c>
      <c r="C1166" s="210">
        <v>45600.129861111112</v>
      </c>
      <c r="D1166" t="s">
        <v>449</v>
      </c>
      <c r="E1166">
        <v>6</v>
      </c>
      <c r="F1166" t="s">
        <v>115</v>
      </c>
      <c r="G1166">
        <v>9.5</v>
      </c>
      <c r="I1166" t="s">
        <v>198</v>
      </c>
      <c r="J1166" t="s">
        <v>148</v>
      </c>
      <c r="K1166" t="s">
        <v>158</v>
      </c>
    </row>
    <row r="1167" spans="1:11" x14ac:dyDescent="0.2">
      <c r="A1167">
        <v>1170</v>
      </c>
      <c r="B1167" t="s">
        <v>448</v>
      </c>
      <c r="C1167" s="210">
        <v>45600.129861111112</v>
      </c>
      <c r="D1167" t="s">
        <v>449</v>
      </c>
      <c r="E1167">
        <v>7</v>
      </c>
      <c r="F1167" t="s">
        <v>112</v>
      </c>
      <c r="G1167">
        <v>7.5</v>
      </c>
      <c r="I1167" t="s">
        <v>198</v>
      </c>
      <c r="J1167" t="s">
        <v>148</v>
      </c>
      <c r="K1167" t="s">
        <v>160</v>
      </c>
    </row>
    <row r="1168" spans="1:11" x14ac:dyDescent="0.2">
      <c r="A1168">
        <v>1171</v>
      </c>
      <c r="B1168" t="s">
        <v>448</v>
      </c>
      <c r="C1168" s="210">
        <v>45600.129861111112</v>
      </c>
      <c r="D1168" t="s">
        <v>449</v>
      </c>
      <c r="E1168">
        <v>8</v>
      </c>
      <c r="F1168" t="s">
        <v>116</v>
      </c>
      <c r="G1168">
        <v>6.8</v>
      </c>
      <c r="I1168" t="s">
        <v>198</v>
      </c>
      <c r="J1168" t="s">
        <v>148</v>
      </c>
      <c r="K1168" t="s">
        <v>158</v>
      </c>
    </row>
    <row r="1169" spans="1:11" x14ac:dyDescent="0.2">
      <c r="A1169">
        <v>1172</v>
      </c>
      <c r="B1169" t="s">
        <v>448</v>
      </c>
      <c r="C1169" s="210">
        <v>45600.130555555559</v>
      </c>
      <c r="D1169" t="s">
        <v>449</v>
      </c>
      <c r="E1169">
        <v>9</v>
      </c>
      <c r="F1169" t="s">
        <v>117</v>
      </c>
      <c r="G1169">
        <v>7.8</v>
      </c>
      <c r="I1169" t="s">
        <v>198</v>
      </c>
      <c r="J1169" t="s">
        <v>148</v>
      </c>
      <c r="K1169" t="s">
        <v>158</v>
      </c>
    </row>
    <row r="1170" spans="1:11" x14ac:dyDescent="0.2">
      <c r="A1170">
        <v>1173</v>
      </c>
      <c r="B1170" t="s">
        <v>448</v>
      </c>
      <c r="C1170" s="210">
        <v>45600.130555555559</v>
      </c>
      <c r="D1170" t="s">
        <v>449</v>
      </c>
      <c r="E1170">
        <v>10</v>
      </c>
      <c r="F1170" t="s">
        <v>118</v>
      </c>
      <c r="G1170">
        <v>9</v>
      </c>
      <c r="I1170" t="s">
        <v>198</v>
      </c>
      <c r="J1170" t="s">
        <v>148</v>
      </c>
      <c r="K1170" t="s">
        <v>158</v>
      </c>
    </row>
    <row r="1171" spans="1:11" x14ac:dyDescent="0.2">
      <c r="A1171">
        <v>1174</v>
      </c>
      <c r="B1171" t="s">
        <v>448</v>
      </c>
      <c r="C1171" s="210">
        <v>45600.131249999999</v>
      </c>
      <c r="D1171" t="s">
        <v>449</v>
      </c>
      <c r="E1171">
        <v>11</v>
      </c>
      <c r="F1171" t="s">
        <v>119</v>
      </c>
      <c r="G1171">
        <v>10.6</v>
      </c>
      <c r="I1171" t="s">
        <v>198</v>
      </c>
      <c r="J1171" t="s">
        <v>148</v>
      </c>
      <c r="K1171" t="s">
        <v>158</v>
      </c>
    </row>
    <row r="1172" spans="1:11" x14ac:dyDescent="0.2">
      <c r="A1172">
        <v>1175</v>
      </c>
      <c r="B1172" t="s">
        <v>448</v>
      </c>
      <c r="C1172" s="210">
        <v>45600.131249999999</v>
      </c>
      <c r="D1172" t="s">
        <v>449</v>
      </c>
      <c r="E1172">
        <v>12</v>
      </c>
      <c r="F1172" t="s">
        <v>131</v>
      </c>
      <c r="G1172">
        <v>23</v>
      </c>
      <c r="H1172" t="s">
        <v>225</v>
      </c>
      <c r="I1172" t="s">
        <v>198</v>
      </c>
      <c r="J1172" t="s">
        <v>148</v>
      </c>
      <c r="K1172" t="s">
        <v>158</v>
      </c>
    </row>
    <row r="1173" spans="1:11" x14ac:dyDescent="0.2">
      <c r="A1173">
        <v>1176</v>
      </c>
      <c r="B1173" t="s">
        <v>448</v>
      </c>
      <c r="C1173" s="210">
        <v>45600.131249999999</v>
      </c>
      <c r="D1173" t="s">
        <v>449</v>
      </c>
      <c r="E1173">
        <v>13</v>
      </c>
      <c r="F1173" t="s">
        <v>120</v>
      </c>
      <c r="G1173">
        <v>25</v>
      </c>
      <c r="I1173" t="s">
        <v>198</v>
      </c>
      <c r="J1173" t="s">
        <v>148</v>
      </c>
      <c r="K1173" t="s">
        <v>158</v>
      </c>
    </row>
    <row r="1174" spans="1:11" x14ac:dyDescent="0.2">
      <c r="A1174">
        <v>1177</v>
      </c>
      <c r="B1174" t="s">
        <v>448</v>
      </c>
      <c r="C1174" s="210">
        <v>45600.131944444445</v>
      </c>
      <c r="D1174" t="s">
        <v>449</v>
      </c>
      <c r="E1174">
        <v>14</v>
      </c>
      <c r="F1174" t="s">
        <v>116</v>
      </c>
      <c r="G1174">
        <v>9.5</v>
      </c>
      <c r="I1174" t="s">
        <v>198</v>
      </c>
      <c r="J1174" t="s">
        <v>148</v>
      </c>
      <c r="K1174" t="s">
        <v>158</v>
      </c>
    </row>
    <row r="1175" spans="1:11" x14ac:dyDescent="0.2">
      <c r="A1175">
        <v>1178</v>
      </c>
      <c r="B1175" t="s">
        <v>448</v>
      </c>
      <c r="C1175" s="210">
        <v>45600.131944444445</v>
      </c>
      <c r="D1175" t="s">
        <v>449</v>
      </c>
      <c r="E1175">
        <v>15</v>
      </c>
      <c r="F1175" t="s">
        <v>123</v>
      </c>
      <c r="G1175">
        <v>25</v>
      </c>
      <c r="I1175" t="s">
        <v>198</v>
      </c>
      <c r="J1175" t="s">
        <v>148</v>
      </c>
      <c r="K1175" t="s">
        <v>158</v>
      </c>
    </row>
    <row r="1176" spans="1:11" x14ac:dyDescent="0.2">
      <c r="A1176">
        <v>1179</v>
      </c>
      <c r="B1176" t="s">
        <v>448</v>
      </c>
      <c r="C1176" s="210">
        <v>45600.132638888892</v>
      </c>
      <c r="D1176" t="s">
        <v>449</v>
      </c>
      <c r="E1176">
        <v>16</v>
      </c>
      <c r="F1176" t="s">
        <v>115</v>
      </c>
      <c r="G1176">
        <v>13.7</v>
      </c>
      <c r="H1176" t="s">
        <v>451</v>
      </c>
      <c r="I1176" t="s">
        <v>198</v>
      </c>
      <c r="J1176" t="s">
        <v>148</v>
      </c>
      <c r="K1176" t="s">
        <v>160</v>
      </c>
    </row>
    <row r="1177" spans="1:11" x14ac:dyDescent="0.2">
      <c r="A1177">
        <v>1180</v>
      </c>
      <c r="B1177" t="s">
        <v>448</v>
      </c>
      <c r="C1177" s="210">
        <v>45600.132638888892</v>
      </c>
      <c r="D1177" t="s">
        <v>449</v>
      </c>
      <c r="E1177">
        <v>17</v>
      </c>
      <c r="F1177" t="s">
        <v>131</v>
      </c>
      <c r="G1177">
        <v>10.4</v>
      </c>
      <c r="I1177" t="s">
        <v>198</v>
      </c>
      <c r="J1177" t="s">
        <v>148</v>
      </c>
      <c r="K1177" t="s">
        <v>158</v>
      </c>
    </row>
    <row r="1178" spans="1:11" x14ac:dyDescent="0.2">
      <c r="A1178">
        <v>1181</v>
      </c>
      <c r="B1178" t="s">
        <v>448</v>
      </c>
      <c r="C1178" s="210">
        <v>45600.132638888892</v>
      </c>
      <c r="D1178" t="s">
        <v>449</v>
      </c>
      <c r="E1178">
        <v>18</v>
      </c>
      <c r="F1178" t="s">
        <v>131</v>
      </c>
      <c r="G1178">
        <v>25</v>
      </c>
      <c r="I1178" t="s">
        <v>198</v>
      </c>
      <c r="J1178" t="s">
        <v>148</v>
      </c>
      <c r="K1178" t="s">
        <v>158</v>
      </c>
    </row>
    <row r="1179" spans="1:11" x14ac:dyDescent="0.2">
      <c r="A1179">
        <v>1182</v>
      </c>
      <c r="B1179" t="s">
        <v>448</v>
      </c>
      <c r="C1179" s="210">
        <v>45600.132638888892</v>
      </c>
      <c r="D1179" t="s">
        <v>449</v>
      </c>
      <c r="E1179">
        <v>19</v>
      </c>
      <c r="F1179" t="s">
        <v>124</v>
      </c>
      <c r="G1179">
        <v>16.5</v>
      </c>
      <c r="I1179" t="s">
        <v>198</v>
      </c>
      <c r="J1179" t="s">
        <v>148</v>
      </c>
      <c r="K1179" t="s">
        <v>158</v>
      </c>
    </row>
    <row r="1180" spans="1:11" x14ac:dyDescent="0.2">
      <c r="A1180">
        <v>1183</v>
      </c>
      <c r="B1180" t="s">
        <v>448</v>
      </c>
      <c r="C1180" s="210">
        <v>45600.133333333331</v>
      </c>
      <c r="D1180" t="s">
        <v>449</v>
      </c>
      <c r="E1180">
        <v>20</v>
      </c>
      <c r="F1180" t="s">
        <v>128</v>
      </c>
      <c r="G1180">
        <v>9</v>
      </c>
      <c r="I1180" t="s">
        <v>198</v>
      </c>
      <c r="J1180" t="s">
        <v>148</v>
      </c>
      <c r="K1180" t="s">
        <v>158</v>
      </c>
    </row>
    <row r="1181" spans="1:11" x14ac:dyDescent="0.2">
      <c r="A1181">
        <v>1184</v>
      </c>
      <c r="B1181" t="s">
        <v>452</v>
      </c>
      <c r="C1181" s="210">
        <v>45601.254861111112</v>
      </c>
      <c r="D1181" t="s">
        <v>453</v>
      </c>
      <c r="E1181">
        <v>1</v>
      </c>
      <c r="F1181" t="s">
        <v>109</v>
      </c>
      <c r="G1181">
        <v>8.4</v>
      </c>
      <c r="I1181" t="s">
        <v>198</v>
      </c>
      <c r="J1181" t="s">
        <v>153</v>
      </c>
      <c r="K1181" t="s">
        <v>158</v>
      </c>
    </row>
    <row r="1182" spans="1:11" x14ac:dyDescent="0.2">
      <c r="A1182">
        <v>1185</v>
      </c>
      <c r="B1182" t="s">
        <v>452</v>
      </c>
      <c r="C1182" s="210">
        <v>45601.255555555559</v>
      </c>
      <c r="D1182" t="s">
        <v>453</v>
      </c>
      <c r="E1182">
        <v>2</v>
      </c>
      <c r="F1182" t="s">
        <v>112</v>
      </c>
      <c r="G1182">
        <v>22</v>
      </c>
      <c r="H1182" t="s">
        <v>454</v>
      </c>
      <c r="I1182" t="s">
        <v>198</v>
      </c>
      <c r="J1182" t="s">
        <v>153</v>
      </c>
      <c r="K1182" t="s">
        <v>158</v>
      </c>
    </row>
    <row r="1183" spans="1:11" x14ac:dyDescent="0.2">
      <c r="A1183">
        <v>1186</v>
      </c>
      <c r="B1183" t="s">
        <v>452</v>
      </c>
      <c r="C1183" s="210">
        <v>45601.255555555559</v>
      </c>
      <c r="D1183" t="s">
        <v>453</v>
      </c>
      <c r="E1183">
        <v>3</v>
      </c>
      <c r="F1183" t="s">
        <v>131</v>
      </c>
      <c r="G1183">
        <v>25</v>
      </c>
      <c r="I1183" t="s">
        <v>198</v>
      </c>
      <c r="J1183" t="s">
        <v>153</v>
      </c>
      <c r="K1183" t="s">
        <v>158</v>
      </c>
    </row>
    <row r="1184" spans="1:11" x14ac:dyDescent="0.2">
      <c r="A1184">
        <v>1187</v>
      </c>
      <c r="B1184" t="s">
        <v>452</v>
      </c>
      <c r="C1184" s="210">
        <v>45601.256249999999</v>
      </c>
      <c r="D1184" t="s">
        <v>453</v>
      </c>
      <c r="E1184">
        <v>4</v>
      </c>
      <c r="F1184" t="s">
        <v>115</v>
      </c>
      <c r="G1184">
        <v>11.4</v>
      </c>
      <c r="H1184" t="s">
        <v>455</v>
      </c>
      <c r="I1184" t="s">
        <v>198</v>
      </c>
      <c r="J1184" t="s">
        <v>153</v>
      </c>
      <c r="K1184" t="s">
        <v>160</v>
      </c>
    </row>
    <row r="1185" spans="1:11" x14ac:dyDescent="0.2">
      <c r="A1185">
        <v>1188</v>
      </c>
      <c r="B1185" t="s">
        <v>452</v>
      </c>
      <c r="C1185" s="210">
        <v>45601.256249999999</v>
      </c>
      <c r="D1185" t="s">
        <v>453</v>
      </c>
      <c r="E1185">
        <v>5</v>
      </c>
      <c r="F1185" t="s">
        <v>81</v>
      </c>
      <c r="G1185">
        <v>14.2</v>
      </c>
      <c r="I1185" t="s">
        <v>198</v>
      </c>
      <c r="J1185" t="s">
        <v>153</v>
      </c>
      <c r="K1185" t="s">
        <v>158</v>
      </c>
    </row>
    <row r="1186" spans="1:11" x14ac:dyDescent="0.2">
      <c r="A1186">
        <v>1189</v>
      </c>
      <c r="B1186" t="s">
        <v>452</v>
      </c>
      <c r="C1186" s="210">
        <v>45601.256249999999</v>
      </c>
      <c r="D1186" t="s">
        <v>453</v>
      </c>
      <c r="E1186">
        <v>6</v>
      </c>
      <c r="F1186" t="s">
        <v>115</v>
      </c>
      <c r="G1186">
        <v>9.5</v>
      </c>
      <c r="I1186" t="s">
        <v>198</v>
      </c>
      <c r="J1186" t="s">
        <v>153</v>
      </c>
      <c r="K1186" t="s">
        <v>158</v>
      </c>
    </row>
    <row r="1187" spans="1:11" x14ac:dyDescent="0.2">
      <c r="A1187">
        <v>1190</v>
      </c>
      <c r="B1187" t="s">
        <v>452</v>
      </c>
      <c r="C1187" s="210">
        <v>45601.256249999999</v>
      </c>
      <c r="D1187" t="s">
        <v>453</v>
      </c>
      <c r="E1187">
        <v>7</v>
      </c>
      <c r="F1187" t="s">
        <v>112</v>
      </c>
      <c r="G1187">
        <v>7.2</v>
      </c>
      <c r="I1187" t="s">
        <v>198</v>
      </c>
      <c r="J1187" t="s">
        <v>153</v>
      </c>
      <c r="K1187" t="s">
        <v>158</v>
      </c>
    </row>
    <row r="1188" spans="1:11" x14ac:dyDescent="0.2">
      <c r="A1188">
        <v>1191</v>
      </c>
      <c r="B1188" t="s">
        <v>452</v>
      </c>
      <c r="C1188" s="210">
        <v>45601.256944444445</v>
      </c>
      <c r="D1188" t="s">
        <v>453</v>
      </c>
      <c r="E1188">
        <v>8</v>
      </c>
      <c r="F1188" t="s">
        <v>116</v>
      </c>
      <c r="G1188">
        <v>9.6</v>
      </c>
      <c r="H1188" t="s">
        <v>456</v>
      </c>
      <c r="I1188" t="s">
        <v>198</v>
      </c>
      <c r="J1188" t="s">
        <v>153</v>
      </c>
      <c r="K1188" t="s">
        <v>158</v>
      </c>
    </row>
    <row r="1189" spans="1:11" x14ac:dyDescent="0.2">
      <c r="A1189">
        <v>1192</v>
      </c>
      <c r="B1189" t="s">
        <v>452</v>
      </c>
      <c r="C1189" s="210">
        <v>45601.256944444445</v>
      </c>
      <c r="D1189" t="s">
        <v>453</v>
      </c>
      <c r="E1189">
        <v>9</v>
      </c>
      <c r="F1189" t="s">
        <v>117</v>
      </c>
      <c r="G1189">
        <v>7.8</v>
      </c>
      <c r="I1189" t="s">
        <v>198</v>
      </c>
      <c r="J1189" t="s">
        <v>153</v>
      </c>
      <c r="K1189" t="s">
        <v>158</v>
      </c>
    </row>
    <row r="1190" spans="1:11" x14ac:dyDescent="0.2">
      <c r="A1190">
        <v>1193</v>
      </c>
      <c r="B1190" t="s">
        <v>452</v>
      </c>
      <c r="C1190" s="210">
        <v>45601.258333333331</v>
      </c>
      <c r="D1190" t="s">
        <v>453</v>
      </c>
      <c r="E1190">
        <v>10</v>
      </c>
      <c r="F1190" t="s">
        <v>118</v>
      </c>
      <c r="G1190">
        <v>9.3000000000000007</v>
      </c>
      <c r="H1190" t="s">
        <v>457</v>
      </c>
      <c r="I1190" t="s">
        <v>198</v>
      </c>
      <c r="J1190" t="s">
        <v>153</v>
      </c>
      <c r="K1190" t="s">
        <v>158</v>
      </c>
    </row>
    <row r="1191" spans="1:11" x14ac:dyDescent="0.2">
      <c r="A1191">
        <v>1194</v>
      </c>
      <c r="B1191" t="s">
        <v>452</v>
      </c>
      <c r="C1191" s="210">
        <v>45601.258333333331</v>
      </c>
      <c r="D1191" t="s">
        <v>453</v>
      </c>
      <c r="E1191">
        <v>11</v>
      </c>
      <c r="F1191" t="s">
        <v>119</v>
      </c>
      <c r="G1191">
        <v>10.6</v>
      </c>
      <c r="I1191" t="s">
        <v>198</v>
      </c>
      <c r="J1191" t="s">
        <v>153</v>
      </c>
      <c r="K1191" t="s">
        <v>158</v>
      </c>
    </row>
    <row r="1192" spans="1:11" x14ac:dyDescent="0.2">
      <c r="A1192">
        <v>1195</v>
      </c>
      <c r="B1192" t="s">
        <v>452</v>
      </c>
      <c r="C1192" s="210">
        <v>45601.259027777778</v>
      </c>
      <c r="D1192" t="s">
        <v>453</v>
      </c>
      <c r="E1192">
        <v>12</v>
      </c>
      <c r="F1192" t="s">
        <v>131</v>
      </c>
      <c r="G1192">
        <v>23</v>
      </c>
      <c r="I1192" t="s">
        <v>198</v>
      </c>
      <c r="J1192" t="s">
        <v>153</v>
      </c>
      <c r="K1192" t="s">
        <v>158</v>
      </c>
    </row>
    <row r="1193" spans="1:11" x14ac:dyDescent="0.2">
      <c r="A1193">
        <v>1196</v>
      </c>
      <c r="B1193" t="s">
        <v>452</v>
      </c>
      <c r="C1193" s="210">
        <v>45601.259722222225</v>
      </c>
      <c r="D1193" t="s">
        <v>453</v>
      </c>
      <c r="E1193">
        <v>13</v>
      </c>
      <c r="F1193" t="s">
        <v>120</v>
      </c>
      <c r="G1193">
        <v>25</v>
      </c>
      <c r="H1193" t="s">
        <v>225</v>
      </c>
      <c r="I1193" t="s">
        <v>198</v>
      </c>
      <c r="J1193" t="s">
        <v>153</v>
      </c>
      <c r="K1193" t="s">
        <v>158</v>
      </c>
    </row>
    <row r="1194" spans="1:11" x14ac:dyDescent="0.2">
      <c r="A1194">
        <v>1197</v>
      </c>
      <c r="B1194" t="s">
        <v>452</v>
      </c>
      <c r="C1194" s="210">
        <v>45601.261111111111</v>
      </c>
      <c r="D1194" t="s">
        <v>453</v>
      </c>
      <c r="E1194">
        <v>14</v>
      </c>
      <c r="F1194" t="s">
        <v>116</v>
      </c>
      <c r="G1194">
        <v>9.5</v>
      </c>
      <c r="I1194" t="s">
        <v>198</v>
      </c>
      <c r="J1194" t="s">
        <v>153</v>
      </c>
      <c r="K1194" t="s">
        <v>158</v>
      </c>
    </row>
    <row r="1195" spans="1:11" x14ac:dyDescent="0.2">
      <c r="A1195">
        <v>1198</v>
      </c>
      <c r="B1195" t="s">
        <v>452</v>
      </c>
      <c r="C1195" s="210">
        <v>45601.261805555558</v>
      </c>
      <c r="D1195" t="s">
        <v>453</v>
      </c>
      <c r="E1195">
        <v>15</v>
      </c>
      <c r="F1195" t="s">
        <v>123</v>
      </c>
      <c r="G1195">
        <v>15.8</v>
      </c>
      <c r="I1195" t="s">
        <v>198</v>
      </c>
      <c r="J1195" t="s">
        <v>153</v>
      </c>
      <c r="K1195" t="s">
        <v>160</v>
      </c>
    </row>
    <row r="1196" spans="1:11" x14ac:dyDescent="0.2">
      <c r="A1196">
        <v>1199</v>
      </c>
      <c r="B1196" t="s">
        <v>452</v>
      </c>
      <c r="C1196" s="210">
        <v>45601.261805555558</v>
      </c>
      <c r="D1196" t="s">
        <v>453</v>
      </c>
      <c r="E1196">
        <v>16</v>
      </c>
      <c r="F1196" t="s">
        <v>115</v>
      </c>
      <c r="G1196">
        <v>12.4</v>
      </c>
      <c r="I1196" t="s">
        <v>198</v>
      </c>
      <c r="J1196" t="s">
        <v>153</v>
      </c>
      <c r="K1196" t="s">
        <v>158</v>
      </c>
    </row>
    <row r="1197" spans="1:11" x14ac:dyDescent="0.2">
      <c r="A1197">
        <v>1200</v>
      </c>
      <c r="B1197" t="s">
        <v>452</v>
      </c>
      <c r="C1197" s="210">
        <v>45601.262499999997</v>
      </c>
      <c r="D1197" t="s">
        <v>453</v>
      </c>
      <c r="E1197">
        <v>17</v>
      </c>
      <c r="F1197" t="s">
        <v>131</v>
      </c>
      <c r="G1197">
        <v>10.4</v>
      </c>
      <c r="I1197" t="s">
        <v>198</v>
      </c>
      <c r="J1197" t="s">
        <v>153</v>
      </c>
      <c r="K1197" t="s">
        <v>158</v>
      </c>
    </row>
    <row r="1198" spans="1:11" x14ac:dyDescent="0.2">
      <c r="A1198">
        <v>1201</v>
      </c>
      <c r="B1198" t="s">
        <v>452</v>
      </c>
      <c r="C1198" s="210">
        <v>45601.263194444444</v>
      </c>
      <c r="D1198" t="s">
        <v>453</v>
      </c>
      <c r="E1198">
        <v>18</v>
      </c>
      <c r="F1198" t="s">
        <v>131</v>
      </c>
      <c r="G1198">
        <v>15.8</v>
      </c>
      <c r="H1198" t="s">
        <v>458</v>
      </c>
      <c r="I1198" t="s">
        <v>198</v>
      </c>
      <c r="J1198" t="s">
        <v>153</v>
      </c>
      <c r="K1198" t="s">
        <v>160</v>
      </c>
    </row>
    <row r="1199" spans="1:11" x14ac:dyDescent="0.2">
      <c r="A1199">
        <v>1202</v>
      </c>
      <c r="B1199" t="s">
        <v>452</v>
      </c>
      <c r="C1199" s="210">
        <v>45601.263888888891</v>
      </c>
      <c r="D1199" t="s">
        <v>453</v>
      </c>
      <c r="E1199">
        <v>19</v>
      </c>
      <c r="F1199" t="s">
        <v>124</v>
      </c>
      <c r="G1199">
        <v>18.2</v>
      </c>
      <c r="I1199" t="s">
        <v>198</v>
      </c>
      <c r="J1199" t="s">
        <v>153</v>
      </c>
      <c r="K1199" t="s">
        <v>158</v>
      </c>
    </row>
    <row r="1200" spans="1:11" x14ac:dyDescent="0.2">
      <c r="A1200">
        <v>1203</v>
      </c>
      <c r="B1200" t="s">
        <v>452</v>
      </c>
      <c r="C1200" s="210">
        <v>45601.26458333333</v>
      </c>
      <c r="D1200" t="s">
        <v>453</v>
      </c>
      <c r="E1200">
        <v>20</v>
      </c>
      <c r="F1200" t="s">
        <v>128</v>
      </c>
      <c r="G1200">
        <v>9</v>
      </c>
      <c r="I1200" t="s">
        <v>198</v>
      </c>
      <c r="J1200" t="s">
        <v>153</v>
      </c>
      <c r="K1200" t="s">
        <v>158</v>
      </c>
    </row>
    <row r="1201" spans="1:11" x14ac:dyDescent="0.2">
      <c r="A1201">
        <v>1204</v>
      </c>
      <c r="B1201" t="s">
        <v>459</v>
      </c>
      <c r="C1201" s="210">
        <v>45603.260416666664</v>
      </c>
      <c r="D1201" t="s">
        <v>460</v>
      </c>
      <c r="E1201">
        <v>1</v>
      </c>
      <c r="F1201" t="s">
        <v>109</v>
      </c>
      <c r="G1201">
        <v>9.5</v>
      </c>
      <c r="I1201" t="s">
        <v>198</v>
      </c>
      <c r="J1201" t="s">
        <v>153</v>
      </c>
      <c r="K1201" t="s">
        <v>158</v>
      </c>
    </row>
    <row r="1202" spans="1:11" x14ac:dyDescent="0.2">
      <c r="A1202">
        <v>1205</v>
      </c>
      <c r="B1202" t="s">
        <v>459</v>
      </c>
      <c r="C1202" s="210">
        <v>45603.260416666664</v>
      </c>
      <c r="D1202" t="s">
        <v>460</v>
      </c>
      <c r="E1202">
        <v>2</v>
      </c>
      <c r="F1202" t="s">
        <v>112</v>
      </c>
      <c r="G1202">
        <v>19.5</v>
      </c>
      <c r="I1202" t="s">
        <v>198</v>
      </c>
      <c r="J1202" t="s">
        <v>153</v>
      </c>
      <c r="K1202" t="s">
        <v>160</v>
      </c>
    </row>
    <row r="1203" spans="1:11" x14ac:dyDescent="0.2">
      <c r="A1203">
        <v>1206</v>
      </c>
      <c r="B1203" t="s">
        <v>459</v>
      </c>
      <c r="C1203" s="210">
        <v>45603.260416666664</v>
      </c>
      <c r="D1203" t="s">
        <v>460</v>
      </c>
      <c r="E1203">
        <v>3</v>
      </c>
      <c r="F1203" t="s">
        <v>131</v>
      </c>
      <c r="G1203">
        <v>25</v>
      </c>
      <c r="I1203" t="s">
        <v>198</v>
      </c>
      <c r="J1203" t="s">
        <v>153</v>
      </c>
      <c r="K1203" t="s">
        <v>158</v>
      </c>
    </row>
    <row r="1204" spans="1:11" x14ac:dyDescent="0.2">
      <c r="A1204">
        <v>1207</v>
      </c>
      <c r="B1204" t="s">
        <v>459</v>
      </c>
      <c r="C1204" s="210">
        <v>45603.261111111111</v>
      </c>
      <c r="D1204" t="s">
        <v>460</v>
      </c>
      <c r="E1204">
        <v>4</v>
      </c>
      <c r="F1204" t="s">
        <v>115</v>
      </c>
      <c r="G1204">
        <v>13.2</v>
      </c>
      <c r="I1204" t="s">
        <v>198</v>
      </c>
      <c r="J1204" t="s">
        <v>153</v>
      </c>
      <c r="K1204" t="s">
        <v>158</v>
      </c>
    </row>
    <row r="1205" spans="1:11" x14ac:dyDescent="0.2">
      <c r="A1205">
        <v>1208</v>
      </c>
      <c r="B1205" t="s">
        <v>459</v>
      </c>
      <c r="C1205" s="210">
        <v>45603.261111111111</v>
      </c>
      <c r="D1205" t="s">
        <v>460</v>
      </c>
      <c r="E1205">
        <v>5</v>
      </c>
      <c r="F1205" t="s">
        <v>81</v>
      </c>
      <c r="G1205">
        <v>14.2</v>
      </c>
      <c r="I1205" t="s">
        <v>198</v>
      </c>
      <c r="J1205" t="s">
        <v>153</v>
      </c>
      <c r="K1205" t="s">
        <v>158</v>
      </c>
    </row>
    <row r="1206" spans="1:11" x14ac:dyDescent="0.2">
      <c r="A1206">
        <v>1209</v>
      </c>
      <c r="B1206" t="s">
        <v>459</v>
      </c>
      <c r="C1206" s="210">
        <v>45603.261805555558</v>
      </c>
      <c r="D1206" t="s">
        <v>460</v>
      </c>
      <c r="E1206">
        <v>6</v>
      </c>
      <c r="F1206" t="s">
        <v>115</v>
      </c>
      <c r="G1206">
        <v>9.5</v>
      </c>
      <c r="I1206" t="s">
        <v>198</v>
      </c>
      <c r="J1206" t="s">
        <v>153</v>
      </c>
      <c r="K1206" t="s">
        <v>158</v>
      </c>
    </row>
    <row r="1207" spans="1:11" x14ac:dyDescent="0.2">
      <c r="A1207">
        <v>1210</v>
      </c>
      <c r="B1207" t="s">
        <v>459</v>
      </c>
      <c r="C1207" s="210">
        <v>45603.261805555558</v>
      </c>
      <c r="D1207" t="s">
        <v>460</v>
      </c>
      <c r="E1207">
        <v>7</v>
      </c>
      <c r="F1207" t="s">
        <v>112</v>
      </c>
      <c r="G1207">
        <v>11.5</v>
      </c>
      <c r="I1207" t="s">
        <v>198</v>
      </c>
      <c r="J1207" t="s">
        <v>153</v>
      </c>
      <c r="K1207" t="s">
        <v>158</v>
      </c>
    </row>
    <row r="1208" spans="1:11" x14ac:dyDescent="0.2">
      <c r="A1208">
        <v>1211</v>
      </c>
      <c r="B1208" t="s">
        <v>459</v>
      </c>
      <c r="C1208" s="210">
        <v>45603.261805555558</v>
      </c>
      <c r="D1208" t="s">
        <v>460</v>
      </c>
      <c r="E1208">
        <v>8</v>
      </c>
      <c r="F1208" t="s">
        <v>116</v>
      </c>
      <c r="G1208">
        <v>12.6</v>
      </c>
      <c r="H1208" t="s">
        <v>461</v>
      </c>
      <c r="I1208" t="s">
        <v>198</v>
      </c>
      <c r="J1208" t="s">
        <v>153</v>
      </c>
      <c r="K1208" t="s">
        <v>158</v>
      </c>
    </row>
    <row r="1209" spans="1:11" x14ac:dyDescent="0.2">
      <c r="A1209">
        <v>1212</v>
      </c>
      <c r="B1209" t="s">
        <v>459</v>
      </c>
      <c r="C1209" s="210">
        <v>45603.262499999997</v>
      </c>
      <c r="D1209" t="s">
        <v>460</v>
      </c>
      <c r="E1209">
        <v>9</v>
      </c>
      <c r="F1209" t="s">
        <v>117</v>
      </c>
      <c r="G1209">
        <v>10.1</v>
      </c>
      <c r="I1209" t="s">
        <v>198</v>
      </c>
      <c r="J1209" t="s">
        <v>153</v>
      </c>
      <c r="K1209" t="s">
        <v>158</v>
      </c>
    </row>
    <row r="1210" spans="1:11" x14ac:dyDescent="0.2">
      <c r="A1210">
        <v>1213</v>
      </c>
      <c r="B1210" t="s">
        <v>459</v>
      </c>
      <c r="C1210" s="210">
        <v>45603.263194444444</v>
      </c>
      <c r="D1210" t="s">
        <v>460</v>
      </c>
      <c r="E1210">
        <v>10</v>
      </c>
      <c r="F1210" t="s">
        <v>118</v>
      </c>
      <c r="G1210">
        <v>12.9</v>
      </c>
      <c r="I1210" t="s">
        <v>198</v>
      </c>
      <c r="J1210" t="s">
        <v>153</v>
      </c>
      <c r="K1210" t="s">
        <v>158</v>
      </c>
    </row>
    <row r="1211" spans="1:11" x14ac:dyDescent="0.2">
      <c r="A1211">
        <v>1214</v>
      </c>
      <c r="B1211" t="s">
        <v>459</v>
      </c>
      <c r="C1211" s="210">
        <v>45603.263888888891</v>
      </c>
      <c r="D1211" t="s">
        <v>460</v>
      </c>
      <c r="E1211">
        <v>11</v>
      </c>
      <c r="F1211" t="s">
        <v>119</v>
      </c>
      <c r="G1211">
        <v>10.6</v>
      </c>
      <c r="I1211" t="s">
        <v>198</v>
      </c>
      <c r="J1211" t="s">
        <v>153</v>
      </c>
      <c r="K1211" t="s">
        <v>158</v>
      </c>
    </row>
    <row r="1212" spans="1:11" x14ac:dyDescent="0.2">
      <c r="A1212">
        <v>1215</v>
      </c>
      <c r="B1212" t="s">
        <v>459</v>
      </c>
      <c r="C1212" s="210">
        <v>45603.263888888891</v>
      </c>
      <c r="D1212" t="s">
        <v>460</v>
      </c>
      <c r="E1212">
        <v>12</v>
      </c>
      <c r="F1212" t="s">
        <v>131</v>
      </c>
      <c r="G1212">
        <v>21</v>
      </c>
      <c r="I1212" t="s">
        <v>198</v>
      </c>
      <c r="J1212" t="s">
        <v>153</v>
      </c>
      <c r="K1212" t="s">
        <v>158</v>
      </c>
    </row>
    <row r="1213" spans="1:11" x14ac:dyDescent="0.2">
      <c r="A1213">
        <v>1216</v>
      </c>
      <c r="B1213" t="s">
        <v>459</v>
      </c>
      <c r="C1213" s="210">
        <v>45603.26458333333</v>
      </c>
      <c r="D1213" t="s">
        <v>460</v>
      </c>
      <c r="E1213">
        <v>13</v>
      </c>
      <c r="F1213" t="s">
        <v>120</v>
      </c>
      <c r="G1213">
        <v>8.6</v>
      </c>
      <c r="I1213" t="s">
        <v>198</v>
      </c>
      <c r="J1213" t="s">
        <v>153</v>
      </c>
      <c r="K1213" t="s">
        <v>158</v>
      </c>
    </row>
    <row r="1214" spans="1:11" x14ac:dyDescent="0.2">
      <c r="A1214">
        <v>1217</v>
      </c>
      <c r="B1214" t="s">
        <v>459</v>
      </c>
      <c r="C1214" s="210">
        <v>45603.26458333333</v>
      </c>
      <c r="D1214" t="s">
        <v>460</v>
      </c>
      <c r="E1214">
        <v>14</v>
      </c>
      <c r="F1214" t="s">
        <v>116</v>
      </c>
      <c r="G1214">
        <v>9.5</v>
      </c>
      <c r="I1214" t="s">
        <v>198</v>
      </c>
      <c r="J1214" t="s">
        <v>153</v>
      </c>
      <c r="K1214" t="s">
        <v>158</v>
      </c>
    </row>
    <row r="1215" spans="1:11" x14ac:dyDescent="0.2">
      <c r="A1215">
        <v>1218</v>
      </c>
      <c r="B1215" t="s">
        <v>459</v>
      </c>
      <c r="C1215" s="210">
        <v>45603.26458333333</v>
      </c>
      <c r="D1215" t="s">
        <v>460</v>
      </c>
      <c r="E1215">
        <v>15</v>
      </c>
      <c r="F1215" t="s">
        <v>123</v>
      </c>
      <c r="G1215">
        <v>4.9000000000000004</v>
      </c>
      <c r="I1215" t="s">
        <v>198</v>
      </c>
      <c r="J1215" t="s">
        <v>153</v>
      </c>
      <c r="K1215" t="s">
        <v>158</v>
      </c>
    </row>
    <row r="1216" spans="1:11" x14ac:dyDescent="0.2">
      <c r="A1216">
        <v>1219</v>
      </c>
      <c r="B1216" t="s">
        <v>459</v>
      </c>
      <c r="C1216" s="210">
        <v>45603.26458333333</v>
      </c>
      <c r="D1216" t="s">
        <v>460</v>
      </c>
      <c r="E1216">
        <v>16</v>
      </c>
      <c r="F1216" t="s">
        <v>115</v>
      </c>
      <c r="G1216">
        <v>10</v>
      </c>
      <c r="I1216" t="s">
        <v>198</v>
      </c>
      <c r="J1216" t="s">
        <v>153</v>
      </c>
      <c r="K1216" t="s">
        <v>158</v>
      </c>
    </row>
    <row r="1217" spans="1:11" x14ac:dyDescent="0.2">
      <c r="A1217">
        <v>1220</v>
      </c>
      <c r="B1217" t="s">
        <v>459</v>
      </c>
      <c r="C1217" s="210">
        <v>45603.265277777777</v>
      </c>
      <c r="D1217" t="s">
        <v>460</v>
      </c>
      <c r="E1217">
        <v>17</v>
      </c>
      <c r="F1217" t="s">
        <v>131</v>
      </c>
      <c r="G1217">
        <v>10.4</v>
      </c>
      <c r="I1217" t="s">
        <v>198</v>
      </c>
      <c r="J1217" t="s">
        <v>153</v>
      </c>
      <c r="K1217" t="s">
        <v>158</v>
      </c>
    </row>
    <row r="1218" spans="1:11" x14ac:dyDescent="0.2">
      <c r="A1218">
        <v>1221</v>
      </c>
      <c r="B1218" t="s">
        <v>459</v>
      </c>
      <c r="C1218" s="210">
        <v>45603.265277777777</v>
      </c>
      <c r="D1218" t="s">
        <v>460</v>
      </c>
      <c r="E1218">
        <v>18</v>
      </c>
      <c r="F1218" t="s">
        <v>131</v>
      </c>
      <c r="G1218">
        <v>10.199999999999999</v>
      </c>
      <c r="I1218" t="s">
        <v>198</v>
      </c>
      <c r="J1218" t="s">
        <v>153</v>
      </c>
      <c r="K1218" t="s">
        <v>158</v>
      </c>
    </row>
    <row r="1219" spans="1:11" x14ac:dyDescent="0.2">
      <c r="A1219">
        <v>1222</v>
      </c>
      <c r="B1219" t="s">
        <v>459</v>
      </c>
      <c r="C1219" s="210">
        <v>45603.265277777777</v>
      </c>
      <c r="D1219" t="s">
        <v>460</v>
      </c>
      <c r="E1219">
        <v>19</v>
      </c>
      <c r="F1219" t="s">
        <v>124</v>
      </c>
      <c r="G1219">
        <v>19.8</v>
      </c>
      <c r="H1219" t="s">
        <v>367</v>
      </c>
      <c r="I1219" t="s">
        <v>198</v>
      </c>
      <c r="J1219" t="s">
        <v>153</v>
      </c>
      <c r="K1219" t="s">
        <v>160</v>
      </c>
    </row>
    <row r="1220" spans="1:11" x14ac:dyDescent="0.2">
      <c r="A1220">
        <v>1223</v>
      </c>
      <c r="B1220" t="s">
        <v>459</v>
      </c>
      <c r="C1220" s="210">
        <v>45603.265972222223</v>
      </c>
      <c r="D1220" t="s">
        <v>460</v>
      </c>
      <c r="E1220">
        <v>20</v>
      </c>
      <c r="F1220" t="s">
        <v>128</v>
      </c>
      <c r="G1220">
        <v>9</v>
      </c>
      <c r="I1220" t="s">
        <v>198</v>
      </c>
      <c r="J1220" t="s">
        <v>153</v>
      </c>
      <c r="K1220" t="s">
        <v>158</v>
      </c>
    </row>
    <row r="1221" spans="1:11" x14ac:dyDescent="0.2">
      <c r="A1221">
        <v>1224</v>
      </c>
      <c r="B1221" t="s">
        <v>462</v>
      </c>
      <c r="C1221" s="210">
        <v>45607.253472222219</v>
      </c>
      <c r="D1221" t="s">
        <v>463</v>
      </c>
      <c r="E1221">
        <v>1</v>
      </c>
      <c r="F1221" t="s">
        <v>109</v>
      </c>
      <c r="G1221">
        <v>13.3</v>
      </c>
      <c r="I1221" t="s">
        <v>198</v>
      </c>
      <c r="J1221" t="s">
        <v>153</v>
      </c>
      <c r="K1221" t="s">
        <v>158</v>
      </c>
    </row>
    <row r="1222" spans="1:11" x14ac:dyDescent="0.2">
      <c r="A1222">
        <v>1225</v>
      </c>
      <c r="B1222" t="s">
        <v>462</v>
      </c>
      <c r="C1222" s="210">
        <v>45607.253472222219</v>
      </c>
      <c r="D1222" t="s">
        <v>463</v>
      </c>
      <c r="E1222">
        <v>2</v>
      </c>
      <c r="F1222" t="s">
        <v>112</v>
      </c>
      <c r="G1222">
        <v>5.0999999999999996</v>
      </c>
      <c r="I1222" t="s">
        <v>198</v>
      </c>
      <c r="J1222" t="s">
        <v>153</v>
      </c>
      <c r="K1222" t="s">
        <v>158</v>
      </c>
    </row>
    <row r="1223" spans="1:11" x14ac:dyDescent="0.2">
      <c r="A1223">
        <v>1226</v>
      </c>
      <c r="B1223" t="s">
        <v>462</v>
      </c>
      <c r="C1223" s="210">
        <v>45607.253472222219</v>
      </c>
      <c r="D1223" t="s">
        <v>463</v>
      </c>
      <c r="E1223">
        <v>3</v>
      </c>
      <c r="F1223" t="s">
        <v>131</v>
      </c>
      <c r="G1223">
        <v>13.5</v>
      </c>
      <c r="I1223" t="s">
        <v>198</v>
      </c>
      <c r="J1223" t="s">
        <v>153</v>
      </c>
      <c r="K1223" t="s">
        <v>158</v>
      </c>
    </row>
    <row r="1224" spans="1:11" x14ac:dyDescent="0.2">
      <c r="A1224">
        <v>1227</v>
      </c>
      <c r="B1224" t="s">
        <v>462</v>
      </c>
      <c r="C1224" s="210">
        <v>45607.254166666666</v>
      </c>
      <c r="D1224" t="s">
        <v>463</v>
      </c>
      <c r="E1224">
        <v>4</v>
      </c>
      <c r="F1224" t="s">
        <v>115</v>
      </c>
      <c r="G1224">
        <v>16.7</v>
      </c>
      <c r="I1224" t="s">
        <v>198</v>
      </c>
      <c r="J1224" t="s">
        <v>153</v>
      </c>
      <c r="K1224" t="s">
        <v>158</v>
      </c>
    </row>
    <row r="1225" spans="1:11" x14ac:dyDescent="0.2">
      <c r="A1225">
        <v>1228</v>
      </c>
      <c r="B1225" t="s">
        <v>462</v>
      </c>
      <c r="C1225" s="210">
        <v>45607.254166666666</v>
      </c>
      <c r="D1225" t="s">
        <v>463</v>
      </c>
      <c r="E1225">
        <v>5</v>
      </c>
      <c r="F1225" t="s">
        <v>81</v>
      </c>
      <c r="G1225">
        <v>14.2</v>
      </c>
      <c r="I1225" t="s">
        <v>198</v>
      </c>
      <c r="J1225" t="s">
        <v>153</v>
      </c>
      <c r="K1225" t="s">
        <v>158</v>
      </c>
    </row>
    <row r="1226" spans="1:11" x14ac:dyDescent="0.2">
      <c r="A1226">
        <v>1229</v>
      </c>
      <c r="B1226" t="s">
        <v>462</v>
      </c>
      <c r="C1226" s="210">
        <v>45607.254861111112</v>
      </c>
      <c r="D1226" t="s">
        <v>463</v>
      </c>
      <c r="E1226">
        <v>6</v>
      </c>
      <c r="F1226" t="s">
        <v>115</v>
      </c>
      <c r="G1226">
        <v>9.5</v>
      </c>
      <c r="I1226" t="s">
        <v>198</v>
      </c>
      <c r="J1226" t="s">
        <v>153</v>
      </c>
      <c r="K1226" t="s">
        <v>158</v>
      </c>
    </row>
    <row r="1227" spans="1:11" x14ac:dyDescent="0.2">
      <c r="A1227">
        <v>1230</v>
      </c>
      <c r="B1227" t="s">
        <v>462</v>
      </c>
      <c r="C1227" s="210">
        <v>45607.254861111112</v>
      </c>
      <c r="D1227" t="s">
        <v>463</v>
      </c>
      <c r="E1227">
        <v>7</v>
      </c>
      <c r="F1227" t="s">
        <v>112</v>
      </c>
      <c r="G1227">
        <v>9.1999999999999993</v>
      </c>
      <c r="I1227" t="s">
        <v>198</v>
      </c>
      <c r="J1227" t="s">
        <v>153</v>
      </c>
      <c r="K1227" t="s">
        <v>160</v>
      </c>
    </row>
    <row r="1228" spans="1:11" x14ac:dyDescent="0.2">
      <c r="A1228">
        <v>1231</v>
      </c>
      <c r="B1228" t="s">
        <v>462</v>
      </c>
      <c r="C1228" s="210">
        <v>45607.255555555559</v>
      </c>
      <c r="D1228" t="s">
        <v>463</v>
      </c>
      <c r="E1228">
        <v>8</v>
      </c>
      <c r="F1228" t="s">
        <v>116</v>
      </c>
      <c r="G1228">
        <v>10.3</v>
      </c>
      <c r="I1228" t="s">
        <v>198</v>
      </c>
      <c r="J1228" t="s">
        <v>153</v>
      </c>
      <c r="K1228" t="s">
        <v>158</v>
      </c>
    </row>
    <row r="1229" spans="1:11" x14ac:dyDescent="0.2">
      <c r="A1229">
        <v>1232</v>
      </c>
      <c r="B1229" t="s">
        <v>462</v>
      </c>
      <c r="C1229" s="210">
        <v>45607.256249999999</v>
      </c>
      <c r="D1229" t="s">
        <v>463</v>
      </c>
      <c r="E1229">
        <v>9</v>
      </c>
      <c r="F1229" t="s">
        <v>117</v>
      </c>
      <c r="G1229">
        <v>11.4</v>
      </c>
      <c r="I1229" t="s">
        <v>198</v>
      </c>
      <c r="J1229" t="s">
        <v>153</v>
      </c>
      <c r="K1229" t="s">
        <v>158</v>
      </c>
    </row>
    <row r="1230" spans="1:11" x14ac:dyDescent="0.2">
      <c r="A1230">
        <v>1233</v>
      </c>
      <c r="B1230" t="s">
        <v>462</v>
      </c>
      <c r="C1230" s="210">
        <v>45607.256944444445</v>
      </c>
      <c r="D1230" t="s">
        <v>463</v>
      </c>
      <c r="E1230">
        <v>10</v>
      </c>
      <c r="F1230" t="s">
        <v>118</v>
      </c>
      <c r="G1230">
        <v>10.5</v>
      </c>
      <c r="H1230" t="s">
        <v>319</v>
      </c>
      <c r="I1230" t="s">
        <v>198</v>
      </c>
      <c r="J1230" t="s">
        <v>153</v>
      </c>
      <c r="K1230" t="s">
        <v>160</v>
      </c>
    </row>
    <row r="1231" spans="1:11" x14ac:dyDescent="0.2">
      <c r="A1231">
        <v>1234</v>
      </c>
      <c r="B1231" t="s">
        <v>462</v>
      </c>
      <c r="C1231" s="210">
        <v>45607.258333333331</v>
      </c>
      <c r="D1231" t="s">
        <v>463</v>
      </c>
      <c r="E1231">
        <v>11</v>
      </c>
      <c r="F1231" t="s">
        <v>119</v>
      </c>
      <c r="G1231">
        <v>10.6</v>
      </c>
      <c r="H1231" t="s">
        <v>464</v>
      </c>
      <c r="I1231" t="s">
        <v>198</v>
      </c>
      <c r="J1231" t="s">
        <v>153</v>
      </c>
      <c r="K1231" t="s">
        <v>158</v>
      </c>
    </row>
    <row r="1232" spans="1:11" x14ac:dyDescent="0.2">
      <c r="A1232">
        <v>1235</v>
      </c>
      <c r="B1232" t="s">
        <v>462</v>
      </c>
      <c r="C1232" s="210">
        <v>45607.258333333331</v>
      </c>
      <c r="D1232" t="s">
        <v>463</v>
      </c>
      <c r="E1232">
        <v>12</v>
      </c>
      <c r="F1232" t="s">
        <v>131</v>
      </c>
      <c r="G1232">
        <v>23</v>
      </c>
      <c r="H1232" t="s">
        <v>225</v>
      </c>
      <c r="I1232" t="s">
        <v>198</v>
      </c>
      <c r="J1232" t="s">
        <v>153</v>
      </c>
      <c r="K1232" t="s">
        <v>158</v>
      </c>
    </row>
    <row r="1233" spans="1:11" x14ac:dyDescent="0.2">
      <c r="A1233">
        <v>1236</v>
      </c>
      <c r="B1233" t="s">
        <v>462</v>
      </c>
      <c r="C1233" s="210">
        <v>45607.259027777778</v>
      </c>
      <c r="D1233" t="s">
        <v>463</v>
      </c>
      <c r="E1233">
        <v>13</v>
      </c>
      <c r="F1233" t="s">
        <v>120</v>
      </c>
      <c r="G1233">
        <v>8.6</v>
      </c>
      <c r="I1233" t="s">
        <v>198</v>
      </c>
      <c r="J1233" t="s">
        <v>153</v>
      </c>
      <c r="K1233" t="s">
        <v>158</v>
      </c>
    </row>
    <row r="1234" spans="1:11" x14ac:dyDescent="0.2">
      <c r="A1234">
        <v>1237</v>
      </c>
      <c r="B1234" t="s">
        <v>462</v>
      </c>
      <c r="C1234" s="210">
        <v>45607.259722222225</v>
      </c>
      <c r="D1234" t="s">
        <v>463</v>
      </c>
      <c r="E1234">
        <v>14</v>
      </c>
      <c r="F1234" t="s">
        <v>116</v>
      </c>
      <c r="G1234">
        <v>9.5</v>
      </c>
      <c r="I1234" t="s">
        <v>198</v>
      </c>
      <c r="J1234" t="s">
        <v>153</v>
      </c>
      <c r="K1234" t="s">
        <v>158</v>
      </c>
    </row>
    <row r="1235" spans="1:11" x14ac:dyDescent="0.2">
      <c r="A1235">
        <v>1238</v>
      </c>
      <c r="B1235" t="s">
        <v>462</v>
      </c>
      <c r="C1235" s="210">
        <v>45607.259722222225</v>
      </c>
      <c r="D1235" t="s">
        <v>463</v>
      </c>
      <c r="E1235">
        <v>15</v>
      </c>
      <c r="F1235" t="s">
        <v>123</v>
      </c>
      <c r="G1235">
        <v>4.9000000000000004</v>
      </c>
      <c r="I1235" t="s">
        <v>198</v>
      </c>
      <c r="J1235" t="s">
        <v>153</v>
      </c>
      <c r="K1235" t="s">
        <v>158</v>
      </c>
    </row>
    <row r="1236" spans="1:11" x14ac:dyDescent="0.2">
      <c r="A1236">
        <v>1239</v>
      </c>
      <c r="B1236" t="s">
        <v>462</v>
      </c>
      <c r="C1236" s="210">
        <v>45607.260416666664</v>
      </c>
      <c r="D1236" t="s">
        <v>463</v>
      </c>
      <c r="E1236">
        <v>16</v>
      </c>
      <c r="F1236" t="s">
        <v>115</v>
      </c>
      <c r="G1236">
        <v>10.7</v>
      </c>
      <c r="I1236" t="s">
        <v>198</v>
      </c>
      <c r="J1236" t="s">
        <v>153</v>
      </c>
      <c r="K1236" t="s">
        <v>158</v>
      </c>
    </row>
    <row r="1237" spans="1:11" x14ac:dyDescent="0.2">
      <c r="A1237">
        <v>1240</v>
      </c>
      <c r="B1237" t="s">
        <v>462</v>
      </c>
      <c r="C1237" s="210">
        <v>45607.260416666664</v>
      </c>
      <c r="D1237" t="s">
        <v>463</v>
      </c>
      <c r="E1237">
        <v>17</v>
      </c>
      <c r="F1237" t="s">
        <v>131</v>
      </c>
      <c r="G1237">
        <v>10.4</v>
      </c>
      <c r="I1237" t="s">
        <v>198</v>
      </c>
      <c r="J1237" t="s">
        <v>153</v>
      </c>
      <c r="K1237" t="s">
        <v>158</v>
      </c>
    </row>
    <row r="1238" spans="1:11" x14ac:dyDescent="0.2">
      <c r="A1238">
        <v>1241</v>
      </c>
      <c r="B1238" t="s">
        <v>462</v>
      </c>
      <c r="C1238" s="210">
        <v>45607.261111111111</v>
      </c>
      <c r="D1238" t="s">
        <v>463</v>
      </c>
      <c r="E1238">
        <v>18</v>
      </c>
      <c r="F1238" t="s">
        <v>131</v>
      </c>
      <c r="G1238">
        <v>10.199999999999999</v>
      </c>
      <c r="I1238" t="s">
        <v>198</v>
      </c>
      <c r="J1238" t="s">
        <v>153</v>
      </c>
      <c r="K1238" t="s">
        <v>158</v>
      </c>
    </row>
    <row r="1239" spans="1:11" x14ac:dyDescent="0.2">
      <c r="A1239">
        <v>1242</v>
      </c>
      <c r="B1239" t="s">
        <v>462</v>
      </c>
      <c r="C1239" s="210">
        <v>45607.261111111111</v>
      </c>
      <c r="D1239" t="s">
        <v>463</v>
      </c>
      <c r="E1239">
        <v>19</v>
      </c>
      <c r="F1239" t="s">
        <v>124</v>
      </c>
      <c r="G1239">
        <v>17.8</v>
      </c>
      <c r="I1239" t="s">
        <v>198</v>
      </c>
      <c r="J1239" t="s">
        <v>153</v>
      </c>
      <c r="K1239" t="s">
        <v>158</v>
      </c>
    </row>
    <row r="1240" spans="1:11" x14ac:dyDescent="0.2">
      <c r="A1240">
        <v>1243</v>
      </c>
      <c r="B1240" t="s">
        <v>462</v>
      </c>
      <c r="C1240" s="210">
        <v>45607.261805555558</v>
      </c>
      <c r="D1240" t="s">
        <v>463</v>
      </c>
      <c r="E1240">
        <v>20</v>
      </c>
      <c r="F1240" t="s">
        <v>128</v>
      </c>
      <c r="G1240">
        <v>10.7</v>
      </c>
      <c r="I1240" t="s">
        <v>198</v>
      </c>
      <c r="J1240" t="s">
        <v>153</v>
      </c>
      <c r="K1240" t="s">
        <v>158</v>
      </c>
    </row>
    <row r="1241" spans="1:11" x14ac:dyDescent="0.2">
      <c r="A1241">
        <v>1244</v>
      </c>
      <c r="B1241" t="s">
        <v>465</v>
      </c>
      <c r="C1241" s="210">
        <v>45610.255555555559</v>
      </c>
      <c r="D1241" t="s">
        <v>466</v>
      </c>
      <c r="E1241">
        <v>1</v>
      </c>
      <c r="F1241" t="s">
        <v>109</v>
      </c>
      <c r="G1241">
        <v>13.3</v>
      </c>
      <c r="H1241" t="s">
        <v>467</v>
      </c>
      <c r="I1241" t="s">
        <v>198</v>
      </c>
      <c r="J1241" t="s">
        <v>153</v>
      </c>
      <c r="K1241" t="s">
        <v>158</v>
      </c>
    </row>
    <row r="1242" spans="1:11" x14ac:dyDescent="0.2">
      <c r="A1242">
        <v>1245</v>
      </c>
      <c r="B1242" t="s">
        <v>465</v>
      </c>
      <c r="C1242" s="210">
        <v>45610.256249999999</v>
      </c>
      <c r="D1242" t="s">
        <v>466</v>
      </c>
      <c r="E1242">
        <v>2</v>
      </c>
      <c r="F1242" t="s">
        <v>112</v>
      </c>
      <c r="G1242">
        <v>5.0999999999999996</v>
      </c>
      <c r="I1242" t="s">
        <v>198</v>
      </c>
      <c r="J1242" t="s">
        <v>153</v>
      </c>
      <c r="K1242" t="s">
        <v>158</v>
      </c>
    </row>
    <row r="1243" spans="1:11" x14ac:dyDescent="0.2">
      <c r="A1243">
        <v>1246</v>
      </c>
      <c r="B1243" t="s">
        <v>465</v>
      </c>
      <c r="C1243" s="210">
        <v>45610.256944444445</v>
      </c>
      <c r="D1243" t="s">
        <v>466</v>
      </c>
      <c r="E1243">
        <v>3</v>
      </c>
      <c r="F1243" t="s">
        <v>131</v>
      </c>
      <c r="G1243">
        <v>13.5</v>
      </c>
      <c r="H1243" t="s">
        <v>372</v>
      </c>
      <c r="I1243" t="s">
        <v>198</v>
      </c>
      <c r="J1243" t="s">
        <v>153</v>
      </c>
      <c r="K1243" t="s">
        <v>158</v>
      </c>
    </row>
    <row r="1244" spans="1:11" x14ac:dyDescent="0.2">
      <c r="A1244">
        <v>1247</v>
      </c>
      <c r="B1244" t="s">
        <v>465</v>
      </c>
      <c r="C1244" s="210">
        <v>45610.256944444445</v>
      </c>
      <c r="D1244" t="s">
        <v>466</v>
      </c>
      <c r="E1244">
        <v>4</v>
      </c>
      <c r="F1244" t="s">
        <v>115</v>
      </c>
      <c r="G1244">
        <v>20.8</v>
      </c>
      <c r="I1244" t="s">
        <v>198</v>
      </c>
      <c r="J1244" t="s">
        <v>153</v>
      </c>
      <c r="K1244" t="s">
        <v>158</v>
      </c>
    </row>
    <row r="1245" spans="1:11" x14ac:dyDescent="0.2">
      <c r="A1245">
        <v>1248</v>
      </c>
      <c r="B1245" t="s">
        <v>465</v>
      </c>
      <c r="C1245" s="210">
        <v>45610.257638888892</v>
      </c>
      <c r="D1245" t="s">
        <v>466</v>
      </c>
      <c r="E1245">
        <v>5</v>
      </c>
      <c r="F1245" t="s">
        <v>81</v>
      </c>
      <c r="G1245">
        <v>14.2</v>
      </c>
      <c r="I1245" t="s">
        <v>198</v>
      </c>
      <c r="J1245" t="s">
        <v>153</v>
      </c>
      <c r="K1245" t="s">
        <v>158</v>
      </c>
    </row>
    <row r="1246" spans="1:11" x14ac:dyDescent="0.2">
      <c r="A1246">
        <v>1249</v>
      </c>
      <c r="B1246" t="s">
        <v>465</v>
      </c>
      <c r="C1246" s="210">
        <v>45610.257638888892</v>
      </c>
      <c r="D1246" t="s">
        <v>466</v>
      </c>
      <c r="E1246">
        <v>6</v>
      </c>
      <c r="F1246" t="s">
        <v>115</v>
      </c>
      <c r="G1246">
        <v>9.5</v>
      </c>
      <c r="I1246" t="s">
        <v>198</v>
      </c>
      <c r="J1246" t="s">
        <v>153</v>
      </c>
      <c r="K1246" t="s">
        <v>158</v>
      </c>
    </row>
    <row r="1247" spans="1:11" x14ac:dyDescent="0.2">
      <c r="A1247">
        <v>1250</v>
      </c>
      <c r="B1247" t="s">
        <v>465</v>
      </c>
      <c r="C1247" s="210">
        <v>45610.258333333331</v>
      </c>
      <c r="D1247" t="s">
        <v>466</v>
      </c>
      <c r="E1247">
        <v>7</v>
      </c>
      <c r="F1247" t="s">
        <v>112</v>
      </c>
      <c r="G1247">
        <v>10.7</v>
      </c>
      <c r="H1247" t="s">
        <v>468</v>
      </c>
      <c r="I1247" t="s">
        <v>198</v>
      </c>
      <c r="J1247" t="s">
        <v>153</v>
      </c>
      <c r="K1247" t="s">
        <v>160</v>
      </c>
    </row>
    <row r="1248" spans="1:11" x14ac:dyDescent="0.2">
      <c r="A1248">
        <v>1251</v>
      </c>
      <c r="B1248" t="s">
        <v>465</v>
      </c>
      <c r="C1248" s="210">
        <v>45610.259027777778</v>
      </c>
      <c r="D1248" t="s">
        <v>466</v>
      </c>
      <c r="E1248">
        <v>8</v>
      </c>
      <c r="F1248" t="s">
        <v>116</v>
      </c>
      <c r="G1248">
        <v>10</v>
      </c>
      <c r="I1248" t="s">
        <v>198</v>
      </c>
      <c r="J1248" t="s">
        <v>153</v>
      </c>
      <c r="K1248" t="s">
        <v>160</v>
      </c>
    </row>
    <row r="1249" spans="1:11" x14ac:dyDescent="0.2">
      <c r="A1249">
        <v>1252</v>
      </c>
      <c r="B1249" t="s">
        <v>465</v>
      </c>
      <c r="C1249" s="210">
        <v>45610.26458333333</v>
      </c>
      <c r="D1249" t="s">
        <v>466</v>
      </c>
      <c r="E1249">
        <v>9</v>
      </c>
      <c r="F1249" t="s">
        <v>117</v>
      </c>
      <c r="G1249">
        <v>18.100000000000001</v>
      </c>
      <c r="H1249" t="s">
        <v>349</v>
      </c>
      <c r="I1249" t="s">
        <v>198</v>
      </c>
      <c r="J1249" t="s">
        <v>153</v>
      </c>
      <c r="K1249" t="s">
        <v>158</v>
      </c>
    </row>
    <row r="1250" spans="1:11" x14ac:dyDescent="0.2">
      <c r="A1250">
        <v>1253</v>
      </c>
      <c r="B1250" t="s">
        <v>469</v>
      </c>
      <c r="C1250" s="210">
        <v>45614.250694444447</v>
      </c>
      <c r="D1250" t="s">
        <v>470</v>
      </c>
      <c r="E1250">
        <v>1</v>
      </c>
      <c r="F1250" t="s">
        <v>109</v>
      </c>
      <c r="G1250">
        <v>14.1</v>
      </c>
      <c r="I1250" t="s">
        <v>198</v>
      </c>
      <c r="J1250" t="s">
        <v>153</v>
      </c>
      <c r="K1250" t="s">
        <v>158</v>
      </c>
    </row>
    <row r="1251" spans="1:11" x14ac:dyDescent="0.2">
      <c r="A1251">
        <v>1254</v>
      </c>
      <c r="B1251" t="s">
        <v>469</v>
      </c>
      <c r="C1251" s="210">
        <v>45614.250694444447</v>
      </c>
      <c r="D1251" t="s">
        <v>470</v>
      </c>
      <c r="E1251">
        <v>2</v>
      </c>
      <c r="F1251" t="s">
        <v>112</v>
      </c>
      <c r="G1251">
        <v>5.0999999999999996</v>
      </c>
      <c r="I1251" t="s">
        <v>198</v>
      </c>
      <c r="J1251" t="s">
        <v>153</v>
      </c>
      <c r="K1251" t="s">
        <v>158</v>
      </c>
    </row>
    <row r="1252" spans="1:11" x14ac:dyDescent="0.2">
      <c r="A1252">
        <v>1255</v>
      </c>
      <c r="B1252" t="s">
        <v>469</v>
      </c>
      <c r="C1252" s="210">
        <v>45614.251388888886</v>
      </c>
      <c r="D1252" t="s">
        <v>470</v>
      </c>
      <c r="E1252">
        <v>3</v>
      </c>
      <c r="F1252" t="s">
        <v>131</v>
      </c>
      <c r="G1252">
        <v>16.8</v>
      </c>
      <c r="I1252" t="s">
        <v>198</v>
      </c>
      <c r="J1252" t="s">
        <v>153</v>
      </c>
      <c r="K1252" t="s">
        <v>158</v>
      </c>
    </row>
    <row r="1253" spans="1:11" x14ac:dyDescent="0.2">
      <c r="A1253">
        <v>1256</v>
      </c>
      <c r="B1253" t="s">
        <v>469</v>
      </c>
      <c r="C1253" s="210">
        <v>45614.251388888886</v>
      </c>
      <c r="D1253" t="s">
        <v>470</v>
      </c>
      <c r="E1253">
        <v>4</v>
      </c>
      <c r="F1253" t="s">
        <v>115</v>
      </c>
      <c r="G1253">
        <v>22.2</v>
      </c>
      <c r="I1253" t="s">
        <v>198</v>
      </c>
      <c r="J1253" t="s">
        <v>153</v>
      </c>
      <c r="K1253" t="s">
        <v>160</v>
      </c>
    </row>
    <row r="1254" spans="1:11" x14ac:dyDescent="0.2">
      <c r="A1254">
        <v>1257</v>
      </c>
      <c r="B1254" t="s">
        <v>469</v>
      </c>
      <c r="C1254" s="210">
        <v>45614.252083333333</v>
      </c>
      <c r="D1254" t="s">
        <v>470</v>
      </c>
      <c r="E1254">
        <v>5</v>
      </c>
      <c r="F1254" t="s">
        <v>81</v>
      </c>
      <c r="G1254">
        <v>14.2</v>
      </c>
      <c r="I1254" t="s">
        <v>198</v>
      </c>
      <c r="J1254" t="s">
        <v>153</v>
      </c>
      <c r="K1254" t="s">
        <v>158</v>
      </c>
    </row>
    <row r="1255" spans="1:11" x14ac:dyDescent="0.2">
      <c r="A1255">
        <v>1258</v>
      </c>
      <c r="B1255" t="s">
        <v>469</v>
      </c>
      <c r="C1255" s="210">
        <v>45614.253472222219</v>
      </c>
      <c r="D1255" t="s">
        <v>470</v>
      </c>
      <c r="E1255">
        <v>6</v>
      </c>
      <c r="F1255" t="s">
        <v>115</v>
      </c>
      <c r="G1255">
        <v>9.5</v>
      </c>
      <c r="I1255" t="s">
        <v>198</v>
      </c>
      <c r="J1255" t="s">
        <v>153</v>
      </c>
      <c r="K1255" t="s">
        <v>158</v>
      </c>
    </row>
    <row r="1256" spans="1:11" x14ac:dyDescent="0.2">
      <c r="A1256">
        <v>1259</v>
      </c>
      <c r="B1256" t="s">
        <v>469</v>
      </c>
      <c r="C1256" s="210">
        <v>45614.253472222219</v>
      </c>
      <c r="D1256" t="s">
        <v>470</v>
      </c>
      <c r="E1256">
        <v>7</v>
      </c>
      <c r="F1256" t="s">
        <v>112</v>
      </c>
      <c r="G1256">
        <v>7.4</v>
      </c>
      <c r="I1256" t="s">
        <v>198</v>
      </c>
      <c r="J1256" t="s">
        <v>153</v>
      </c>
      <c r="K1256" t="s">
        <v>158</v>
      </c>
    </row>
    <row r="1257" spans="1:11" x14ac:dyDescent="0.2">
      <c r="A1257">
        <v>1260</v>
      </c>
      <c r="B1257" t="s">
        <v>469</v>
      </c>
      <c r="C1257" s="210">
        <v>45614.254166666666</v>
      </c>
      <c r="D1257" t="s">
        <v>470</v>
      </c>
      <c r="E1257">
        <v>8</v>
      </c>
      <c r="F1257" t="s">
        <v>116</v>
      </c>
      <c r="G1257">
        <v>6.4</v>
      </c>
      <c r="I1257" t="s">
        <v>198</v>
      </c>
      <c r="J1257" t="s">
        <v>153</v>
      </c>
      <c r="K1257" t="s">
        <v>158</v>
      </c>
    </row>
    <row r="1258" spans="1:11" x14ac:dyDescent="0.2">
      <c r="A1258">
        <v>1261</v>
      </c>
      <c r="B1258" t="s">
        <v>469</v>
      </c>
      <c r="C1258" s="210">
        <v>45614.254166666666</v>
      </c>
      <c r="D1258" t="s">
        <v>470</v>
      </c>
      <c r="E1258">
        <v>9</v>
      </c>
      <c r="F1258" t="s">
        <v>117</v>
      </c>
      <c r="G1258">
        <v>20.9</v>
      </c>
      <c r="I1258" t="s">
        <v>198</v>
      </c>
      <c r="J1258" t="s">
        <v>153</v>
      </c>
      <c r="K1258" t="s">
        <v>158</v>
      </c>
    </row>
    <row r="1259" spans="1:11" x14ac:dyDescent="0.2">
      <c r="A1259">
        <v>1262</v>
      </c>
      <c r="B1259" t="s">
        <v>469</v>
      </c>
      <c r="C1259" s="210">
        <v>45614.255555555559</v>
      </c>
      <c r="D1259" t="s">
        <v>470</v>
      </c>
      <c r="E1259">
        <v>10</v>
      </c>
      <c r="F1259" t="s">
        <v>118</v>
      </c>
      <c r="G1259">
        <v>11</v>
      </c>
      <c r="H1259" t="s">
        <v>471</v>
      </c>
      <c r="I1259" t="s">
        <v>198</v>
      </c>
      <c r="J1259" t="s">
        <v>153</v>
      </c>
      <c r="K1259" t="s">
        <v>158</v>
      </c>
    </row>
    <row r="1260" spans="1:11" x14ac:dyDescent="0.2">
      <c r="A1260">
        <v>1263</v>
      </c>
      <c r="B1260" t="s">
        <v>469</v>
      </c>
      <c r="C1260" s="210">
        <v>45614.255555555559</v>
      </c>
      <c r="D1260" t="s">
        <v>470</v>
      </c>
      <c r="E1260">
        <v>11</v>
      </c>
      <c r="F1260" t="s">
        <v>119</v>
      </c>
      <c r="G1260">
        <v>14.6</v>
      </c>
      <c r="I1260" t="s">
        <v>198</v>
      </c>
      <c r="J1260" t="s">
        <v>153</v>
      </c>
      <c r="K1260" t="s">
        <v>158</v>
      </c>
    </row>
    <row r="1261" spans="1:11" x14ac:dyDescent="0.2">
      <c r="A1261">
        <v>1264</v>
      </c>
      <c r="B1261" t="s">
        <v>469</v>
      </c>
      <c r="C1261" s="210">
        <v>45614.256249999999</v>
      </c>
      <c r="D1261" t="s">
        <v>470</v>
      </c>
      <c r="E1261">
        <v>12</v>
      </c>
      <c r="F1261" t="s">
        <v>131</v>
      </c>
      <c r="G1261">
        <v>14.7</v>
      </c>
      <c r="I1261" t="s">
        <v>198</v>
      </c>
      <c r="J1261" t="s">
        <v>153</v>
      </c>
      <c r="K1261" t="s">
        <v>160</v>
      </c>
    </row>
    <row r="1262" spans="1:11" x14ac:dyDescent="0.2">
      <c r="A1262">
        <v>1265</v>
      </c>
      <c r="B1262" t="s">
        <v>469</v>
      </c>
      <c r="C1262" s="210">
        <v>45614.256249999999</v>
      </c>
      <c r="D1262" t="s">
        <v>470</v>
      </c>
      <c r="E1262">
        <v>13</v>
      </c>
      <c r="F1262" t="s">
        <v>120</v>
      </c>
      <c r="G1262">
        <v>8.6999999999999993</v>
      </c>
      <c r="I1262" t="s">
        <v>198</v>
      </c>
      <c r="J1262" t="s">
        <v>153</v>
      </c>
      <c r="K1262" t="s">
        <v>158</v>
      </c>
    </row>
    <row r="1263" spans="1:11" x14ac:dyDescent="0.2">
      <c r="A1263">
        <v>1266</v>
      </c>
      <c r="B1263" t="s">
        <v>469</v>
      </c>
      <c r="C1263" s="210">
        <v>45614.256944444445</v>
      </c>
      <c r="D1263" t="s">
        <v>470</v>
      </c>
      <c r="E1263">
        <v>14</v>
      </c>
      <c r="F1263" t="s">
        <v>116</v>
      </c>
      <c r="G1263">
        <v>9.4</v>
      </c>
      <c r="I1263" t="s">
        <v>198</v>
      </c>
      <c r="J1263" t="s">
        <v>153</v>
      </c>
      <c r="K1263" t="s">
        <v>158</v>
      </c>
    </row>
    <row r="1264" spans="1:11" x14ac:dyDescent="0.2">
      <c r="A1264">
        <v>1267</v>
      </c>
      <c r="B1264" t="s">
        <v>469</v>
      </c>
      <c r="C1264" s="210">
        <v>45614.256944444445</v>
      </c>
      <c r="D1264" t="s">
        <v>470</v>
      </c>
      <c r="E1264">
        <v>15</v>
      </c>
      <c r="F1264" t="s">
        <v>123</v>
      </c>
      <c r="G1264">
        <v>4.9000000000000004</v>
      </c>
      <c r="I1264" t="s">
        <v>198</v>
      </c>
      <c r="J1264" t="s">
        <v>153</v>
      </c>
      <c r="K1264" t="s">
        <v>158</v>
      </c>
    </row>
    <row r="1265" spans="1:11" x14ac:dyDescent="0.2">
      <c r="A1265">
        <v>1268</v>
      </c>
      <c r="B1265" t="s">
        <v>469</v>
      </c>
      <c r="C1265" s="210">
        <v>45614.256944444445</v>
      </c>
      <c r="D1265" t="s">
        <v>470</v>
      </c>
      <c r="E1265">
        <v>16</v>
      </c>
      <c r="F1265" t="s">
        <v>115</v>
      </c>
      <c r="G1265">
        <v>25</v>
      </c>
      <c r="H1265" t="s">
        <v>225</v>
      </c>
      <c r="I1265" t="s">
        <v>198</v>
      </c>
      <c r="J1265" t="s">
        <v>153</v>
      </c>
      <c r="K1265" t="s">
        <v>158</v>
      </c>
    </row>
    <row r="1266" spans="1:11" x14ac:dyDescent="0.2">
      <c r="A1266">
        <v>1269</v>
      </c>
      <c r="B1266" t="s">
        <v>469</v>
      </c>
      <c r="C1266" s="210">
        <v>45614.257638888892</v>
      </c>
      <c r="D1266" t="s">
        <v>470</v>
      </c>
      <c r="E1266">
        <v>17</v>
      </c>
      <c r="F1266" t="s">
        <v>131</v>
      </c>
      <c r="G1266">
        <v>16.899999999999999</v>
      </c>
      <c r="I1266" t="s">
        <v>198</v>
      </c>
      <c r="J1266" t="s">
        <v>153</v>
      </c>
      <c r="K1266" t="s">
        <v>158</v>
      </c>
    </row>
    <row r="1267" spans="1:11" x14ac:dyDescent="0.2">
      <c r="A1267">
        <v>1270</v>
      </c>
      <c r="B1267" t="s">
        <v>469</v>
      </c>
      <c r="C1267" s="210">
        <v>45614.257638888892</v>
      </c>
      <c r="D1267" t="s">
        <v>470</v>
      </c>
      <c r="E1267">
        <v>18</v>
      </c>
      <c r="F1267" t="s">
        <v>131</v>
      </c>
      <c r="G1267">
        <v>10.6</v>
      </c>
      <c r="I1267" t="s">
        <v>198</v>
      </c>
      <c r="J1267" t="s">
        <v>153</v>
      </c>
      <c r="K1267" t="s">
        <v>158</v>
      </c>
    </row>
    <row r="1268" spans="1:11" x14ac:dyDescent="0.2">
      <c r="A1268">
        <v>1271</v>
      </c>
      <c r="B1268" t="s">
        <v>469</v>
      </c>
      <c r="C1268" s="210">
        <v>45614.258333333331</v>
      </c>
      <c r="D1268" t="s">
        <v>470</v>
      </c>
      <c r="E1268">
        <v>19</v>
      </c>
      <c r="F1268" t="s">
        <v>124</v>
      </c>
      <c r="G1268">
        <v>6.9</v>
      </c>
      <c r="I1268" t="s">
        <v>198</v>
      </c>
      <c r="J1268" t="s">
        <v>153</v>
      </c>
      <c r="K1268" t="s">
        <v>160</v>
      </c>
    </row>
    <row r="1269" spans="1:11" x14ac:dyDescent="0.2">
      <c r="A1269">
        <v>1272</v>
      </c>
      <c r="B1269" t="s">
        <v>469</v>
      </c>
      <c r="C1269" s="210">
        <v>45614.259027777778</v>
      </c>
      <c r="D1269" t="s">
        <v>470</v>
      </c>
      <c r="E1269">
        <v>20</v>
      </c>
      <c r="F1269" t="s">
        <v>128</v>
      </c>
      <c r="G1269">
        <v>11</v>
      </c>
      <c r="H1269" t="s">
        <v>472</v>
      </c>
      <c r="I1269" t="s">
        <v>198</v>
      </c>
      <c r="J1269" t="s">
        <v>153</v>
      </c>
      <c r="K1269" t="s">
        <v>158</v>
      </c>
    </row>
    <row r="1270" spans="1:11" x14ac:dyDescent="0.2">
      <c r="A1270">
        <v>1273</v>
      </c>
      <c r="B1270" t="s">
        <v>473</v>
      </c>
      <c r="C1270" s="210">
        <v>45785.290972222225</v>
      </c>
      <c r="D1270" t="s">
        <v>474</v>
      </c>
      <c r="E1270">
        <v>1</v>
      </c>
      <c r="F1270" t="s">
        <v>109</v>
      </c>
      <c r="G1270">
        <v>22</v>
      </c>
      <c r="I1270" t="s">
        <v>198</v>
      </c>
      <c r="J1270" t="s">
        <v>153</v>
      </c>
      <c r="K1270" t="s">
        <v>158</v>
      </c>
    </row>
    <row r="1271" spans="1:11" x14ac:dyDescent="0.2">
      <c r="A1271">
        <v>1274</v>
      </c>
      <c r="B1271" t="s">
        <v>473</v>
      </c>
      <c r="C1271" s="210">
        <v>45785.290972222225</v>
      </c>
      <c r="D1271" t="s">
        <v>474</v>
      </c>
      <c r="E1271">
        <v>2</v>
      </c>
      <c r="F1271" t="s">
        <v>125</v>
      </c>
      <c r="G1271">
        <v>106</v>
      </c>
      <c r="I1271" t="s">
        <v>198</v>
      </c>
      <c r="J1271" t="s">
        <v>153</v>
      </c>
      <c r="K1271" t="s">
        <v>158</v>
      </c>
    </row>
    <row r="1272" spans="1:11" x14ac:dyDescent="0.2">
      <c r="A1272">
        <v>1275</v>
      </c>
      <c r="B1272" t="s">
        <v>473</v>
      </c>
      <c r="C1272" s="210">
        <v>45785.291666666664</v>
      </c>
      <c r="D1272" t="s">
        <v>474</v>
      </c>
      <c r="E1272">
        <v>3</v>
      </c>
      <c r="F1272" t="s">
        <v>115</v>
      </c>
      <c r="G1272">
        <v>213</v>
      </c>
      <c r="I1272" t="s">
        <v>198</v>
      </c>
      <c r="J1272" t="s">
        <v>153</v>
      </c>
      <c r="K1272" t="s">
        <v>158</v>
      </c>
    </row>
    <row r="1273" spans="1:11" x14ac:dyDescent="0.2">
      <c r="A1273">
        <v>1276</v>
      </c>
      <c r="B1273" t="s">
        <v>473</v>
      </c>
      <c r="C1273" s="210">
        <v>45785.291666666664</v>
      </c>
      <c r="D1273" t="s">
        <v>474</v>
      </c>
      <c r="E1273">
        <v>4</v>
      </c>
      <c r="F1273" t="s">
        <v>116</v>
      </c>
      <c r="G1273">
        <v>25</v>
      </c>
      <c r="I1273" t="s">
        <v>198</v>
      </c>
      <c r="J1273" t="s">
        <v>153</v>
      </c>
      <c r="K1273" t="s">
        <v>158</v>
      </c>
    </row>
    <row r="1274" spans="1:11" x14ac:dyDescent="0.2">
      <c r="A1274">
        <v>1277</v>
      </c>
      <c r="B1274" t="s">
        <v>473</v>
      </c>
      <c r="C1274" s="210">
        <v>45785.291666666664</v>
      </c>
      <c r="D1274" t="s">
        <v>474</v>
      </c>
      <c r="E1274">
        <v>5</v>
      </c>
      <c r="F1274" t="s">
        <v>81</v>
      </c>
      <c r="G1274">
        <v>236</v>
      </c>
      <c r="I1274" t="s">
        <v>198</v>
      </c>
      <c r="J1274" t="s">
        <v>153</v>
      </c>
      <c r="K1274" t="s">
        <v>158</v>
      </c>
    </row>
    <row r="1275" spans="1:11" x14ac:dyDescent="0.2">
      <c r="A1275">
        <v>1278</v>
      </c>
      <c r="B1275" t="s">
        <v>473</v>
      </c>
      <c r="C1275" s="210">
        <v>45785.291666666664</v>
      </c>
      <c r="D1275" t="s">
        <v>474</v>
      </c>
      <c r="E1275">
        <v>6</v>
      </c>
      <c r="F1275" t="s">
        <v>115</v>
      </c>
      <c r="G1275">
        <v>181</v>
      </c>
      <c r="I1275" t="s">
        <v>198</v>
      </c>
      <c r="J1275" t="s">
        <v>153</v>
      </c>
      <c r="K1275" t="s">
        <v>160</v>
      </c>
    </row>
    <row r="1276" spans="1:11" x14ac:dyDescent="0.2">
      <c r="A1276">
        <v>1279</v>
      </c>
      <c r="B1276" t="s">
        <v>473</v>
      </c>
      <c r="C1276" s="210">
        <v>45785.291666666664</v>
      </c>
      <c r="D1276" t="s">
        <v>474</v>
      </c>
      <c r="E1276">
        <v>7</v>
      </c>
      <c r="F1276" t="s">
        <v>112</v>
      </c>
      <c r="G1276">
        <v>102</v>
      </c>
      <c r="I1276" t="s">
        <v>198</v>
      </c>
      <c r="J1276" t="s">
        <v>153</v>
      </c>
      <c r="K1276" t="s">
        <v>158</v>
      </c>
    </row>
    <row r="1277" spans="1:11" x14ac:dyDescent="0.2">
      <c r="A1277">
        <v>1280</v>
      </c>
      <c r="B1277" t="s">
        <v>473</v>
      </c>
      <c r="C1277" s="210">
        <v>45785.292361111111</v>
      </c>
      <c r="D1277" t="s">
        <v>474</v>
      </c>
      <c r="E1277">
        <v>8</v>
      </c>
      <c r="F1277" t="s">
        <v>116</v>
      </c>
      <c r="G1277">
        <v>1345</v>
      </c>
      <c r="I1277" t="s">
        <v>198</v>
      </c>
      <c r="J1277" t="s">
        <v>153</v>
      </c>
      <c r="K1277" t="s">
        <v>158</v>
      </c>
    </row>
    <row r="1278" spans="1:11" x14ac:dyDescent="0.2">
      <c r="A1278">
        <v>1281</v>
      </c>
      <c r="B1278" t="s">
        <v>473</v>
      </c>
      <c r="C1278" s="210">
        <v>45785.292361111111</v>
      </c>
      <c r="D1278" t="s">
        <v>474</v>
      </c>
      <c r="E1278">
        <v>9</v>
      </c>
      <c r="F1278" t="s">
        <v>117</v>
      </c>
      <c r="G1278">
        <v>16</v>
      </c>
      <c r="I1278" t="s">
        <v>198</v>
      </c>
      <c r="J1278" t="s">
        <v>153</v>
      </c>
      <c r="K1278" t="s">
        <v>158</v>
      </c>
    </row>
    <row r="1279" spans="1:11" x14ac:dyDescent="0.2">
      <c r="A1279">
        <v>1282</v>
      </c>
      <c r="B1279" t="s">
        <v>473</v>
      </c>
      <c r="C1279" s="210">
        <v>45785.293055555558</v>
      </c>
      <c r="D1279" t="s">
        <v>474</v>
      </c>
      <c r="E1279">
        <v>10</v>
      </c>
      <c r="F1279" t="s">
        <v>118</v>
      </c>
      <c r="G1279">
        <v>197</v>
      </c>
      <c r="I1279" t="s">
        <v>198</v>
      </c>
      <c r="J1279" t="s">
        <v>153</v>
      </c>
      <c r="K1279" t="s">
        <v>158</v>
      </c>
    </row>
    <row r="1280" spans="1:11" x14ac:dyDescent="0.2">
      <c r="A1280">
        <v>1283</v>
      </c>
      <c r="B1280" t="s">
        <v>473</v>
      </c>
      <c r="C1280" s="210">
        <v>45785.293055555558</v>
      </c>
      <c r="D1280" t="s">
        <v>474</v>
      </c>
      <c r="E1280">
        <v>11</v>
      </c>
      <c r="F1280" t="s">
        <v>119</v>
      </c>
      <c r="G1280">
        <v>11</v>
      </c>
      <c r="I1280" t="s">
        <v>198</v>
      </c>
      <c r="J1280" t="s">
        <v>153</v>
      </c>
      <c r="K1280" t="s">
        <v>158</v>
      </c>
    </row>
    <row r="1281" spans="1:11" x14ac:dyDescent="0.2">
      <c r="A1281">
        <v>1284</v>
      </c>
      <c r="B1281" t="s">
        <v>473</v>
      </c>
      <c r="C1281" s="210">
        <v>45785.293055555558</v>
      </c>
      <c r="D1281" t="s">
        <v>474</v>
      </c>
      <c r="E1281">
        <v>12</v>
      </c>
      <c r="F1281" t="s">
        <v>115</v>
      </c>
      <c r="G1281">
        <v>148</v>
      </c>
      <c r="I1281" t="s">
        <v>198</v>
      </c>
      <c r="J1281" t="s">
        <v>153</v>
      </c>
      <c r="K1281" t="s">
        <v>160</v>
      </c>
    </row>
    <row r="1282" spans="1:11" x14ac:dyDescent="0.2">
      <c r="A1282">
        <v>1285</v>
      </c>
      <c r="B1282" t="s">
        <v>473</v>
      </c>
      <c r="C1282" s="210">
        <v>45785.293055555558</v>
      </c>
      <c r="D1282" t="s">
        <v>474</v>
      </c>
      <c r="E1282">
        <v>13</v>
      </c>
      <c r="F1282" t="s">
        <v>117</v>
      </c>
      <c r="G1282">
        <v>94</v>
      </c>
      <c r="I1282" t="s">
        <v>198</v>
      </c>
      <c r="J1282" t="s">
        <v>153</v>
      </c>
      <c r="K1282" t="s">
        <v>158</v>
      </c>
    </row>
    <row r="1283" spans="1:11" x14ac:dyDescent="0.2">
      <c r="A1283">
        <v>1286</v>
      </c>
      <c r="B1283" t="s">
        <v>473</v>
      </c>
      <c r="C1283" s="210">
        <v>45785.293749999997</v>
      </c>
      <c r="D1283" t="s">
        <v>474</v>
      </c>
      <c r="E1283">
        <v>14</v>
      </c>
      <c r="F1283" t="s">
        <v>123</v>
      </c>
      <c r="G1283">
        <v>115</v>
      </c>
      <c r="I1283" t="s">
        <v>198</v>
      </c>
      <c r="J1283" t="s">
        <v>153</v>
      </c>
      <c r="K1283" t="s">
        <v>158</v>
      </c>
    </row>
    <row r="1284" spans="1:11" x14ac:dyDescent="0.2">
      <c r="A1284">
        <v>1287</v>
      </c>
      <c r="B1284" t="s">
        <v>473</v>
      </c>
      <c r="C1284" s="210">
        <v>45785.293749999997</v>
      </c>
      <c r="D1284" t="s">
        <v>474</v>
      </c>
      <c r="E1284">
        <v>15</v>
      </c>
      <c r="F1284" t="s">
        <v>130</v>
      </c>
      <c r="G1284">
        <v>163</v>
      </c>
      <c r="I1284" t="s">
        <v>198</v>
      </c>
      <c r="J1284" t="s">
        <v>153</v>
      </c>
      <c r="K1284" t="s">
        <v>158</v>
      </c>
    </row>
    <row r="1285" spans="1:11" x14ac:dyDescent="0.2">
      <c r="A1285">
        <v>1288</v>
      </c>
      <c r="B1285" t="s">
        <v>473</v>
      </c>
      <c r="C1285" s="210">
        <v>45785.293749999997</v>
      </c>
      <c r="D1285" t="s">
        <v>474</v>
      </c>
      <c r="E1285">
        <v>16</v>
      </c>
      <c r="F1285" t="s">
        <v>115</v>
      </c>
      <c r="G1285">
        <v>135</v>
      </c>
      <c r="I1285" t="s">
        <v>198</v>
      </c>
      <c r="J1285" t="s">
        <v>153</v>
      </c>
      <c r="K1285" t="s">
        <v>158</v>
      </c>
    </row>
    <row r="1286" spans="1:11" x14ac:dyDescent="0.2">
      <c r="A1286">
        <v>1289</v>
      </c>
      <c r="B1286" t="s">
        <v>473</v>
      </c>
      <c r="C1286" s="210">
        <v>45785.293749999997</v>
      </c>
      <c r="D1286" t="s">
        <v>474</v>
      </c>
      <c r="E1286">
        <v>17</v>
      </c>
      <c r="F1286" t="s">
        <v>95</v>
      </c>
      <c r="G1286">
        <v>25</v>
      </c>
      <c r="I1286" t="s">
        <v>198</v>
      </c>
      <c r="J1286" t="s">
        <v>153</v>
      </c>
      <c r="K1286" t="s">
        <v>158</v>
      </c>
    </row>
    <row r="1287" spans="1:11" x14ac:dyDescent="0.2">
      <c r="A1287">
        <v>1290</v>
      </c>
      <c r="B1287" t="s">
        <v>473</v>
      </c>
      <c r="C1287" s="210">
        <v>45785.293749999997</v>
      </c>
      <c r="D1287" t="s">
        <v>474</v>
      </c>
      <c r="E1287">
        <v>18</v>
      </c>
      <c r="F1287" t="s">
        <v>120</v>
      </c>
      <c r="G1287">
        <v>25</v>
      </c>
      <c r="I1287" t="s">
        <v>198</v>
      </c>
      <c r="J1287" t="s">
        <v>153</v>
      </c>
      <c r="K1287" t="s">
        <v>158</v>
      </c>
    </row>
    <row r="1288" spans="1:11" x14ac:dyDescent="0.2">
      <c r="A1288">
        <v>1291</v>
      </c>
      <c r="B1288" t="s">
        <v>473</v>
      </c>
      <c r="C1288" s="210">
        <v>45785.294444444444</v>
      </c>
      <c r="D1288" t="s">
        <v>474</v>
      </c>
      <c r="E1288">
        <v>19</v>
      </c>
      <c r="F1288" t="s">
        <v>124</v>
      </c>
      <c r="G1288">
        <v>109</v>
      </c>
      <c r="I1288" t="s">
        <v>198</v>
      </c>
      <c r="J1288" t="s">
        <v>153</v>
      </c>
      <c r="K1288" t="s">
        <v>158</v>
      </c>
    </row>
    <row r="1289" spans="1:11" x14ac:dyDescent="0.2">
      <c r="A1289">
        <v>1292</v>
      </c>
      <c r="B1289" t="s">
        <v>473</v>
      </c>
      <c r="C1289" s="210">
        <v>45785.294444444444</v>
      </c>
      <c r="D1289" t="s">
        <v>474</v>
      </c>
      <c r="E1289">
        <v>20</v>
      </c>
      <c r="F1289" t="s">
        <v>131</v>
      </c>
      <c r="G1289">
        <v>66</v>
      </c>
      <c r="I1289" t="s">
        <v>198</v>
      </c>
      <c r="J1289" t="s">
        <v>153</v>
      </c>
      <c r="K1289" t="s">
        <v>158</v>
      </c>
    </row>
    <row r="1290" spans="1:11" x14ac:dyDescent="0.2">
      <c r="A1290">
        <v>1333</v>
      </c>
      <c r="B1290" t="s">
        <v>475</v>
      </c>
      <c r="C1290" s="210">
        <v>45819.446527777778</v>
      </c>
      <c r="D1290" t="s">
        <v>476</v>
      </c>
      <c r="E1290">
        <v>20</v>
      </c>
      <c r="F1290" t="s">
        <v>477</v>
      </c>
      <c r="G1290">
        <v>8.8000000000000007</v>
      </c>
      <c r="H1290" t="s">
        <v>478</v>
      </c>
      <c r="I1290" t="s">
        <v>170</v>
      </c>
      <c r="J1290" t="s">
        <v>153</v>
      </c>
      <c r="K1290" t="s">
        <v>160</v>
      </c>
    </row>
    <row r="1291" spans="1:11" x14ac:dyDescent="0.2">
      <c r="A1291">
        <v>1334</v>
      </c>
      <c r="B1291" t="s">
        <v>475</v>
      </c>
      <c r="C1291" s="210">
        <v>45819.446527777778</v>
      </c>
      <c r="D1291" t="s">
        <v>476</v>
      </c>
      <c r="E1291">
        <v>19</v>
      </c>
      <c r="F1291" t="s">
        <v>479</v>
      </c>
      <c r="G1291">
        <v>8</v>
      </c>
      <c r="H1291" t="s">
        <v>480</v>
      </c>
      <c r="I1291" t="s">
        <v>170</v>
      </c>
      <c r="J1291" t="s">
        <v>153</v>
      </c>
      <c r="K1291" t="s">
        <v>158</v>
      </c>
    </row>
    <row r="1292" spans="1:11" x14ac:dyDescent="0.2">
      <c r="A1292">
        <v>1335</v>
      </c>
      <c r="B1292" t="s">
        <v>481</v>
      </c>
      <c r="C1292" s="210">
        <v>45819.447222222225</v>
      </c>
      <c r="D1292" t="s">
        <v>476</v>
      </c>
      <c r="E1292">
        <v>16</v>
      </c>
      <c r="F1292" t="s">
        <v>479</v>
      </c>
      <c r="G1292">
        <v>18.100000000000001</v>
      </c>
      <c r="H1292" t="s">
        <v>482</v>
      </c>
      <c r="I1292" t="s">
        <v>170</v>
      </c>
      <c r="J1292" t="s">
        <v>153</v>
      </c>
      <c r="K1292" t="s">
        <v>158</v>
      </c>
    </row>
    <row r="1293" spans="1:11" x14ac:dyDescent="0.2">
      <c r="A1293">
        <v>1336</v>
      </c>
      <c r="B1293" t="s">
        <v>481</v>
      </c>
      <c r="C1293" s="210">
        <v>45819.447222222225</v>
      </c>
      <c r="D1293" t="s">
        <v>476</v>
      </c>
      <c r="E1293">
        <v>17</v>
      </c>
      <c r="F1293" t="s">
        <v>131</v>
      </c>
      <c r="G1293">
        <v>0</v>
      </c>
      <c r="H1293" t="s">
        <v>483</v>
      </c>
      <c r="I1293" t="s">
        <v>170</v>
      </c>
      <c r="J1293" t="s">
        <v>153</v>
      </c>
      <c r="K1293" t="s">
        <v>158</v>
      </c>
    </row>
    <row r="1294" spans="1:11" x14ac:dyDescent="0.2">
      <c r="A1294">
        <v>1337</v>
      </c>
      <c r="B1294" t="s">
        <v>481</v>
      </c>
      <c r="C1294" s="210">
        <v>45819.447222222225</v>
      </c>
      <c r="D1294" t="s">
        <v>476</v>
      </c>
      <c r="E1294">
        <v>18</v>
      </c>
      <c r="F1294" t="s">
        <v>131</v>
      </c>
      <c r="G1294">
        <v>0</v>
      </c>
      <c r="H1294" t="s">
        <v>483</v>
      </c>
      <c r="I1294" t="s">
        <v>170</v>
      </c>
      <c r="J1294" t="s">
        <v>153</v>
      </c>
      <c r="K1294" t="s">
        <v>158</v>
      </c>
    </row>
    <row r="1295" spans="1:11" x14ac:dyDescent="0.2">
      <c r="A1295">
        <v>1338</v>
      </c>
      <c r="B1295" t="s">
        <v>481</v>
      </c>
      <c r="C1295" s="210">
        <v>45819.447222222225</v>
      </c>
      <c r="D1295" t="s">
        <v>476</v>
      </c>
      <c r="E1295">
        <v>13</v>
      </c>
      <c r="F1295" t="s">
        <v>131</v>
      </c>
      <c r="G1295">
        <v>0</v>
      </c>
      <c r="H1295" t="s">
        <v>483</v>
      </c>
      <c r="I1295" t="s">
        <v>170</v>
      </c>
      <c r="J1295" t="s">
        <v>153</v>
      </c>
      <c r="K1295" t="s">
        <v>158</v>
      </c>
    </row>
    <row r="1296" spans="1:11" x14ac:dyDescent="0.2">
      <c r="A1296">
        <v>1339</v>
      </c>
      <c r="B1296" t="s">
        <v>484</v>
      </c>
      <c r="C1296" s="210">
        <v>45819.447916666664</v>
      </c>
      <c r="D1296" t="s">
        <v>476</v>
      </c>
      <c r="E1296">
        <v>12</v>
      </c>
      <c r="F1296" t="s">
        <v>485</v>
      </c>
      <c r="G1296">
        <v>4.9000000000000004</v>
      </c>
      <c r="H1296" t="s">
        <v>480</v>
      </c>
      <c r="I1296" t="s">
        <v>170</v>
      </c>
      <c r="J1296" t="s">
        <v>153</v>
      </c>
      <c r="K1296" t="s">
        <v>158</v>
      </c>
    </row>
    <row r="1297" spans="1:11" x14ac:dyDescent="0.2">
      <c r="A1297">
        <v>1340</v>
      </c>
      <c r="B1297" t="s">
        <v>484</v>
      </c>
      <c r="C1297" s="210">
        <v>45819.447916666664</v>
      </c>
      <c r="D1297" t="s">
        <v>476</v>
      </c>
      <c r="E1297">
        <v>11</v>
      </c>
      <c r="F1297" t="s">
        <v>485</v>
      </c>
      <c r="G1297">
        <v>10.199999999999999</v>
      </c>
      <c r="H1297" t="s">
        <v>478</v>
      </c>
      <c r="I1297" t="s">
        <v>170</v>
      </c>
      <c r="J1297" t="s">
        <v>153</v>
      </c>
      <c r="K1297" t="s">
        <v>158</v>
      </c>
    </row>
    <row r="1298" spans="1:11" x14ac:dyDescent="0.2">
      <c r="A1298">
        <v>1341</v>
      </c>
      <c r="B1298" t="s">
        <v>484</v>
      </c>
      <c r="C1298" s="210">
        <v>45819.447916666664</v>
      </c>
      <c r="D1298" t="s">
        <v>476</v>
      </c>
      <c r="E1298">
        <v>15</v>
      </c>
      <c r="F1298" t="s">
        <v>477</v>
      </c>
      <c r="G1298">
        <v>7.1</v>
      </c>
      <c r="H1298" t="s">
        <v>480</v>
      </c>
      <c r="I1298" t="s">
        <v>170</v>
      </c>
      <c r="J1298" t="s">
        <v>153</v>
      </c>
      <c r="K1298" t="s">
        <v>158</v>
      </c>
    </row>
    <row r="1299" spans="1:11" x14ac:dyDescent="0.2">
      <c r="A1299">
        <v>1342</v>
      </c>
      <c r="B1299" t="s">
        <v>484</v>
      </c>
      <c r="C1299" s="210">
        <v>45819.448611111111</v>
      </c>
      <c r="D1299" t="s">
        <v>476</v>
      </c>
      <c r="E1299">
        <v>14</v>
      </c>
      <c r="F1299" t="s">
        <v>486</v>
      </c>
      <c r="G1299">
        <v>8.4</v>
      </c>
      <c r="H1299" t="s">
        <v>478</v>
      </c>
      <c r="I1299" t="s">
        <v>170</v>
      </c>
      <c r="J1299" t="s">
        <v>153</v>
      </c>
      <c r="K1299" t="s">
        <v>158</v>
      </c>
    </row>
    <row r="1300" spans="1:11" x14ac:dyDescent="0.2">
      <c r="A1300">
        <v>1343</v>
      </c>
      <c r="B1300" t="s">
        <v>487</v>
      </c>
      <c r="C1300" s="210">
        <v>45819.448611111111</v>
      </c>
      <c r="D1300" t="s">
        <v>476</v>
      </c>
      <c r="E1300">
        <v>10</v>
      </c>
      <c r="F1300" t="s">
        <v>488</v>
      </c>
      <c r="G1300">
        <v>17.3</v>
      </c>
      <c r="H1300" t="s">
        <v>489</v>
      </c>
      <c r="I1300" t="s">
        <v>170</v>
      </c>
      <c r="J1300" t="s">
        <v>153</v>
      </c>
      <c r="K1300" t="s">
        <v>158</v>
      </c>
    </row>
    <row r="1301" spans="1:11" x14ac:dyDescent="0.2">
      <c r="A1301">
        <v>1344</v>
      </c>
      <c r="B1301" t="s">
        <v>490</v>
      </c>
      <c r="C1301" s="210">
        <v>45819.449305555558</v>
      </c>
      <c r="D1301" t="s">
        <v>476</v>
      </c>
      <c r="E1301">
        <v>9</v>
      </c>
      <c r="F1301" t="s">
        <v>89</v>
      </c>
      <c r="G1301">
        <v>9.6999999999999993</v>
      </c>
      <c r="H1301" t="s">
        <v>491</v>
      </c>
      <c r="I1301" t="s">
        <v>170</v>
      </c>
      <c r="J1301" t="s">
        <v>153</v>
      </c>
      <c r="K1301" t="s">
        <v>158</v>
      </c>
    </row>
    <row r="1302" spans="1:11" x14ac:dyDescent="0.2">
      <c r="A1302">
        <v>1345</v>
      </c>
      <c r="B1302" t="s">
        <v>490</v>
      </c>
      <c r="C1302" s="210">
        <v>45819.449305555558</v>
      </c>
      <c r="D1302" t="s">
        <v>476</v>
      </c>
      <c r="E1302">
        <v>8</v>
      </c>
      <c r="F1302" t="s">
        <v>486</v>
      </c>
      <c r="G1302">
        <v>6.4</v>
      </c>
      <c r="H1302" t="s">
        <v>478</v>
      </c>
      <c r="I1302" t="s">
        <v>170</v>
      </c>
      <c r="J1302" t="s">
        <v>153</v>
      </c>
      <c r="K1302" t="s">
        <v>158</v>
      </c>
    </row>
    <row r="1303" spans="1:11" x14ac:dyDescent="0.2">
      <c r="A1303">
        <v>1346</v>
      </c>
      <c r="B1303" t="s">
        <v>490</v>
      </c>
      <c r="C1303" s="210">
        <v>45819.449305555558</v>
      </c>
      <c r="D1303" t="s">
        <v>476</v>
      </c>
      <c r="E1303">
        <v>7</v>
      </c>
      <c r="F1303" t="s">
        <v>492</v>
      </c>
      <c r="G1303">
        <v>14</v>
      </c>
      <c r="H1303" t="s">
        <v>480</v>
      </c>
      <c r="I1303" t="s">
        <v>170</v>
      </c>
      <c r="J1303" t="s">
        <v>153</v>
      </c>
      <c r="K1303" t="s">
        <v>158</v>
      </c>
    </row>
    <row r="1304" spans="1:11" x14ac:dyDescent="0.2">
      <c r="A1304">
        <v>1347</v>
      </c>
      <c r="B1304" t="s">
        <v>493</v>
      </c>
      <c r="C1304" s="210">
        <v>45819.45</v>
      </c>
      <c r="D1304" t="s">
        <v>476</v>
      </c>
      <c r="E1304">
        <v>5</v>
      </c>
      <c r="F1304" t="s">
        <v>494</v>
      </c>
      <c r="G1304">
        <v>10.5</v>
      </c>
      <c r="H1304" t="s">
        <v>480</v>
      </c>
      <c r="I1304" t="s">
        <v>170</v>
      </c>
      <c r="J1304" t="s">
        <v>153</v>
      </c>
      <c r="K1304" t="s">
        <v>158</v>
      </c>
    </row>
    <row r="1305" spans="1:11" x14ac:dyDescent="0.2">
      <c r="A1305">
        <v>1348</v>
      </c>
      <c r="B1305" t="s">
        <v>493</v>
      </c>
      <c r="C1305" s="210">
        <v>45819.45</v>
      </c>
      <c r="D1305" t="s">
        <v>476</v>
      </c>
      <c r="E1305">
        <v>6</v>
      </c>
      <c r="F1305" t="s">
        <v>91</v>
      </c>
      <c r="G1305">
        <v>0</v>
      </c>
      <c r="H1305" t="s">
        <v>495</v>
      </c>
      <c r="I1305" t="s">
        <v>170</v>
      </c>
      <c r="J1305" t="s">
        <v>153</v>
      </c>
      <c r="K1305" t="s">
        <v>158</v>
      </c>
    </row>
    <row r="1306" spans="1:11" x14ac:dyDescent="0.2">
      <c r="A1306">
        <v>1349</v>
      </c>
      <c r="B1306" t="s">
        <v>493</v>
      </c>
      <c r="C1306" s="210">
        <v>45819.45</v>
      </c>
      <c r="D1306" t="s">
        <v>476</v>
      </c>
      <c r="E1306">
        <v>4</v>
      </c>
      <c r="F1306" t="s">
        <v>496</v>
      </c>
      <c r="G1306">
        <v>14.7</v>
      </c>
      <c r="H1306" t="s">
        <v>480</v>
      </c>
      <c r="I1306" t="s">
        <v>170</v>
      </c>
      <c r="J1306" t="s">
        <v>153</v>
      </c>
      <c r="K1306" t="s">
        <v>158</v>
      </c>
    </row>
    <row r="1307" spans="1:11" x14ac:dyDescent="0.2">
      <c r="A1307">
        <v>1350</v>
      </c>
      <c r="B1307" t="s">
        <v>493</v>
      </c>
      <c r="C1307" s="210">
        <v>45819.45</v>
      </c>
      <c r="D1307" t="s">
        <v>476</v>
      </c>
      <c r="E1307">
        <v>3</v>
      </c>
      <c r="F1307" t="s">
        <v>497</v>
      </c>
      <c r="G1307">
        <v>11.9</v>
      </c>
      <c r="H1307" t="s">
        <v>480</v>
      </c>
      <c r="I1307" t="s">
        <v>170</v>
      </c>
      <c r="J1307" t="s">
        <v>153</v>
      </c>
      <c r="K1307" t="s">
        <v>158</v>
      </c>
    </row>
    <row r="1308" spans="1:11" x14ac:dyDescent="0.2">
      <c r="A1308">
        <v>1351</v>
      </c>
      <c r="B1308" t="s">
        <v>493</v>
      </c>
      <c r="C1308" s="210">
        <v>45819.45</v>
      </c>
      <c r="D1308" t="s">
        <v>476</v>
      </c>
      <c r="E1308">
        <v>2</v>
      </c>
      <c r="F1308" t="s">
        <v>498</v>
      </c>
      <c r="G1308">
        <v>11.3</v>
      </c>
      <c r="H1308" t="s">
        <v>480</v>
      </c>
      <c r="I1308" t="s">
        <v>170</v>
      </c>
      <c r="J1308" t="s">
        <v>153</v>
      </c>
      <c r="K1308" t="s">
        <v>158</v>
      </c>
    </row>
    <row r="1309" spans="1:11" x14ac:dyDescent="0.2">
      <c r="A1309">
        <v>1352</v>
      </c>
      <c r="B1309" t="s">
        <v>499</v>
      </c>
      <c r="C1309" s="210">
        <v>45819.450694444444</v>
      </c>
      <c r="D1309" t="s">
        <v>476</v>
      </c>
      <c r="E1309">
        <v>1</v>
      </c>
      <c r="F1309" t="s">
        <v>500</v>
      </c>
      <c r="G1309">
        <v>10.8</v>
      </c>
      <c r="H1309" t="s">
        <v>478</v>
      </c>
      <c r="I1309" t="s">
        <v>170</v>
      </c>
      <c r="J1309" t="s">
        <v>153</v>
      </c>
      <c r="K1309" t="s">
        <v>160</v>
      </c>
    </row>
    <row r="1310" spans="1:11" x14ac:dyDescent="0.2">
      <c r="A1310">
        <v>1353</v>
      </c>
      <c r="B1310" t="s">
        <v>501</v>
      </c>
      <c r="C1310" s="210">
        <v>45834.261805555558</v>
      </c>
      <c r="D1310" t="s">
        <v>502</v>
      </c>
      <c r="E1310">
        <v>18</v>
      </c>
      <c r="F1310" t="s">
        <v>82</v>
      </c>
      <c r="G1310">
        <v>22</v>
      </c>
      <c r="H1310" t="s">
        <v>503</v>
      </c>
      <c r="I1310" t="s">
        <v>198</v>
      </c>
      <c r="J1310" t="s">
        <v>153</v>
      </c>
      <c r="K1310" t="s">
        <v>160</v>
      </c>
    </row>
    <row r="1311" spans="1:11" x14ac:dyDescent="0.2">
      <c r="A1311">
        <v>1354</v>
      </c>
      <c r="B1311" t="s">
        <v>504</v>
      </c>
      <c r="C1311" s="210">
        <v>45834.270138888889</v>
      </c>
      <c r="D1311" t="s">
        <v>502</v>
      </c>
      <c r="E1311">
        <v>11</v>
      </c>
      <c r="F1311" t="s">
        <v>131</v>
      </c>
      <c r="G1311">
        <v>25</v>
      </c>
      <c r="H1311" t="s">
        <v>478</v>
      </c>
      <c r="I1311" t="s">
        <v>198</v>
      </c>
      <c r="J1311" t="s">
        <v>153</v>
      </c>
      <c r="K1311" t="s">
        <v>158</v>
      </c>
    </row>
    <row r="1312" spans="1:11" x14ac:dyDescent="0.2">
      <c r="A1312">
        <v>1355</v>
      </c>
      <c r="B1312" t="s">
        <v>505</v>
      </c>
      <c r="C1312" s="210">
        <v>45834.273611111108</v>
      </c>
      <c r="D1312" t="s">
        <v>502</v>
      </c>
      <c r="E1312">
        <v>19</v>
      </c>
      <c r="F1312" t="s">
        <v>479</v>
      </c>
      <c r="G1312">
        <v>12.4</v>
      </c>
      <c r="H1312" t="s">
        <v>480</v>
      </c>
      <c r="I1312" t="s">
        <v>198</v>
      </c>
      <c r="J1312" t="s">
        <v>153</v>
      </c>
      <c r="K1312" t="s">
        <v>158</v>
      </c>
    </row>
    <row r="1313" spans="1:11" x14ac:dyDescent="0.2">
      <c r="A1313">
        <v>1356</v>
      </c>
      <c r="B1313" t="s">
        <v>506</v>
      </c>
      <c r="C1313" s="210">
        <v>45834.273611111108</v>
      </c>
      <c r="D1313" t="s">
        <v>502</v>
      </c>
      <c r="E1313">
        <v>17</v>
      </c>
      <c r="F1313" t="s">
        <v>131</v>
      </c>
      <c r="G1313">
        <v>25</v>
      </c>
      <c r="H1313" t="s">
        <v>480</v>
      </c>
      <c r="I1313" t="s">
        <v>198</v>
      </c>
      <c r="J1313" t="s">
        <v>153</v>
      </c>
      <c r="K1313" t="s">
        <v>158</v>
      </c>
    </row>
    <row r="1314" spans="1:11" x14ac:dyDescent="0.2">
      <c r="A1314">
        <v>1357</v>
      </c>
      <c r="B1314" t="s">
        <v>506</v>
      </c>
      <c r="C1314" s="210">
        <v>45834.273611111108</v>
      </c>
      <c r="D1314" t="s">
        <v>502</v>
      </c>
      <c r="E1314">
        <v>13</v>
      </c>
      <c r="F1314" t="s">
        <v>131</v>
      </c>
      <c r="G1314">
        <v>25</v>
      </c>
      <c r="H1314" t="s">
        <v>480</v>
      </c>
      <c r="I1314" t="s">
        <v>198</v>
      </c>
      <c r="J1314" t="s">
        <v>153</v>
      </c>
      <c r="K1314" t="s">
        <v>158</v>
      </c>
    </row>
    <row r="1315" spans="1:11" x14ac:dyDescent="0.2">
      <c r="A1315">
        <v>1358</v>
      </c>
      <c r="B1315" t="s">
        <v>507</v>
      </c>
      <c r="C1315" s="210">
        <v>45834.274305555555</v>
      </c>
      <c r="D1315" t="s">
        <v>502</v>
      </c>
      <c r="E1315">
        <v>12</v>
      </c>
      <c r="F1315" t="s">
        <v>485</v>
      </c>
      <c r="G1315">
        <v>25</v>
      </c>
      <c r="H1315" t="s">
        <v>508</v>
      </c>
      <c r="I1315" t="s">
        <v>198</v>
      </c>
      <c r="J1315" t="s">
        <v>153</v>
      </c>
      <c r="K1315" t="s">
        <v>158</v>
      </c>
    </row>
    <row r="1316" spans="1:11" x14ac:dyDescent="0.2">
      <c r="A1316">
        <v>1359</v>
      </c>
      <c r="B1316" t="s">
        <v>509</v>
      </c>
      <c r="C1316" s="210">
        <v>45834.281944444447</v>
      </c>
      <c r="D1316" t="s">
        <v>502</v>
      </c>
      <c r="E1316">
        <v>9</v>
      </c>
      <c r="F1316" t="s">
        <v>89</v>
      </c>
      <c r="G1316">
        <v>9.56666667</v>
      </c>
      <c r="H1316" t="s">
        <v>491</v>
      </c>
      <c r="I1316" t="s">
        <v>198</v>
      </c>
      <c r="J1316" t="s">
        <v>153</v>
      </c>
      <c r="K1316" t="s">
        <v>158</v>
      </c>
    </row>
    <row r="1317" spans="1:11" x14ac:dyDescent="0.2">
      <c r="A1317">
        <v>1360</v>
      </c>
      <c r="B1317" t="s">
        <v>510</v>
      </c>
      <c r="C1317" s="210">
        <v>45834.283333333333</v>
      </c>
      <c r="D1317" t="s">
        <v>502</v>
      </c>
      <c r="E1317">
        <v>7</v>
      </c>
      <c r="F1317" t="s">
        <v>492</v>
      </c>
      <c r="G1317">
        <v>19.8</v>
      </c>
      <c r="H1317" t="s">
        <v>478</v>
      </c>
      <c r="I1317" t="s">
        <v>198</v>
      </c>
      <c r="J1317" t="s">
        <v>153</v>
      </c>
      <c r="K1317" t="s">
        <v>158</v>
      </c>
    </row>
    <row r="1318" spans="1:11" x14ac:dyDescent="0.2">
      <c r="A1318">
        <v>1361</v>
      </c>
      <c r="B1318" t="s">
        <v>511</v>
      </c>
      <c r="C1318" s="210">
        <v>45834.28402777778</v>
      </c>
      <c r="D1318" t="s">
        <v>502</v>
      </c>
      <c r="E1318">
        <v>2</v>
      </c>
      <c r="F1318" t="s">
        <v>498</v>
      </c>
      <c r="G1318">
        <v>14.1</v>
      </c>
      <c r="H1318" t="s">
        <v>480</v>
      </c>
      <c r="I1318" t="s">
        <v>198</v>
      </c>
      <c r="J1318" t="s">
        <v>153</v>
      </c>
      <c r="K1318" t="s">
        <v>158</v>
      </c>
    </row>
    <row r="1319" spans="1:11" x14ac:dyDescent="0.2">
      <c r="A1319">
        <v>1362</v>
      </c>
      <c r="B1319" t="s">
        <v>511</v>
      </c>
      <c r="C1319" s="210">
        <v>45834.28402777778</v>
      </c>
      <c r="D1319" t="s">
        <v>502</v>
      </c>
      <c r="E1319">
        <v>1</v>
      </c>
      <c r="F1319" t="s">
        <v>500</v>
      </c>
      <c r="G1319">
        <v>21.7</v>
      </c>
      <c r="H1319" t="s">
        <v>480</v>
      </c>
      <c r="I1319" t="s">
        <v>198</v>
      </c>
      <c r="J1319" t="s">
        <v>153</v>
      </c>
      <c r="K1319" t="s">
        <v>158</v>
      </c>
    </row>
    <row r="1320" spans="1:11" x14ac:dyDescent="0.2">
      <c r="A1320">
        <v>1363</v>
      </c>
      <c r="B1320" t="s">
        <v>512</v>
      </c>
      <c r="C1320" s="210">
        <v>45834.290972222225</v>
      </c>
      <c r="D1320" t="s">
        <v>502</v>
      </c>
      <c r="E1320">
        <v>3</v>
      </c>
      <c r="F1320" t="s">
        <v>497</v>
      </c>
      <c r="G1320">
        <v>11.9</v>
      </c>
      <c r="H1320" t="s">
        <v>480</v>
      </c>
      <c r="I1320" t="s">
        <v>198</v>
      </c>
      <c r="J1320" t="s">
        <v>153</v>
      </c>
      <c r="K1320" t="s">
        <v>158</v>
      </c>
    </row>
    <row r="1321" spans="1:11" x14ac:dyDescent="0.2">
      <c r="A1321">
        <v>1364</v>
      </c>
      <c r="B1321" t="s">
        <v>512</v>
      </c>
      <c r="C1321" s="210">
        <v>45834.290972222225</v>
      </c>
      <c r="D1321" t="s">
        <v>502</v>
      </c>
      <c r="E1321">
        <v>4</v>
      </c>
      <c r="F1321" t="s">
        <v>494</v>
      </c>
      <c r="G1321">
        <v>17.899999999999999</v>
      </c>
      <c r="H1321" t="s">
        <v>480</v>
      </c>
      <c r="I1321" t="s">
        <v>198</v>
      </c>
      <c r="J1321" t="s">
        <v>153</v>
      </c>
      <c r="K1321" t="s">
        <v>158</v>
      </c>
    </row>
    <row r="1322" spans="1:11" x14ac:dyDescent="0.2">
      <c r="A1322">
        <v>1365</v>
      </c>
      <c r="B1322" t="s">
        <v>513</v>
      </c>
      <c r="C1322" s="210">
        <v>45834.291666666664</v>
      </c>
      <c r="D1322" t="s">
        <v>502</v>
      </c>
      <c r="E1322">
        <v>5</v>
      </c>
      <c r="F1322" t="s">
        <v>494</v>
      </c>
      <c r="G1322">
        <v>20.399999999999999</v>
      </c>
      <c r="H1322" t="s">
        <v>480</v>
      </c>
      <c r="I1322" t="s">
        <v>198</v>
      </c>
      <c r="J1322" t="s">
        <v>153</v>
      </c>
      <c r="K1322" t="s">
        <v>158</v>
      </c>
    </row>
    <row r="1323" spans="1:11" x14ac:dyDescent="0.2">
      <c r="A1323">
        <v>1366</v>
      </c>
      <c r="B1323" t="s">
        <v>513</v>
      </c>
      <c r="C1323" s="210">
        <v>45834.291666666664</v>
      </c>
      <c r="D1323" t="s">
        <v>502</v>
      </c>
      <c r="E1323">
        <v>6</v>
      </c>
      <c r="F1323" t="s">
        <v>500</v>
      </c>
      <c r="G1323">
        <v>7.8</v>
      </c>
      <c r="H1323" t="s">
        <v>480</v>
      </c>
      <c r="I1323" t="s">
        <v>198</v>
      </c>
      <c r="J1323" t="s">
        <v>153</v>
      </c>
      <c r="K1323" t="s">
        <v>158</v>
      </c>
    </row>
    <row r="1324" spans="1:11" x14ac:dyDescent="0.2">
      <c r="A1324">
        <v>1367</v>
      </c>
      <c r="B1324" t="s">
        <v>514</v>
      </c>
      <c r="C1324" s="210">
        <v>45834.299305555556</v>
      </c>
      <c r="D1324" t="s">
        <v>502</v>
      </c>
      <c r="E1324">
        <v>8</v>
      </c>
      <c r="F1324" t="s">
        <v>486</v>
      </c>
      <c r="G1324">
        <v>6</v>
      </c>
      <c r="H1324" t="s">
        <v>478</v>
      </c>
      <c r="I1324" t="s">
        <v>198</v>
      </c>
      <c r="J1324" t="s">
        <v>153</v>
      </c>
      <c r="K1324" t="s">
        <v>158</v>
      </c>
    </row>
    <row r="1325" spans="1:11" x14ac:dyDescent="0.2">
      <c r="A1325">
        <v>1368</v>
      </c>
      <c r="B1325" t="s">
        <v>515</v>
      </c>
      <c r="C1325" s="210">
        <v>45834.300694444442</v>
      </c>
      <c r="D1325" t="s">
        <v>502</v>
      </c>
      <c r="E1325">
        <v>10</v>
      </c>
      <c r="F1325" t="s">
        <v>89</v>
      </c>
      <c r="G1325">
        <v>15.33333333</v>
      </c>
      <c r="H1325" t="s">
        <v>491</v>
      </c>
      <c r="I1325" t="s">
        <v>198</v>
      </c>
      <c r="J1325" t="s">
        <v>153</v>
      </c>
      <c r="K1325" t="s">
        <v>158</v>
      </c>
    </row>
    <row r="1326" spans="1:11" x14ac:dyDescent="0.2">
      <c r="A1326">
        <v>1369</v>
      </c>
      <c r="B1326" t="s">
        <v>516</v>
      </c>
      <c r="C1326" s="210">
        <v>45834.304166666669</v>
      </c>
      <c r="D1326" t="s">
        <v>502</v>
      </c>
      <c r="E1326">
        <v>14</v>
      </c>
      <c r="F1326" t="s">
        <v>486</v>
      </c>
      <c r="G1326">
        <v>7.9</v>
      </c>
      <c r="H1326" t="s">
        <v>478</v>
      </c>
      <c r="I1326" t="s">
        <v>198</v>
      </c>
      <c r="J1326" t="s">
        <v>153</v>
      </c>
      <c r="K1326" t="s">
        <v>158</v>
      </c>
    </row>
    <row r="1327" spans="1:11" x14ac:dyDescent="0.2">
      <c r="A1327">
        <v>1370</v>
      </c>
      <c r="B1327" t="s">
        <v>517</v>
      </c>
      <c r="C1327" s="210">
        <v>45834.304861111108</v>
      </c>
      <c r="D1327" t="s">
        <v>502</v>
      </c>
      <c r="E1327">
        <v>15</v>
      </c>
      <c r="F1327" t="s">
        <v>486</v>
      </c>
      <c r="G1327">
        <v>16.2</v>
      </c>
      <c r="H1327" t="s">
        <v>480</v>
      </c>
      <c r="I1327" t="s">
        <v>198</v>
      </c>
      <c r="J1327" t="s">
        <v>153</v>
      </c>
      <c r="K1327" t="s">
        <v>158</v>
      </c>
    </row>
    <row r="1328" spans="1:11" x14ac:dyDescent="0.2">
      <c r="A1328">
        <v>1371</v>
      </c>
      <c r="B1328" t="s">
        <v>518</v>
      </c>
      <c r="C1328" s="210">
        <v>45834.308333333334</v>
      </c>
      <c r="D1328" t="s">
        <v>502</v>
      </c>
      <c r="E1328">
        <v>20</v>
      </c>
      <c r="F1328" t="s">
        <v>92</v>
      </c>
      <c r="G1328">
        <v>8.4</v>
      </c>
      <c r="H1328" t="s">
        <v>480</v>
      </c>
      <c r="I1328" t="s">
        <v>198</v>
      </c>
      <c r="J1328" t="s">
        <v>153</v>
      </c>
      <c r="K1328" t="s">
        <v>158</v>
      </c>
    </row>
    <row r="1329" spans="1:11" x14ac:dyDescent="0.2">
      <c r="A1329">
        <v>1372</v>
      </c>
      <c r="B1329" t="s">
        <v>518</v>
      </c>
      <c r="C1329" s="210">
        <v>45834.308333333334</v>
      </c>
      <c r="D1329" t="s">
        <v>502</v>
      </c>
      <c r="E1329">
        <v>16</v>
      </c>
      <c r="F1329" t="s">
        <v>131</v>
      </c>
      <c r="G1329">
        <v>25</v>
      </c>
      <c r="H1329" t="s">
        <v>478</v>
      </c>
      <c r="I1329" t="s">
        <v>198</v>
      </c>
      <c r="J1329" t="s">
        <v>153</v>
      </c>
      <c r="K1329" t="s">
        <v>158</v>
      </c>
    </row>
    <row r="1330" spans="1:11" x14ac:dyDescent="0.2">
      <c r="A1330">
        <v>1373</v>
      </c>
      <c r="B1330" t="s">
        <v>519</v>
      </c>
      <c r="C1330" s="210">
        <v>45835.190972222219</v>
      </c>
      <c r="D1330" t="s">
        <v>520</v>
      </c>
      <c r="E1330">
        <v>1</v>
      </c>
      <c r="F1330" t="s">
        <v>500</v>
      </c>
      <c r="G1330">
        <v>23.5</v>
      </c>
      <c r="H1330" t="s">
        <v>480</v>
      </c>
      <c r="I1330" t="s">
        <v>198</v>
      </c>
      <c r="J1330" t="s">
        <v>153</v>
      </c>
      <c r="K1330" t="s">
        <v>158</v>
      </c>
    </row>
    <row r="1331" spans="1:11" x14ac:dyDescent="0.2">
      <c r="A1331">
        <v>1374</v>
      </c>
      <c r="B1331" t="s">
        <v>521</v>
      </c>
      <c r="C1331" s="210">
        <v>45835.191666666666</v>
      </c>
      <c r="D1331" t="s">
        <v>520</v>
      </c>
      <c r="E1331">
        <v>2</v>
      </c>
      <c r="F1331" t="s">
        <v>498</v>
      </c>
      <c r="G1331">
        <v>14.1</v>
      </c>
      <c r="H1331" t="s">
        <v>480</v>
      </c>
      <c r="I1331" t="s">
        <v>198</v>
      </c>
      <c r="J1331" t="s">
        <v>153</v>
      </c>
      <c r="K1331" t="s">
        <v>158</v>
      </c>
    </row>
    <row r="1332" spans="1:11" x14ac:dyDescent="0.2">
      <c r="A1332">
        <v>1375</v>
      </c>
      <c r="B1332" t="s">
        <v>521</v>
      </c>
      <c r="C1332" s="210">
        <v>45835.191666666666</v>
      </c>
      <c r="D1332" t="s">
        <v>520</v>
      </c>
      <c r="E1332">
        <v>3</v>
      </c>
      <c r="F1332" t="s">
        <v>497</v>
      </c>
      <c r="G1332">
        <v>11.9</v>
      </c>
      <c r="H1332" t="s">
        <v>480</v>
      </c>
      <c r="I1332" t="s">
        <v>198</v>
      </c>
      <c r="J1332" t="s">
        <v>153</v>
      </c>
      <c r="K1332" t="s">
        <v>158</v>
      </c>
    </row>
    <row r="1333" spans="1:11" x14ac:dyDescent="0.2">
      <c r="A1333">
        <v>1376</v>
      </c>
      <c r="B1333" t="s">
        <v>521</v>
      </c>
      <c r="C1333" s="210">
        <v>45835.192361111112</v>
      </c>
      <c r="D1333" t="s">
        <v>520</v>
      </c>
      <c r="E1333">
        <v>4</v>
      </c>
      <c r="F1333" t="s">
        <v>494</v>
      </c>
      <c r="G1333">
        <v>18</v>
      </c>
      <c r="H1333" t="s">
        <v>480</v>
      </c>
      <c r="I1333" t="s">
        <v>198</v>
      </c>
      <c r="J1333" t="s">
        <v>153</v>
      </c>
      <c r="K1333" t="s">
        <v>158</v>
      </c>
    </row>
    <row r="1334" spans="1:11" x14ac:dyDescent="0.2">
      <c r="A1334">
        <v>1377</v>
      </c>
      <c r="B1334" t="s">
        <v>522</v>
      </c>
      <c r="C1334" s="210">
        <v>45835.192361111112</v>
      </c>
      <c r="D1334" t="s">
        <v>520</v>
      </c>
      <c r="E1334">
        <v>5</v>
      </c>
      <c r="F1334" t="s">
        <v>494</v>
      </c>
      <c r="G1334">
        <v>20.5</v>
      </c>
      <c r="H1334" t="s">
        <v>480</v>
      </c>
      <c r="I1334" t="s">
        <v>198</v>
      </c>
      <c r="J1334" t="s">
        <v>153</v>
      </c>
      <c r="K1334" t="s">
        <v>158</v>
      </c>
    </row>
    <row r="1335" spans="1:11" x14ac:dyDescent="0.2">
      <c r="A1335">
        <v>1378</v>
      </c>
      <c r="B1335" t="s">
        <v>522</v>
      </c>
      <c r="C1335" s="210">
        <v>45835.192361111112</v>
      </c>
      <c r="D1335" t="s">
        <v>520</v>
      </c>
      <c r="E1335">
        <v>6</v>
      </c>
      <c r="F1335" t="s">
        <v>500</v>
      </c>
      <c r="G1335">
        <v>10.7</v>
      </c>
      <c r="H1335" t="s">
        <v>480</v>
      </c>
      <c r="I1335" t="s">
        <v>198</v>
      </c>
      <c r="J1335" t="s">
        <v>153</v>
      </c>
      <c r="K1335" t="s">
        <v>158</v>
      </c>
    </row>
    <row r="1336" spans="1:11" x14ac:dyDescent="0.2">
      <c r="A1336">
        <v>1379</v>
      </c>
      <c r="B1336" t="s">
        <v>522</v>
      </c>
      <c r="C1336" s="210">
        <v>45835.192361111112</v>
      </c>
      <c r="D1336" t="s">
        <v>520</v>
      </c>
      <c r="E1336">
        <v>7</v>
      </c>
      <c r="F1336" t="s">
        <v>492</v>
      </c>
      <c r="G1336">
        <v>22</v>
      </c>
      <c r="H1336" t="s">
        <v>480</v>
      </c>
      <c r="I1336" t="s">
        <v>198</v>
      </c>
      <c r="J1336" t="s">
        <v>153</v>
      </c>
      <c r="K1336" t="s">
        <v>158</v>
      </c>
    </row>
    <row r="1337" spans="1:11" x14ac:dyDescent="0.2">
      <c r="A1337">
        <v>1380</v>
      </c>
      <c r="B1337" t="s">
        <v>523</v>
      </c>
      <c r="C1337" s="210">
        <v>45835.193055555559</v>
      </c>
      <c r="D1337" t="s">
        <v>520</v>
      </c>
      <c r="E1337">
        <v>8</v>
      </c>
      <c r="F1337" t="s">
        <v>486</v>
      </c>
      <c r="G1337">
        <v>6</v>
      </c>
      <c r="H1337" t="s">
        <v>478</v>
      </c>
      <c r="I1337" t="s">
        <v>198</v>
      </c>
      <c r="J1337" t="s">
        <v>153</v>
      </c>
      <c r="K1337" t="s">
        <v>158</v>
      </c>
    </row>
    <row r="1338" spans="1:11" x14ac:dyDescent="0.2">
      <c r="A1338">
        <v>1381</v>
      </c>
      <c r="B1338" t="s">
        <v>523</v>
      </c>
      <c r="C1338" s="210">
        <v>45835.193055555559</v>
      </c>
      <c r="D1338" t="s">
        <v>520</v>
      </c>
      <c r="E1338">
        <v>9</v>
      </c>
      <c r="F1338" t="s">
        <v>89</v>
      </c>
      <c r="G1338">
        <v>9.56666667</v>
      </c>
      <c r="H1338" t="s">
        <v>491</v>
      </c>
      <c r="I1338" t="s">
        <v>198</v>
      </c>
      <c r="J1338" t="s">
        <v>153</v>
      </c>
      <c r="K1338" t="s">
        <v>158</v>
      </c>
    </row>
    <row r="1339" spans="1:11" x14ac:dyDescent="0.2">
      <c r="A1339">
        <v>1382</v>
      </c>
      <c r="B1339" t="s">
        <v>524</v>
      </c>
      <c r="C1339" s="210">
        <v>45835.193749999999</v>
      </c>
      <c r="D1339" t="s">
        <v>520</v>
      </c>
      <c r="E1339">
        <v>10</v>
      </c>
      <c r="F1339" t="s">
        <v>89</v>
      </c>
      <c r="G1339">
        <v>15.43333333</v>
      </c>
      <c r="H1339" t="s">
        <v>491</v>
      </c>
      <c r="I1339" t="s">
        <v>198</v>
      </c>
      <c r="J1339" t="s">
        <v>153</v>
      </c>
      <c r="K1339" t="s">
        <v>158</v>
      </c>
    </row>
    <row r="1340" spans="1:11" x14ac:dyDescent="0.2">
      <c r="A1340">
        <v>1383</v>
      </c>
      <c r="B1340" t="s">
        <v>525</v>
      </c>
      <c r="C1340" s="210">
        <v>45835.194444444445</v>
      </c>
      <c r="D1340" t="s">
        <v>520</v>
      </c>
      <c r="E1340">
        <v>11</v>
      </c>
      <c r="F1340" t="s">
        <v>131</v>
      </c>
      <c r="G1340">
        <v>25</v>
      </c>
      <c r="H1340" t="s">
        <v>478</v>
      </c>
      <c r="I1340" t="s">
        <v>198</v>
      </c>
      <c r="J1340" t="s">
        <v>153</v>
      </c>
      <c r="K1340" t="s">
        <v>158</v>
      </c>
    </row>
    <row r="1341" spans="1:11" x14ac:dyDescent="0.2">
      <c r="A1341">
        <v>1384</v>
      </c>
      <c r="B1341" t="s">
        <v>526</v>
      </c>
      <c r="C1341" s="210">
        <v>45835.195138888892</v>
      </c>
      <c r="D1341" t="s">
        <v>520</v>
      </c>
      <c r="E1341">
        <v>12</v>
      </c>
      <c r="F1341" t="s">
        <v>485</v>
      </c>
      <c r="G1341">
        <v>25</v>
      </c>
      <c r="H1341" t="s">
        <v>480</v>
      </c>
      <c r="I1341" t="s">
        <v>198</v>
      </c>
      <c r="J1341" t="s">
        <v>153</v>
      </c>
      <c r="K1341" t="s">
        <v>158</v>
      </c>
    </row>
    <row r="1342" spans="1:11" x14ac:dyDescent="0.2">
      <c r="A1342">
        <v>1385</v>
      </c>
      <c r="B1342" t="s">
        <v>526</v>
      </c>
      <c r="C1342" s="210">
        <v>45835.195138888892</v>
      </c>
      <c r="D1342" t="s">
        <v>520</v>
      </c>
      <c r="E1342">
        <v>13</v>
      </c>
      <c r="F1342" t="s">
        <v>131</v>
      </c>
      <c r="G1342">
        <v>25</v>
      </c>
      <c r="H1342" t="s">
        <v>480</v>
      </c>
      <c r="I1342" t="s">
        <v>198</v>
      </c>
      <c r="J1342" t="s">
        <v>153</v>
      </c>
      <c r="K1342" t="s">
        <v>158</v>
      </c>
    </row>
    <row r="1343" spans="1:11" x14ac:dyDescent="0.2">
      <c r="A1343">
        <v>1386</v>
      </c>
      <c r="B1343" t="s">
        <v>527</v>
      </c>
      <c r="C1343" s="210">
        <v>45835.195833333331</v>
      </c>
      <c r="D1343" t="s">
        <v>520</v>
      </c>
      <c r="E1343">
        <v>14</v>
      </c>
      <c r="F1343" t="s">
        <v>486</v>
      </c>
      <c r="G1343">
        <v>7.9</v>
      </c>
      <c r="H1343" t="s">
        <v>478</v>
      </c>
      <c r="I1343" t="s">
        <v>198</v>
      </c>
      <c r="J1343" t="s">
        <v>153</v>
      </c>
      <c r="K1343" t="s">
        <v>158</v>
      </c>
    </row>
    <row r="1344" spans="1:11" x14ac:dyDescent="0.2">
      <c r="A1344">
        <v>1387</v>
      </c>
      <c r="B1344" t="s">
        <v>527</v>
      </c>
      <c r="C1344" s="210">
        <v>45835.196527777778</v>
      </c>
      <c r="D1344" t="s">
        <v>520</v>
      </c>
      <c r="E1344">
        <v>15</v>
      </c>
      <c r="F1344" t="s">
        <v>486</v>
      </c>
      <c r="G1344">
        <v>16.3</v>
      </c>
      <c r="H1344" t="s">
        <v>528</v>
      </c>
      <c r="I1344" t="s">
        <v>198</v>
      </c>
      <c r="J1344" t="s">
        <v>153</v>
      </c>
      <c r="K1344" t="s">
        <v>158</v>
      </c>
    </row>
    <row r="1345" spans="1:11" x14ac:dyDescent="0.2">
      <c r="A1345">
        <v>1388</v>
      </c>
      <c r="B1345" t="s">
        <v>529</v>
      </c>
      <c r="C1345" s="210">
        <v>45835.196527777778</v>
      </c>
      <c r="D1345" t="s">
        <v>520</v>
      </c>
      <c r="E1345">
        <v>16</v>
      </c>
      <c r="F1345" t="s">
        <v>131</v>
      </c>
      <c r="G1345">
        <v>25</v>
      </c>
      <c r="H1345" t="s">
        <v>478</v>
      </c>
      <c r="I1345" t="s">
        <v>198</v>
      </c>
      <c r="J1345" t="s">
        <v>153</v>
      </c>
      <c r="K1345" t="s">
        <v>158</v>
      </c>
    </row>
    <row r="1346" spans="1:11" x14ac:dyDescent="0.2">
      <c r="A1346">
        <v>1389</v>
      </c>
      <c r="B1346" t="s">
        <v>529</v>
      </c>
      <c r="C1346" s="210">
        <v>45835.197222222225</v>
      </c>
      <c r="D1346" t="s">
        <v>520</v>
      </c>
      <c r="E1346">
        <v>17</v>
      </c>
      <c r="F1346" t="s">
        <v>86</v>
      </c>
      <c r="G1346">
        <v>22.7</v>
      </c>
      <c r="H1346" t="s">
        <v>530</v>
      </c>
      <c r="I1346" t="s">
        <v>198</v>
      </c>
      <c r="J1346" t="s">
        <v>153</v>
      </c>
      <c r="K1346" t="s">
        <v>160</v>
      </c>
    </row>
    <row r="1347" spans="1:11" x14ac:dyDescent="0.2">
      <c r="A1347">
        <v>1390</v>
      </c>
      <c r="B1347" t="s">
        <v>531</v>
      </c>
      <c r="C1347" s="210">
        <v>45835.198611111111</v>
      </c>
      <c r="D1347" t="s">
        <v>520</v>
      </c>
      <c r="E1347">
        <v>18</v>
      </c>
      <c r="F1347" t="s">
        <v>82</v>
      </c>
      <c r="G1347">
        <v>19.600000000000001</v>
      </c>
      <c r="H1347" t="s">
        <v>532</v>
      </c>
      <c r="I1347" t="s">
        <v>198</v>
      </c>
      <c r="J1347" t="s">
        <v>153</v>
      </c>
      <c r="K1347" t="s">
        <v>158</v>
      </c>
    </row>
    <row r="1348" spans="1:11" x14ac:dyDescent="0.2">
      <c r="A1348">
        <v>1391</v>
      </c>
      <c r="B1348" t="s">
        <v>533</v>
      </c>
      <c r="C1348" s="210">
        <v>45835.198611111111</v>
      </c>
      <c r="D1348" t="s">
        <v>520</v>
      </c>
      <c r="E1348">
        <v>19</v>
      </c>
      <c r="F1348" t="s">
        <v>479</v>
      </c>
      <c r="G1348">
        <v>14.5</v>
      </c>
      <c r="H1348" t="s">
        <v>480</v>
      </c>
      <c r="I1348" t="s">
        <v>198</v>
      </c>
      <c r="J1348" t="s">
        <v>153</v>
      </c>
      <c r="K1348" t="s">
        <v>160</v>
      </c>
    </row>
    <row r="1349" spans="1:11" x14ac:dyDescent="0.2">
      <c r="A1349">
        <v>1392</v>
      </c>
      <c r="B1349" t="s">
        <v>533</v>
      </c>
      <c r="C1349" s="210">
        <v>45835.198611111111</v>
      </c>
      <c r="D1349" t="s">
        <v>520</v>
      </c>
      <c r="E1349">
        <v>20</v>
      </c>
      <c r="F1349" t="s">
        <v>92</v>
      </c>
      <c r="G1349">
        <v>8.4</v>
      </c>
      <c r="H1349" t="s">
        <v>480</v>
      </c>
      <c r="I1349" t="s">
        <v>198</v>
      </c>
      <c r="J1349" t="s">
        <v>153</v>
      </c>
      <c r="K1349" t="s">
        <v>158</v>
      </c>
    </row>
    <row r="1350" spans="1:11" x14ac:dyDescent="0.2">
      <c r="A1350">
        <v>1393</v>
      </c>
      <c r="B1350" t="s">
        <v>534</v>
      </c>
      <c r="C1350" s="210">
        <v>45838.240277777775</v>
      </c>
      <c r="D1350" t="s">
        <v>535</v>
      </c>
      <c r="E1350">
        <v>1</v>
      </c>
      <c r="F1350" t="s">
        <v>500</v>
      </c>
      <c r="G1350">
        <v>25</v>
      </c>
      <c r="H1350" t="s">
        <v>536</v>
      </c>
      <c r="I1350" t="s">
        <v>198</v>
      </c>
      <c r="J1350" t="s">
        <v>153</v>
      </c>
      <c r="K1350" t="s">
        <v>158</v>
      </c>
    </row>
    <row r="1351" spans="1:11" x14ac:dyDescent="0.2">
      <c r="A1351">
        <v>1394</v>
      </c>
      <c r="B1351" t="s">
        <v>537</v>
      </c>
      <c r="C1351" s="210">
        <v>45838.240277777775</v>
      </c>
      <c r="D1351" t="s">
        <v>535</v>
      </c>
      <c r="E1351">
        <v>2</v>
      </c>
      <c r="F1351" t="s">
        <v>498</v>
      </c>
      <c r="G1351">
        <v>14.3</v>
      </c>
      <c r="H1351" t="s">
        <v>480</v>
      </c>
      <c r="I1351" t="s">
        <v>198</v>
      </c>
      <c r="J1351" t="s">
        <v>153</v>
      </c>
      <c r="K1351" t="s">
        <v>158</v>
      </c>
    </row>
    <row r="1352" spans="1:11" x14ac:dyDescent="0.2">
      <c r="A1352">
        <v>1395</v>
      </c>
      <c r="B1352" t="s">
        <v>537</v>
      </c>
      <c r="C1352" s="210">
        <v>45838.240972222222</v>
      </c>
      <c r="D1352" t="s">
        <v>535</v>
      </c>
      <c r="E1352">
        <v>3</v>
      </c>
      <c r="F1352" t="s">
        <v>497</v>
      </c>
      <c r="G1352">
        <v>11.9</v>
      </c>
      <c r="H1352" t="s">
        <v>480</v>
      </c>
      <c r="I1352" t="s">
        <v>198</v>
      </c>
      <c r="J1352" t="s">
        <v>153</v>
      </c>
      <c r="K1352" t="s">
        <v>158</v>
      </c>
    </row>
    <row r="1353" spans="1:11" x14ac:dyDescent="0.2">
      <c r="A1353">
        <v>1396</v>
      </c>
      <c r="B1353" t="s">
        <v>538</v>
      </c>
      <c r="C1353" s="210">
        <v>45838.240972222222</v>
      </c>
      <c r="D1353" t="s">
        <v>535</v>
      </c>
      <c r="E1353">
        <v>4</v>
      </c>
      <c r="F1353" t="s">
        <v>494</v>
      </c>
      <c r="G1353">
        <v>18</v>
      </c>
      <c r="H1353" t="s">
        <v>480</v>
      </c>
      <c r="I1353" t="s">
        <v>198</v>
      </c>
      <c r="J1353" t="s">
        <v>153</v>
      </c>
      <c r="K1353" t="s">
        <v>158</v>
      </c>
    </row>
    <row r="1354" spans="1:11" x14ac:dyDescent="0.2">
      <c r="A1354">
        <v>1397</v>
      </c>
      <c r="B1354" t="s">
        <v>538</v>
      </c>
      <c r="C1354" s="210">
        <v>45838.240972222222</v>
      </c>
      <c r="D1354" t="s">
        <v>535</v>
      </c>
      <c r="E1354">
        <v>5</v>
      </c>
      <c r="F1354" t="s">
        <v>494</v>
      </c>
      <c r="G1354">
        <v>20.5</v>
      </c>
      <c r="H1354" t="s">
        <v>480</v>
      </c>
      <c r="I1354" t="s">
        <v>198</v>
      </c>
      <c r="J1354" t="s">
        <v>153</v>
      </c>
      <c r="K1354" t="s">
        <v>158</v>
      </c>
    </row>
    <row r="1355" spans="1:11" x14ac:dyDescent="0.2">
      <c r="A1355">
        <v>1398</v>
      </c>
      <c r="B1355" t="s">
        <v>538</v>
      </c>
      <c r="C1355" s="210">
        <v>45838.241666666669</v>
      </c>
      <c r="D1355" t="s">
        <v>535</v>
      </c>
      <c r="E1355">
        <v>6</v>
      </c>
      <c r="F1355" t="s">
        <v>500</v>
      </c>
      <c r="G1355">
        <v>14.5</v>
      </c>
      <c r="H1355" t="s">
        <v>480</v>
      </c>
      <c r="I1355" t="s">
        <v>198</v>
      </c>
      <c r="J1355" t="s">
        <v>153</v>
      </c>
      <c r="K1355" t="s">
        <v>158</v>
      </c>
    </row>
    <row r="1356" spans="1:11" x14ac:dyDescent="0.2">
      <c r="A1356">
        <v>1399</v>
      </c>
      <c r="B1356" t="s">
        <v>539</v>
      </c>
      <c r="C1356" s="210">
        <v>45838.241666666669</v>
      </c>
      <c r="D1356" t="s">
        <v>535</v>
      </c>
      <c r="E1356">
        <v>7</v>
      </c>
      <c r="F1356" t="s">
        <v>492</v>
      </c>
      <c r="G1356">
        <v>16.2</v>
      </c>
      <c r="H1356" t="s">
        <v>540</v>
      </c>
      <c r="I1356" t="s">
        <v>198</v>
      </c>
      <c r="J1356" t="s">
        <v>153</v>
      </c>
      <c r="K1356" t="s">
        <v>160</v>
      </c>
    </row>
    <row r="1357" spans="1:11" x14ac:dyDescent="0.2">
      <c r="A1357">
        <v>1400</v>
      </c>
      <c r="B1357" t="s">
        <v>541</v>
      </c>
      <c r="C1357" s="210">
        <v>45838.242361111108</v>
      </c>
      <c r="D1357" t="s">
        <v>535</v>
      </c>
      <c r="E1357">
        <v>8</v>
      </c>
      <c r="F1357" t="s">
        <v>486</v>
      </c>
      <c r="G1357">
        <v>6</v>
      </c>
      <c r="H1357" t="s">
        <v>478</v>
      </c>
      <c r="I1357" t="s">
        <v>198</v>
      </c>
      <c r="J1357" t="s">
        <v>153</v>
      </c>
      <c r="K1357" t="s">
        <v>158</v>
      </c>
    </row>
    <row r="1358" spans="1:11" x14ac:dyDescent="0.2">
      <c r="A1358">
        <v>1401</v>
      </c>
      <c r="B1358" t="s">
        <v>541</v>
      </c>
      <c r="C1358" s="210">
        <v>45838.242361111108</v>
      </c>
      <c r="D1358" t="s">
        <v>535</v>
      </c>
      <c r="E1358">
        <v>9</v>
      </c>
      <c r="F1358" t="s">
        <v>89</v>
      </c>
      <c r="G1358">
        <v>9.7249999999999996</v>
      </c>
      <c r="H1358" t="s">
        <v>542</v>
      </c>
      <c r="I1358" t="s">
        <v>198</v>
      </c>
      <c r="J1358" t="s">
        <v>153</v>
      </c>
      <c r="K1358" t="s">
        <v>158</v>
      </c>
    </row>
    <row r="1359" spans="1:11" x14ac:dyDescent="0.2">
      <c r="A1359">
        <v>1402</v>
      </c>
      <c r="B1359" t="s">
        <v>543</v>
      </c>
      <c r="C1359" s="210">
        <v>45838.243750000001</v>
      </c>
      <c r="D1359" t="s">
        <v>535</v>
      </c>
      <c r="E1359">
        <v>10</v>
      </c>
      <c r="F1359" t="s">
        <v>89</v>
      </c>
      <c r="G1359">
        <v>17.25</v>
      </c>
      <c r="H1359" t="s">
        <v>544</v>
      </c>
      <c r="I1359" t="s">
        <v>198</v>
      </c>
      <c r="J1359" t="s">
        <v>153</v>
      </c>
      <c r="K1359" t="s">
        <v>158</v>
      </c>
    </row>
    <row r="1360" spans="1:11" x14ac:dyDescent="0.2">
      <c r="A1360">
        <v>1403</v>
      </c>
      <c r="B1360" t="s">
        <v>545</v>
      </c>
      <c r="C1360" s="210">
        <v>45838.244444444441</v>
      </c>
      <c r="D1360" t="s">
        <v>535</v>
      </c>
      <c r="E1360">
        <v>11</v>
      </c>
      <c r="F1360" t="s">
        <v>131</v>
      </c>
      <c r="G1360">
        <v>25</v>
      </c>
      <c r="H1360" t="s">
        <v>478</v>
      </c>
      <c r="I1360" t="s">
        <v>198</v>
      </c>
      <c r="J1360" t="s">
        <v>153</v>
      </c>
      <c r="K1360" t="s">
        <v>158</v>
      </c>
    </row>
    <row r="1361" spans="1:11" x14ac:dyDescent="0.2">
      <c r="A1361">
        <v>1404</v>
      </c>
      <c r="B1361" t="s">
        <v>546</v>
      </c>
      <c r="C1361" s="210">
        <v>45838.244444444441</v>
      </c>
      <c r="D1361" t="s">
        <v>535</v>
      </c>
      <c r="E1361">
        <v>12</v>
      </c>
      <c r="F1361" t="s">
        <v>485</v>
      </c>
      <c r="G1361">
        <v>25</v>
      </c>
      <c r="H1361" t="s">
        <v>547</v>
      </c>
      <c r="I1361" t="s">
        <v>198</v>
      </c>
      <c r="J1361" t="s">
        <v>153</v>
      </c>
      <c r="K1361" t="s">
        <v>158</v>
      </c>
    </row>
    <row r="1362" spans="1:11" x14ac:dyDescent="0.2">
      <c r="A1362">
        <v>1405</v>
      </c>
      <c r="B1362" t="s">
        <v>548</v>
      </c>
      <c r="C1362" s="210">
        <v>45838.245138888888</v>
      </c>
      <c r="D1362" t="s">
        <v>535</v>
      </c>
      <c r="E1362">
        <v>13</v>
      </c>
      <c r="F1362" t="s">
        <v>131</v>
      </c>
      <c r="G1362">
        <v>25</v>
      </c>
      <c r="H1362" t="s">
        <v>480</v>
      </c>
      <c r="I1362" t="s">
        <v>198</v>
      </c>
      <c r="J1362" t="s">
        <v>153</v>
      </c>
      <c r="K1362" t="s">
        <v>158</v>
      </c>
    </row>
    <row r="1363" spans="1:11" x14ac:dyDescent="0.2">
      <c r="A1363">
        <v>1406</v>
      </c>
      <c r="B1363" t="s">
        <v>549</v>
      </c>
      <c r="C1363" s="210">
        <v>45838.246527777781</v>
      </c>
      <c r="D1363" t="s">
        <v>535</v>
      </c>
      <c r="E1363">
        <v>14</v>
      </c>
      <c r="F1363" t="s">
        <v>486</v>
      </c>
      <c r="G1363">
        <v>11.15</v>
      </c>
      <c r="H1363" t="s">
        <v>478</v>
      </c>
      <c r="I1363" t="s">
        <v>198</v>
      </c>
      <c r="J1363" t="s">
        <v>153</v>
      </c>
      <c r="K1363" t="s">
        <v>158</v>
      </c>
    </row>
    <row r="1364" spans="1:11" x14ac:dyDescent="0.2">
      <c r="A1364">
        <v>1407</v>
      </c>
      <c r="B1364" t="s">
        <v>549</v>
      </c>
      <c r="C1364" s="210">
        <v>45838.24722222222</v>
      </c>
      <c r="D1364" t="s">
        <v>535</v>
      </c>
      <c r="E1364">
        <v>15</v>
      </c>
      <c r="F1364" t="s">
        <v>131</v>
      </c>
      <c r="G1364">
        <v>25</v>
      </c>
      <c r="H1364" t="s">
        <v>480</v>
      </c>
      <c r="I1364" t="s">
        <v>198</v>
      </c>
      <c r="J1364" t="s">
        <v>153</v>
      </c>
      <c r="K1364" t="s">
        <v>158</v>
      </c>
    </row>
    <row r="1365" spans="1:11" x14ac:dyDescent="0.2">
      <c r="A1365">
        <v>1408</v>
      </c>
      <c r="B1365" t="s">
        <v>550</v>
      </c>
      <c r="C1365" s="210">
        <v>45838.24722222222</v>
      </c>
      <c r="D1365" t="s">
        <v>535</v>
      </c>
      <c r="E1365">
        <v>16</v>
      </c>
      <c r="F1365" t="s">
        <v>131</v>
      </c>
      <c r="G1365">
        <v>13.3</v>
      </c>
      <c r="H1365" t="s">
        <v>478</v>
      </c>
      <c r="I1365" t="s">
        <v>198</v>
      </c>
      <c r="J1365" t="s">
        <v>153</v>
      </c>
      <c r="K1365" t="s">
        <v>160</v>
      </c>
    </row>
    <row r="1366" spans="1:11" x14ac:dyDescent="0.2">
      <c r="A1366">
        <v>1409</v>
      </c>
      <c r="B1366" t="s">
        <v>551</v>
      </c>
      <c r="C1366" s="210">
        <v>45838.247916666667</v>
      </c>
      <c r="D1366" t="s">
        <v>535</v>
      </c>
      <c r="E1366">
        <v>17</v>
      </c>
      <c r="F1366" t="s">
        <v>131</v>
      </c>
      <c r="G1366">
        <v>25</v>
      </c>
      <c r="H1366" t="s">
        <v>480</v>
      </c>
      <c r="I1366" t="s">
        <v>198</v>
      </c>
      <c r="J1366" t="s">
        <v>153</v>
      </c>
      <c r="K1366" t="s">
        <v>158</v>
      </c>
    </row>
    <row r="1367" spans="1:11" x14ac:dyDescent="0.2">
      <c r="A1367">
        <v>1410</v>
      </c>
      <c r="B1367" t="s">
        <v>551</v>
      </c>
      <c r="C1367" s="210">
        <v>45838.247916666667</v>
      </c>
      <c r="D1367" t="s">
        <v>535</v>
      </c>
      <c r="E1367">
        <v>18</v>
      </c>
      <c r="F1367" t="s">
        <v>82</v>
      </c>
      <c r="G1367">
        <v>25</v>
      </c>
      <c r="H1367" t="s">
        <v>480</v>
      </c>
      <c r="I1367" t="s">
        <v>198</v>
      </c>
      <c r="J1367" t="s">
        <v>153</v>
      </c>
      <c r="K1367" t="s">
        <v>158</v>
      </c>
    </row>
    <row r="1368" spans="1:11" x14ac:dyDescent="0.2">
      <c r="A1368">
        <v>1411</v>
      </c>
      <c r="B1368" t="s">
        <v>551</v>
      </c>
      <c r="C1368" s="210">
        <v>45838.247916666667</v>
      </c>
      <c r="D1368" t="s">
        <v>535</v>
      </c>
      <c r="E1368">
        <v>19</v>
      </c>
      <c r="F1368" t="s">
        <v>479</v>
      </c>
      <c r="G1368">
        <v>7.5</v>
      </c>
      <c r="H1368" t="s">
        <v>480</v>
      </c>
      <c r="I1368" t="s">
        <v>198</v>
      </c>
      <c r="J1368" t="s">
        <v>153</v>
      </c>
      <c r="K1368" t="s">
        <v>158</v>
      </c>
    </row>
    <row r="1369" spans="1:11" x14ac:dyDescent="0.2">
      <c r="A1369">
        <v>1412</v>
      </c>
      <c r="B1369" t="s">
        <v>552</v>
      </c>
      <c r="C1369" s="210">
        <v>45838.248611111114</v>
      </c>
      <c r="D1369" t="s">
        <v>535</v>
      </c>
      <c r="E1369">
        <v>20</v>
      </c>
      <c r="F1369" t="s">
        <v>92</v>
      </c>
      <c r="G1369">
        <v>9.1</v>
      </c>
      <c r="H1369" t="s">
        <v>480</v>
      </c>
      <c r="I1369" t="s">
        <v>198</v>
      </c>
      <c r="J1369" t="s">
        <v>153</v>
      </c>
      <c r="K1369" t="s">
        <v>158</v>
      </c>
    </row>
    <row r="1370" spans="1:11" x14ac:dyDescent="0.2">
      <c r="A1370">
        <v>1413</v>
      </c>
      <c r="B1370" t="s">
        <v>553</v>
      </c>
      <c r="C1370" s="210">
        <v>45839.179166666669</v>
      </c>
      <c r="D1370" t="s">
        <v>554</v>
      </c>
      <c r="E1370">
        <v>1</v>
      </c>
      <c r="F1370" t="s">
        <v>131</v>
      </c>
      <c r="G1370">
        <v>25</v>
      </c>
      <c r="H1370" t="s">
        <v>480</v>
      </c>
      <c r="I1370" t="s">
        <v>198</v>
      </c>
      <c r="J1370" t="s">
        <v>153</v>
      </c>
      <c r="K1370" t="s">
        <v>158</v>
      </c>
    </row>
    <row r="1371" spans="1:11" x14ac:dyDescent="0.2">
      <c r="A1371">
        <v>1414</v>
      </c>
      <c r="B1371" t="s">
        <v>553</v>
      </c>
      <c r="C1371" s="210">
        <v>45839.179166666669</v>
      </c>
      <c r="D1371" t="s">
        <v>554</v>
      </c>
      <c r="E1371">
        <v>2</v>
      </c>
      <c r="F1371" t="s">
        <v>498</v>
      </c>
      <c r="G1371">
        <v>14.3</v>
      </c>
      <c r="H1371" t="s">
        <v>480</v>
      </c>
      <c r="I1371" t="s">
        <v>198</v>
      </c>
      <c r="J1371" t="s">
        <v>153</v>
      </c>
      <c r="K1371" t="s">
        <v>158</v>
      </c>
    </row>
    <row r="1372" spans="1:11" x14ac:dyDescent="0.2">
      <c r="A1372">
        <v>1415</v>
      </c>
      <c r="B1372" t="s">
        <v>553</v>
      </c>
      <c r="C1372" s="210">
        <v>45839.179166666669</v>
      </c>
      <c r="D1372" t="s">
        <v>554</v>
      </c>
      <c r="E1372">
        <v>3</v>
      </c>
      <c r="F1372" t="s">
        <v>497</v>
      </c>
      <c r="G1372">
        <v>11.9</v>
      </c>
      <c r="H1372" t="s">
        <v>480</v>
      </c>
      <c r="I1372" t="s">
        <v>198</v>
      </c>
      <c r="J1372" t="s">
        <v>153</v>
      </c>
      <c r="K1372" t="s">
        <v>158</v>
      </c>
    </row>
    <row r="1373" spans="1:11" x14ac:dyDescent="0.2">
      <c r="A1373">
        <v>1416</v>
      </c>
      <c r="B1373" t="s">
        <v>553</v>
      </c>
      <c r="C1373" s="210">
        <v>45839.179861111108</v>
      </c>
      <c r="D1373" t="s">
        <v>554</v>
      </c>
      <c r="E1373">
        <v>4</v>
      </c>
      <c r="F1373" t="s">
        <v>494</v>
      </c>
      <c r="G1373">
        <v>18</v>
      </c>
      <c r="H1373" t="s">
        <v>480</v>
      </c>
      <c r="I1373" t="s">
        <v>198</v>
      </c>
      <c r="J1373" t="s">
        <v>153</v>
      </c>
      <c r="K1373" t="s">
        <v>158</v>
      </c>
    </row>
    <row r="1374" spans="1:11" x14ac:dyDescent="0.2">
      <c r="A1374">
        <v>1417</v>
      </c>
      <c r="B1374" t="s">
        <v>555</v>
      </c>
      <c r="C1374" s="210">
        <v>45839.179861111108</v>
      </c>
      <c r="D1374" t="s">
        <v>554</v>
      </c>
      <c r="E1374">
        <v>5</v>
      </c>
      <c r="F1374" t="s">
        <v>494</v>
      </c>
      <c r="G1374">
        <v>20.5</v>
      </c>
      <c r="H1374" t="s">
        <v>480</v>
      </c>
      <c r="I1374" t="s">
        <v>198</v>
      </c>
      <c r="J1374" t="s">
        <v>153</v>
      </c>
      <c r="K1374" t="s">
        <v>158</v>
      </c>
    </row>
    <row r="1375" spans="1:11" x14ac:dyDescent="0.2">
      <c r="A1375">
        <v>1418</v>
      </c>
      <c r="B1375" t="s">
        <v>555</v>
      </c>
      <c r="C1375" s="210">
        <v>45839.179861111108</v>
      </c>
      <c r="D1375" t="s">
        <v>554</v>
      </c>
      <c r="E1375">
        <v>6</v>
      </c>
      <c r="F1375" t="s">
        <v>500</v>
      </c>
      <c r="G1375">
        <v>17.5</v>
      </c>
      <c r="H1375" t="s">
        <v>480</v>
      </c>
      <c r="I1375" t="s">
        <v>198</v>
      </c>
      <c r="J1375" t="s">
        <v>153</v>
      </c>
      <c r="K1375" t="s">
        <v>158</v>
      </c>
    </row>
    <row r="1376" spans="1:11" x14ac:dyDescent="0.2">
      <c r="A1376">
        <v>1419</v>
      </c>
      <c r="B1376" t="s">
        <v>555</v>
      </c>
      <c r="C1376" s="210">
        <v>45839.179861111108</v>
      </c>
      <c r="D1376" t="s">
        <v>554</v>
      </c>
      <c r="E1376">
        <v>7</v>
      </c>
      <c r="F1376" t="s">
        <v>492</v>
      </c>
      <c r="G1376">
        <v>17.5</v>
      </c>
      <c r="H1376" t="s">
        <v>480</v>
      </c>
      <c r="I1376" t="s">
        <v>198</v>
      </c>
      <c r="J1376" t="s">
        <v>153</v>
      </c>
      <c r="K1376" t="s">
        <v>160</v>
      </c>
    </row>
    <row r="1377" spans="1:11" x14ac:dyDescent="0.2">
      <c r="A1377">
        <v>1420</v>
      </c>
      <c r="B1377" t="s">
        <v>556</v>
      </c>
      <c r="C1377" s="210">
        <v>45839.180555555555</v>
      </c>
      <c r="D1377" t="s">
        <v>554</v>
      </c>
      <c r="E1377">
        <v>8</v>
      </c>
      <c r="F1377" t="s">
        <v>486</v>
      </c>
      <c r="G1377">
        <v>6</v>
      </c>
      <c r="H1377" t="s">
        <v>478</v>
      </c>
      <c r="I1377" t="s">
        <v>198</v>
      </c>
      <c r="J1377" t="s">
        <v>153</v>
      </c>
      <c r="K1377" t="s">
        <v>158</v>
      </c>
    </row>
    <row r="1378" spans="1:11" x14ac:dyDescent="0.2">
      <c r="A1378">
        <v>1421</v>
      </c>
      <c r="B1378" t="s">
        <v>556</v>
      </c>
      <c r="C1378" s="210">
        <v>45839.180555555555</v>
      </c>
      <c r="D1378" t="s">
        <v>554</v>
      </c>
      <c r="E1378">
        <v>9</v>
      </c>
      <c r="F1378" t="s">
        <v>89</v>
      </c>
      <c r="G1378">
        <v>11.55</v>
      </c>
      <c r="H1378" t="s">
        <v>542</v>
      </c>
      <c r="I1378" t="s">
        <v>198</v>
      </c>
      <c r="J1378" t="s">
        <v>153</v>
      </c>
      <c r="K1378" t="s">
        <v>158</v>
      </c>
    </row>
    <row r="1379" spans="1:11" x14ac:dyDescent="0.2">
      <c r="A1379">
        <v>1422</v>
      </c>
      <c r="B1379" t="s">
        <v>557</v>
      </c>
      <c r="C1379" s="210">
        <v>45839.181944444441</v>
      </c>
      <c r="D1379" t="s">
        <v>554</v>
      </c>
      <c r="E1379">
        <v>10</v>
      </c>
      <c r="F1379" t="s">
        <v>89</v>
      </c>
      <c r="G1379">
        <v>17.760000000000002</v>
      </c>
      <c r="H1379" t="s">
        <v>558</v>
      </c>
      <c r="I1379" t="s">
        <v>198</v>
      </c>
      <c r="J1379" t="s">
        <v>153</v>
      </c>
      <c r="K1379" t="s">
        <v>158</v>
      </c>
    </row>
    <row r="1380" spans="1:11" x14ac:dyDescent="0.2">
      <c r="A1380">
        <v>1423</v>
      </c>
      <c r="B1380" t="s">
        <v>559</v>
      </c>
      <c r="C1380" s="210">
        <v>45839.182638888888</v>
      </c>
      <c r="D1380" t="s">
        <v>554</v>
      </c>
      <c r="E1380">
        <v>11</v>
      </c>
      <c r="F1380" t="s">
        <v>131</v>
      </c>
      <c r="G1380">
        <v>25</v>
      </c>
      <c r="H1380" t="s">
        <v>478</v>
      </c>
      <c r="I1380" t="s">
        <v>198</v>
      </c>
      <c r="J1380" t="s">
        <v>153</v>
      </c>
      <c r="K1380" t="s">
        <v>158</v>
      </c>
    </row>
    <row r="1381" spans="1:11" x14ac:dyDescent="0.2">
      <c r="A1381">
        <v>1424</v>
      </c>
      <c r="B1381" t="s">
        <v>559</v>
      </c>
      <c r="C1381" s="210">
        <v>45839.182638888888</v>
      </c>
      <c r="D1381" t="s">
        <v>554</v>
      </c>
      <c r="E1381">
        <v>12</v>
      </c>
      <c r="F1381" t="s">
        <v>131</v>
      </c>
      <c r="G1381">
        <v>25</v>
      </c>
      <c r="H1381" t="s">
        <v>480</v>
      </c>
      <c r="I1381" t="s">
        <v>198</v>
      </c>
      <c r="J1381" t="s">
        <v>153</v>
      </c>
      <c r="K1381" t="s">
        <v>158</v>
      </c>
    </row>
    <row r="1382" spans="1:11" x14ac:dyDescent="0.2">
      <c r="A1382">
        <v>1425</v>
      </c>
      <c r="B1382" t="s">
        <v>559</v>
      </c>
      <c r="C1382" s="210">
        <v>45839.182638888888</v>
      </c>
      <c r="D1382" t="s">
        <v>554</v>
      </c>
      <c r="E1382">
        <v>13</v>
      </c>
      <c r="F1382" t="s">
        <v>131</v>
      </c>
      <c r="G1382">
        <v>25</v>
      </c>
      <c r="H1382" t="s">
        <v>480</v>
      </c>
      <c r="I1382" t="s">
        <v>198</v>
      </c>
      <c r="J1382" t="s">
        <v>153</v>
      </c>
      <c r="K1382" t="s">
        <v>158</v>
      </c>
    </row>
    <row r="1383" spans="1:11" x14ac:dyDescent="0.2">
      <c r="A1383">
        <v>1426</v>
      </c>
      <c r="B1383" t="s">
        <v>560</v>
      </c>
      <c r="C1383" s="210">
        <v>45839.183333333334</v>
      </c>
      <c r="D1383" t="s">
        <v>554</v>
      </c>
      <c r="E1383">
        <v>14</v>
      </c>
      <c r="F1383" t="s">
        <v>486</v>
      </c>
      <c r="G1383">
        <v>16.45</v>
      </c>
      <c r="H1383" t="s">
        <v>561</v>
      </c>
      <c r="I1383" t="s">
        <v>198</v>
      </c>
      <c r="J1383" t="s">
        <v>153</v>
      </c>
      <c r="K1383" t="s">
        <v>158</v>
      </c>
    </row>
    <row r="1384" spans="1:11" x14ac:dyDescent="0.2">
      <c r="A1384">
        <v>1427</v>
      </c>
      <c r="B1384" t="s">
        <v>562</v>
      </c>
      <c r="C1384" s="210">
        <v>45839.184027777781</v>
      </c>
      <c r="D1384" t="s">
        <v>554</v>
      </c>
      <c r="E1384">
        <v>15</v>
      </c>
      <c r="F1384" t="s">
        <v>131</v>
      </c>
      <c r="G1384">
        <v>16.899999999999999</v>
      </c>
      <c r="H1384" t="s">
        <v>480</v>
      </c>
      <c r="I1384" t="s">
        <v>198</v>
      </c>
      <c r="J1384" t="s">
        <v>153</v>
      </c>
      <c r="K1384" t="s">
        <v>160</v>
      </c>
    </row>
    <row r="1385" spans="1:11" x14ac:dyDescent="0.2">
      <c r="A1385">
        <v>1428</v>
      </c>
      <c r="B1385" t="s">
        <v>562</v>
      </c>
      <c r="C1385" s="210">
        <v>45839.184027777781</v>
      </c>
      <c r="D1385" t="s">
        <v>554</v>
      </c>
      <c r="E1385">
        <v>16</v>
      </c>
      <c r="F1385" t="s">
        <v>92</v>
      </c>
      <c r="G1385">
        <v>7.9</v>
      </c>
      <c r="H1385" t="s">
        <v>478</v>
      </c>
      <c r="I1385" t="s">
        <v>198</v>
      </c>
      <c r="J1385" t="s">
        <v>153</v>
      </c>
      <c r="K1385" t="s">
        <v>158</v>
      </c>
    </row>
    <row r="1386" spans="1:11" x14ac:dyDescent="0.2">
      <c r="A1386">
        <v>1429</v>
      </c>
      <c r="B1386" t="s">
        <v>563</v>
      </c>
      <c r="C1386" s="210">
        <v>45839.18472222222</v>
      </c>
      <c r="D1386" t="s">
        <v>554</v>
      </c>
      <c r="E1386">
        <v>17</v>
      </c>
      <c r="F1386" t="s">
        <v>131</v>
      </c>
      <c r="G1386">
        <v>25</v>
      </c>
      <c r="H1386" t="s">
        <v>480</v>
      </c>
      <c r="I1386" t="s">
        <v>198</v>
      </c>
      <c r="J1386" t="s">
        <v>153</v>
      </c>
      <c r="K1386" t="s">
        <v>158</v>
      </c>
    </row>
    <row r="1387" spans="1:11" x14ac:dyDescent="0.2">
      <c r="A1387">
        <v>1430</v>
      </c>
      <c r="B1387" t="s">
        <v>563</v>
      </c>
      <c r="C1387" s="210">
        <v>45839.18472222222</v>
      </c>
      <c r="D1387" t="s">
        <v>554</v>
      </c>
      <c r="E1387">
        <v>18</v>
      </c>
      <c r="F1387" t="s">
        <v>131</v>
      </c>
      <c r="G1387">
        <v>25</v>
      </c>
      <c r="H1387" t="s">
        <v>480</v>
      </c>
      <c r="I1387" t="s">
        <v>198</v>
      </c>
      <c r="J1387" t="s">
        <v>153</v>
      </c>
      <c r="K1387" t="s">
        <v>158</v>
      </c>
    </row>
    <row r="1388" spans="1:11" x14ac:dyDescent="0.2">
      <c r="A1388">
        <v>1431</v>
      </c>
      <c r="B1388" t="s">
        <v>563</v>
      </c>
      <c r="C1388" s="210">
        <v>45839.18472222222</v>
      </c>
      <c r="D1388" t="s">
        <v>554</v>
      </c>
      <c r="E1388">
        <v>19</v>
      </c>
      <c r="F1388" t="s">
        <v>479</v>
      </c>
      <c r="G1388">
        <v>7.5</v>
      </c>
      <c r="H1388" t="s">
        <v>480</v>
      </c>
      <c r="I1388" t="s">
        <v>198</v>
      </c>
      <c r="J1388" t="s">
        <v>153</v>
      </c>
      <c r="K1388" t="s">
        <v>158</v>
      </c>
    </row>
    <row r="1389" spans="1:11" x14ac:dyDescent="0.2">
      <c r="A1389">
        <v>1432</v>
      </c>
      <c r="B1389" t="s">
        <v>563</v>
      </c>
      <c r="C1389" s="210">
        <v>45839.185416666667</v>
      </c>
      <c r="D1389" t="s">
        <v>554</v>
      </c>
      <c r="E1389">
        <v>20</v>
      </c>
      <c r="F1389" t="s">
        <v>92</v>
      </c>
      <c r="G1389">
        <v>9.1</v>
      </c>
      <c r="H1389" t="s">
        <v>480</v>
      </c>
      <c r="I1389" t="s">
        <v>198</v>
      </c>
      <c r="J1389" t="s">
        <v>153</v>
      </c>
      <c r="K1389" t="s">
        <v>158</v>
      </c>
    </row>
    <row r="1390" spans="1:11" x14ac:dyDescent="0.2">
      <c r="A1390">
        <v>1433</v>
      </c>
      <c r="B1390" t="s">
        <v>564</v>
      </c>
      <c r="C1390" s="210">
        <v>45840.084027777775</v>
      </c>
      <c r="D1390" t="s">
        <v>565</v>
      </c>
      <c r="E1390">
        <v>1</v>
      </c>
      <c r="F1390" t="s">
        <v>131</v>
      </c>
      <c r="G1390">
        <v>25</v>
      </c>
      <c r="H1390" t="s">
        <v>480</v>
      </c>
      <c r="I1390" t="s">
        <v>198</v>
      </c>
      <c r="J1390" t="s">
        <v>148</v>
      </c>
      <c r="K1390" t="s">
        <v>158</v>
      </c>
    </row>
    <row r="1391" spans="1:11" x14ac:dyDescent="0.2">
      <c r="A1391">
        <v>1434</v>
      </c>
      <c r="B1391" t="s">
        <v>566</v>
      </c>
      <c r="C1391" s="210">
        <v>45840.084027777775</v>
      </c>
      <c r="D1391" t="s">
        <v>565</v>
      </c>
      <c r="E1391">
        <v>2</v>
      </c>
      <c r="F1391" t="s">
        <v>498</v>
      </c>
      <c r="G1391">
        <v>14.3</v>
      </c>
      <c r="H1391" t="s">
        <v>480</v>
      </c>
      <c r="I1391" t="s">
        <v>198</v>
      </c>
      <c r="J1391" t="s">
        <v>148</v>
      </c>
      <c r="K1391" t="s">
        <v>158</v>
      </c>
    </row>
    <row r="1392" spans="1:11" x14ac:dyDescent="0.2">
      <c r="A1392">
        <v>1435</v>
      </c>
      <c r="B1392" t="s">
        <v>567</v>
      </c>
      <c r="C1392" s="210">
        <v>45840.084722222222</v>
      </c>
      <c r="D1392" t="s">
        <v>565</v>
      </c>
      <c r="E1392">
        <v>3</v>
      </c>
      <c r="F1392" t="s">
        <v>497</v>
      </c>
      <c r="G1392">
        <v>11.9</v>
      </c>
      <c r="H1392" t="s">
        <v>480</v>
      </c>
      <c r="I1392" t="s">
        <v>198</v>
      </c>
      <c r="J1392" t="s">
        <v>148</v>
      </c>
      <c r="K1392" t="s">
        <v>158</v>
      </c>
    </row>
    <row r="1393" spans="1:11" x14ac:dyDescent="0.2">
      <c r="A1393">
        <v>1436</v>
      </c>
      <c r="B1393" t="s">
        <v>567</v>
      </c>
      <c r="C1393" s="210">
        <v>45840.084722222222</v>
      </c>
      <c r="D1393" t="s">
        <v>565</v>
      </c>
      <c r="E1393">
        <v>4</v>
      </c>
      <c r="F1393" t="s">
        <v>494</v>
      </c>
      <c r="G1393">
        <v>18</v>
      </c>
      <c r="H1393" t="s">
        <v>480</v>
      </c>
      <c r="I1393" t="s">
        <v>198</v>
      </c>
      <c r="J1393" t="s">
        <v>148</v>
      </c>
      <c r="K1393" t="s">
        <v>158</v>
      </c>
    </row>
    <row r="1394" spans="1:11" x14ac:dyDescent="0.2">
      <c r="A1394">
        <v>1437</v>
      </c>
      <c r="B1394" t="s">
        <v>567</v>
      </c>
      <c r="C1394" s="210">
        <v>45840.084722222222</v>
      </c>
      <c r="D1394" t="s">
        <v>565</v>
      </c>
      <c r="E1394">
        <v>5</v>
      </c>
      <c r="F1394" t="s">
        <v>494</v>
      </c>
      <c r="G1394">
        <v>20.5</v>
      </c>
      <c r="H1394" t="s">
        <v>480</v>
      </c>
      <c r="I1394" t="s">
        <v>198</v>
      </c>
      <c r="J1394" t="s">
        <v>148</v>
      </c>
      <c r="K1394" t="s">
        <v>158</v>
      </c>
    </row>
    <row r="1395" spans="1:11" x14ac:dyDescent="0.2">
      <c r="A1395">
        <v>1438</v>
      </c>
      <c r="B1395" t="s">
        <v>567</v>
      </c>
      <c r="C1395" s="210">
        <v>45840.085416666669</v>
      </c>
      <c r="D1395" t="s">
        <v>565</v>
      </c>
      <c r="E1395">
        <v>6</v>
      </c>
      <c r="F1395" t="s">
        <v>500</v>
      </c>
      <c r="G1395">
        <v>19.100000000000001</v>
      </c>
      <c r="H1395" t="s">
        <v>480</v>
      </c>
      <c r="I1395" t="s">
        <v>198</v>
      </c>
      <c r="J1395" t="s">
        <v>148</v>
      </c>
      <c r="K1395" t="s">
        <v>158</v>
      </c>
    </row>
    <row r="1396" spans="1:11" x14ac:dyDescent="0.2">
      <c r="A1396">
        <v>1439</v>
      </c>
      <c r="B1396" t="s">
        <v>568</v>
      </c>
      <c r="C1396" s="210">
        <v>45840.085416666669</v>
      </c>
      <c r="D1396" t="s">
        <v>565</v>
      </c>
      <c r="E1396">
        <v>7</v>
      </c>
      <c r="F1396" t="s">
        <v>86</v>
      </c>
      <c r="G1396">
        <v>15.8</v>
      </c>
      <c r="H1396" t="s">
        <v>569</v>
      </c>
      <c r="I1396" t="s">
        <v>198</v>
      </c>
      <c r="J1396" t="s">
        <v>148</v>
      </c>
      <c r="K1396" t="s">
        <v>158</v>
      </c>
    </row>
    <row r="1397" spans="1:11" x14ac:dyDescent="0.2">
      <c r="A1397">
        <v>1440</v>
      </c>
      <c r="B1397" t="s">
        <v>568</v>
      </c>
      <c r="C1397" s="210">
        <v>45840.086111111108</v>
      </c>
      <c r="D1397" t="s">
        <v>565</v>
      </c>
      <c r="E1397">
        <v>8</v>
      </c>
      <c r="F1397" t="s">
        <v>486</v>
      </c>
      <c r="G1397">
        <v>6</v>
      </c>
      <c r="H1397" t="s">
        <v>478</v>
      </c>
      <c r="I1397" t="s">
        <v>198</v>
      </c>
      <c r="J1397" t="s">
        <v>148</v>
      </c>
      <c r="K1397" t="s">
        <v>158</v>
      </c>
    </row>
    <row r="1398" spans="1:11" x14ac:dyDescent="0.2">
      <c r="A1398">
        <v>1441</v>
      </c>
      <c r="B1398" t="s">
        <v>570</v>
      </c>
      <c r="C1398" s="210">
        <v>45840.086111111108</v>
      </c>
      <c r="D1398" t="s">
        <v>565</v>
      </c>
      <c r="E1398">
        <v>9</v>
      </c>
      <c r="F1398" t="s">
        <v>89</v>
      </c>
      <c r="G1398">
        <v>11.66666667</v>
      </c>
      <c r="H1398" t="s">
        <v>491</v>
      </c>
      <c r="I1398" t="s">
        <v>198</v>
      </c>
      <c r="J1398" t="s">
        <v>148</v>
      </c>
      <c r="K1398" t="s">
        <v>158</v>
      </c>
    </row>
    <row r="1399" spans="1:11" x14ac:dyDescent="0.2">
      <c r="A1399">
        <v>1442</v>
      </c>
      <c r="B1399" t="s">
        <v>571</v>
      </c>
      <c r="C1399" s="210">
        <v>45840.086805555555</v>
      </c>
      <c r="D1399" t="s">
        <v>565</v>
      </c>
      <c r="E1399">
        <v>10</v>
      </c>
      <c r="F1399" t="s">
        <v>89</v>
      </c>
      <c r="G1399">
        <v>18.333333329999999</v>
      </c>
      <c r="H1399" t="s">
        <v>491</v>
      </c>
      <c r="I1399" t="s">
        <v>198</v>
      </c>
      <c r="J1399" t="s">
        <v>148</v>
      </c>
      <c r="K1399" t="s">
        <v>158</v>
      </c>
    </row>
    <row r="1400" spans="1:11" x14ac:dyDescent="0.2">
      <c r="A1400">
        <v>1443</v>
      </c>
      <c r="B1400" t="s">
        <v>572</v>
      </c>
      <c r="C1400" s="210">
        <v>45840.087500000001</v>
      </c>
      <c r="D1400" t="s">
        <v>565</v>
      </c>
      <c r="E1400">
        <v>11</v>
      </c>
      <c r="F1400" t="s">
        <v>131</v>
      </c>
      <c r="G1400">
        <v>25</v>
      </c>
      <c r="H1400" t="s">
        <v>478</v>
      </c>
      <c r="I1400" t="s">
        <v>198</v>
      </c>
      <c r="J1400" t="s">
        <v>148</v>
      </c>
      <c r="K1400" t="s">
        <v>158</v>
      </c>
    </row>
    <row r="1401" spans="1:11" x14ac:dyDescent="0.2">
      <c r="A1401">
        <v>1444</v>
      </c>
      <c r="B1401" t="s">
        <v>572</v>
      </c>
      <c r="C1401" s="210">
        <v>45840.088194444441</v>
      </c>
      <c r="D1401" t="s">
        <v>565</v>
      </c>
      <c r="E1401">
        <v>12</v>
      </c>
      <c r="F1401" t="s">
        <v>131</v>
      </c>
      <c r="G1401">
        <v>25</v>
      </c>
      <c r="H1401" t="s">
        <v>480</v>
      </c>
      <c r="I1401" t="s">
        <v>198</v>
      </c>
      <c r="J1401" t="s">
        <v>148</v>
      </c>
      <c r="K1401" t="s">
        <v>158</v>
      </c>
    </row>
    <row r="1402" spans="1:11" x14ac:dyDescent="0.2">
      <c r="A1402">
        <v>1445</v>
      </c>
      <c r="B1402" t="s">
        <v>573</v>
      </c>
      <c r="C1402" s="210">
        <v>45840.088194444441</v>
      </c>
      <c r="D1402" t="s">
        <v>565</v>
      </c>
      <c r="E1402">
        <v>13</v>
      </c>
      <c r="F1402" t="s">
        <v>131</v>
      </c>
      <c r="G1402">
        <v>25</v>
      </c>
      <c r="H1402" t="s">
        <v>480</v>
      </c>
      <c r="I1402" t="s">
        <v>198</v>
      </c>
      <c r="J1402" t="s">
        <v>148</v>
      </c>
      <c r="K1402" t="s">
        <v>158</v>
      </c>
    </row>
    <row r="1403" spans="1:11" x14ac:dyDescent="0.2">
      <c r="A1403">
        <v>1446</v>
      </c>
      <c r="B1403" t="s">
        <v>573</v>
      </c>
      <c r="C1403" s="210">
        <v>45840.088888888888</v>
      </c>
      <c r="D1403" t="s">
        <v>565</v>
      </c>
      <c r="E1403">
        <v>14</v>
      </c>
      <c r="F1403" t="s">
        <v>486</v>
      </c>
      <c r="G1403">
        <v>22.866666670000001</v>
      </c>
      <c r="H1403" t="s">
        <v>491</v>
      </c>
      <c r="I1403" t="s">
        <v>198</v>
      </c>
      <c r="J1403" t="s">
        <v>148</v>
      </c>
      <c r="K1403" t="s">
        <v>158</v>
      </c>
    </row>
    <row r="1404" spans="1:11" x14ac:dyDescent="0.2">
      <c r="A1404">
        <v>1447</v>
      </c>
      <c r="B1404" t="s">
        <v>574</v>
      </c>
      <c r="C1404" s="210">
        <v>45840.089583333334</v>
      </c>
      <c r="D1404" t="s">
        <v>565</v>
      </c>
      <c r="E1404">
        <v>15</v>
      </c>
      <c r="F1404" t="s">
        <v>92</v>
      </c>
      <c r="G1404">
        <v>20.399999999999999</v>
      </c>
      <c r="H1404" t="s">
        <v>575</v>
      </c>
      <c r="I1404" t="s">
        <v>198</v>
      </c>
      <c r="J1404" t="s">
        <v>148</v>
      </c>
      <c r="K1404" t="s">
        <v>160</v>
      </c>
    </row>
    <row r="1405" spans="1:11" x14ac:dyDescent="0.2">
      <c r="A1405">
        <v>1448</v>
      </c>
      <c r="B1405" t="s">
        <v>576</v>
      </c>
      <c r="C1405" s="210">
        <v>45840.089583333334</v>
      </c>
      <c r="D1405" t="s">
        <v>565</v>
      </c>
      <c r="E1405">
        <v>16</v>
      </c>
      <c r="F1405" t="s">
        <v>479</v>
      </c>
      <c r="G1405">
        <v>7.9</v>
      </c>
      <c r="H1405" t="s">
        <v>478</v>
      </c>
      <c r="I1405" t="s">
        <v>198</v>
      </c>
      <c r="J1405" t="s">
        <v>148</v>
      </c>
      <c r="K1405" t="s">
        <v>158</v>
      </c>
    </row>
    <row r="1406" spans="1:11" x14ac:dyDescent="0.2">
      <c r="A1406">
        <v>1449</v>
      </c>
      <c r="B1406" t="s">
        <v>576</v>
      </c>
      <c r="C1406" s="210">
        <v>45840.090277777781</v>
      </c>
      <c r="D1406" t="s">
        <v>565</v>
      </c>
      <c r="E1406">
        <v>17</v>
      </c>
      <c r="F1406" t="s">
        <v>131</v>
      </c>
      <c r="G1406">
        <v>25</v>
      </c>
      <c r="H1406" t="s">
        <v>480</v>
      </c>
      <c r="I1406" t="s">
        <v>198</v>
      </c>
      <c r="J1406" t="s">
        <v>148</v>
      </c>
      <c r="K1406" t="s">
        <v>158</v>
      </c>
    </row>
    <row r="1407" spans="1:11" x14ac:dyDescent="0.2">
      <c r="A1407">
        <v>1450</v>
      </c>
      <c r="B1407" t="s">
        <v>577</v>
      </c>
      <c r="C1407" s="210">
        <v>45840.090277777781</v>
      </c>
      <c r="D1407" t="s">
        <v>565</v>
      </c>
      <c r="E1407">
        <v>18</v>
      </c>
      <c r="F1407" t="s">
        <v>131</v>
      </c>
      <c r="G1407">
        <v>25</v>
      </c>
      <c r="H1407" t="s">
        <v>480</v>
      </c>
      <c r="I1407" t="s">
        <v>198</v>
      </c>
      <c r="J1407" t="s">
        <v>148</v>
      </c>
      <c r="K1407" t="s">
        <v>158</v>
      </c>
    </row>
    <row r="1408" spans="1:11" x14ac:dyDescent="0.2">
      <c r="A1408">
        <v>1451</v>
      </c>
      <c r="B1408" t="s">
        <v>577</v>
      </c>
      <c r="C1408" s="210">
        <v>45840.090277777781</v>
      </c>
      <c r="D1408" t="s">
        <v>565</v>
      </c>
      <c r="E1408">
        <v>19</v>
      </c>
      <c r="F1408" t="s">
        <v>479</v>
      </c>
      <c r="G1408">
        <v>10.1</v>
      </c>
      <c r="H1408" t="s">
        <v>480</v>
      </c>
      <c r="I1408" t="s">
        <v>198</v>
      </c>
      <c r="J1408" t="s">
        <v>148</v>
      </c>
      <c r="K1408" t="s">
        <v>158</v>
      </c>
    </row>
    <row r="1409" spans="1:11" x14ac:dyDescent="0.2">
      <c r="A1409">
        <v>1452</v>
      </c>
      <c r="B1409" t="s">
        <v>577</v>
      </c>
      <c r="C1409" s="210">
        <v>45840.090277777781</v>
      </c>
      <c r="D1409" t="s">
        <v>565</v>
      </c>
      <c r="E1409">
        <v>20</v>
      </c>
      <c r="F1409" t="s">
        <v>92</v>
      </c>
      <c r="G1409">
        <v>9.1</v>
      </c>
      <c r="H1409" t="s">
        <v>480</v>
      </c>
      <c r="I1409" t="s">
        <v>198</v>
      </c>
      <c r="J1409" t="s">
        <v>148</v>
      </c>
      <c r="K1409" t="s">
        <v>158</v>
      </c>
    </row>
    <row r="1410" spans="1:11" x14ac:dyDescent="0.2">
      <c r="A1410">
        <v>1453</v>
      </c>
      <c r="B1410" t="s">
        <v>578</v>
      </c>
      <c r="C1410" s="210">
        <v>45841.251388888886</v>
      </c>
      <c r="D1410" t="s">
        <v>579</v>
      </c>
      <c r="E1410">
        <v>1</v>
      </c>
      <c r="F1410" t="s">
        <v>131</v>
      </c>
      <c r="G1410">
        <v>25</v>
      </c>
      <c r="H1410" t="s">
        <v>480</v>
      </c>
      <c r="I1410" t="s">
        <v>198</v>
      </c>
      <c r="J1410" t="s">
        <v>153</v>
      </c>
      <c r="K1410" t="s">
        <v>158</v>
      </c>
    </row>
    <row r="1411" spans="1:11" x14ac:dyDescent="0.2">
      <c r="A1411">
        <v>1454</v>
      </c>
      <c r="B1411" t="s">
        <v>580</v>
      </c>
      <c r="C1411" s="210">
        <v>45841.251388888886</v>
      </c>
      <c r="D1411" t="s">
        <v>579</v>
      </c>
      <c r="E1411">
        <v>2</v>
      </c>
      <c r="F1411" t="s">
        <v>498</v>
      </c>
      <c r="G1411">
        <v>14.3</v>
      </c>
      <c r="H1411" t="s">
        <v>480</v>
      </c>
      <c r="I1411" t="s">
        <v>198</v>
      </c>
      <c r="J1411" t="s">
        <v>153</v>
      </c>
      <c r="K1411" t="s">
        <v>158</v>
      </c>
    </row>
    <row r="1412" spans="1:11" x14ac:dyDescent="0.2">
      <c r="A1412">
        <v>1455</v>
      </c>
      <c r="B1412" t="s">
        <v>580</v>
      </c>
      <c r="C1412" s="210">
        <v>45841.251388888886</v>
      </c>
      <c r="D1412" t="s">
        <v>579</v>
      </c>
      <c r="E1412">
        <v>3</v>
      </c>
      <c r="F1412" t="s">
        <v>497</v>
      </c>
      <c r="G1412">
        <v>11.9</v>
      </c>
      <c r="H1412" t="s">
        <v>480</v>
      </c>
      <c r="I1412" t="s">
        <v>198</v>
      </c>
      <c r="J1412" t="s">
        <v>153</v>
      </c>
      <c r="K1412" t="s">
        <v>158</v>
      </c>
    </row>
    <row r="1413" spans="1:11" x14ac:dyDescent="0.2">
      <c r="A1413">
        <v>1456</v>
      </c>
      <c r="B1413" t="s">
        <v>580</v>
      </c>
      <c r="C1413" s="210">
        <v>45841.251388888886</v>
      </c>
      <c r="D1413" t="s">
        <v>579</v>
      </c>
      <c r="E1413">
        <v>4</v>
      </c>
      <c r="F1413" t="s">
        <v>494</v>
      </c>
      <c r="G1413">
        <v>22.6</v>
      </c>
      <c r="H1413" t="s">
        <v>480</v>
      </c>
      <c r="I1413" t="s">
        <v>198</v>
      </c>
      <c r="J1413" t="s">
        <v>153</v>
      </c>
      <c r="K1413" t="s">
        <v>158</v>
      </c>
    </row>
    <row r="1414" spans="1:11" x14ac:dyDescent="0.2">
      <c r="A1414">
        <v>1457</v>
      </c>
      <c r="B1414" t="s">
        <v>580</v>
      </c>
      <c r="C1414" s="210">
        <v>45841.252083333333</v>
      </c>
      <c r="D1414" t="s">
        <v>579</v>
      </c>
      <c r="E1414">
        <v>5</v>
      </c>
      <c r="F1414" t="s">
        <v>494</v>
      </c>
      <c r="G1414">
        <v>20.6</v>
      </c>
      <c r="H1414" t="s">
        <v>480</v>
      </c>
      <c r="I1414" t="s">
        <v>198</v>
      </c>
      <c r="J1414" t="s">
        <v>153</v>
      </c>
      <c r="K1414" t="s">
        <v>158</v>
      </c>
    </row>
    <row r="1415" spans="1:11" x14ac:dyDescent="0.2">
      <c r="A1415">
        <v>1458</v>
      </c>
      <c r="B1415" t="s">
        <v>581</v>
      </c>
      <c r="C1415" s="210">
        <v>45841.252083333333</v>
      </c>
      <c r="D1415" t="s">
        <v>579</v>
      </c>
      <c r="E1415">
        <v>6</v>
      </c>
      <c r="F1415" t="s">
        <v>82</v>
      </c>
      <c r="G1415">
        <v>16.100000000000001</v>
      </c>
      <c r="H1415" t="s">
        <v>480</v>
      </c>
      <c r="I1415" t="s">
        <v>198</v>
      </c>
      <c r="J1415" t="s">
        <v>153</v>
      </c>
      <c r="K1415" t="s">
        <v>160</v>
      </c>
    </row>
    <row r="1416" spans="1:11" x14ac:dyDescent="0.2">
      <c r="A1416">
        <v>1459</v>
      </c>
      <c r="B1416" t="s">
        <v>581</v>
      </c>
      <c r="C1416" s="210">
        <v>45841.252083333333</v>
      </c>
      <c r="D1416" t="s">
        <v>579</v>
      </c>
      <c r="E1416">
        <v>7</v>
      </c>
      <c r="F1416" t="s">
        <v>492</v>
      </c>
      <c r="G1416">
        <v>18.8</v>
      </c>
      <c r="H1416" t="s">
        <v>480</v>
      </c>
      <c r="I1416" t="s">
        <v>198</v>
      </c>
      <c r="J1416" t="s">
        <v>153</v>
      </c>
      <c r="K1416" t="s">
        <v>158</v>
      </c>
    </row>
    <row r="1417" spans="1:11" x14ac:dyDescent="0.2">
      <c r="A1417">
        <v>1460</v>
      </c>
      <c r="B1417" t="s">
        <v>581</v>
      </c>
      <c r="C1417" s="210">
        <v>45841.25277777778</v>
      </c>
      <c r="D1417" t="s">
        <v>579</v>
      </c>
      <c r="E1417">
        <v>8</v>
      </c>
      <c r="F1417" t="s">
        <v>486</v>
      </c>
      <c r="G1417">
        <v>5.8333333300000003</v>
      </c>
      <c r="H1417" t="s">
        <v>491</v>
      </c>
      <c r="I1417" t="s">
        <v>198</v>
      </c>
      <c r="J1417" t="s">
        <v>153</v>
      </c>
      <c r="K1417" t="s">
        <v>158</v>
      </c>
    </row>
    <row r="1418" spans="1:11" x14ac:dyDescent="0.2">
      <c r="A1418">
        <v>1461</v>
      </c>
      <c r="B1418" t="s">
        <v>582</v>
      </c>
      <c r="C1418" s="210">
        <v>45841.25277777778</v>
      </c>
      <c r="D1418" t="s">
        <v>579</v>
      </c>
      <c r="E1418">
        <v>9</v>
      </c>
      <c r="F1418" t="s">
        <v>89</v>
      </c>
      <c r="G1418">
        <v>12.233333330000001</v>
      </c>
      <c r="H1418" t="s">
        <v>491</v>
      </c>
      <c r="I1418" t="s">
        <v>198</v>
      </c>
      <c r="J1418" t="s">
        <v>153</v>
      </c>
      <c r="K1418" t="s">
        <v>158</v>
      </c>
    </row>
    <row r="1419" spans="1:11" x14ac:dyDescent="0.2">
      <c r="A1419">
        <v>1462</v>
      </c>
      <c r="B1419" t="s">
        <v>583</v>
      </c>
      <c r="C1419" s="210">
        <v>45841.253472222219</v>
      </c>
      <c r="D1419" t="s">
        <v>579</v>
      </c>
      <c r="E1419">
        <v>10</v>
      </c>
      <c r="F1419" t="s">
        <v>89</v>
      </c>
      <c r="G1419">
        <v>19.033333330000001</v>
      </c>
      <c r="H1419" t="s">
        <v>491</v>
      </c>
      <c r="I1419" t="s">
        <v>198</v>
      </c>
      <c r="J1419" t="s">
        <v>153</v>
      </c>
      <c r="K1419" t="s">
        <v>158</v>
      </c>
    </row>
    <row r="1420" spans="1:11" x14ac:dyDescent="0.2">
      <c r="A1420">
        <v>1463</v>
      </c>
      <c r="B1420" t="s">
        <v>583</v>
      </c>
      <c r="C1420" s="210">
        <v>45841.254166666666</v>
      </c>
      <c r="D1420" t="s">
        <v>579</v>
      </c>
      <c r="E1420">
        <v>11</v>
      </c>
      <c r="F1420" t="s">
        <v>131</v>
      </c>
      <c r="G1420">
        <v>25</v>
      </c>
      <c r="H1420" t="s">
        <v>478</v>
      </c>
      <c r="I1420" t="s">
        <v>198</v>
      </c>
      <c r="J1420" t="s">
        <v>153</v>
      </c>
      <c r="K1420" t="s">
        <v>158</v>
      </c>
    </row>
    <row r="1421" spans="1:11" x14ac:dyDescent="0.2">
      <c r="A1421">
        <v>1464</v>
      </c>
      <c r="B1421" t="s">
        <v>584</v>
      </c>
      <c r="C1421" s="210">
        <v>45841.254166666666</v>
      </c>
      <c r="D1421" t="s">
        <v>579</v>
      </c>
      <c r="E1421">
        <v>12</v>
      </c>
      <c r="F1421" t="s">
        <v>131</v>
      </c>
      <c r="G1421">
        <v>25</v>
      </c>
      <c r="H1421" t="s">
        <v>480</v>
      </c>
      <c r="I1421" t="s">
        <v>198</v>
      </c>
      <c r="J1421" t="s">
        <v>153</v>
      </c>
      <c r="K1421" t="s">
        <v>158</v>
      </c>
    </row>
    <row r="1422" spans="1:11" x14ac:dyDescent="0.2">
      <c r="A1422">
        <v>1465</v>
      </c>
      <c r="B1422" t="s">
        <v>584</v>
      </c>
      <c r="C1422" s="210">
        <v>45841.254166666666</v>
      </c>
      <c r="D1422" t="s">
        <v>579</v>
      </c>
      <c r="E1422">
        <v>13</v>
      </c>
      <c r="F1422" t="s">
        <v>131</v>
      </c>
      <c r="G1422">
        <v>25</v>
      </c>
      <c r="H1422" t="s">
        <v>480</v>
      </c>
      <c r="I1422" t="s">
        <v>198</v>
      </c>
      <c r="J1422" t="s">
        <v>153</v>
      </c>
      <c r="K1422" t="s">
        <v>158</v>
      </c>
    </row>
    <row r="1423" spans="1:11" x14ac:dyDescent="0.2">
      <c r="A1423">
        <v>1466</v>
      </c>
      <c r="B1423" t="s">
        <v>584</v>
      </c>
      <c r="C1423" s="210">
        <v>45841.254166666666</v>
      </c>
      <c r="D1423" t="s">
        <v>579</v>
      </c>
      <c r="E1423">
        <v>14</v>
      </c>
      <c r="F1423" t="s">
        <v>486</v>
      </c>
      <c r="G1423">
        <v>22.8</v>
      </c>
      <c r="H1423" t="s">
        <v>478</v>
      </c>
      <c r="I1423" t="s">
        <v>198</v>
      </c>
      <c r="J1423" t="s">
        <v>153</v>
      </c>
      <c r="K1423" t="s">
        <v>158</v>
      </c>
    </row>
    <row r="1424" spans="1:11" x14ac:dyDescent="0.2">
      <c r="A1424">
        <v>1467</v>
      </c>
      <c r="B1424" t="s">
        <v>585</v>
      </c>
      <c r="C1424" s="210">
        <v>45841.254861111112</v>
      </c>
      <c r="D1424" t="s">
        <v>579</v>
      </c>
      <c r="E1424">
        <v>15</v>
      </c>
      <c r="F1424" t="s">
        <v>479</v>
      </c>
      <c r="G1424">
        <v>17.600000000000001</v>
      </c>
      <c r="H1424" t="s">
        <v>480</v>
      </c>
      <c r="I1424" t="s">
        <v>198</v>
      </c>
      <c r="J1424" t="s">
        <v>153</v>
      </c>
      <c r="K1424" t="s">
        <v>160</v>
      </c>
    </row>
    <row r="1425" spans="1:11" x14ac:dyDescent="0.2">
      <c r="A1425">
        <v>1468</v>
      </c>
      <c r="B1425" t="s">
        <v>585</v>
      </c>
      <c r="C1425" s="210">
        <v>45841.254861111112</v>
      </c>
      <c r="D1425" t="s">
        <v>579</v>
      </c>
      <c r="E1425">
        <v>16</v>
      </c>
      <c r="F1425" t="s">
        <v>479</v>
      </c>
      <c r="G1425">
        <v>7.9</v>
      </c>
      <c r="H1425" t="s">
        <v>478</v>
      </c>
      <c r="I1425" t="s">
        <v>198</v>
      </c>
      <c r="J1425" t="s">
        <v>153</v>
      </c>
      <c r="K1425" t="s">
        <v>158</v>
      </c>
    </row>
    <row r="1426" spans="1:11" x14ac:dyDescent="0.2">
      <c r="A1426">
        <v>1469</v>
      </c>
      <c r="B1426" t="s">
        <v>586</v>
      </c>
      <c r="C1426" s="210">
        <v>45841.255555555559</v>
      </c>
      <c r="D1426" t="s">
        <v>579</v>
      </c>
      <c r="E1426">
        <v>17</v>
      </c>
      <c r="F1426" t="s">
        <v>131</v>
      </c>
      <c r="G1426">
        <v>17.7</v>
      </c>
      <c r="H1426" t="s">
        <v>480</v>
      </c>
      <c r="I1426" t="s">
        <v>198</v>
      </c>
      <c r="J1426" t="s">
        <v>153</v>
      </c>
      <c r="K1426" t="s">
        <v>158</v>
      </c>
    </row>
    <row r="1427" spans="1:11" x14ac:dyDescent="0.2">
      <c r="A1427">
        <v>1470</v>
      </c>
      <c r="B1427" t="s">
        <v>586</v>
      </c>
      <c r="C1427" s="210">
        <v>45841.255555555559</v>
      </c>
      <c r="D1427" t="s">
        <v>579</v>
      </c>
      <c r="E1427">
        <v>18</v>
      </c>
      <c r="F1427" t="s">
        <v>131</v>
      </c>
      <c r="G1427">
        <v>25</v>
      </c>
      <c r="H1427" t="s">
        <v>480</v>
      </c>
      <c r="I1427" t="s">
        <v>198</v>
      </c>
      <c r="J1427" t="s">
        <v>153</v>
      </c>
      <c r="K1427" t="s">
        <v>158</v>
      </c>
    </row>
    <row r="1428" spans="1:11" x14ac:dyDescent="0.2">
      <c r="A1428">
        <v>1471</v>
      </c>
      <c r="B1428" t="s">
        <v>586</v>
      </c>
      <c r="C1428" s="210">
        <v>45841.255555555559</v>
      </c>
      <c r="D1428" t="s">
        <v>579</v>
      </c>
      <c r="E1428">
        <v>19</v>
      </c>
      <c r="F1428" t="s">
        <v>479</v>
      </c>
      <c r="G1428">
        <v>12.8</v>
      </c>
      <c r="H1428" t="s">
        <v>480</v>
      </c>
      <c r="I1428" t="s">
        <v>198</v>
      </c>
      <c r="J1428" t="s">
        <v>153</v>
      </c>
      <c r="K1428" t="s">
        <v>158</v>
      </c>
    </row>
    <row r="1429" spans="1:11" x14ac:dyDescent="0.2">
      <c r="A1429">
        <v>1472</v>
      </c>
      <c r="B1429" t="s">
        <v>586</v>
      </c>
      <c r="C1429" s="210">
        <v>45841.255555555559</v>
      </c>
      <c r="D1429" t="s">
        <v>579</v>
      </c>
      <c r="E1429">
        <v>20</v>
      </c>
      <c r="F1429" t="s">
        <v>92</v>
      </c>
      <c r="G1429">
        <v>9.1</v>
      </c>
      <c r="H1429" t="s">
        <v>480</v>
      </c>
      <c r="I1429" t="s">
        <v>198</v>
      </c>
      <c r="J1429" t="s">
        <v>153</v>
      </c>
      <c r="K1429" t="s">
        <v>158</v>
      </c>
    </row>
    <row r="1430" spans="1:11" x14ac:dyDescent="0.2">
      <c r="A1430">
        <v>1473</v>
      </c>
      <c r="B1430" t="s">
        <v>578</v>
      </c>
      <c r="C1430" s="210">
        <v>45841.251388888886</v>
      </c>
      <c r="D1430" t="s">
        <v>579</v>
      </c>
      <c r="E1430">
        <v>1</v>
      </c>
      <c r="F1430" t="s">
        <v>131</v>
      </c>
      <c r="G1430">
        <v>25</v>
      </c>
      <c r="H1430" t="s">
        <v>480</v>
      </c>
      <c r="I1430" t="s">
        <v>198</v>
      </c>
      <c r="J1430" t="s">
        <v>153</v>
      </c>
      <c r="K1430" t="s">
        <v>158</v>
      </c>
    </row>
    <row r="1431" spans="1:11" x14ac:dyDescent="0.2">
      <c r="A1431">
        <v>1474</v>
      </c>
      <c r="B1431" t="s">
        <v>580</v>
      </c>
      <c r="C1431" s="210">
        <v>45841.251388888886</v>
      </c>
      <c r="D1431" t="s">
        <v>579</v>
      </c>
      <c r="E1431">
        <v>2</v>
      </c>
      <c r="F1431" t="s">
        <v>498</v>
      </c>
      <c r="G1431">
        <v>14.3</v>
      </c>
      <c r="H1431" t="s">
        <v>480</v>
      </c>
      <c r="I1431" t="s">
        <v>198</v>
      </c>
      <c r="J1431" t="s">
        <v>153</v>
      </c>
      <c r="K1431" t="s">
        <v>158</v>
      </c>
    </row>
    <row r="1432" spans="1:11" x14ac:dyDescent="0.2">
      <c r="A1432">
        <v>1475</v>
      </c>
      <c r="B1432" t="s">
        <v>580</v>
      </c>
      <c r="C1432" s="210">
        <v>45841.251388888886</v>
      </c>
      <c r="D1432" t="s">
        <v>579</v>
      </c>
      <c r="E1432">
        <v>3</v>
      </c>
      <c r="F1432" t="s">
        <v>497</v>
      </c>
      <c r="G1432">
        <v>11.9</v>
      </c>
      <c r="H1432" t="s">
        <v>480</v>
      </c>
      <c r="I1432" t="s">
        <v>198</v>
      </c>
      <c r="J1432" t="s">
        <v>153</v>
      </c>
      <c r="K1432" t="s">
        <v>158</v>
      </c>
    </row>
    <row r="1433" spans="1:11" x14ac:dyDescent="0.2">
      <c r="A1433">
        <v>1476</v>
      </c>
      <c r="B1433" t="s">
        <v>580</v>
      </c>
      <c r="C1433" s="210">
        <v>45841.251388888886</v>
      </c>
      <c r="D1433" t="s">
        <v>579</v>
      </c>
      <c r="E1433">
        <v>4</v>
      </c>
      <c r="F1433" t="s">
        <v>494</v>
      </c>
      <c r="G1433">
        <v>22.6</v>
      </c>
      <c r="H1433" t="s">
        <v>480</v>
      </c>
      <c r="I1433" t="s">
        <v>198</v>
      </c>
      <c r="J1433" t="s">
        <v>153</v>
      </c>
      <c r="K1433" t="s">
        <v>158</v>
      </c>
    </row>
    <row r="1434" spans="1:11" x14ac:dyDescent="0.2">
      <c r="A1434">
        <v>1477</v>
      </c>
      <c r="B1434" t="s">
        <v>580</v>
      </c>
      <c r="C1434" s="210">
        <v>45841.252083333333</v>
      </c>
      <c r="D1434" t="s">
        <v>579</v>
      </c>
      <c r="E1434">
        <v>5</v>
      </c>
      <c r="F1434" t="s">
        <v>494</v>
      </c>
      <c r="G1434">
        <v>20.6</v>
      </c>
      <c r="H1434" t="s">
        <v>480</v>
      </c>
      <c r="I1434" t="s">
        <v>198</v>
      </c>
      <c r="J1434" t="s">
        <v>153</v>
      </c>
      <c r="K1434" t="s">
        <v>158</v>
      </c>
    </row>
    <row r="1435" spans="1:11" x14ac:dyDescent="0.2">
      <c r="A1435">
        <v>1478</v>
      </c>
      <c r="B1435" t="s">
        <v>581</v>
      </c>
      <c r="C1435" s="210">
        <v>45841.252083333333</v>
      </c>
      <c r="D1435" t="s">
        <v>579</v>
      </c>
      <c r="E1435">
        <v>6</v>
      </c>
      <c r="F1435" t="s">
        <v>82</v>
      </c>
      <c r="G1435">
        <v>16.100000000000001</v>
      </c>
      <c r="H1435" t="s">
        <v>480</v>
      </c>
      <c r="I1435" t="s">
        <v>198</v>
      </c>
      <c r="J1435" t="s">
        <v>153</v>
      </c>
      <c r="K1435" t="s">
        <v>160</v>
      </c>
    </row>
    <row r="1436" spans="1:11" x14ac:dyDescent="0.2">
      <c r="A1436">
        <v>1479</v>
      </c>
      <c r="B1436" t="s">
        <v>581</v>
      </c>
      <c r="C1436" s="210">
        <v>45841.252083333333</v>
      </c>
      <c r="D1436" t="s">
        <v>579</v>
      </c>
      <c r="E1436">
        <v>7</v>
      </c>
      <c r="F1436" t="s">
        <v>492</v>
      </c>
      <c r="G1436">
        <v>18.8</v>
      </c>
      <c r="H1436" t="s">
        <v>480</v>
      </c>
      <c r="I1436" t="s">
        <v>198</v>
      </c>
      <c r="J1436" t="s">
        <v>153</v>
      </c>
      <c r="K1436" t="s">
        <v>158</v>
      </c>
    </row>
    <row r="1437" spans="1:11" x14ac:dyDescent="0.2">
      <c r="A1437">
        <v>1480</v>
      </c>
      <c r="B1437" t="s">
        <v>581</v>
      </c>
      <c r="C1437" s="210">
        <v>45841.25277777778</v>
      </c>
      <c r="D1437" t="s">
        <v>579</v>
      </c>
      <c r="E1437">
        <v>8</v>
      </c>
      <c r="F1437" t="s">
        <v>486</v>
      </c>
      <c r="G1437">
        <v>5.8333333300000003</v>
      </c>
      <c r="H1437" t="s">
        <v>491</v>
      </c>
      <c r="I1437" t="s">
        <v>198</v>
      </c>
      <c r="J1437" t="s">
        <v>153</v>
      </c>
      <c r="K1437" t="s">
        <v>158</v>
      </c>
    </row>
    <row r="1438" spans="1:11" x14ac:dyDescent="0.2">
      <c r="A1438">
        <v>1481</v>
      </c>
      <c r="B1438" t="s">
        <v>582</v>
      </c>
      <c r="C1438" s="210">
        <v>45841.25277777778</v>
      </c>
      <c r="D1438" t="s">
        <v>579</v>
      </c>
      <c r="E1438">
        <v>9</v>
      </c>
      <c r="F1438" t="s">
        <v>89</v>
      </c>
      <c r="G1438">
        <v>12.233333330000001</v>
      </c>
      <c r="H1438" t="s">
        <v>491</v>
      </c>
      <c r="I1438" t="s">
        <v>198</v>
      </c>
      <c r="J1438" t="s">
        <v>153</v>
      </c>
      <c r="K1438" t="s">
        <v>158</v>
      </c>
    </row>
    <row r="1439" spans="1:11" x14ac:dyDescent="0.2">
      <c r="A1439">
        <v>1482</v>
      </c>
      <c r="B1439" t="s">
        <v>583</v>
      </c>
      <c r="C1439" s="210">
        <v>45841.253472222219</v>
      </c>
      <c r="D1439" t="s">
        <v>579</v>
      </c>
      <c r="E1439">
        <v>10</v>
      </c>
      <c r="F1439" t="s">
        <v>89</v>
      </c>
      <c r="G1439">
        <v>19.033333330000001</v>
      </c>
      <c r="H1439" t="s">
        <v>491</v>
      </c>
      <c r="I1439" t="s">
        <v>198</v>
      </c>
      <c r="J1439" t="s">
        <v>153</v>
      </c>
      <c r="K1439" t="s">
        <v>158</v>
      </c>
    </row>
    <row r="1440" spans="1:11" x14ac:dyDescent="0.2">
      <c r="A1440">
        <v>1483</v>
      </c>
      <c r="B1440" t="s">
        <v>583</v>
      </c>
      <c r="C1440" s="210">
        <v>45841.254166666666</v>
      </c>
      <c r="D1440" t="s">
        <v>579</v>
      </c>
      <c r="E1440">
        <v>11</v>
      </c>
      <c r="F1440" t="s">
        <v>131</v>
      </c>
      <c r="G1440">
        <v>25</v>
      </c>
      <c r="H1440" t="s">
        <v>478</v>
      </c>
      <c r="I1440" t="s">
        <v>198</v>
      </c>
      <c r="J1440" t="s">
        <v>153</v>
      </c>
      <c r="K1440" t="s">
        <v>158</v>
      </c>
    </row>
    <row r="1441" spans="1:11" x14ac:dyDescent="0.2">
      <c r="A1441">
        <v>1484</v>
      </c>
      <c r="B1441" t="s">
        <v>584</v>
      </c>
      <c r="C1441" s="210">
        <v>45841.254166666666</v>
      </c>
      <c r="D1441" t="s">
        <v>579</v>
      </c>
      <c r="E1441">
        <v>12</v>
      </c>
      <c r="F1441" t="s">
        <v>131</v>
      </c>
      <c r="G1441">
        <v>25</v>
      </c>
      <c r="H1441" t="s">
        <v>480</v>
      </c>
      <c r="I1441" t="s">
        <v>198</v>
      </c>
      <c r="J1441" t="s">
        <v>153</v>
      </c>
      <c r="K1441" t="s">
        <v>158</v>
      </c>
    </row>
    <row r="1442" spans="1:11" x14ac:dyDescent="0.2">
      <c r="A1442">
        <v>1485</v>
      </c>
      <c r="B1442" t="s">
        <v>584</v>
      </c>
      <c r="C1442" s="210">
        <v>45841.254166666666</v>
      </c>
      <c r="D1442" t="s">
        <v>579</v>
      </c>
      <c r="E1442">
        <v>13</v>
      </c>
      <c r="F1442" t="s">
        <v>131</v>
      </c>
      <c r="G1442">
        <v>25</v>
      </c>
      <c r="H1442" t="s">
        <v>480</v>
      </c>
      <c r="I1442" t="s">
        <v>198</v>
      </c>
      <c r="J1442" t="s">
        <v>153</v>
      </c>
      <c r="K1442" t="s">
        <v>158</v>
      </c>
    </row>
    <row r="1443" spans="1:11" x14ac:dyDescent="0.2">
      <c r="A1443">
        <v>1486</v>
      </c>
      <c r="B1443" t="s">
        <v>584</v>
      </c>
      <c r="C1443" s="210">
        <v>45841.254166666666</v>
      </c>
      <c r="D1443" t="s">
        <v>579</v>
      </c>
      <c r="E1443">
        <v>14</v>
      </c>
      <c r="F1443" t="s">
        <v>486</v>
      </c>
      <c r="G1443">
        <v>22.8</v>
      </c>
      <c r="H1443" t="s">
        <v>478</v>
      </c>
      <c r="I1443" t="s">
        <v>198</v>
      </c>
      <c r="J1443" t="s">
        <v>153</v>
      </c>
      <c r="K1443" t="s">
        <v>158</v>
      </c>
    </row>
    <row r="1444" spans="1:11" x14ac:dyDescent="0.2">
      <c r="A1444">
        <v>1487</v>
      </c>
      <c r="B1444" t="s">
        <v>585</v>
      </c>
      <c r="C1444" s="210">
        <v>45841.254861111112</v>
      </c>
      <c r="D1444" t="s">
        <v>579</v>
      </c>
      <c r="E1444">
        <v>15</v>
      </c>
      <c r="F1444" t="s">
        <v>479</v>
      </c>
      <c r="G1444">
        <v>17.600000000000001</v>
      </c>
      <c r="H1444" t="s">
        <v>480</v>
      </c>
      <c r="I1444" t="s">
        <v>198</v>
      </c>
      <c r="J1444" t="s">
        <v>153</v>
      </c>
      <c r="K1444" t="s">
        <v>160</v>
      </c>
    </row>
    <row r="1445" spans="1:11" x14ac:dyDescent="0.2">
      <c r="A1445">
        <v>1488</v>
      </c>
      <c r="B1445" t="s">
        <v>585</v>
      </c>
      <c r="C1445" s="210">
        <v>45841.254861111112</v>
      </c>
      <c r="D1445" t="s">
        <v>579</v>
      </c>
      <c r="E1445">
        <v>16</v>
      </c>
      <c r="F1445" t="s">
        <v>479</v>
      </c>
      <c r="G1445">
        <v>7.9</v>
      </c>
      <c r="H1445" t="s">
        <v>478</v>
      </c>
      <c r="I1445" t="s">
        <v>198</v>
      </c>
      <c r="J1445" t="s">
        <v>153</v>
      </c>
      <c r="K1445" t="s">
        <v>158</v>
      </c>
    </row>
    <row r="1446" spans="1:11" x14ac:dyDescent="0.2">
      <c r="A1446">
        <v>1489</v>
      </c>
      <c r="B1446" t="s">
        <v>586</v>
      </c>
      <c r="C1446" s="210">
        <v>45841.255555555559</v>
      </c>
      <c r="D1446" t="s">
        <v>579</v>
      </c>
      <c r="E1446">
        <v>17</v>
      </c>
      <c r="F1446" t="s">
        <v>131</v>
      </c>
      <c r="G1446">
        <v>17.7</v>
      </c>
      <c r="H1446" t="s">
        <v>480</v>
      </c>
      <c r="I1446" t="s">
        <v>198</v>
      </c>
      <c r="J1446" t="s">
        <v>153</v>
      </c>
      <c r="K1446" t="s">
        <v>158</v>
      </c>
    </row>
    <row r="1447" spans="1:11" x14ac:dyDescent="0.2">
      <c r="A1447">
        <v>1490</v>
      </c>
      <c r="B1447" t="s">
        <v>586</v>
      </c>
      <c r="C1447" s="210">
        <v>45841.255555555559</v>
      </c>
      <c r="D1447" t="s">
        <v>579</v>
      </c>
      <c r="E1447">
        <v>18</v>
      </c>
      <c r="F1447" t="s">
        <v>131</v>
      </c>
      <c r="G1447">
        <v>25</v>
      </c>
      <c r="H1447" t="s">
        <v>480</v>
      </c>
      <c r="I1447" t="s">
        <v>198</v>
      </c>
      <c r="J1447" t="s">
        <v>153</v>
      </c>
      <c r="K1447" t="s">
        <v>158</v>
      </c>
    </row>
    <row r="1448" spans="1:11" x14ac:dyDescent="0.2">
      <c r="A1448">
        <v>1491</v>
      </c>
      <c r="B1448" t="s">
        <v>586</v>
      </c>
      <c r="C1448" s="210">
        <v>45841.255555555559</v>
      </c>
      <c r="D1448" t="s">
        <v>579</v>
      </c>
      <c r="E1448">
        <v>19</v>
      </c>
      <c r="F1448" t="s">
        <v>479</v>
      </c>
      <c r="G1448">
        <v>12.8</v>
      </c>
      <c r="H1448" t="s">
        <v>480</v>
      </c>
      <c r="I1448" t="s">
        <v>198</v>
      </c>
      <c r="J1448" t="s">
        <v>153</v>
      </c>
      <c r="K1448" t="s">
        <v>158</v>
      </c>
    </row>
    <row r="1449" spans="1:11" x14ac:dyDescent="0.2">
      <c r="A1449">
        <v>1492</v>
      </c>
      <c r="B1449" t="s">
        <v>586</v>
      </c>
      <c r="C1449" s="210">
        <v>45841.255555555559</v>
      </c>
      <c r="D1449" t="s">
        <v>579</v>
      </c>
      <c r="E1449">
        <v>20</v>
      </c>
      <c r="F1449" t="s">
        <v>92</v>
      </c>
      <c r="G1449">
        <v>9.1</v>
      </c>
      <c r="H1449" t="s">
        <v>480</v>
      </c>
      <c r="I1449" t="s">
        <v>198</v>
      </c>
      <c r="J1449" t="s">
        <v>153</v>
      </c>
      <c r="K1449" t="s">
        <v>158</v>
      </c>
    </row>
    <row r="1450" spans="1:11" x14ac:dyDescent="0.2">
      <c r="A1450">
        <v>1493</v>
      </c>
      <c r="B1450" t="s">
        <v>587</v>
      </c>
      <c r="C1450" s="210">
        <v>45845.255555555559</v>
      </c>
      <c r="D1450" t="s">
        <v>588</v>
      </c>
      <c r="E1450">
        <v>1</v>
      </c>
      <c r="F1450" t="s">
        <v>82</v>
      </c>
      <c r="G1450">
        <v>18.100000000000001</v>
      </c>
      <c r="H1450" t="s">
        <v>480</v>
      </c>
      <c r="I1450" t="s">
        <v>198</v>
      </c>
      <c r="J1450" t="s">
        <v>153</v>
      </c>
      <c r="K1450" t="s">
        <v>158</v>
      </c>
    </row>
    <row r="1451" spans="1:11" x14ac:dyDescent="0.2">
      <c r="A1451">
        <v>1494</v>
      </c>
      <c r="B1451" t="s">
        <v>589</v>
      </c>
      <c r="C1451" s="210">
        <v>45845.255555555559</v>
      </c>
      <c r="D1451" t="s">
        <v>588</v>
      </c>
      <c r="E1451">
        <v>2</v>
      </c>
      <c r="F1451" t="s">
        <v>498</v>
      </c>
      <c r="G1451">
        <v>14.8</v>
      </c>
      <c r="H1451" t="s">
        <v>480</v>
      </c>
      <c r="I1451" t="s">
        <v>198</v>
      </c>
      <c r="J1451" t="s">
        <v>153</v>
      </c>
      <c r="K1451" t="s">
        <v>158</v>
      </c>
    </row>
    <row r="1452" spans="1:11" x14ac:dyDescent="0.2">
      <c r="A1452">
        <v>1495</v>
      </c>
      <c r="B1452" t="s">
        <v>589</v>
      </c>
      <c r="C1452" s="210">
        <v>45845.255555555559</v>
      </c>
      <c r="D1452" t="s">
        <v>588</v>
      </c>
      <c r="E1452">
        <v>3</v>
      </c>
      <c r="F1452" t="s">
        <v>497</v>
      </c>
      <c r="G1452">
        <v>11.9</v>
      </c>
      <c r="H1452" t="s">
        <v>480</v>
      </c>
      <c r="I1452" t="s">
        <v>198</v>
      </c>
      <c r="J1452" t="s">
        <v>153</v>
      </c>
      <c r="K1452" t="s">
        <v>158</v>
      </c>
    </row>
    <row r="1453" spans="1:11" x14ac:dyDescent="0.2">
      <c r="A1453">
        <v>1496</v>
      </c>
      <c r="B1453" t="s">
        <v>589</v>
      </c>
      <c r="C1453" s="210">
        <v>45845.256249999999</v>
      </c>
      <c r="D1453" t="s">
        <v>588</v>
      </c>
      <c r="E1453">
        <v>4</v>
      </c>
      <c r="F1453" t="s">
        <v>497</v>
      </c>
      <c r="G1453">
        <v>8</v>
      </c>
      <c r="H1453" t="s">
        <v>590</v>
      </c>
      <c r="I1453" t="s">
        <v>198</v>
      </c>
      <c r="J1453" t="s">
        <v>153</v>
      </c>
      <c r="K1453" t="s">
        <v>158</v>
      </c>
    </row>
    <row r="1454" spans="1:11" x14ac:dyDescent="0.2">
      <c r="A1454">
        <v>1497</v>
      </c>
      <c r="B1454" t="s">
        <v>591</v>
      </c>
      <c r="C1454" s="210">
        <v>45845.256249999999</v>
      </c>
      <c r="D1454" t="s">
        <v>588</v>
      </c>
      <c r="E1454">
        <v>5</v>
      </c>
      <c r="F1454" t="s">
        <v>494</v>
      </c>
      <c r="G1454">
        <v>20.5</v>
      </c>
      <c r="H1454" t="s">
        <v>480</v>
      </c>
      <c r="I1454" t="s">
        <v>198</v>
      </c>
      <c r="J1454" t="s">
        <v>153</v>
      </c>
      <c r="K1454" t="s">
        <v>158</v>
      </c>
    </row>
    <row r="1455" spans="1:11" x14ac:dyDescent="0.2">
      <c r="A1455">
        <v>1498</v>
      </c>
      <c r="B1455" t="s">
        <v>591</v>
      </c>
      <c r="C1455" s="210">
        <v>45845.256249999999</v>
      </c>
      <c r="D1455" t="s">
        <v>588</v>
      </c>
      <c r="E1455">
        <v>6</v>
      </c>
      <c r="F1455" t="s">
        <v>82</v>
      </c>
      <c r="G1455">
        <v>14.4</v>
      </c>
      <c r="H1455" t="s">
        <v>480</v>
      </c>
      <c r="I1455" t="s">
        <v>198</v>
      </c>
      <c r="J1455" t="s">
        <v>153</v>
      </c>
      <c r="K1455" t="s">
        <v>158</v>
      </c>
    </row>
    <row r="1456" spans="1:11" x14ac:dyDescent="0.2">
      <c r="A1456">
        <v>1499</v>
      </c>
      <c r="B1456" t="s">
        <v>591</v>
      </c>
      <c r="C1456" s="210">
        <v>45845.256944444445</v>
      </c>
      <c r="D1456" t="s">
        <v>588</v>
      </c>
      <c r="E1456">
        <v>7</v>
      </c>
      <c r="F1456" t="s">
        <v>492</v>
      </c>
      <c r="G1456">
        <v>12</v>
      </c>
      <c r="H1456" t="s">
        <v>592</v>
      </c>
      <c r="I1456" t="s">
        <v>198</v>
      </c>
      <c r="J1456" t="s">
        <v>153</v>
      </c>
      <c r="K1456" t="s">
        <v>160</v>
      </c>
    </row>
    <row r="1457" spans="1:11" x14ac:dyDescent="0.2">
      <c r="A1457">
        <v>1500</v>
      </c>
      <c r="B1457" t="s">
        <v>593</v>
      </c>
      <c r="C1457" s="210">
        <v>45845.256944444445</v>
      </c>
      <c r="D1457" t="s">
        <v>588</v>
      </c>
      <c r="E1457">
        <v>8</v>
      </c>
      <c r="F1457" t="s">
        <v>486</v>
      </c>
      <c r="G1457">
        <v>11.1</v>
      </c>
      <c r="H1457" t="s">
        <v>478</v>
      </c>
      <c r="I1457" t="s">
        <v>198</v>
      </c>
      <c r="J1457" t="s">
        <v>153</v>
      </c>
      <c r="K1457" t="s">
        <v>158</v>
      </c>
    </row>
    <row r="1458" spans="1:11" x14ac:dyDescent="0.2">
      <c r="A1458">
        <v>1501</v>
      </c>
      <c r="B1458" t="s">
        <v>593</v>
      </c>
      <c r="C1458" s="210">
        <v>45845.256944444445</v>
      </c>
      <c r="D1458" t="s">
        <v>588</v>
      </c>
      <c r="E1458">
        <v>9</v>
      </c>
      <c r="F1458" t="s">
        <v>485</v>
      </c>
      <c r="G1458">
        <v>12.366666670000001</v>
      </c>
      <c r="H1458" t="s">
        <v>491</v>
      </c>
      <c r="I1458" t="s">
        <v>198</v>
      </c>
      <c r="J1458" t="s">
        <v>153</v>
      </c>
      <c r="K1458" t="s">
        <v>158</v>
      </c>
    </row>
    <row r="1459" spans="1:11" x14ac:dyDescent="0.2">
      <c r="A1459">
        <v>1502</v>
      </c>
      <c r="B1459" t="s">
        <v>594</v>
      </c>
      <c r="C1459" s="210">
        <v>45845.257638888892</v>
      </c>
      <c r="D1459" t="s">
        <v>588</v>
      </c>
      <c r="E1459">
        <v>10</v>
      </c>
      <c r="F1459" t="s">
        <v>485</v>
      </c>
      <c r="G1459">
        <v>21.54</v>
      </c>
      <c r="H1459" t="s">
        <v>595</v>
      </c>
      <c r="I1459" t="s">
        <v>198</v>
      </c>
      <c r="J1459" t="s">
        <v>153</v>
      </c>
      <c r="K1459" t="s">
        <v>158</v>
      </c>
    </row>
    <row r="1460" spans="1:11" x14ac:dyDescent="0.2">
      <c r="A1460">
        <v>1503</v>
      </c>
      <c r="B1460" t="s">
        <v>596</v>
      </c>
      <c r="C1460" s="210">
        <v>45845.258333333331</v>
      </c>
      <c r="D1460" t="s">
        <v>588</v>
      </c>
      <c r="E1460">
        <v>11</v>
      </c>
      <c r="F1460" t="s">
        <v>131</v>
      </c>
      <c r="G1460">
        <v>20.149999999999999</v>
      </c>
      <c r="H1460" t="s">
        <v>597</v>
      </c>
      <c r="I1460" t="s">
        <v>198</v>
      </c>
      <c r="J1460" t="s">
        <v>153</v>
      </c>
      <c r="K1460" t="s">
        <v>158</v>
      </c>
    </row>
    <row r="1461" spans="1:11" x14ac:dyDescent="0.2">
      <c r="A1461">
        <v>1504</v>
      </c>
      <c r="B1461" t="s">
        <v>598</v>
      </c>
      <c r="C1461" s="210">
        <v>45845.259027777778</v>
      </c>
      <c r="D1461" t="s">
        <v>588</v>
      </c>
      <c r="E1461">
        <v>12</v>
      </c>
      <c r="F1461" t="s">
        <v>131</v>
      </c>
      <c r="G1461">
        <v>25</v>
      </c>
      <c r="H1461" t="s">
        <v>480</v>
      </c>
      <c r="I1461" t="s">
        <v>198</v>
      </c>
      <c r="J1461" t="s">
        <v>153</v>
      </c>
      <c r="K1461" t="s">
        <v>158</v>
      </c>
    </row>
    <row r="1462" spans="1:11" x14ac:dyDescent="0.2">
      <c r="A1462">
        <v>1505</v>
      </c>
      <c r="B1462" t="s">
        <v>598</v>
      </c>
      <c r="C1462" s="210">
        <v>45845.259027777778</v>
      </c>
      <c r="D1462" t="s">
        <v>588</v>
      </c>
      <c r="E1462">
        <v>13</v>
      </c>
      <c r="F1462" t="s">
        <v>131</v>
      </c>
      <c r="G1462">
        <v>25</v>
      </c>
      <c r="H1462" t="s">
        <v>480</v>
      </c>
      <c r="I1462" t="s">
        <v>198</v>
      </c>
      <c r="J1462" t="s">
        <v>153</v>
      </c>
      <c r="K1462" t="s">
        <v>158</v>
      </c>
    </row>
    <row r="1463" spans="1:11" x14ac:dyDescent="0.2">
      <c r="A1463">
        <v>1506</v>
      </c>
      <c r="B1463" t="s">
        <v>599</v>
      </c>
      <c r="C1463" s="210">
        <v>45845.259722222225</v>
      </c>
      <c r="D1463" t="s">
        <v>588</v>
      </c>
      <c r="E1463">
        <v>17</v>
      </c>
      <c r="F1463" t="s">
        <v>131</v>
      </c>
      <c r="G1463">
        <v>25</v>
      </c>
      <c r="H1463" t="s">
        <v>480</v>
      </c>
      <c r="I1463" t="s">
        <v>198</v>
      </c>
      <c r="J1463" t="s">
        <v>153</v>
      </c>
      <c r="K1463" t="s">
        <v>158</v>
      </c>
    </row>
    <row r="1464" spans="1:11" x14ac:dyDescent="0.2">
      <c r="A1464">
        <v>1507</v>
      </c>
      <c r="B1464" t="s">
        <v>599</v>
      </c>
      <c r="C1464" s="210">
        <v>45845.259722222225</v>
      </c>
      <c r="D1464" t="s">
        <v>588</v>
      </c>
      <c r="E1464">
        <v>18</v>
      </c>
      <c r="F1464" t="s">
        <v>131</v>
      </c>
      <c r="G1464">
        <v>25</v>
      </c>
      <c r="H1464" t="s">
        <v>480</v>
      </c>
      <c r="I1464" t="s">
        <v>198</v>
      </c>
      <c r="J1464" t="s">
        <v>153</v>
      </c>
      <c r="K1464" t="s">
        <v>158</v>
      </c>
    </row>
    <row r="1465" spans="1:11" x14ac:dyDescent="0.2">
      <c r="A1465">
        <v>1508</v>
      </c>
      <c r="B1465" t="s">
        <v>599</v>
      </c>
      <c r="C1465" s="210">
        <v>45845.259722222225</v>
      </c>
      <c r="D1465" t="s">
        <v>588</v>
      </c>
      <c r="E1465">
        <v>19</v>
      </c>
      <c r="F1465" t="s">
        <v>479</v>
      </c>
      <c r="G1465">
        <v>11.3</v>
      </c>
      <c r="H1465" t="s">
        <v>480</v>
      </c>
      <c r="I1465" t="s">
        <v>198</v>
      </c>
      <c r="J1465" t="s">
        <v>153</v>
      </c>
      <c r="K1465" t="s">
        <v>160</v>
      </c>
    </row>
    <row r="1466" spans="1:11" x14ac:dyDescent="0.2">
      <c r="A1466">
        <v>1509</v>
      </c>
      <c r="B1466" t="s">
        <v>600</v>
      </c>
      <c r="C1466" s="210">
        <v>45845.260416666664</v>
      </c>
      <c r="D1466" t="s">
        <v>588</v>
      </c>
      <c r="E1466">
        <v>14</v>
      </c>
      <c r="F1466" t="s">
        <v>82</v>
      </c>
      <c r="G1466">
        <v>19.2</v>
      </c>
      <c r="H1466" t="s">
        <v>478</v>
      </c>
      <c r="I1466" t="s">
        <v>198</v>
      </c>
      <c r="J1466" t="s">
        <v>153</v>
      </c>
      <c r="K1466" t="s">
        <v>158</v>
      </c>
    </row>
    <row r="1467" spans="1:11" x14ac:dyDescent="0.2">
      <c r="A1467">
        <v>1510</v>
      </c>
      <c r="B1467" t="s">
        <v>600</v>
      </c>
      <c r="C1467" s="210">
        <v>45845.260416666664</v>
      </c>
      <c r="D1467" t="s">
        <v>588</v>
      </c>
      <c r="E1467">
        <v>15</v>
      </c>
      <c r="F1467" t="s">
        <v>496</v>
      </c>
      <c r="G1467">
        <v>20.5</v>
      </c>
      <c r="H1467" t="s">
        <v>480</v>
      </c>
      <c r="I1467" t="s">
        <v>198</v>
      </c>
      <c r="J1467" t="s">
        <v>153</v>
      </c>
      <c r="K1467" t="s">
        <v>160</v>
      </c>
    </row>
    <row r="1468" spans="1:11" x14ac:dyDescent="0.2">
      <c r="A1468">
        <v>1511</v>
      </c>
      <c r="B1468" t="s">
        <v>600</v>
      </c>
      <c r="C1468" s="210">
        <v>45845.261111111111</v>
      </c>
      <c r="D1468" t="s">
        <v>588</v>
      </c>
      <c r="E1468">
        <v>16</v>
      </c>
      <c r="F1468" t="s">
        <v>479</v>
      </c>
      <c r="G1468">
        <v>7.9</v>
      </c>
      <c r="H1468" t="s">
        <v>478</v>
      </c>
      <c r="I1468" t="s">
        <v>198</v>
      </c>
      <c r="J1468" t="s">
        <v>153</v>
      </c>
      <c r="K1468" t="s">
        <v>158</v>
      </c>
    </row>
    <row r="1469" spans="1:11" x14ac:dyDescent="0.2">
      <c r="A1469">
        <v>1512</v>
      </c>
      <c r="B1469" t="s">
        <v>601</v>
      </c>
      <c r="C1469" s="210">
        <v>45845.261111111111</v>
      </c>
      <c r="D1469" t="s">
        <v>588</v>
      </c>
      <c r="E1469">
        <v>20</v>
      </c>
      <c r="F1469" t="s">
        <v>477</v>
      </c>
      <c r="G1469">
        <v>9.1</v>
      </c>
      <c r="H1469" t="s">
        <v>480</v>
      </c>
      <c r="I1469" t="s">
        <v>198</v>
      </c>
      <c r="J1469" t="s">
        <v>153</v>
      </c>
      <c r="K1469" t="s">
        <v>158</v>
      </c>
    </row>
    <row r="1470" spans="1:11" x14ac:dyDescent="0.2">
      <c r="A1470">
        <v>1513</v>
      </c>
      <c r="B1470" t="s">
        <v>602</v>
      </c>
      <c r="C1470" s="210">
        <v>45846.131249999999</v>
      </c>
      <c r="D1470" t="s">
        <v>603</v>
      </c>
      <c r="E1470">
        <v>1</v>
      </c>
      <c r="F1470" t="s">
        <v>82</v>
      </c>
      <c r="G1470">
        <v>18.100000000000001</v>
      </c>
      <c r="H1470" t="s">
        <v>480</v>
      </c>
      <c r="I1470" t="s">
        <v>198</v>
      </c>
      <c r="J1470" t="s">
        <v>153</v>
      </c>
      <c r="K1470" t="s">
        <v>158</v>
      </c>
    </row>
    <row r="1471" spans="1:11" x14ac:dyDescent="0.2">
      <c r="A1471">
        <v>1514</v>
      </c>
      <c r="B1471" t="s">
        <v>604</v>
      </c>
      <c r="C1471" s="210">
        <v>45846.131249999999</v>
      </c>
      <c r="D1471" t="s">
        <v>603</v>
      </c>
      <c r="E1471">
        <v>2</v>
      </c>
      <c r="F1471" t="s">
        <v>498</v>
      </c>
      <c r="G1471">
        <v>14.9</v>
      </c>
      <c r="H1471" t="s">
        <v>480</v>
      </c>
      <c r="I1471" t="s">
        <v>198</v>
      </c>
      <c r="J1471" t="s">
        <v>153</v>
      </c>
      <c r="K1471" t="s">
        <v>158</v>
      </c>
    </row>
    <row r="1472" spans="1:11" x14ac:dyDescent="0.2">
      <c r="A1472">
        <v>1515</v>
      </c>
      <c r="B1472" t="s">
        <v>604</v>
      </c>
      <c r="C1472" s="210">
        <v>45846.131249999999</v>
      </c>
      <c r="D1472" t="s">
        <v>603</v>
      </c>
      <c r="E1472">
        <v>3</v>
      </c>
      <c r="F1472" t="s">
        <v>497</v>
      </c>
      <c r="G1472">
        <v>11.9</v>
      </c>
      <c r="H1472" t="s">
        <v>480</v>
      </c>
      <c r="I1472" t="s">
        <v>198</v>
      </c>
      <c r="J1472" t="s">
        <v>153</v>
      </c>
      <c r="K1472" t="s">
        <v>158</v>
      </c>
    </row>
    <row r="1473" spans="1:11" x14ac:dyDescent="0.2">
      <c r="A1473">
        <v>1516</v>
      </c>
      <c r="B1473" t="s">
        <v>604</v>
      </c>
      <c r="C1473" s="210">
        <v>45846.131249999999</v>
      </c>
      <c r="D1473" t="s">
        <v>603</v>
      </c>
      <c r="E1473">
        <v>4</v>
      </c>
      <c r="F1473" t="s">
        <v>109</v>
      </c>
      <c r="G1473">
        <v>9.1</v>
      </c>
      <c r="H1473" t="s">
        <v>480</v>
      </c>
      <c r="I1473" t="s">
        <v>198</v>
      </c>
      <c r="J1473" t="s">
        <v>153</v>
      </c>
      <c r="K1473" t="s">
        <v>158</v>
      </c>
    </row>
    <row r="1474" spans="1:11" x14ac:dyDescent="0.2">
      <c r="A1474">
        <v>1517</v>
      </c>
      <c r="B1474" t="s">
        <v>604</v>
      </c>
      <c r="C1474" s="210">
        <v>45846.131944444445</v>
      </c>
      <c r="D1474" t="s">
        <v>603</v>
      </c>
      <c r="E1474">
        <v>5</v>
      </c>
      <c r="F1474" t="s">
        <v>494</v>
      </c>
      <c r="G1474">
        <v>20.5</v>
      </c>
      <c r="H1474" t="s">
        <v>480</v>
      </c>
      <c r="I1474" t="s">
        <v>198</v>
      </c>
      <c r="J1474" t="s">
        <v>153</v>
      </c>
      <c r="K1474" t="s">
        <v>158</v>
      </c>
    </row>
    <row r="1475" spans="1:11" x14ac:dyDescent="0.2">
      <c r="A1475">
        <v>1518</v>
      </c>
      <c r="B1475" t="s">
        <v>605</v>
      </c>
      <c r="C1475" s="210">
        <v>45846.131944444445</v>
      </c>
      <c r="D1475" t="s">
        <v>603</v>
      </c>
      <c r="E1475">
        <v>6</v>
      </c>
      <c r="F1475" t="s">
        <v>82</v>
      </c>
      <c r="G1475">
        <v>18.399999999999999</v>
      </c>
      <c r="H1475" t="s">
        <v>606</v>
      </c>
      <c r="I1475" t="s">
        <v>198</v>
      </c>
      <c r="J1475" t="s">
        <v>153</v>
      </c>
      <c r="K1475" t="s">
        <v>158</v>
      </c>
    </row>
    <row r="1476" spans="1:11" x14ac:dyDescent="0.2">
      <c r="A1476">
        <v>1519</v>
      </c>
      <c r="B1476" t="s">
        <v>605</v>
      </c>
      <c r="C1476" s="210">
        <v>45846.132638888892</v>
      </c>
      <c r="D1476" t="s">
        <v>603</v>
      </c>
      <c r="E1476">
        <v>7</v>
      </c>
      <c r="F1476" t="s">
        <v>86</v>
      </c>
      <c r="G1476">
        <v>13.9</v>
      </c>
      <c r="H1476" t="s">
        <v>607</v>
      </c>
      <c r="I1476" t="s">
        <v>198</v>
      </c>
      <c r="J1476" t="s">
        <v>153</v>
      </c>
      <c r="K1476" t="s">
        <v>160</v>
      </c>
    </row>
    <row r="1477" spans="1:11" x14ac:dyDescent="0.2">
      <c r="A1477">
        <v>1520</v>
      </c>
      <c r="B1477" t="s">
        <v>608</v>
      </c>
      <c r="C1477" s="210">
        <v>45846.132638888892</v>
      </c>
      <c r="D1477" t="s">
        <v>603</v>
      </c>
      <c r="E1477">
        <v>8</v>
      </c>
      <c r="F1477" t="s">
        <v>91</v>
      </c>
      <c r="G1477">
        <v>13.95</v>
      </c>
      <c r="H1477" t="s">
        <v>478</v>
      </c>
      <c r="I1477" t="s">
        <v>198</v>
      </c>
      <c r="J1477" t="s">
        <v>153</v>
      </c>
      <c r="K1477" t="s">
        <v>158</v>
      </c>
    </row>
    <row r="1478" spans="1:11" x14ac:dyDescent="0.2">
      <c r="A1478">
        <v>1521</v>
      </c>
      <c r="B1478" t="s">
        <v>608</v>
      </c>
      <c r="C1478" s="210">
        <v>45846.132638888892</v>
      </c>
      <c r="D1478" t="s">
        <v>603</v>
      </c>
      <c r="E1478">
        <v>9</v>
      </c>
      <c r="F1478" t="s">
        <v>485</v>
      </c>
      <c r="G1478">
        <v>14.5</v>
      </c>
      <c r="H1478" t="s">
        <v>491</v>
      </c>
      <c r="I1478" t="s">
        <v>198</v>
      </c>
      <c r="J1478" t="s">
        <v>153</v>
      </c>
      <c r="K1478" t="s">
        <v>158</v>
      </c>
    </row>
    <row r="1479" spans="1:11" x14ac:dyDescent="0.2">
      <c r="A1479">
        <v>1522</v>
      </c>
      <c r="B1479" t="s">
        <v>609</v>
      </c>
      <c r="C1479" s="210">
        <v>45846.133333333331</v>
      </c>
      <c r="D1479" t="s">
        <v>603</v>
      </c>
      <c r="E1479">
        <v>10</v>
      </c>
      <c r="F1479" t="s">
        <v>89</v>
      </c>
      <c r="G1479">
        <v>18.899999999999999</v>
      </c>
      <c r="H1479" t="s">
        <v>491</v>
      </c>
      <c r="I1479" t="s">
        <v>198</v>
      </c>
      <c r="J1479" t="s">
        <v>153</v>
      </c>
      <c r="K1479" t="s">
        <v>158</v>
      </c>
    </row>
    <row r="1480" spans="1:11" x14ac:dyDescent="0.2">
      <c r="A1480">
        <v>1523</v>
      </c>
      <c r="B1480" t="s">
        <v>610</v>
      </c>
      <c r="C1480" s="210">
        <v>45846.134027777778</v>
      </c>
      <c r="D1480" t="s">
        <v>603</v>
      </c>
      <c r="E1480">
        <v>11</v>
      </c>
      <c r="F1480" t="s">
        <v>131</v>
      </c>
      <c r="G1480">
        <v>20.85</v>
      </c>
      <c r="H1480" t="s">
        <v>478</v>
      </c>
      <c r="I1480" t="s">
        <v>198</v>
      </c>
      <c r="J1480" t="s">
        <v>153</v>
      </c>
      <c r="K1480" t="s">
        <v>158</v>
      </c>
    </row>
    <row r="1481" spans="1:11" x14ac:dyDescent="0.2">
      <c r="A1481">
        <v>1524</v>
      </c>
      <c r="B1481" t="s">
        <v>610</v>
      </c>
      <c r="C1481" s="210">
        <v>45846.134722222225</v>
      </c>
      <c r="D1481" t="s">
        <v>603</v>
      </c>
      <c r="E1481">
        <v>13</v>
      </c>
      <c r="F1481" t="s">
        <v>131</v>
      </c>
      <c r="G1481">
        <v>25</v>
      </c>
      <c r="H1481" t="s">
        <v>480</v>
      </c>
      <c r="I1481" t="s">
        <v>198</v>
      </c>
      <c r="J1481" t="s">
        <v>153</v>
      </c>
      <c r="K1481" t="s">
        <v>158</v>
      </c>
    </row>
    <row r="1482" spans="1:11" x14ac:dyDescent="0.2">
      <c r="A1482">
        <v>1525</v>
      </c>
      <c r="B1482" t="s">
        <v>611</v>
      </c>
      <c r="C1482" s="210">
        <v>45846.134722222225</v>
      </c>
      <c r="D1482" t="s">
        <v>603</v>
      </c>
      <c r="E1482">
        <v>12</v>
      </c>
      <c r="F1482" t="s">
        <v>131</v>
      </c>
      <c r="G1482">
        <v>25</v>
      </c>
      <c r="H1482" t="s">
        <v>480</v>
      </c>
      <c r="I1482" t="s">
        <v>198</v>
      </c>
      <c r="J1482" t="s">
        <v>153</v>
      </c>
      <c r="K1482" t="s">
        <v>158</v>
      </c>
    </row>
    <row r="1483" spans="1:11" x14ac:dyDescent="0.2">
      <c r="A1483">
        <v>1526</v>
      </c>
      <c r="B1483" t="s">
        <v>611</v>
      </c>
      <c r="C1483" s="210">
        <v>45846.134722222225</v>
      </c>
      <c r="D1483" t="s">
        <v>603</v>
      </c>
      <c r="E1483">
        <v>14</v>
      </c>
      <c r="F1483" t="s">
        <v>82</v>
      </c>
      <c r="G1483">
        <v>19.2</v>
      </c>
      <c r="H1483" t="s">
        <v>478</v>
      </c>
      <c r="I1483" t="s">
        <v>198</v>
      </c>
      <c r="J1483" t="s">
        <v>153</v>
      </c>
      <c r="K1483" t="s">
        <v>158</v>
      </c>
    </row>
    <row r="1484" spans="1:11" x14ac:dyDescent="0.2">
      <c r="A1484">
        <v>1527</v>
      </c>
      <c r="B1484" t="s">
        <v>611</v>
      </c>
      <c r="C1484" s="210">
        <v>45846.135416666664</v>
      </c>
      <c r="D1484" t="s">
        <v>603</v>
      </c>
      <c r="E1484">
        <v>15</v>
      </c>
      <c r="F1484" t="s">
        <v>109</v>
      </c>
      <c r="G1484">
        <v>13.5</v>
      </c>
      <c r="H1484" t="s">
        <v>612</v>
      </c>
      <c r="I1484" t="s">
        <v>198</v>
      </c>
      <c r="J1484" t="s">
        <v>153</v>
      </c>
      <c r="K1484" t="s">
        <v>160</v>
      </c>
    </row>
    <row r="1485" spans="1:11" x14ac:dyDescent="0.2">
      <c r="A1485">
        <v>1528</v>
      </c>
      <c r="B1485" t="s">
        <v>613</v>
      </c>
      <c r="C1485" s="210">
        <v>45846.135416666664</v>
      </c>
      <c r="D1485" t="s">
        <v>603</v>
      </c>
      <c r="E1485">
        <v>16</v>
      </c>
      <c r="F1485" t="s">
        <v>479</v>
      </c>
      <c r="G1485">
        <v>7.9</v>
      </c>
      <c r="H1485" t="s">
        <v>478</v>
      </c>
      <c r="I1485" t="s">
        <v>198</v>
      </c>
      <c r="J1485" t="s">
        <v>153</v>
      </c>
      <c r="K1485" t="s">
        <v>158</v>
      </c>
    </row>
    <row r="1486" spans="1:11" x14ac:dyDescent="0.2">
      <c r="A1486">
        <v>1529</v>
      </c>
      <c r="B1486" t="s">
        <v>613</v>
      </c>
      <c r="C1486" s="210">
        <v>45846.136111111111</v>
      </c>
      <c r="D1486" t="s">
        <v>603</v>
      </c>
      <c r="E1486">
        <v>17</v>
      </c>
      <c r="F1486" t="s">
        <v>131</v>
      </c>
      <c r="G1486">
        <v>25</v>
      </c>
      <c r="H1486" t="s">
        <v>480</v>
      </c>
      <c r="I1486" t="s">
        <v>198</v>
      </c>
      <c r="J1486" t="s">
        <v>153</v>
      </c>
      <c r="K1486" t="s">
        <v>158</v>
      </c>
    </row>
    <row r="1487" spans="1:11" x14ac:dyDescent="0.2">
      <c r="A1487">
        <v>1530</v>
      </c>
      <c r="B1487" t="s">
        <v>614</v>
      </c>
      <c r="C1487" s="210">
        <v>45846.136111111111</v>
      </c>
      <c r="D1487" t="s">
        <v>603</v>
      </c>
      <c r="E1487">
        <v>18</v>
      </c>
      <c r="F1487" t="s">
        <v>131</v>
      </c>
      <c r="G1487">
        <v>25</v>
      </c>
      <c r="H1487" t="s">
        <v>480</v>
      </c>
      <c r="I1487" t="s">
        <v>198</v>
      </c>
      <c r="J1487" t="s">
        <v>153</v>
      </c>
      <c r="K1487" t="s">
        <v>158</v>
      </c>
    </row>
    <row r="1488" spans="1:11" x14ac:dyDescent="0.2">
      <c r="A1488">
        <v>1531</v>
      </c>
      <c r="B1488" t="s">
        <v>614</v>
      </c>
      <c r="C1488" s="210">
        <v>45846.136111111111</v>
      </c>
      <c r="D1488" t="s">
        <v>603</v>
      </c>
      <c r="E1488">
        <v>19</v>
      </c>
      <c r="F1488" t="s">
        <v>92</v>
      </c>
      <c r="G1488">
        <v>11.1</v>
      </c>
      <c r="H1488" t="s">
        <v>480</v>
      </c>
      <c r="I1488" t="s">
        <v>198</v>
      </c>
      <c r="J1488" t="s">
        <v>153</v>
      </c>
      <c r="K1488" t="s">
        <v>158</v>
      </c>
    </row>
    <row r="1489" spans="1:11" x14ac:dyDescent="0.2">
      <c r="A1489">
        <v>1532</v>
      </c>
      <c r="B1489" t="s">
        <v>614</v>
      </c>
      <c r="C1489" s="210">
        <v>45846.136111111111</v>
      </c>
      <c r="D1489" t="s">
        <v>603</v>
      </c>
      <c r="E1489">
        <v>20</v>
      </c>
      <c r="F1489" t="s">
        <v>477</v>
      </c>
      <c r="G1489">
        <v>9.1</v>
      </c>
      <c r="H1489" t="s">
        <v>615</v>
      </c>
      <c r="I1489" t="s">
        <v>198</v>
      </c>
      <c r="J1489" t="s">
        <v>153</v>
      </c>
      <c r="K1489" t="s">
        <v>158</v>
      </c>
    </row>
    <row r="1490" spans="1:11" x14ac:dyDescent="0.2">
      <c r="A1490">
        <v>1533</v>
      </c>
      <c r="B1490" t="s">
        <v>602</v>
      </c>
      <c r="C1490" s="210">
        <v>45846.131249999999</v>
      </c>
      <c r="D1490" t="s">
        <v>603</v>
      </c>
      <c r="E1490">
        <v>1</v>
      </c>
      <c r="F1490" t="s">
        <v>82</v>
      </c>
      <c r="G1490">
        <v>18.100000000000001</v>
      </c>
      <c r="H1490" t="s">
        <v>480</v>
      </c>
      <c r="I1490" t="s">
        <v>198</v>
      </c>
      <c r="J1490" t="s">
        <v>153</v>
      </c>
      <c r="K1490" t="s">
        <v>158</v>
      </c>
    </row>
    <row r="1491" spans="1:11" x14ac:dyDescent="0.2">
      <c r="A1491">
        <v>1534</v>
      </c>
      <c r="B1491" t="s">
        <v>604</v>
      </c>
      <c r="C1491" s="210">
        <v>45846.131249999999</v>
      </c>
      <c r="D1491" t="s">
        <v>603</v>
      </c>
      <c r="E1491">
        <v>2</v>
      </c>
      <c r="F1491" t="s">
        <v>498</v>
      </c>
      <c r="G1491">
        <v>14.9</v>
      </c>
      <c r="H1491" t="s">
        <v>480</v>
      </c>
      <c r="I1491" t="s">
        <v>198</v>
      </c>
      <c r="J1491" t="s">
        <v>153</v>
      </c>
      <c r="K1491" t="s">
        <v>158</v>
      </c>
    </row>
    <row r="1492" spans="1:11" x14ac:dyDescent="0.2">
      <c r="A1492">
        <v>1535</v>
      </c>
      <c r="B1492" t="s">
        <v>604</v>
      </c>
      <c r="C1492" s="210">
        <v>45846.131249999999</v>
      </c>
      <c r="D1492" t="s">
        <v>603</v>
      </c>
      <c r="E1492">
        <v>3</v>
      </c>
      <c r="F1492" t="s">
        <v>497</v>
      </c>
      <c r="G1492">
        <v>11.9</v>
      </c>
      <c r="H1492" t="s">
        <v>480</v>
      </c>
      <c r="I1492" t="s">
        <v>198</v>
      </c>
      <c r="J1492" t="s">
        <v>153</v>
      </c>
      <c r="K1492" t="s">
        <v>158</v>
      </c>
    </row>
    <row r="1493" spans="1:11" x14ac:dyDescent="0.2">
      <c r="A1493">
        <v>1536</v>
      </c>
      <c r="B1493" t="s">
        <v>604</v>
      </c>
      <c r="C1493" s="210">
        <v>45846.131249999999</v>
      </c>
      <c r="D1493" t="s">
        <v>603</v>
      </c>
      <c r="E1493">
        <v>4</v>
      </c>
      <c r="F1493" t="s">
        <v>109</v>
      </c>
      <c r="G1493">
        <v>9.1</v>
      </c>
      <c r="H1493" t="s">
        <v>480</v>
      </c>
      <c r="I1493" t="s">
        <v>198</v>
      </c>
      <c r="J1493" t="s">
        <v>153</v>
      </c>
      <c r="K1493" t="s">
        <v>158</v>
      </c>
    </row>
    <row r="1494" spans="1:11" x14ac:dyDescent="0.2">
      <c r="A1494">
        <v>1537</v>
      </c>
      <c r="B1494" t="s">
        <v>604</v>
      </c>
      <c r="C1494" s="210">
        <v>45846.131944444445</v>
      </c>
      <c r="D1494" t="s">
        <v>603</v>
      </c>
      <c r="E1494">
        <v>5</v>
      </c>
      <c r="F1494" t="s">
        <v>494</v>
      </c>
      <c r="G1494">
        <v>20.5</v>
      </c>
      <c r="H1494" t="s">
        <v>480</v>
      </c>
      <c r="I1494" t="s">
        <v>198</v>
      </c>
      <c r="J1494" t="s">
        <v>153</v>
      </c>
      <c r="K1494" t="s">
        <v>158</v>
      </c>
    </row>
    <row r="1495" spans="1:11" x14ac:dyDescent="0.2">
      <c r="A1495">
        <v>1538</v>
      </c>
      <c r="B1495" t="s">
        <v>605</v>
      </c>
      <c r="C1495" s="210">
        <v>45846.131944444445</v>
      </c>
      <c r="D1495" t="s">
        <v>603</v>
      </c>
      <c r="E1495">
        <v>6</v>
      </c>
      <c r="F1495" t="s">
        <v>82</v>
      </c>
      <c r="G1495">
        <v>18.399999999999999</v>
      </c>
      <c r="H1495" t="s">
        <v>606</v>
      </c>
      <c r="I1495" t="s">
        <v>198</v>
      </c>
      <c r="J1495" t="s">
        <v>153</v>
      </c>
      <c r="K1495" t="s">
        <v>158</v>
      </c>
    </row>
    <row r="1496" spans="1:11" x14ac:dyDescent="0.2">
      <c r="A1496">
        <v>1539</v>
      </c>
      <c r="B1496" t="s">
        <v>605</v>
      </c>
      <c r="C1496" s="210">
        <v>45846.132638888892</v>
      </c>
      <c r="D1496" t="s">
        <v>603</v>
      </c>
      <c r="E1496">
        <v>7</v>
      </c>
      <c r="F1496" t="s">
        <v>86</v>
      </c>
      <c r="G1496">
        <v>13.9</v>
      </c>
      <c r="H1496" t="s">
        <v>607</v>
      </c>
      <c r="I1496" t="s">
        <v>198</v>
      </c>
      <c r="J1496" t="s">
        <v>153</v>
      </c>
      <c r="K1496" t="s">
        <v>160</v>
      </c>
    </row>
    <row r="1497" spans="1:11" x14ac:dyDescent="0.2">
      <c r="A1497">
        <v>1540</v>
      </c>
      <c r="B1497" t="s">
        <v>608</v>
      </c>
      <c r="C1497" s="210">
        <v>45846.132638888892</v>
      </c>
      <c r="D1497" t="s">
        <v>603</v>
      </c>
      <c r="E1497">
        <v>8</v>
      </c>
      <c r="F1497" t="s">
        <v>91</v>
      </c>
      <c r="G1497">
        <v>13.95</v>
      </c>
      <c r="H1497" t="s">
        <v>478</v>
      </c>
      <c r="I1497" t="s">
        <v>198</v>
      </c>
      <c r="J1497" t="s">
        <v>153</v>
      </c>
      <c r="K1497" t="s">
        <v>158</v>
      </c>
    </row>
    <row r="1498" spans="1:11" x14ac:dyDescent="0.2">
      <c r="A1498">
        <v>1541</v>
      </c>
      <c r="B1498" t="s">
        <v>608</v>
      </c>
      <c r="C1498" s="210">
        <v>45846.132638888892</v>
      </c>
      <c r="D1498" t="s">
        <v>603</v>
      </c>
      <c r="E1498">
        <v>9</v>
      </c>
      <c r="F1498" t="s">
        <v>485</v>
      </c>
      <c r="G1498">
        <v>14.5</v>
      </c>
      <c r="H1498" t="s">
        <v>491</v>
      </c>
      <c r="I1498" t="s">
        <v>198</v>
      </c>
      <c r="J1498" t="s">
        <v>153</v>
      </c>
      <c r="K1498" t="s">
        <v>158</v>
      </c>
    </row>
    <row r="1499" spans="1:11" x14ac:dyDescent="0.2">
      <c r="A1499">
        <v>1542</v>
      </c>
      <c r="B1499" t="s">
        <v>609</v>
      </c>
      <c r="C1499" s="210">
        <v>45846.133333333331</v>
      </c>
      <c r="D1499" t="s">
        <v>603</v>
      </c>
      <c r="E1499">
        <v>10</v>
      </c>
      <c r="F1499" t="s">
        <v>89</v>
      </c>
      <c r="G1499">
        <v>18.899999999999999</v>
      </c>
      <c r="H1499" t="s">
        <v>491</v>
      </c>
      <c r="I1499" t="s">
        <v>198</v>
      </c>
      <c r="J1499" t="s">
        <v>153</v>
      </c>
      <c r="K1499" t="s">
        <v>158</v>
      </c>
    </row>
    <row r="1500" spans="1:11" x14ac:dyDescent="0.2">
      <c r="A1500">
        <v>1543</v>
      </c>
      <c r="B1500" t="s">
        <v>610</v>
      </c>
      <c r="C1500" s="210">
        <v>45846.134027777778</v>
      </c>
      <c r="D1500" t="s">
        <v>603</v>
      </c>
      <c r="E1500">
        <v>11</v>
      </c>
      <c r="F1500" t="s">
        <v>131</v>
      </c>
      <c r="G1500">
        <v>20.85</v>
      </c>
      <c r="H1500" t="s">
        <v>478</v>
      </c>
      <c r="I1500" t="s">
        <v>198</v>
      </c>
      <c r="J1500" t="s">
        <v>153</v>
      </c>
      <c r="K1500" t="s">
        <v>158</v>
      </c>
    </row>
    <row r="1501" spans="1:11" x14ac:dyDescent="0.2">
      <c r="A1501">
        <v>1544</v>
      </c>
      <c r="B1501" t="s">
        <v>610</v>
      </c>
      <c r="C1501" s="210">
        <v>45846.134722222225</v>
      </c>
      <c r="D1501" t="s">
        <v>603</v>
      </c>
      <c r="E1501">
        <v>13</v>
      </c>
      <c r="F1501" t="s">
        <v>131</v>
      </c>
      <c r="G1501">
        <v>25</v>
      </c>
      <c r="H1501" t="s">
        <v>480</v>
      </c>
      <c r="I1501" t="s">
        <v>198</v>
      </c>
      <c r="J1501" t="s">
        <v>153</v>
      </c>
      <c r="K1501" t="s">
        <v>158</v>
      </c>
    </row>
    <row r="1502" spans="1:11" x14ac:dyDescent="0.2">
      <c r="A1502">
        <v>1545</v>
      </c>
      <c r="B1502" t="s">
        <v>611</v>
      </c>
      <c r="C1502" s="210">
        <v>45846.134722222225</v>
      </c>
      <c r="D1502" t="s">
        <v>603</v>
      </c>
      <c r="E1502">
        <v>12</v>
      </c>
      <c r="F1502" t="s">
        <v>131</v>
      </c>
      <c r="G1502">
        <v>25</v>
      </c>
      <c r="H1502" t="s">
        <v>480</v>
      </c>
      <c r="I1502" t="s">
        <v>198</v>
      </c>
      <c r="J1502" t="s">
        <v>153</v>
      </c>
      <c r="K1502" t="s">
        <v>158</v>
      </c>
    </row>
    <row r="1503" spans="1:11" x14ac:dyDescent="0.2">
      <c r="A1503">
        <v>1546</v>
      </c>
      <c r="B1503" t="s">
        <v>611</v>
      </c>
      <c r="C1503" s="210">
        <v>45846.134722222225</v>
      </c>
      <c r="D1503" t="s">
        <v>603</v>
      </c>
      <c r="E1503">
        <v>14</v>
      </c>
      <c r="F1503" t="s">
        <v>82</v>
      </c>
      <c r="G1503">
        <v>19.2</v>
      </c>
      <c r="H1503" t="s">
        <v>478</v>
      </c>
      <c r="I1503" t="s">
        <v>198</v>
      </c>
      <c r="J1503" t="s">
        <v>153</v>
      </c>
      <c r="K1503" t="s">
        <v>158</v>
      </c>
    </row>
    <row r="1504" spans="1:11" x14ac:dyDescent="0.2">
      <c r="A1504">
        <v>1547</v>
      </c>
      <c r="B1504" t="s">
        <v>611</v>
      </c>
      <c r="C1504" s="210">
        <v>45846.135416666664</v>
      </c>
      <c r="D1504" t="s">
        <v>603</v>
      </c>
      <c r="E1504">
        <v>15</v>
      </c>
      <c r="F1504" t="s">
        <v>109</v>
      </c>
      <c r="G1504">
        <v>13.5</v>
      </c>
      <c r="H1504" t="s">
        <v>612</v>
      </c>
      <c r="I1504" t="s">
        <v>198</v>
      </c>
      <c r="J1504" t="s">
        <v>153</v>
      </c>
      <c r="K1504" t="s">
        <v>160</v>
      </c>
    </row>
    <row r="1505" spans="1:11" x14ac:dyDescent="0.2">
      <c r="A1505">
        <v>1548</v>
      </c>
      <c r="B1505" t="s">
        <v>613</v>
      </c>
      <c r="C1505" s="210">
        <v>45846.135416666664</v>
      </c>
      <c r="D1505" t="s">
        <v>603</v>
      </c>
      <c r="E1505">
        <v>16</v>
      </c>
      <c r="F1505" t="s">
        <v>479</v>
      </c>
      <c r="G1505">
        <v>7.9</v>
      </c>
      <c r="H1505" t="s">
        <v>478</v>
      </c>
      <c r="I1505" t="s">
        <v>198</v>
      </c>
      <c r="J1505" t="s">
        <v>153</v>
      </c>
      <c r="K1505" t="s">
        <v>158</v>
      </c>
    </row>
    <row r="1506" spans="1:11" x14ac:dyDescent="0.2">
      <c r="A1506">
        <v>1549</v>
      </c>
      <c r="B1506" t="s">
        <v>613</v>
      </c>
      <c r="C1506" s="210">
        <v>45846.136111111111</v>
      </c>
      <c r="D1506" t="s">
        <v>603</v>
      </c>
      <c r="E1506">
        <v>17</v>
      </c>
      <c r="F1506" t="s">
        <v>131</v>
      </c>
      <c r="G1506">
        <v>25</v>
      </c>
      <c r="H1506" t="s">
        <v>480</v>
      </c>
      <c r="I1506" t="s">
        <v>198</v>
      </c>
      <c r="J1506" t="s">
        <v>153</v>
      </c>
      <c r="K1506" t="s">
        <v>158</v>
      </c>
    </row>
    <row r="1507" spans="1:11" x14ac:dyDescent="0.2">
      <c r="A1507">
        <v>1550</v>
      </c>
      <c r="B1507" t="s">
        <v>614</v>
      </c>
      <c r="C1507" s="210">
        <v>45846.136111111111</v>
      </c>
      <c r="D1507" t="s">
        <v>603</v>
      </c>
      <c r="E1507">
        <v>18</v>
      </c>
      <c r="F1507" t="s">
        <v>131</v>
      </c>
      <c r="G1507">
        <v>25</v>
      </c>
      <c r="H1507" t="s">
        <v>480</v>
      </c>
      <c r="I1507" t="s">
        <v>198</v>
      </c>
      <c r="J1507" t="s">
        <v>153</v>
      </c>
      <c r="K1507" t="s">
        <v>158</v>
      </c>
    </row>
    <row r="1508" spans="1:11" x14ac:dyDescent="0.2">
      <c r="A1508">
        <v>1551</v>
      </c>
      <c r="B1508" t="s">
        <v>614</v>
      </c>
      <c r="C1508" s="210">
        <v>45846.136111111111</v>
      </c>
      <c r="D1508" t="s">
        <v>603</v>
      </c>
      <c r="E1508">
        <v>19</v>
      </c>
      <c r="F1508" t="s">
        <v>92</v>
      </c>
      <c r="G1508">
        <v>11.1</v>
      </c>
      <c r="H1508" t="s">
        <v>480</v>
      </c>
      <c r="I1508" t="s">
        <v>198</v>
      </c>
      <c r="J1508" t="s">
        <v>153</v>
      </c>
      <c r="K1508" t="s">
        <v>158</v>
      </c>
    </row>
    <row r="1509" spans="1:11" x14ac:dyDescent="0.2">
      <c r="A1509">
        <v>1552</v>
      </c>
      <c r="B1509" t="s">
        <v>614</v>
      </c>
      <c r="C1509" s="210">
        <v>45846.136111111111</v>
      </c>
      <c r="D1509" t="s">
        <v>603</v>
      </c>
      <c r="E1509">
        <v>20</v>
      </c>
      <c r="F1509" t="s">
        <v>477</v>
      </c>
      <c r="G1509">
        <v>9.1</v>
      </c>
      <c r="H1509" t="s">
        <v>615</v>
      </c>
      <c r="I1509" t="s">
        <v>198</v>
      </c>
      <c r="J1509" t="s">
        <v>153</v>
      </c>
      <c r="K1509" t="s">
        <v>158</v>
      </c>
    </row>
    <row r="1510" spans="1:11" x14ac:dyDescent="0.2">
      <c r="A1510">
        <v>1553</v>
      </c>
      <c r="B1510" t="s">
        <v>616</v>
      </c>
      <c r="C1510" s="210">
        <v>45848.022916666669</v>
      </c>
      <c r="D1510" t="s">
        <v>617</v>
      </c>
      <c r="E1510">
        <v>1</v>
      </c>
      <c r="F1510" t="s">
        <v>82</v>
      </c>
      <c r="G1510">
        <v>16.5</v>
      </c>
      <c r="H1510" t="s">
        <v>480</v>
      </c>
      <c r="I1510" t="s">
        <v>198</v>
      </c>
      <c r="J1510" t="s">
        <v>153</v>
      </c>
      <c r="K1510" t="s">
        <v>160</v>
      </c>
    </row>
    <row r="1511" spans="1:11" x14ac:dyDescent="0.2">
      <c r="A1511">
        <v>1554</v>
      </c>
      <c r="B1511" t="s">
        <v>618</v>
      </c>
      <c r="C1511" s="210">
        <v>45848.022916666669</v>
      </c>
      <c r="D1511" t="s">
        <v>617</v>
      </c>
      <c r="E1511">
        <v>2</v>
      </c>
      <c r="F1511" t="s">
        <v>498</v>
      </c>
      <c r="G1511">
        <v>15.2</v>
      </c>
      <c r="H1511" t="s">
        <v>480</v>
      </c>
      <c r="I1511" t="s">
        <v>198</v>
      </c>
      <c r="J1511" t="s">
        <v>153</v>
      </c>
      <c r="K1511" t="s">
        <v>158</v>
      </c>
    </row>
    <row r="1512" spans="1:11" x14ac:dyDescent="0.2">
      <c r="A1512">
        <v>1555</v>
      </c>
      <c r="B1512" t="s">
        <v>618</v>
      </c>
      <c r="C1512" s="210">
        <v>45848.022916666669</v>
      </c>
      <c r="D1512" t="s">
        <v>617</v>
      </c>
      <c r="E1512">
        <v>3</v>
      </c>
      <c r="F1512" t="s">
        <v>497</v>
      </c>
      <c r="G1512">
        <v>11.9</v>
      </c>
      <c r="H1512" t="s">
        <v>480</v>
      </c>
      <c r="I1512" t="s">
        <v>198</v>
      </c>
      <c r="J1512" t="s">
        <v>153</v>
      </c>
      <c r="K1512" t="s">
        <v>158</v>
      </c>
    </row>
    <row r="1513" spans="1:11" x14ac:dyDescent="0.2">
      <c r="A1513">
        <v>1556</v>
      </c>
      <c r="B1513" t="s">
        <v>618</v>
      </c>
      <c r="C1513" s="210">
        <v>45848.022916666669</v>
      </c>
      <c r="D1513" t="s">
        <v>617</v>
      </c>
      <c r="E1513">
        <v>4</v>
      </c>
      <c r="F1513" t="s">
        <v>109</v>
      </c>
      <c r="G1513">
        <v>9.1</v>
      </c>
      <c r="H1513" t="s">
        <v>480</v>
      </c>
      <c r="I1513" t="s">
        <v>198</v>
      </c>
      <c r="J1513" t="s">
        <v>153</v>
      </c>
      <c r="K1513" t="s">
        <v>158</v>
      </c>
    </row>
    <row r="1514" spans="1:11" x14ac:dyDescent="0.2">
      <c r="A1514">
        <v>1557</v>
      </c>
      <c r="B1514" t="s">
        <v>618</v>
      </c>
      <c r="C1514" s="210">
        <v>45848.023611111108</v>
      </c>
      <c r="D1514" t="s">
        <v>617</v>
      </c>
      <c r="E1514">
        <v>5</v>
      </c>
      <c r="F1514" t="s">
        <v>494</v>
      </c>
      <c r="G1514">
        <v>20.5</v>
      </c>
      <c r="H1514" t="s">
        <v>480</v>
      </c>
      <c r="I1514" t="s">
        <v>198</v>
      </c>
      <c r="J1514" t="s">
        <v>153</v>
      </c>
      <c r="K1514" t="s">
        <v>158</v>
      </c>
    </row>
    <row r="1515" spans="1:11" x14ac:dyDescent="0.2">
      <c r="A1515">
        <v>1558</v>
      </c>
      <c r="B1515" t="s">
        <v>619</v>
      </c>
      <c r="C1515" s="210">
        <v>45848.023611111108</v>
      </c>
      <c r="D1515" t="s">
        <v>617</v>
      </c>
      <c r="E1515">
        <v>6</v>
      </c>
      <c r="F1515" t="s">
        <v>82</v>
      </c>
      <c r="G1515">
        <v>8.5</v>
      </c>
      <c r="H1515" t="s">
        <v>480</v>
      </c>
      <c r="I1515" t="s">
        <v>198</v>
      </c>
      <c r="J1515" t="s">
        <v>153</v>
      </c>
      <c r="K1515" t="s">
        <v>158</v>
      </c>
    </row>
    <row r="1516" spans="1:11" x14ac:dyDescent="0.2">
      <c r="A1516">
        <v>1559</v>
      </c>
      <c r="B1516" t="s">
        <v>619</v>
      </c>
      <c r="C1516" s="210">
        <v>45848.023611111108</v>
      </c>
      <c r="D1516" t="s">
        <v>617</v>
      </c>
      <c r="E1516">
        <v>7</v>
      </c>
      <c r="F1516" t="s">
        <v>86</v>
      </c>
      <c r="G1516">
        <v>11.6</v>
      </c>
      <c r="H1516" t="s">
        <v>620</v>
      </c>
      <c r="I1516" t="s">
        <v>198</v>
      </c>
      <c r="J1516" t="s">
        <v>153</v>
      </c>
      <c r="K1516" t="s">
        <v>160</v>
      </c>
    </row>
    <row r="1517" spans="1:11" x14ac:dyDescent="0.2">
      <c r="A1517">
        <v>1560</v>
      </c>
      <c r="B1517" t="s">
        <v>619</v>
      </c>
      <c r="C1517" s="210">
        <v>45848.024305555555</v>
      </c>
      <c r="D1517" t="s">
        <v>617</v>
      </c>
      <c r="E1517">
        <v>8</v>
      </c>
      <c r="F1517" t="s">
        <v>486</v>
      </c>
      <c r="G1517">
        <v>15.45</v>
      </c>
      <c r="H1517" t="s">
        <v>621</v>
      </c>
      <c r="I1517" t="s">
        <v>198</v>
      </c>
      <c r="J1517" t="s">
        <v>153</v>
      </c>
      <c r="K1517" t="s">
        <v>158</v>
      </c>
    </row>
    <row r="1518" spans="1:11" x14ac:dyDescent="0.2">
      <c r="A1518">
        <v>1561</v>
      </c>
      <c r="B1518" t="s">
        <v>622</v>
      </c>
      <c r="C1518" s="210">
        <v>45848.024305555555</v>
      </c>
      <c r="D1518" t="s">
        <v>617</v>
      </c>
      <c r="E1518">
        <v>9</v>
      </c>
      <c r="F1518" t="s">
        <v>485</v>
      </c>
      <c r="G1518">
        <v>14.5</v>
      </c>
      <c r="H1518" t="s">
        <v>491</v>
      </c>
      <c r="I1518" t="s">
        <v>198</v>
      </c>
      <c r="J1518" t="s">
        <v>153</v>
      </c>
      <c r="K1518" t="s">
        <v>158</v>
      </c>
    </row>
    <row r="1519" spans="1:11" x14ac:dyDescent="0.2">
      <c r="A1519">
        <v>1562</v>
      </c>
      <c r="B1519" t="s">
        <v>623</v>
      </c>
      <c r="C1519" s="210">
        <v>45848.025000000001</v>
      </c>
      <c r="D1519" t="s">
        <v>617</v>
      </c>
      <c r="E1519">
        <v>10</v>
      </c>
      <c r="F1519" t="s">
        <v>488</v>
      </c>
      <c r="G1519">
        <v>14.43333333</v>
      </c>
      <c r="H1519" t="s">
        <v>491</v>
      </c>
      <c r="I1519" t="s">
        <v>198</v>
      </c>
      <c r="J1519" t="s">
        <v>153</v>
      </c>
      <c r="K1519" t="s">
        <v>160</v>
      </c>
    </row>
    <row r="1520" spans="1:11" x14ac:dyDescent="0.2">
      <c r="A1520">
        <v>1563</v>
      </c>
      <c r="B1520" t="s">
        <v>624</v>
      </c>
      <c r="C1520" s="210">
        <v>45848.025694444441</v>
      </c>
      <c r="D1520" t="s">
        <v>617</v>
      </c>
      <c r="E1520">
        <v>11</v>
      </c>
      <c r="F1520" t="s">
        <v>131</v>
      </c>
      <c r="G1520">
        <v>21.35</v>
      </c>
      <c r="H1520" t="s">
        <v>478</v>
      </c>
      <c r="I1520" t="s">
        <v>198</v>
      </c>
      <c r="J1520" t="s">
        <v>153</v>
      </c>
      <c r="K1520" t="s">
        <v>158</v>
      </c>
    </row>
    <row r="1521" spans="1:11" x14ac:dyDescent="0.2">
      <c r="A1521">
        <v>1564</v>
      </c>
      <c r="B1521" t="s">
        <v>625</v>
      </c>
      <c r="C1521" s="210">
        <v>45848.026388888888</v>
      </c>
      <c r="D1521" t="s">
        <v>617</v>
      </c>
      <c r="E1521">
        <v>13</v>
      </c>
      <c r="F1521" t="s">
        <v>131</v>
      </c>
      <c r="G1521">
        <v>25</v>
      </c>
      <c r="H1521" t="s">
        <v>480</v>
      </c>
      <c r="I1521" t="s">
        <v>198</v>
      </c>
      <c r="J1521" t="s">
        <v>153</v>
      </c>
      <c r="K1521" t="s">
        <v>158</v>
      </c>
    </row>
    <row r="1522" spans="1:11" x14ac:dyDescent="0.2">
      <c r="A1522">
        <v>1565</v>
      </c>
      <c r="B1522" t="s">
        <v>625</v>
      </c>
      <c r="C1522" s="210">
        <v>45848.026388888888</v>
      </c>
      <c r="D1522" t="s">
        <v>617</v>
      </c>
      <c r="E1522">
        <v>12</v>
      </c>
      <c r="F1522" t="s">
        <v>131</v>
      </c>
      <c r="G1522">
        <v>25</v>
      </c>
      <c r="H1522" t="s">
        <v>480</v>
      </c>
      <c r="I1522" t="s">
        <v>198</v>
      </c>
      <c r="J1522" t="s">
        <v>153</v>
      </c>
      <c r="K1522" t="s">
        <v>158</v>
      </c>
    </row>
    <row r="1523" spans="1:11" x14ac:dyDescent="0.2">
      <c r="A1523">
        <v>1566</v>
      </c>
      <c r="B1523" t="s">
        <v>625</v>
      </c>
      <c r="C1523" s="210">
        <v>45848.026388888888</v>
      </c>
      <c r="D1523" t="s">
        <v>617</v>
      </c>
      <c r="E1523">
        <v>17</v>
      </c>
      <c r="F1523" t="s">
        <v>131</v>
      </c>
      <c r="G1523">
        <v>25</v>
      </c>
      <c r="H1523" t="s">
        <v>480</v>
      </c>
      <c r="I1523" t="s">
        <v>198</v>
      </c>
      <c r="J1523" t="s">
        <v>153</v>
      </c>
      <c r="K1523" t="s">
        <v>158</v>
      </c>
    </row>
    <row r="1524" spans="1:11" x14ac:dyDescent="0.2">
      <c r="A1524">
        <v>1567</v>
      </c>
      <c r="B1524" t="s">
        <v>625</v>
      </c>
      <c r="C1524" s="210">
        <v>45848.027083333334</v>
      </c>
      <c r="D1524" t="s">
        <v>617</v>
      </c>
      <c r="E1524">
        <v>18</v>
      </c>
      <c r="F1524" t="s">
        <v>131</v>
      </c>
      <c r="G1524">
        <v>25</v>
      </c>
      <c r="H1524" t="s">
        <v>480</v>
      </c>
      <c r="I1524" t="s">
        <v>198</v>
      </c>
      <c r="J1524" t="s">
        <v>153</v>
      </c>
      <c r="K1524" t="s">
        <v>158</v>
      </c>
    </row>
    <row r="1525" spans="1:11" x14ac:dyDescent="0.2">
      <c r="A1525">
        <v>1568</v>
      </c>
      <c r="B1525" t="s">
        <v>626</v>
      </c>
      <c r="C1525" s="210">
        <v>45848.027083333334</v>
      </c>
      <c r="D1525" t="s">
        <v>617</v>
      </c>
      <c r="E1525">
        <v>19</v>
      </c>
      <c r="F1525" t="s">
        <v>479</v>
      </c>
      <c r="G1525">
        <v>11.1</v>
      </c>
      <c r="H1525" t="s">
        <v>480</v>
      </c>
      <c r="I1525" t="s">
        <v>198</v>
      </c>
      <c r="J1525" t="s">
        <v>153</v>
      </c>
      <c r="K1525" t="s">
        <v>158</v>
      </c>
    </row>
    <row r="1526" spans="1:11" x14ac:dyDescent="0.2">
      <c r="A1526">
        <v>1569</v>
      </c>
      <c r="B1526" t="s">
        <v>626</v>
      </c>
      <c r="C1526" s="210">
        <v>45848.027083333334</v>
      </c>
      <c r="D1526" t="s">
        <v>617</v>
      </c>
      <c r="E1526">
        <v>14</v>
      </c>
      <c r="F1526" t="s">
        <v>131</v>
      </c>
      <c r="G1526">
        <v>25</v>
      </c>
      <c r="H1526" t="s">
        <v>478</v>
      </c>
      <c r="I1526" t="s">
        <v>198</v>
      </c>
      <c r="J1526" t="s">
        <v>153</v>
      </c>
      <c r="K1526" t="s">
        <v>158</v>
      </c>
    </row>
    <row r="1527" spans="1:11" x14ac:dyDescent="0.2">
      <c r="A1527">
        <v>1570</v>
      </c>
      <c r="B1527" t="s">
        <v>627</v>
      </c>
      <c r="C1527" s="210">
        <v>45848.027777777781</v>
      </c>
      <c r="D1527" t="s">
        <v>617</v>
      </c>
      <c r="E1527">
        <v>15</v>
      </c>
      <c r="F1527" t="s">
        <v>496</v>
      </c>
      <c r="G1527">
        <v>13.4</v>
      </c>
      <c r="H1527" t="s">
        <v>480</v>
      </c>
      <c r="I1527" t="s">
        <v>198</v>
      </c>
      <c r="J1527" t="s">
        <v>153</v>
      </c>
      <c r="K1527" t="s">
        <v>158</v>
      </c>
    </row>
    <row r="1528" spans="1:11" x14ac:dyDescent="0.2">
      <c r="A1528">
        <v>1571</v>
      </c>
      <c r="B1528" t="s">
        <v>627</v>
      </c>
      <c r="C1528" s="210">
        <v>45848.027777777781</v>
      </c>
      <c r="D1528" t="s">
        <v>617</v>
      </c>
      <c r="E1528">
        <v>16</v>
      </c>
      <c r="F1528" t="s">
        <v>479</v>
      </c>
      <c r="G1528">
        <v>7.9</v>
      </c>
      <c r="H1528" t="s">
        <v>478</v>
      </c>
      <c r="I1528" t="s">
        <v>198</v>
      </c>
      <c r="J1528" t="s">
        <v>153</v>
      </c>
      <c r="K1528" t="s">
        <v>158</v>
      </c>
    </row>
    <row r="1529" spans="1:11" x14ac:dyDescent="0.2">
      <c r="A1529">
        <v>1572</v>
      </c>
      <c r="B1529" t="s">
        <v>628</v>
      </c>
      <c r="C1529" s="210">
        <v>45848.02847222222</v>
      </c>
      <c r="D1529" t="s">
        <v>617</v>
      </c>
      <c r="E1529">
        <v>20</v>
      </c>
      <c r="F1529" t="s">
        <v>477</v>
      </c>
      <c r="G1529">
        <v>9.1999999999999993</v>
      </c>
      <c r="H1529" t="s">
        <v>629</v>
      </c>
      <c r="I1529" t="s">
        <v>198</v>
      </c>
      <c r="J1529" t="s">
        <v>153</v>
      </c>
      <c r="K1529" t="s">
        <v>158</v>
      </c>
    </row>
    <row r="1530" spans="1:11" x14ac:dyDescent="0.2">
      <c r="A1530">
        <v>1573</v>
      </c>
      <c r="B1530" t="s">
        <v>630</v>
      </c>
      <c r="C1530" s="210">
        <v>45849.238194444442</v>
      </c>
      <c r="D1530" t="s">
        <v>631</v>
      </c>
      <c r="E1530" s="19">
        <v>1</v>
      </c>
      <c r="F1530" t="s">
        <v>82</v>
      </c>
      <c r="G1530">
        <v>11</v>
      </c>
      <c r="H1530" t="s">
        <v>480</v>
      </c>
      <c r="I1530" t="s">
        <v>198</v>
      </c>
      <c r="J1530" t="s">
        <v>153</v>
      </c>
      <c r="K1530" t="s">
        <v>158</v>
      </c>
    </row>
    <row r="1531" spans="1:11" x14ac:dyDescent="0.2">
      <c r="A1531">
        <v>1574</v>
      </c>
      <c r="B1531" t="s">
        <v>630</v>
      </c>
      <c r="C1531" s="210">
        <v>45849.238194444442</v>
      </c>
      <c r="D1531" t="s">
        <v>631</v>
      </c>
      <c r="E1531">
        <v>2</v>
      </c>
      <c r="F1531" t="s">
        <v>498</v>
      </c>
      <c r="G1531">
        <v>15.7</v>
      </c>
      <c r="H1531" t="s">
        <v>480</v>
      </c>
      <c r="I1531" t="s">
        <v>198</v>
      </c>
      <c r="J1531" t="s">
        <v>153</v>
      </c>
      <c r="K1531" t="s">
        <v>158</v>
      </c>
    </row>
    <row r="1532" spans="1:11" x14ac:dyDescent="0.2">
      <c r="A1532">
        <v>1575</v>
      </c>
      <c r="B1532" t="s">
        <v>630</v>
      </c>
      <c r="C1532" s="210">
        <v>45849.238888888889</v>
      </c>
      <c r="D1532" t="s">
        <v>631</v>
      </c>
      <c r="E1532">
        <v>3</v>
      </c>
      <c r="F1532" t="s">
        <v>497</v>
      </c>
      <c r="G1532">
        <v>11.9</v>
      </c>
      <c r="H1532" t="s">
        <v>480</v>
      </c>
      <c r="I1532" t="s">
        <v>198</v>
      </c>
      <c r="J1532" t="s">
        <v>153</v>
      </c>
      <c r="K1532" t="s">
        <v>158</v>
      </c>
    </row>
    <row r="1533" spans="1:11" x14ac:dyDescent="0.2">
      <c r="A1533">
        <v>1576</v>
      </c>
      <c r="B1533" t="s">
        <v>632</v>
      </c>
      <c r="C1533" s="210">
        <v>45849.238888888889</v>
      </c>
      <c r="D1533" t="s">
        <v>631</v>
      </c>
      <c r="E1533">
        <v>4</v>
      </c>
      <c r="F1533" t="s">
        <v>109</v>
      </c>
      <c r="G1533">
        <v>9.1</v>
      </c>
      <c r="H1533" t="s">
        <v>480</v>
      </c>
      <c r="I1533" t="s">
        <v>198</v>
      </c>
      <c r="J1533" t="s">
        <v>153</v>
      </c>
      <c r="K1533" t="s">
        <v>158</v>
      </c>
    </row>
    <row r="1534" spans="1:11" x14ac:dyDescent="0.2">
      <c r="A1534">
        <v>1577</v>
      </c>
      <c r="B1534" t="s">
        <v>632</v>
      </c>
      <c r="C1534" s="210">
        <v>45849.238888888889</v>
      </c>
      <c r="D1534" t="s">
        <v>631</v>
      </c>
      <c r="E1534">
        <v>5</v>
      </c>
      <c r="F1534" t="s">
        <v>494</v>
      </c>
      <c r="G1534">
        <v>20.5</v>
      </c>
      <c r="H1534" t="s">
        <v>480</v>
      </c>
      <c r="I1534" t="s">
        <v>198</v>
      </c>
      <c r="J1534" t="s">
        <v>153</v>
      </c>
      <c r="K1534" t="s">
        <v>158</v>
      </c>
    </row>
    <row r="1535" spans="1:11" x14ac:dyDescent="0.2">
      <c r="A1535">
        <v>1578</v>
      </c>
      <c r="B1535" t="s">
        <v>632</v>
      </c>
      <c r="C1535" s="210">
        <v>45849.238888888889</v>
      </c>
      <c r="D1535" t="s">
        <v>631</v>
      </c>
      <c r="E1535">
        <v>6</v>
      </c>
      <c r="F1535" t="s">
        <v>500</v>
      </c>
      <c r="G1535">
        <v>8.5</v>
      </c>
      <c r="H1535" t="s">
        <v>480</v>
      </c>
      <c r="I1535" t="s">
        <v>198</v>
      </c>
      <c r="J1535" t="s">
        <v>153</v>
      </c>
      <c r="K1535" t="s">
        <v>158</v>
      </c>
    </row>
    <row r="1536" spans="1:11" x14ac:dyDescent="0.2">
      <c r="A1536">
        <v>1579</v>
      </c>
      <c r="B1536" t="s">
        <v>632</v>
      </c>
      <c r="C1536" s="210">
        <v>45849.239583333336</v>
      </c>
      <c r="D1536" t="s">
        <v>631</v>
      </c>
      <c r="E1536">
        <v>7</v>
      </c>
      <c r="F1536" t="s">
        <v>492</v>
      </c>
      <c r="G1536">
        <v>12.3</v>
      </c>
      <c r="H1536" t="s">
        <v>620</v>
      </c>
      <c r="I1536" t="s">
        <v>198</v>
      </c>
      <c r="J1536" t="s">
        <v>153</v>
      </c>
      <c r="K1536" t="s">
        <v>160</v>
      </c>
    </row>
    <row r="1537" spans="1:11" x14ac:dyDescent="0.2">
      <c r="A1537">
        <v>1580</v>
      </c>
      <c r="B1537" t="s">
        <v>633</v>
      </c>
      <c r="C1537" s="210">
        <v>45849.239583333336</v>
      </c>
      <c r="D1537" t="s">
        <v>631</v>
      </c>
      <c r="E1537">
        <v>8</v>
      </c>
      <c r="F1537" t="s">
        <v>486</v>
      </c>
      <c r="G1537">
        <v>18.149999999999999</v>
      </c>
      <c r="H1537" t="s">
        <v>634</v>
      </c>
      <c r="I1537" t="s">
        <v>198</v>
      </c>
      <c r="J1537" t="s">
        <v>153</v>
      </c>
      <c r="K1537" t="s">
        <v>158</v>
      </c>
    </row>
    <row r="1538" spans="1:11" x14ac:dyDescent="0.2">
      <c r="A1538">
        <v>1581</v>
      </c>
      <c r="B1538" t="s">
        <v>635</v>
      </c>
      <c r="C1538" s="210">
        <v>45849.240277777775</v>
      </c>
      <c r="D1538" t="s">
        <v>631</v>
      </c>
      <c r="E1538">
        <v>9</v>
      </c>
      <c r="F1538" t="s">
        <v>485</v>
      </c>
      <c r="G1538">
        <v>15.93333333</v>
      </c>
      <c r="H1538" t="s">
        <v>491</v>
      </c>
      <c r="I1538" t="s">
        <v>198</v>
      </c>
      <c r="J1538" t="s">
        <v>153</v>
      </c>
      <c r="K1538" t="s">
        <v>158</v>
      </c>
    </row>
    <row r="1539" spans="1:11" x14ac:dyDescent="0.2">
      <c r="A1539">
        <v>1582</v>
      </c>
      <c r="B1539" t="s">
        <v>636</v>
      </c>
      <c r="C1539" s="210">
        <v>45849.240972222222</v>
      </c>
      <c r="D1539" t="s">
        <v>631</v>
      </c>
      <c r="E1539">
        <v>10</v>
      </c>
      <c r="F1539" t="s">
        <v>89</v>
      </c>
      <c r="G1539">
        <v>15.233333330000001</v>
      </c>
      <c r="H1539" t="s">
        <v>491</v>
      </c>
      <c r="I1539" t="s">
        <v>198</v>
      </c>
      <c r="J1539" t="s">
        <v>153</v>
      </c>
      <c r="K1539" t="s">
        <v>160</v>
      </c>
    </row>
    <row r="1540" spans="1:11" x14ac:dyDescent="0.2">
      <c r="A1540">
        <v>1583</v>
      </c>
      <c r="B1540" t="s">
        <v>636</v>
      </c>
      <c r="C1540" s="210">
        <v>45849.241666666669</v>
      </c>
      <c r="D1540" t="s">
        <v>631</v>
      </c>
      <c r="E1540">
        <v>11</v>
      </c>
      <c r="F1540" t="s">
        <v>131</v>
      </c>
      <c r="G1540">
        <v>21.35</v>
      </c>
      <c r="H1540" t="s">
        <v>478</v>
      </c>
      <c r="I1540" t="s">
        <v>198</v>
      </c>
      <c r="J1540" t="s">
        <v>153</v>
      </c>
      <c r="K1540" t="s">
        <v>158</v>
      </c>
    </row>
    <row r="1541" spans="1:11" x14ac:dyDescent="0.2">
      <c r="A1541">
        <v>1584</v>
      </c>
      <c r="B1541" t="s">
        <v>637</v>
      </c>
      <c r="C1541" s="210">
        <v>45849.241666666669</v>
      </c>
      <c r="D1541" t="s">
        <v>631</v>
      </c>
      <c r="E1541">
        <v>12</v>
      </c>
      <c r="F1541" t="s">
        <v>131</v>
      </c>
      <c r="G1541">
        <v>25</v>
      </c>
      <c r="H1541" t="s">
        <v>480</v>
      </c>
      <c r="I1541" t="s">
        <v>198</v>
      </c>
      <c r="J1541" t="s">
        <v>153</v>
      </c>
      <c r="K1541" t="s">
        <v>158</v>
      </c>
    </row>
    <row r="1542" spans="1:11" x14ac:dyDescent="0.2">
      <c r="A1542">
        <v>1585</v>
      </c>
      <c r="B1542" t="s">
        <v>637</v>
      </c>
      <c r="C1542" s="210">
        <v>45849.241666666669</v>
      </c>
      <c r="D1542" t="s">
        <v>631</v>
      </c>
      <c r="E1542">
        <v>13</v>
      </c>
      <c r="F1542" t="s">
        <v>131</v>
      </c>
      <c r="G1542">
        <v>25</v>
      </c>
      <c r="H1542" t="s">
        <v>480</v>
      </c>
      <c r="I1542" t="s">
        <v>198</v>
      </c>
      <c r="J1542" t="s">
        <v>153</v>
      </c>
      <c r="K1542" t="s">
        <v>158</v>
      </c>
    </row>
    <row r="1543" spans="1:11" x14ac:dyDescent="0.2">
      <c r="A1543">
        <v>1586</v>
      </c>
      <c r="B1543" t="s">
        <v>637</v>
      </c>
      <c r="C1543" s="210">
        <v>45849.242361111108</v>
      </c>
      <c r="D1543" t="s">
        <v>631</v>
      </c>
      <c r="E1543">
        <v>17</v>
      </c>
      <c r="F1543" t="s">
        <v>131</v>
      </c>
      <c r="G1543">
        <v>25</v>
      </c>
      <c r="H1543" t="s">
        <v>480</v>
      </c>
      <c r="I1543" t="s">
        <v>198</v>
      </c>
      <c r="J1543" t="s">
        <v>153</v>
      </c>
      <c r="K1543" t="s">
        <v>158</v>
      </c>
    </row>
    <row r="1544" spans="1:11" x14ac:dyDescent="0.2">
      <c r="A1544">
        <v>1587</v>
      </c>
      <c r="B1544" t="s">
        <v>638</v>
      </c>
      <c r="C1544" s="210">
        <v>45849.242361111108</v>
      </c>
      <c r="D1544" t="s">
        <v>631</v>
      </c>
      <c r="E1544">
        <v>18</v>
      </c>
      <c r="F1544" t="s">
        <v>82</v>
      </c>
      <c r="G1544">
        <v>25</v>
      </c>
      <c r="H1544" t="s">
        <v>480</v>
      </c>
      <c r="I1544" t="s">
        <v>198</v>
      </c>
      <c r="J1544" t="s">
        <v>153</v>
      </c>
      <c r="K1544" t="s">
        <v>158</v>
      </c>
    </row>
    <row r="1545" spans="1:11" x14ac:dyDescent="0.2">
      <c r="A1545">
        <v>1588</v>
      </c>
      <c r="B1545" t="s">
        <v>638</v>
      </c>
      <c r="C1545" s="210">
        <v>45849.242361111108</v>
      </c>
      <c r="D1545" t="s">
        <v>631</v>
      </c>
      <c r="E1545">
        <v>14</v>
      </c>
      <c r="F1545" t="s">
        <v>131</v>
      </c>
      <c r="G1545">
        <v>18.25</v>
      </c>
      <c r="H1545" t="s">
        <v>478</v>
      </c>
      <c r="I1545" t="s">
        <v>198</v>
      </c>
      <c r="J1545" t="s">
        <v>153</v>
      </c>
      <c r="K1545" t="s">
        <v>160</v>
      </c>
    </row>
    <row r="1546" spans="1:11" x14ac:dyDescent="0.2">
      <c r="A1546">
        <v>1589</v>
      </c>
      <c r="B1546" t="s">
        <v>639</v>
      </c>
      <c r="C1546" s="210">
        <v>45849.243055555555</v>
      </c>
      <c r="D1546" t="s">
        <v>631</v>
      </c>
      <c r="E1546">
        <v>15</v>
      </c>
      <c r="F1546" t="s">
        <v>109</v>
      </c>
      <c r="G1546">
        <v>13.4</v>
      </c>
      <c r="H1546" t="s">
        <v>480</v>
      </c>
      <c r="I1546" t="s">
        <v>198</v>
      </c>
      <c r="J1546" t="s">
        <v>153</v>
      </c>
      <c r="K1546" t="s">
        <v>158</v>
      </c>
    </row>
    <row r="1547" spans="1:11" x14ac:dyDescent="0.2">
      <c r="A1547">
        <v>1590</v>
      </c>
      <c r="B1547" t="s">
        <v>639</v>
      </c>
      <c r="C1547" s="210">
        <v>45849.243055555555</v>
      </c>
      <c r="D1547" t="s">
        <v>631</v>
      </c>
      <c r="E1547">
        <v>16</v>
      </c>
      <c r="F1547" t="s">
        <v>479</v>
      </c>
      <c r="G1547">
        <v>7.9</v>
      </c>
      <c r="H1547" t="s">
        <v>478</v>
      </c>
      <c r="I1547" t="s">
        <v>198</v>
      </c>
      <c r="J1547" t="s">
        <v>153</v>
      </c>
      <c r="K1547" t="s">
        <v>158</v>
      </c>
    </row>
    <row r="1548" spans="1:11" x14ac:dyDescent="0.2">
      <c r="A1548">
        <v>1591</v>
      </c>
      <c r="B1548" t="s">
        <v>639</v>
      </c>
      <c r="C1548" s="210">
        <v>45849.243750000001</v>
      </c>
      <c r="D1548" t="s">
        <v>631</v>
      </c>
      <c r="E1548">
        <v>19</v>
      </c>
      <c r="F1548" t="s">
        <v>479</v>
      </c>
      <c r="G1548">
        <v>11.1</v>
      </c>
      <c r="H1548" t="s">
        <v>480</v>
      </c>
      <c r="I1548" t="s">
        <v>198</v>
      </c>
      <c r="J1548" t="s">
        <v>153</v>
      </c>
      <c r="K1548" t="s">
        <v>158</v>
      </c>
    </row>
    <row r="1549" spans="1:11" x14ac:dyDescent="0.2">
      <c r="A1549">
        <v>1592</v>
      </c>
      <c r="B1549" t="s">
        <v>640</v>
      </c>
      <c r="C1549" s="210">
        <v>45849.243750000001</v>
      </c>
      <c r="D1549" t="s">
        <v>631</v>
      </c>
      <c r="E1549">
        <v>20</v>
      </c>
      <c r="F1549" t="s">
        <v>477</v>
      </c>
      <c r="G1549">
        <v>10.3</v>
      </c>
      <c r="H1549" t="s">
        <v>480</v>
      </c>
      <c r="I1549" t="s">
        <v>198</v>
      </c>
      <c r="J1549" t="s">
        <v>153</v>
      </c>
      <c r="K1549" t="s">
        <v>158</v>
      </c>
    </row>
    <row r="1550" spans="1:11" x14ac:dyDescent="0.2">
      <c r="A1550">
        <v>1593</v>
      </c>
      <c r="B1550" t="s">
        <v>641</v>
      </c>
      <c r="C1550" s="210">
        <v>45853.193055555559</v>
      </c>
      <c r="D1550" t="s">
        <v>642</v>
      </c>
      <c r="E1550">
        <v>1</v>
      </c>
      <c r="F1550" t="s">
        <v>500</v>
      </c>
      <c r="G1550">
        <v>11</v>
      </c>
      <c r="H1550" t="s">
        <v>480</v>
      </c>
      <c r="I1550" t="s">
        <v>198</v>
      </c>
      <c r="J1550" t="s">
        <v>153</v>
      </c>
      <c r="K1550" t="s">
        <v>158</v>
      </c>
    </row>
    <row r="1551" spans="1:11" x14ac:dyDescent="0.2">
      <c r="A1551">
        <v>1594</v>
      </c>
      <c r="B1551" t="s">
        <v>643</v>
      </c>
      <c r="C1551" s="210">
        <v>45853.193055555559</v>
      </c>
      <c r="D1551" t="s">
        <v>642</v>
      </c>
      <c r="E1551">
        <v>2</v>
      </c>
      <c r="F1551" t="s">
        <v>498</v>
      </c>
      <c r="G1551">
        <v>17</v>
      </c>
      <c r="H1551" t="s">
        <v>644</v>
      </c>
      <c r="I1551" t="s">
        <v>198</v>
      </c>
      <c r="J1551" t="s">
        <v>153</v>
      </c>
      <c r="K1551" t="s">
        <v>158</v>
      </c>
    </row>
    <row r="1552" spans="1:11" x14ac:dyDescent="0.2">
      <c r="A1552">
        <v>1595</v>
      </c>
      <c r="B1552" t="s">
        <v>643</v>
      </c>
      <c r="C1552" s="210">
        <v>45853.193055555559</v>
      </c>
      <c r="D1552" t="s">
        <v>642</v>
      </c>
      <c r="E1552">
        <v>3</v>
      </c>
      <c r="F1552" t="s">
        <v>497</v>
      </c>
      <c r="G1552">
        <v>11.9</v>
      </c>
      <c r="H1552" t="s">
        <v>480</v>
      </c>
      <c r="I1552" t="s">
        <v>198</v>
      </c>
      <c r="J1552" t="s">
        <v>153</v>
      </c>
      <c r="K1552" t="s">
        <v>158</v>
      </c>
    </row>
    <row r="1553" spans="1:11" x14ac:dyDescent="0.2">
      <c r="A1553">
        <v>1596</v>
      </c>
      <c r="B1553" t="s">
        <v>643</v>
      </c>
      <c r="C1553" s="210">
        <v>45853.193749999999</v>
      </c>
      <c r="D1553" t="s">
        <v>642</v>
      </c>
      <c r="E1553">
        <v>4</v>
      </c>
      <c r="F1553" t="s">
        <v>109</v>
      </c>
      <c r="G1553">
        <v>9.1</v>
      </c>
      <c r="H1553" t="s">
        <v>480</v>
      </c>
      <c r="I1553" t="s">
        <v>198</v>
      </c>
      <c r="J1553" t="s">
        <v>153</v>
      </c>
      <c r="K1553" t="s">
        <v>158</v>
      </c>
    </row>
    <row r="1554" spans="1:11" x14ac:dyDescent="0.2">
      <c r="A1554">
        <v>1597</v>
      </c>
      <c r="B1554" t="s">
        <v>645</v>
      </c>
      <c r="C1554" s="210">
        <v>45853.193749999999</v>
      </c>
      <c r="D1554" t="s">
        <v>642</v>
      </c>
      <c r="E1554">
        <v>5</v>
      </c>
      <c r="F1554" t="s">
        <v>494</v>
      </c>
      <c r="G1554">
        <v>20.5</v>
      </c>
      <c r="H1554" t="s">
        <v>480</v>
      </c>
      <c r="I1554" t="s">
        <v>198</v>
      </c>
      <c r="J1554" t="s">
        <v>153</v>
      </c>
      <c r="K1554" t="s">
        <v>158</v>
      </c>
    </row>
    <row r="1555" spans="1:11" x14ac:dyDescent="0.2">
      <c r="A1555">
        <v>1598</v>
      </c>
      <c r="B1555" t="s">
        <v>645</v>
      </c>
      <c r="C1555" s="210">
        <v>45853.193749999999</v>
      </c>
      <c r="D1555" t="s">
        <v>642</v>
      </c>
      <c r="E1555">
        <v>6</v>
      </c>
      <c r="F1555" t="s">
        <v>500</v>
      </c>
      <c r="G1555">
        <v>8.5</v>
      </c>
      <c r="H1555" t="s">
        <v>480</v>
      </c>
      <c r="I1555" t="s">
        <v>198</v>
      </c>
      <c r="J1555" t="s">
        <v>153</v>
      </c>
      <c r="K1555" t="s">
        <v>158</v>
      </c>
    </row>
    <row r="1556" spans="1:11" x14ac:dyDescent="0.2">
      <c r="A1556">
        <v>1599</v>
      </c>
      <c r="B1556" t="s">
        <v>645</v>
      </c>
      <c r="C1556" s="210">
        <v>45853.193749999999</v>
      </c>
      <c r="D1556" t="s">
        <v>642</v>
      </c>
      <c r="E1556">
        <v>7</v>
      </c>
      <c r="F1556" t="s">
        <v>86</v>
      </c>
      <c r="G1556">
        <v>11.5</v>
      </c>
      <c r="H1556" t="s">
        <v>480</v>
      </c>
      <c r="I1556" t="s">
        <v>198</v>
      </c>
      <c r="J1556" t="s">
        <v>153</v>
      </c>
      <c r="K1556" t="s">
        <v>158</v>
      </c>
    </row>
    <row r="1557" spans="1:11" x14ac:dyDescent="0.2">
      <c r="A1557">
        <v>1600</v>
      </c>
      <c r="B1557" t="s">
        <v>646</v>
      </c>
      <c r="C1557" s="210">
        <v>45853.194444444445</v>
      </c>
      <c r="D1557" t="s">
        <v>642</v>
      </c>
      <c r="E1557">
        <v>8</v>
      </c>
      <c r="F1557" t="s">
        <v>486</v>
      </c>
      <c r="G1557">
        <v>13</v>
      </c>
      <c r="H1557" t="s">
        <v>647</v>
      </c>
      <c r="I1557" t="s">
        <v>198</v>
      </c>
      <c r="J1557" t="s">
        <v>153</v>
      </c>
      <c r="K1557" t="s">
        <v>160</v>
      </c>
    </row>
    <row r="1558" spans="1:11" x14ac:dyDescent="0.2">
      <c r="A1558">
        <v>1601</v>
      </c>
      <c r="B1558" t="s">
        <v>648</v>
      </c>
      <c r="C1558" s="210">
        <v>45853.195138888892</v>
      </c>
      <c r="D1558" t="s">
        <v>642</v>
      </c>
      <c r="E1558">
        <v>9</v>
      </c>
      <c r="F1558" t="s">
        <v>485</v>
      </c>
      <c r="G1558">
        <v>18.166666670000001</v>
      </c>
      <c r="H1558" t="s">
        <v>491</v>
      </c>
      <c r="I1558" t="s">
        <v>198</v>
      </c>
      <c r="J1558" t="s">
        <v>153</v>
      </c>
      <c r="K1558" t="s">
        <v>158</v>
      </c>
    </row>
    <row r="1559" spans="1:11" x14ac:dyDescent="0.2">
      <c r="A1559">
        <v>1602</v>
      </c>
      <c r="B1559" t="s">
        <v>648</v>
      </c>
      <c r="C1559" s="210">
        <v>45853.195833333331</v>
      </c>
      <c r="D1559" t="s">
        <v>642</v>
      </c>
      <c r="E1559">
        <v>10</v>
      </c>
      <c r="F1559" t="s">
        <v>488</v>
      </c>
      <c r="G1559">
        <v>5.0999999999999996</v>
      </c>
      <c r="H1559" t="s">
        <v>491</v>
      </c>
      <c r="I1559" t="s">
        <v>198</v>
      </c>
      <c r="J1559" t="s">
        <v>153</v>
      </c>
      <c r="K1559" t="s">
        <v>158</v>
      </c>
    </row>
    <row r="1560" spans="1:11" x14ac:dyDescent="0.2">
      <c r="A1560">
        <v>1603</v>
      </c>
      <c r="B1560" t="s">
        <v>649</v>
      </c>
      <c r="C1560" s="210">
        <v>45853.195833333331</v>
      </c>
      <c r="D1560" t="s">
        <v>642</v>
      </c>
      <c r="E1560">
        <v>11</v>
      </c>
      <c r="F1560" t="s">
        <v>131</v>
      </c>
      <c r="G1560">
        <v>21.35</v>
      </c>
      <c r="H1560" t="s">
        <v>478</v>
      </c>
      <c r="I1560" t="s">
        <v>198</v>
      </c>
      <c r="J1560" t="s">
        <v>153</v>
      </c>
      <c r="K1560" t="s">
        <v>158</v>
      </c>
    </row>
    <row r="1561" spans="1:11" x14ac:dyDescent="0.2">
      <c r="A1561">
        <v>1604</v>
      </c>
      <c r="B1561" t="s">
        <v>650</v>
      </c>
      <c r="C1561" s="210">
        <v>45853.197222222225</v>
      </c>
      <c r="D1561" t="s">
        <v>642</v>
      </c>
      <c r="E1561">
        <v>12</v>
      </c>
      <c r="F1561" t="s">
        <v>131</v>
      </c>
      <c r="G1561">
        <v>25</v>
      </c>
      <c r="H1561" t="s">
        <v>480</v>
      </c>
      <c r="I1561" t="s">
        <v>198</v>
      </c>
      <c r="J1561" t="s">
        <v>153</v>
      </c>
      <c r="K1561" t="s">
        <v>158</v>
      </c>
    </row>
    <row r="1562" spans="1:11" x14ac:dyDescent="0.2">
      <c r="A1562">
        <v>1605</v>
      </c>
      <c r="B1562" t="s">
        <v>650</v>
      </c>
      <c r="C1562" s="210">
        <v>45853.197222222225</v>
      </c>
      <c r="D1562" t="s">
        <v>642</v>
      </c>
      <c r="E1562">
        <v>13</v>
      </c>
      <c r="F1562" t="s">
        <v>131</v>
      </c>
      <c r="G1562">
        <v>25</v>
      </c>
      <c r="H1562" t="s">
        <v>480</v>
      </c>
      <c r="I1562" t="s">
        <v>198</v>
      </c>
      <c r="J1562" t="s">
        <v>153</v>
      </c>
      <c r="K1562" t="s">
        <v>158</v>
      </c>
    </row>
    <row r="1563" spans="1:11" x14ac:dyDescent="0.2">
      <c r="A1563">
        <v>1606</v>
      </c>
      <c r="B1563" t="s">
        <v>650</v>
      </c>
      <c r="C1563" s="210">
        <v>45853.197222222225</v>
      </c>
      <c r="D1563" t="s">
        <v>642</v>
      </c>
      <c r="E1563">
        <v>17</v>
      </c>
      <c r="F1563" t="s">
        <v>131</v>
      </c>
      <c r="G1563">
        <v>25</v>
      </c>
      <c r="H1563" t="s">
        <v>480</v>
      </c>
      <c r="I1563" t="s">
        <v>198</v>
      </c>
      <c r="J1563" t="s">
        <v>153</v>
      </c>
      <c r="K1563" t="s">
        <v>158</v>
      </c>
    </row>
    <row r="1564" spans="1:11" x14ac:dyDescent="0.2">
      <c r="A1564">
        <v>1607</v>
      </c>
      <c r="B1564" t="s">
        <v>650</v>
      </c>
      <c r="C1564" s="210">
        <v>45853.197222222225</v>
      </c>
      <c r="D1564" t="s">
        <v>642</v>
      </c>
      <c r="E1564">
        <v>19</v>
      </c>
      <c r="F1564" t="s">
        <v>92</v>
      </c>
      <c r="G1564">
        <v>11.1</v>
      </c>
      <c r="H1564" t="s">
        <v>480</v>
      </c>
      <c r="I1564" t="s">
        <v>198</v>
      </c>
      <c r="J1564" t="s">
        <v>153</v>
      </c>
      <c r="K1564" t="s">
        <v>158</v>
      </c>
    </row>
    <row r="1565" spans="1:11" x14ac:dyDescent="0.2">
      <c r="A1565">
        <v>1608</v>
      </c>
      <c r="B1565" t="s">
        <v>650</v>
      </c>
      <c r="C1565" s="210">
        <v>45853.197916666664</v>
      </c>
      <c r="D1565" t="s">
        <v>642</v>
      </c>
      <c r="E1565">
        <v>18</v>
      </c>
      <c r="F1565" t="s">
        <v>82</v>
      </c>
      <c r="G1565">
        <v>20.9</v>
      </c>
      <c r="H1565" t="s">
        <v>480</v>
      </c>
      <c r="I1565" t="s">
        <v>198</v>
      </c>
      <c r="J1565" t="s">
        <v>153</v>
      </c>
      <c r="K1565" t="s">
        <v>158</v>
      </c>
    </row>
    <row r="1566" spans="1:11" x14ac:dyDescent="0.2">
      <c r="A1566">
        <v>1609</v>
      </c>
      <c r="B1566" t="s">
        <v>651</v>
      </c>
      <c r="C1566" s="210">
        <v>45853.197916666664</v>
      </c>
      <c r="D1566" t="s">
        <v>642</v>
      </c>
      <c r="E1566">
        <v>14</v>
      </c>
      <c r="F1566" t="s">
        <v>500</v>
      </c>
      <c r="G1566">
        <v>18.649999999999999</v>
      </c>
      <c r="H1566" t="s">
        <v>478</v>
      </c>
      <c r="I1566" t="s">
        <v>198</v>
      </c>
      <c r="J1566" t="s">
        <v>153</v>
      </c>
      <c r="K1566" t="s">
        <v>158</v>
      </c>
    </row>
    <row r="1567" spans="1:11" x14ac:dyDescent="0.2">
      <c r="A1567">
        <v>1610</v>
      </c>
      <c r="B1567" t="s">
        <v>652</v>
      </c>
      <c r="C1567" s="210">
        <v>45853.198611111111</v>
      </c>
      <c r="D1567" t="s">
        <v>642</v>
      </c>
      <c r="E1567">
        <v>15</v>
      </c>
      <c r="F1567" t="s">
        <v>89</v>
      </c>
      <c r="G1567">
        <v>16.8</v>
      </c>
      <c r="H1567" t="s">
        <v>480</v>
      </c>
      <c r="I1567" t="s">
        <v>198</v>
      </c>
      <c r="J1567" t="s">
        <v>153</v>
      </c>
      <c r="K1567" t="s">
        <v>158</v>
      </c>
    </row>
    <row r="1568" spans="1:11" x14ac:dyDescent="0.2">
      <c r="A1568">
        <v>1611</v>
      </c>
      <c r="B1568" t="s">
        <v>652</v>
      </c>
      <c r="C1568" s="210">
        <v>45853.199305555558</v>
      </c>
      <c r="D1568" t="s">
        <v>642</v>
      </c>
      <c r="E1568">
        <v>16</v>
      </c>
      <c r="F1568" t="s">
        <v>479</v>
      </c>
      <c r="G1568">
        <v>10.85</v>
      </c>
      <c r="H1568" t="s">
        <v>653</v>
      </c>
      <c r="I1568" t="s">
        <v>198</v>
      </c>
      <c r="J1568" t="s">
        <v>153</v>
      </c>
      <c r="K1568" t="s">
        <v>158</v>
      </c>
    </row>
    <row r="1569" spans="1:11" x14ac:dyDescent="0.2">
      <c r="A1569">
        <v>1612</v>
      </c>
      <c r="B1569" t="s">
        <v>654</v>
      </c>
      <c r="C1569" s="210">
        <v>45853.2</v>
      </c>
      <c r="D1569" t="s">
        <v>642</v>
      </c>
      <c r="E1569">
        <v>20</v>
      </c>
      <c r="F1569" t="s">
        <v>477</v>
      </c>
      <c r="G1569">
        <v>11.3</v>
      </c>
      <c r="H1569" t="s">
        <v>480</v>
      </c>
      <c r="I1569" t="s">
        <v>198</v>
      </c>
      <c r="J1569" t="s">
        <v>153</v>
      </c>
      <c r="K1569" t="s">
        <v>158</v>
      </c>
    </row>
    <row r="1570" spans="1:11" x14ac:dyDescent="0.2">
      <c r="A1570">
        <v>1613</v>
      </c>
      <c r="B1570" t="s">
        <v>655</v>
      </c>
      <c r="C1570" s="210">
        <v>45854.314583333333</v>
      </c>
      <c r="D1570" t="s">
        <v>656</v>
      </c>
      <c r="E1570">
        <v>1</v>
      </c>
      <c r="F1570" t="s">
        <v>500</v>
      </c>
      <c r="G1570">
        <v>13.2</v>
      </c>
      <c r="H1570" t="s">
        <v>480</v>
      </c>
      <c r="I1570" t="s">
        <v>198</v>
      </c>
      <c r="J1570" t="s">
        <v>153</v>
      </c>
      <c r="K1570" t="s">
        <v>158</v>
      </c>
    </row>
    <row r="1571" spans="1:11" x14ac:dyDescent="0.2">
      <c r="A1571">
        <v>1614</v>
      </c>
      <c r="B1571" t="s">
        <v>657</v>
      </c>
      <c r="C1571" s="210">
        <v>45854.314583333333</v>
      </c>
      <c r="D1571" t="s">
        <v>656</v>
      </c>
      <c r="E1571">
        <v>2</v>
      </c>
      <c r="F1571" t="s">
        <v>498</v>
      </c>
      <c r="G1571">
        <v>19.8</v>
      </c>
      <c r="H1571" t="s">
        <v>480</v>
      </c>
      <c r="I1571" t="s">
        <v>198</v>
      </c>
      <c r="J1571" t="s">
        <v>153</v>
      </c>
      <c r="K1571" t="s">
        <v>158</v>
      </c>
    </row>
    <row r="1572" spans="1:11" x14ac:dyDescent="0.2">
      <c r="A1572">
        <v>1615</v>
      </c>
      <c r="B1572" t="s">
        <v>657</v>
      </c>
      <c r="C1572" s="210">
        <v>45854.314583333333</v>
      </c>
      <c r="D1572" t="s">
        <v>656</v>
      </c>
      <c r="E1572">
        <v>3</v>
      </c>
      <c r="F1572" t="s">
        <v>497</v>
      </c>
      <c r="G1572">
        <v>11.9</v>
      </c>
      <c r="H1572" t="s">
        <v>480</v>
      </c>
      <c r="I1572" t="s">
        <v>198</v>
      </c>
      <c r="J1572" t="s">
        <v>153</v>
      </c>
      <c r="K1572" t="s">
        <v>158</v>
      </c>
    </row>
    <row r="1573" spans="1:11" x14ac:dyDescent="0.2">
      <c r="A1573">
        <v>1616</v>
      </c>
      <c r="B1573" t="s">
        <v>657</v>
      </c>
      <c r="C1573" s="210">
        <v>45854.314583333333</v>
      </c>
      <c r="D1573" t="s">
        <v>656</v>
      </c>
      <c r="E1573">
        <v>4</v>
      </c>
      <c r="F1573" t="s">
        <v>109</v>
      </c>
      <c r="G1573">
        <v>9.1</v>
      </c>
      <c r="H1573" t="s">
        <v>480</v>
      </c>
      <c r="I1573" t="s">
        <v>198</v>
      </c>
      <c r="J1573" t="s">
        <v>153</v>
      </c>
      <c r="K1573" t="s">
        <v>158</v>
      </c>
    </row>
    <row r="1574" spans="1:11" x14ac:dyDescent="0.2">
      <c r="A1574">
        <v>1617</v>
      </c>
      <c r="B1574" t="s">
        <v>658</v>
      </c>
      <c r="C1574" s="210">
        <v>45854.315972222219</v>
      </c>
      <c r="D1574" t="s">
        <v>656</v>
      </c>
      <c r="E1574">
        <v>5</v>
      </c>
      <c r="F1574" t="s">
        <v>494</v>
      </c>
      <c r="G1574">
        <v>20.5</v>
      </c>
      <c r="H1574" t="s">
        <v>480</v>
      </c>
      <c r="I1574" t="s">
        <v>198</v>
      </c>
      <c r="J1574" t="s">
        <v>153</v>
      </c>
      <c r="K1574" t="s">
        <v>158</v>
      </c>
    </row>
    <row r="1575" spans="1:11" x14ac:dyDescent="0.2">
      <c r="A1575">
        <v>1618</v>
      </c>
      <c r="B1575" t="s">
        <v>659</v>
      </c>
      <c r="C1575" s="210">
        <v>45854.315972222219</v>
      </c>
      <c r="D1575" t="s">
        <v>656</v>
      </c>
      <c r="E1575">
        <v>6</v>
      </c>
      <c r="F1575" t="s">
        <v>500</v>
      </c>
      <c r="G1575">
        <v>8.5</v>
      </c>
      <c r="H1575" t="s">
        <v>480</v>
      </c>
      <c r="I1575" t="s">
        <v>198</v>
      </c>
      <c r="J1575" t="s">
        <v>153</v>
      </c>
      <c r="K1575" t="s">
        <v>158</v>
      </c>
    </row>
    <row r="1576" spans="1:11" x14ac:dyDescent="0.2">
      <c r="A1576">
        <v>1619</v>
      </c>
      <c r="B1576" t="s">
        <v>659</v>
      </c>
      <c r="C1576" s="210">
        <v>45854.316666666666</v>
      </c>
      <c r="D1576" t="s">
        <v>656</v>
      </c>
      <c r="E1576">
        <v>7</v>
      </c>
      <c r="F1576" t="s">
        <v>86</v>
      </c>
      <c r="G1576">
        <v>8.9</v>
      </c>
      <c r="H1576" t="s">
        <v>660</v>
      </c>
      <c r="I1576" t="s">
        <v>198</v>
      </c>
      <c r="J1576" t="s">
        <v>153</v>
      </c>
      <c r="K1576" t="s">
        <v>160</v>
      </c>
    </row>
    <row r="1577" spans="1:11" x14ac:dyDescent="0.2">
      <c r="A1577">
        <v>1620</v>
      </c>
      <c r="B1577" t="s">
        <v>661</v>
      </c>
      <c r="C1577" s="210">
        <v>45854.316666666666</v>
      </c>
      <c r="D1577" t="s">
        <v>656</v>
      </c>
      <c r="E1577">
        <v>8</v>
      </c>
      <c r="F1577" t="s">
        <v>486</v>
      </c>
      <c r="G1577">
        <v>10.9</v>
      </c>
      <c r="H1577" t="s">
        <v>662</v>
      </c>
      <c r="I1577" t="s">
        <v>198</v>
      </c>
      <c r="J1577" t="s">
        <v>153</v>
      </c>
      <c r="K1577" t="s">
        <v>160</v>
      </c>
    </row>
    <row r="1578" spans="1:11" x14ac:dyDescent="0.2">
      <c r="A1578">
        <v>1621</v>
      </c>
      <c r="B1578" t="s">
        <v>661</v>
      </c>
      <c r="C1578" s="210">
        <v>45854.317361111112</v>
      </c>
      <c r="D1578" t="s">
        <v>656</v>
      </c>
      <c r="E1578">
        <v>9</v>
      </c>
      <c r="F1578" t="s">
        <v>485</v>
      </c>
      <c r="G1578">
        <v>18.166666670000001</v>
      </c>
      <c r="H1578" t="s">
        <v>491</v>
      </c>
      <c r="I1578" t="s">
        <v>198</v>
      </c>
      <c r="J1578" t="s">
        <v>153</v>
      </c>
      <c r="K1578" t="s">
        <v>158</v>
      </c>
    </row>
    <row r="1579" spans="1:11" x14ac:dyDescent="0.2">
      <c r="A1579">
        <v>1622</v>
      </c>
      <c r="B1579" t="s">
        <v>663</v>
      </c>
      <c r="C1579" s="210">
        <v>45854.317361111112</v>
      </c>
      <c r="D1579" t="s">
        <v>656</v>
      </c>
      <c r="E1579">
        <v>10</v>
      </c>
      <c r="F1579" t="s">
        <v>488</v>
      </c>
      <c r="G1579">
        <v>5.2666666700000002</v>
      </c>
      <c r="H1579" t="s">
        <v>491</v>
      </c>
      <c r="I1579" t="s">
        <v>198</v>
      </c>
      <c r="J1579" t="s">
        <v>153</v>
      </c>
      <c r="K1579" t="s">
        <v>158</v>
      </c>
    </row>
    <row r="1580" spans="1:11" x14ac:dyDescent="0.2">
      <c r="A1580">
        <v>1623</v>
      </c>
      <c r="B1580" t="s">
        <v>664</v>
      </c>
      <c r="C1580" s="210">
        <v>45854.318055555559</v>
      </c>
      <c r="D1580" t="s">
        <v>656</v>
      </c>
      <c r="E1580">
        <v>11</v>
      </c>
      <c r="F1580" t="s">
        <v>131</v>
      </c>
      <c r="G1580">
        <v>21.3</v>
      </c>
      <c r="H1580" t="s">
        <v>665</v>
      </c>
      <c r="I1580" t="s">
        <v>198</v>
      </c>
      <c r="J1580" t="s">
        <v>153</v>
      </c>
      <c r="K1580" t="s">
        <v>158</v>
      </c>
    </row>
    <row r="1581" spans="1:11" x14ac:dyDescent="0.2">
      <c r="A1581">
        <v>1624</v>
      </c>
      <c r="B1581" t="s">
        <v>666</v>
      </c>
      <c r="C1581" s="210">
        <v>45854.318749999999</v>
      </c>
      <c r="D1581" t="s">
        <v>656</v>
      </c>
      <c r="E1581">
        <v>13</v>
      </c>
      <c r="F1581" t="s">
        <v>131</v>
      </c>
      <c r="G1581">
        <v>25</v>
      </c>
      <c r="H1581" t="s">
        <v>480</v>
      </c>
      <c r="I1581" t="s">
        <v>198</v>
      </c>
      <c r="J1581" t="s">
        <v>153</v>
      </c>
      <c r="K1581" t="s">
        <v>158</v>
      </c>
    </row>
    <row r="1582" spans="1:11" x14ac:dyDescent="0.2">
      <c r="A1582">
        <v>1625</v>
      </c>
      <c r="B1582" t="s">
        <v>666</v>
      </c>
      <c r="C1582" s="210">
        <v>45854.318749999999</v>
      </c>
      <c r="D1582" t="s">
        <v>656</v>
      </c>
      <c r="E1582">
        <v>12</v>
      </c>
      <c r="F1582" t="s">
        <v>131</v>
      </c>
      <c r="G1582">
        <v>25</v>
      </c>
      <c r="H1582" t="s">
        <v>480</v>
      </c>
      <c r="I1582" t="s">
        <v>198</v>
      </c>
      <c r="J1582" t="s">
        <v>153</v>
      </c>
      <c r="K1582" t="s">
        <v>158</v>
      </c>
    </row>
    <row r="1583" spans="1:11" x14ac:dyDescent="0.2">
      <c r="A1583">
        <v>1626</v>
      </c>
      <c r="B1583" t="s">
        <v>666</v>
      </c>
      <c r="C1583" s="210">
        <v>45854.318749999999</v>
      </c>
      <c r="D1583" t="s">
        <v>656</v>
      </c>
      <c r="E1583">
        <v>17</v>
      </c>
      <c r="F1583" t="s">
        <v>131</v>
      </c>
      <c r="G1583">
        <v>25</v>
      </c>
      <c r="H1583" t="s">
        <v>480</v>
      </c>
      <c r="I1583" t="s">
        <v>198</v>
      </c>
      <c r="J1583" t="s">
        <v>153</v>
      </c>
      <c r="K1583" t="s">
        <v>158</v>
      </c>
    </row>
    <row r="1584" spans="1:11" x14ac:dyDescent="0.2">
      <c r="A1584">
        <v>1627</v>
      </c>
      <c r="B1584" t="s">
        <v>666</v>
      </c>
      <c r="C1584" s="210">
        <v>45854.318749999999</v>
      </c>
      <c r="D1584" t="s">
        <v>656</v>
      </c>
      <c r="E1584">
        <v>18</v>
      </c>
      <c r="F1584" t="s">
        <v>82</v>
      </c>
      <c r="G1584">
        <v>20.3</v>
      </c>
      <c r="H1584" t="s">
        <v>480</v>
      </c>
      <c r="I1584" t="s">
        <v>198</v>
      </c>
      <c r="J1584" t="s">
        <v>153</v>
      </c>
      <c r="K1584" t="s">
        <v>158</v>
      </c>
    </row>
    <row r="1585" spans="1:11" x14ac:dyDescent="0.2">
      <c r="A1585">
        <v>1628</v>
      </c>
      <c r="B1585" t="s">
        <v>666</v>
      </c>
      <c r="C1585" s="210">
        <v>45854.319444444445</v>
      </c>
      <c r="D1585" t="s">
        <v>656</v>
      </c>
      <c r="E1585">
        <v>19</v>
      </c>
      <c r="F1585" t="s">
        <v>92</v>
      </c>
      <c r="G1585">
        <v>11.8</v>
      </c>
      <c r="H1585" t="s">
        <v>480</v>
      </c>
      <c r="I1585" t="s">
        <v>198</v>
      </c>
      <c r="J1585" t="s">
        <v>153</v>
      </c>
      <c r="K1585" t="s">
        <v>158</v>
      </c>
    </row>
    <row r="1586" spans="1:11" x14ac:dyDescent="0.2">
      <c r="A1586">
        <v>1629</v>
      </c>
      <c r="B1586" t="s">
        <v>667</v>
      </c>
      <c r="C1586" s="210">
        <v>45854.319444444445</v>
      </c>
      <c r="D1586" t="s">
        <v>656</v>
      </c>
      <c r="E1586">
        <v>14</v>
      </c>
      <c r="F1586" t="s">
        <v>500</v>
      </c>
      <c r="G1586">
        <v>20.2</v>
      </c>
      <c r="H1586" t="s">
        <v>478</v>
      </c>
      <c r="I1586" t="s">
        <v>198</v>
      </c>
      <c r="J1586" t="s">
        <v>153</v>
      </c>
      <c r="K1586" t="s">
        <v>158</v>
      </c>
    </row>
    <row r="1587" spans="1:11" x14ac:dyDescent="0.2">
      <c r="A1587">
        <v>1630</v>
      </c>
      <c r="B1587" t="s">
        <v>668</v>
      </c>
      <c r="C1587" s="210">
        <v>45854.320138888892</v>
      </c>
      <c r="D1587" t="s">
        <v>656</v>
      </c>
      <c r="E1587">
        <v>15</v>
      </c>
      <c r="F1587" t="s">
        <v>89</v>
      </c>
      <c r="G1587">
        <v>20.100000000000001</v>
      </c>
      <c r="H1587" t="s">
        <v>480</v>
      </c>
      <c r="I1587" t="s">
        <v>198</v>
      </c>
      <c r="J1587" t="s">
        <v>153</v>
      </c>
      <c r="K1587" t="s">
        <v>158</v>
      </c>
    </row>
    <row r="1588" spans="1:11" x14ac:dyDescent="0.2">
      <c r="A1588">
        <v>1631</v>
      </c>
      <c r="B1588" t="s">
        <v>668</v>
      </c>
      <c r="C1588" s="210">
        <v>45854.320138888892</v>
      </c>
      <c r="D1588" t="s">
        <v>656</v>
      </c>
      <c r="E1588">
        <v>16</v>
      </c>
      <c r="F1588" t="s">
        <v>479</v>
      </c>
      <c r="G1588">
        <v>25</v>
      </c>
      <c r="H1588" t="s">
        <v>478</v>
      </c>
      <c r="I1588" t="s">
        <v>198</v>
      </c>
      <c r="J1588" t="s">
        <v>153</v>
      </c>
      <c r="K1588" t="s">
        <v>158</v>
      </c>
    </row>
    <row r="1589" spans="1:11" x14ac:dyDescent="0.2">
      <c r="A1589">
        <v>1632</v>
      </c>
      <c r="B1589" t="s">
        <v>668</v>
      </c>
      <c r="C1589" s="210">
        <v>45854.320138888892</v>
      </c>
      <c r="D1589" t="s">
        <v>656</v>
      </c>
      <c r="E1589">
        <v>20</v>
      </c>
      <c r="F1589" t="s">
        <v>477</v>
      </c>
      <c r="G1589">
        <v>11.3</v>
      </c>
      <c r="H1589" t="s">
        <v>480</v>
      </c>
      <c r="I1589" t="s">
        <v>198</v>
      </c>
      <c r="J1589" t="s">
        <v>153</v>
      </c>
      <c r="K1589" t="s">
        <v>158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6AC0E-5539-4979-8681-EFAC3CC347BB}">
  <dimension ref="F2"/>
  <sheetViews>
    <sheetView workbookViewId="0"/>
  </sheetViews>
  <sheetFormatPr defaultRowHeight="12.75" x14ac:dyDescent="0.2"/>
  <cols>
    <col min="1" max="1" width="6.140625" bestFit="1" customWidth="1"/>
    <col min="2" max="2" width="5" bestFit="1" customWidth="1"/>
    <col min="3" max="3" width="5.140625" bestFit="1" customWidth="1"/>
    <col min="4" max="4" width="4.140625" bestFit="1" customWidth="1"/>
    <col min="5" max="5" width="6.140625" bestFit="1" customWidth="1"/>
    <col min="6" max="6" width="5.140625" bestFit="1" customWidth="1"/>
    <col min="7" max="7" width="4.5703125" bestFit="1" customWidth="1"/>
    <col min="8" max="9" width="4.140625" bestFit="1" customWidth="1"/>
    <col min="10" max="10" width="5.140625" bestFit="1" customWidth="1"/>
    <col min="11" max="11" width="5.42578125" bestFit="1" customWidth="1"/>
    <col min="12" max="13" width="5.140625" bestFit="1" customWidth="1"/>
    <col min="14" max="14" width="6.140625" bestFit="1" customWidth="1"/>
    <col min="15" max="17" width="5.140625" bestFit="1" customWidth="1"/>
    <col min="18" max="18" width="6.140625" bestFit="1" customWidth="1"/>
    <col min="19" max="19" width="5.140625" bestFit="1" customWidth="1"/>
    <col min="20" max="20" width="8.42578125" bestFit="1" customWidth="1"/>
  </cols>
  <sheetData>
    <row r="2" spans="6:6" x14ac:dyDescent="0.2">
      <c r="F2"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EF53-5E5B-4A94-BEFD-69C5AEE83D14}">
  <dimension ref="A1"/>
  <sheetViews>
    <sheetView workbookViewId="0"/>
  </sheetViews>
  <sheetFormatPr defaultRowHeight="12.7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45216-3827-4DEE-9E2A-A4321B36EB08}">
  <dimension ref="A1:N1713"/>
  <sheetViews>
    <sheetView topLeftCell="A1401" workbookViewId="0">
      <selection activeCell="A2" sqref="A2:A1593"/>
    </sheetView>
  </sheetViews>
  <sheetFormatPr defaultRowHeight="12.75" x14ac:dyDescent="0.2"/>
  <cols>
    <col min="1" max="1" width="8.42578125" bestFit="1" customWidth="1"/>
    <col min="2" max="2" width="18.7109375" bestFit="1" customWidth="1"/>
    <col min="3" max="3" width="16.28515625" bestFit="1" customWidth="1"/>
    <col min="4" max="4" width="10.140625" bestFit="1" customWidth="1"/>
    <col min="5" max="5" width="16.85546875" bestFit="1" customWidth="1"/>
    <col min="6" max="6" width="18.85546875" hidden="1" customWidth="1"/>
    <col min="7" max="7" width="17.85546875" bestFit="1" customWidth="1"/>
    <col min="8" max="8" width="32" bestFit="1" customWidth="1"/>
    <col min="9" max="9" width="29.42578125" bestFit="1" customWidth="1"/>
    <col min="10" max="10" width="10.140625" bestFit="1" customWidth="1"/>
    <col min="11" max="11" width="14.5703125" bestFit="1" customWidth="1"/>
  </cols>
  <sheetData>
    <row r="1" spans="1:14" x14ac:dyDescent="0.2">
      <c r="A1" t="s">
        <v>669</v>
      </c>
      <c r="B1" t="s">
        <v>133</v>
      </c>
      <c r="C1" t="s">
        <v>134</v>
      </c>
      <c r="D1" t="s">
        <v>135</v>
      </c>
      <c r="E1" t="s">
        <v>136</v>
      </c>
      <c r="F1" t="s">
        <v>137</v>
      </c>
      <c r="G1" t="s">
        <v>138</v>
      </c>
      <c r="H1" t="s">
        <v>139</v>
      </c>
      <c r="I1" t="s">
        <v>140</v>
      </c>
      <c r="J1" t="s">
        <v>141</v>
      </c>
      <c r="K1" t="s">
        <v>142</v>
      </c>
      <c r="L1" t="s">
        <v>670</v>
      </c>
      <c r="M1" t="s">
        <v>671</v>
      </c>
      <c r="N1" t="s">
        <v>672</v>
      </c>
    </row>
    <row r="2" spans="1:14" x14ac:dyDescent="0.2">
      <c r="A2">
        <v>1</v>
      </c>
      <c r="B2" t="s">
        <v>143</v>
      </c>
      <c r="C2" s="210">
        <v>45369.629166666666</v>
      </c>
      <c r="D2" s="211">
        <v>45369</v>
      </c>
      <c r="E2">
        <v>2</v>
      </c>
      <c r="F2" t="s">
        <v>145</v>
      </c>
      <c r="G2">
        <v>321</v>
      </c>
      <c r="H2" t="s">
        <v>146</v>
      </c>
      <c r="I2" t="s">
        <v>147</v>
      </c>
      <c r="J2" t="s">
        <v>148</v>
      </c>
    </row>
    <row r="3" spans="1:14" x14ac:dyDescent="0.2">
      <c r="A3">
        <v>2</v>
      </c>
      <c r="B3" t="s">
        <v>149</v>
      </c>
      <c r="C3" s="210">
        <v>45369.634722222225</v>
      </c>
      <c r="D3" s="211">
        <v>45368</v>
      </c>
      <c r="E3">
        <v>5</v>
      </c>
      <c r="F3" t="s">
        <v>145</v>
      </c>
      <c r="G3">
        <v>321</v>
      </c>
      <c r="H3" t="s">
        <v>63</v>
      </c>
      <c r="I3" t="s">
        <v>147</v>
      </c>
      <c r="J3" t="s">
        <v>63</v>
      </c>
    </row>
    <row r="4" spans="1:14" x14ac:dyDescent="0.2">
      <c r="A4">
        <v>3</v>
      </c>
      <c r="B4" t="s">
        <v>150</v>
      </c>
      <c r="C4" s="210">
        <v>45370.379166666666</v>
      </c>
      <c r="D4" s="211">
        <v>45369</v>
      </c>
      <c r="E4">
        <v>1</v>
      </c>
      <c r="F4" t="s">
        <v>145</v>
      </c>
      <c r="G4">
        <v>12.3</v>
      </c>
      <c r="H4" t="s">
        <v>63</v>
      </c>
      <c r="I4" t="s">
        <v>147</v>
      </c>
      <c r="J4" t="s">
        <v>63</v>
      </c>
    </row>
    <row r="5" spans="1:14" x14ac:dyDescent="0.2">
      <c r="A5">
        <v>4</v>
      </c>
      <c r="B5" t="s">
        <v>151</v>
      </c>
      <c r="C5" s="210">
        <v>45370.379166666666</v>
      </c>
      <c r="D5" s="211">
        <v>45369</v>
      </c>
      <c r="E5">
        <v>2</v>
      </c>
      <c r="F5" t="s">
        <v>145</v>
      </c>
      <c r="G5">
        <v>21.3</v>
      </c>
      <c r="H5" t="s">
        <v>63</v>
      </c>
      <c r="I5" t="s">
        <v>147</v>
      </c>
      <c r="J5" t="s">
        <v>63</v>
      </c>
    </row>
    <row r="6" spans="1:14" x14ac:dyDescent="0.2">
      <c r="A6">
        <v>5</v>
      </c>
      <c r="B6" t="s">
        <v>151</v>
      </c>
      <c r="C6" s="210">
        <v>45370.379166666666</v>
      </c>
      <c r="D6" s="211">
        <v>45369</v>
      </c>
      <c r="E6">
        <v>3</v>
      </c>
      <c r="F6" t="s">
        <v>145</v>
      </c>
      <c r="G6">
        <v>69.3</v>
      </c>
      <c r="H6" t="s">
        <v>152</v>
      </c>
      <c r="I6" t="s">
        <v>147</v>
      </c>
      <c r="J6" t="s">
        <v>63</v>
      </c>
    </row>
    <row r="7" spans="1:14" x14ac:dyDescent="0.2">
      <c r="A7">
        <v>6</v>
      </c>
      <c r="B7" t="s">
        <v>151</v>
      </c>
      <c r="C7" s="210">
        <v>45370.380555555559</v>
      </c>
      <c r="D7" s="211">
        <v>45369</v>
      </c>
      <c r="E7">
        <v>8</v>
      </c>
      <c r="F7" t="s">
        <v>145</v>
      </c>
      <c r="G7">
        <v>35.4</v>
      </c>
      <c r="H7" t="s">
        <v>63</v>
      </c>
      <c r="I7" t="s">
        <v>147</v>
      </c>
      <c r="J7" t="s">
        <v>153</v>
      </c>
    </row>
    <row r="8" spans="1:14" x14ac:dyDescent="0.2">
      <c r="A8">
        <v>7</v>
      </c>
      <c r="B8" t="s">
        <v>151</v>
      </c>
      <c r="C8" s="210">
        <v>45370.380555555559</v>
      </c>
      <c r="D8" s="211">
        <v>45369</v>
      </c>
      <c r="E8">
        <v>10</v>
      </c>
      <c r="F8" t="s">
        <v>145</v>
      </c>
      <c r="G8">
        <v>15.53333333</v>
      </c>
      <c r="H8" t="s">
        <v>63</v>
      </c>
      <c r="I8" t="s">
        <v>147</v>
      </c>
      <c r="J8" t="s">
        <v>153</v>
      </c>
    </row>
    <row r="9" spans="1:14" x14ac:dyDescent="0.2">
      <c r="A9">
        <v>8</v>
      </c>
      <c r="B9" t="s">
        <v>154</v>
      </c>
      <c r="C9" s="210">
        <v>45370.527083333334</v>
      </c>
      <c r="D9" s="211">
        <v>45369</v>
      </c>
      <c r="E9">
        <v>9</v>
      </c>
      <c r="F9" t="s">
        <v>145</v>
      </c>
      <c r="G9">
        <v>62</v>
      </c>
      <c r="H9" t="s">
        <v>155</v>
      </c>
      <c r="I9" t="s">
        <v>156</v>
      </c>
      <c r="J9" t="s">
        <v>148</v>
      </c>
    </row>
    <row r="10" spans="1:14" x14ac:dyDescent="0.2">
      <c r="A10">
        <v>9</v>
      </c>
      <c r="B10" t="s">
        <v>154</v>
      </c>
      <c r="C10" s="210">
        <v>45370.583333333336</v>
      </c>
      <c r="D10" s="211">
        <v>45369</v>
      </c>
      <c r="E10">
        <v>3</v>
      </c>
      <c r="F10" t="s">
        <v>145</v>
      </c>
      <c r="G10">
        <v>20.5</v>
      </c>
      <c r="H10" t="s">
        <v>63</v>
      </c>
      <c r="I10" t="s">
        <v>156</v>
      </c>
      <c r="J10" t="s">
        <v>148</v>
      </c>
    </row>
    <row r="11" spans="1:14" x14ac:dyDescent="0.2">
      <c r="A11">
        <v>10</v>
      </c>
      <c r="B11" t="s">
        <v>154</v>
      </c>
      <c r="C11" s="210">
        <v>45370.652777777781</v>
      </c>
      <c r="D11" s="211">
        <v>45369</v>
      </c>
      <c r="E11">
        <v>18</v>
      </c>
      <c r="F11" t="s">
        <v>145</v>
      </c>
      <c r="G11">
        <v>20.6</v>
      </c>
      <c r="H11" t="s">
        <v>157</v>
      </c>
      <c r="I11" t="s">
        <v>156</v>
      </c>
      <c r="J11" t="s">
        <v>153</v>
      </c>
      <c r="K11" t="b">
        <v>0</v>
      </c>
    </row>
    <row r="12" spans="1:14" x14ac:dyDescent="0.2">
      <c r="A12">
        <v>11</v>
      </c>
      <c r="B12" t="s">
        <v>154</v>
      </c>
      <c r="C12" s="210">
        <v>45370.652777777781</v>
      </c>
      <c r="D12" s="211">
        <v>45369</v>
      </c>
      <c r="E12">
        <v>19</v>
      </c>
      <c r="F12" t="s">
        <v>145</v>
      </c>
      <c r="G12">
        <v>15.6</v>
      </c>
      <c r="H12" t="s">
        <v>159</v>
      </c>
      <c r="I12" t="s">
        <v>156</v>
      </c>
      <c r="J12" t="s">
        <v>153</v>
      </c>
      <c r="K12" t="b">
        <v>1</v>
      </c>
    </row>
    <row r="13" spans="1:14" x14ac:dyDescent="0.2">
      <c r="A13">
        <v>12</v>
      </c>
      <c r="B13" t="s">
        <v>161</v>
      </c>
      <c r="C13" s="210">
        <v>45376.37222222222</v>
      </c>
      <c r="D13" s="211">
        <v>45375</v>
      </c>
      <c r="E13">
        <v>5</v>
      </c>
      <c r="F13" t="s">
        <v>145</v>
      </c>
      <c r="G13">
        <v>58.9</v>
      </c>
      <c r="H13" t="s">
        <v>63</v>
      </c>
      <c r="I13" t="s">
        <v>147</v>
      </c>
      <c r="J13" t="s">
        <v>153</v>
      </c>
    </row>
    <row r="14" spans="1:14" x14ac:dyDescent="0.2">
      <c r="A14">
        <v>13</v>
      </c>
      <c r="B14" t="s">
        <v>163</v>
      </c>
      <c r="C14" s="210">
        <v>45378.496527777781</v>
      </c>
      <c r="D14" s="211">
        <v>45377</v>
      </c>
      <c r="E14">
        <v>1</v>
      </c>
      <c r="F14" t="s">
        <v>145</v>
      </c>
      <c r="G14">
        <v>15.9</v>
      </c>
      <c r="H14" t="s">
        <v>63</v>
      </c>
      <c r="I14" t="s">
        <v>165</v>
      </c>
      <c r="J14" t="s">
        <v>153</v>
      </c>
      <c r="K14" t="b">
        <v>0</v>
      </c>
    </row>
    <row r="15" spans="1:14" x14ac:dyDescent="0.2">
      <c r="A15">
        <v>14</v>
      </c>
      <c r="B15" t="s">
        <v>163</v>
      </c>
      <c r="C15" s="210">
        <v>45378.496527777781</v>
      </c>
      <c r="D15" s="211">
        <v>45377</v>
      </c>
      <c r="E15">
        <v>2</v>
      </c>
      <c r="F15" t="s">
        <v>145</v>
      </c>
      <c r="G15">
        <v>9</v>
      </c>
      <c r="H15" t="s">
        <v>63</v>
      </c>
      <c r="I15" t="s">
        <v>165</v>
      </c>
      <c r="J15" t="s">
        <v>153</v>
      </c>
      <c r="K15" t="b">
        <v>0</v>
      </c>
    </row>
    <row r="16" spans="1:14" x14ac:dyDescent="0.2">
      <c r="A16">
        <v>15</v>
      </c>
      <c r="B16" t="s">
        <v>163</v>
      </c>
      <c r="C16" s="210">
        <v>45378.49722222222</v>
      </c>
      <c r="D16" s="211">
        <v>45377</v>
      </c>
      <c r="E16">
        <v>3</v>
      </c>
      <c r="F16" t="s">
        <v>145</v>
      </c>
      <c r="G16">
        <v>7.6</v>
      </c>
      <c r="H16" t="s">
        <v>63</v>
      </c>
      <c r="I16" t="s">
        <v>165</v>
      </c>
      <c r="J16" t="s">
        <v>153</v>
      </c>
      <c r="K16" t="b">
        <v>0</v>
      </c>
    </row>
    <row r="17" spans="1:11" x14ac:dyDescent="0.2">
      <c r="A17">
        <v>16</v>
      </c>
      <c r="B17" t="s">
        <v>163</v>
      </c>
      <c r="C17" s="210">
        <v>45378.49722222222</v>
      </c>
      <c r="D17" s="211">
        <v>45377</v>
      </c>
      <c r="E17">
        <v>4</v>
      </c>
      <c r="F17" t="s">
        <v>145</v>
      </c>
      <c r="G17">
        <v>19.600000000000001</v>
      </c>
      <c r="H17" t="s">
        <v>63</v>
      </c>
      <c r="I17" t="s">
        <v>165</v>
      </c>
      <c r="J17" t="s">
        <v>153</v>
      </c>
      <c r="K17" t="b">
        <v>0</v>
      </c>
    </row>
    <row r="18" spans="1:11" x14ac:dyDescent="0.2">
      <c r="A18">
        <v>17</v>
      </c>
      <c r="B18" t="s">
        <v>166</v>
      </c>
      <c r="C18" s="210">
        <v>45378.521527777775</v>
      </c>
      <c r="D18" s="211">
        <v>45377</v>
      </c>
      <c r="E18">
        <v>1</v>
      </c>
      <c r="F18" t="s">
        <v>145</v>
      </c>
      <c r="G18">
        <v>15.9</v>
      </c>
      <c r="H18" t="s">
        <v>63</v>
      </c>
      <c r="I18" t="s">
        <v>165</v>
      </c>
      <c r="J18" t="s">
        <v>153</v>
      </c>
      <c r="K18" t="b">
        <v>0</v>
      </c>
    </row>
    <row r="19" spans="1:11" x14ac:dyDescent="0.2">
      <c r="A19">
        <v>18</v>
      </c>
      <c r="B19" t="s">
        <v>166</v>
      </c>
      <c r="C19" s="210">
        <v>45378.521527777775</v>
      </c>
      <c r="D19" s="211">
        <v>45377</v>
      </c>
      <c r="E19">
        <v>2</v>
      </c>
      <c r="F19" t="s">
        <v>145</v>
      </c>
      <c r="G19">
        <v>9</v>
      </c>
      <c r="H19" t="s">
        <v>63</v>
      </c>
      <c r="I19" t="s">
        <v>165</v>
      </c>
      <c r="J19" t="s">
        <v>153</v>
      </c>
      <c r="K19" t="b">
        <v>0</v>
      </c>
    </row>
    <row r="20" spans="1:11" x14ac:dyDescent="0.2">
      <c r="A20">
        <v>19</v>
      </c>
      <c r="B20" t="s">
        <v>166</v>
      </c>
      <c r="C20" s="210">
        <v>45378.521527777775</v>
      </c>
      <c r="D20" s="211">
        <v>45377</v>
      </c>
      <c r="E20">
        <v>3</v>
      </c>
      <c r="F20" t="s">
        <v>145</v>
      </c>
      <c r="G20">
        <v>7.6</v>
      </c>
      <c r="H20" t="s">
        <v>63</v>
      </c>
      <c r="I20" t="s">
        <v>165</v>
      </c>
      <c r="J20" t="s">
        <v>153</v>
      </c>
      <c r="K20" t="b">
        <v>0</v>
      </c>
    </row>
    <row r="21" spans="1:11" x14ac:dyDescent="0.2">
      <c r="A21">
        <v>20</v>
      </c>
      <c r="B21" t="s">
        <v>166</v>
      </c>
      <c r="C21" s="210">
        <v>45378.522222222222</v>
      </c>
      <c r="D21" s="211">
        <v>45377</v>
      </c>
      <c r="E21">
        <v>4</v>
      </c>
      <c r="F21" t="s">
        <v>145</v>
      </c>
      <c r="G21">
        <v>19.600000000000001</v>
      </c>
      <c r="H21" t="s">
        <v>63</v>
      </c>
      <c r="I21" t="s">
        <v>165</v>
      </c>
      <c r="J21" t="s">
        <v>153</v>
      </c>
      <c r="K21" t="b">
        <v>0</v>
      </c>
    </row>
    <row r="22" spans="1:11" x14ac:dyDescent="0.2">
      <c r="A22">
        <v>21</v>
      </c>
      <c r="B22" t="s">
        <v>166</v>
      </c>
      <c r="C22" s="210">
        <v>45378.522222222222</v>
      </c>
      <c r="D22" s="211">
        <v>45377</v>
      </c>
      <c r="E22">
        <v>5</v>
      </c>
      <c r="F22" t="s">
        <v>145</v>
      </c>
      <c r="G22">
        <v>18.100000000000001</v>
      </c>
      <c r="H22" t="s">
        <v>63</v>
      </c>
      <c r="I22" t="s">
        <v>165</v>
      </c>
      <c r="J22" t="s">
        <v>153</v>
      </c>
      <c r="K22" t="b">
        <v>0</v>
      </c>
    </row>
    <row r="23" spans="1:11" x14ac:dyDescent="0.2">
      <c r="A23">
        <v>22</v>
      </c>
      <c r="B23" t="s">
        <v>166</v>
      </c>
      <c r="C23" s="210">
        <v>45378.522222222222</v>
      </c>
      <c r="D23" s="211">
        <v>45377</v>
      </c>
      <c r="E23">
        <v>6</v>
      </c>
      <c r="F23" t="s">
        <v>145</v>
      </c>
      <c r="G23">
        <v>8</v>
      </c>
      <c r="H23" t="s">
        <v>63</v>
      </c>
      <c r="I23" t="s">
        <v>165</v>
      </c>
      <c r="J23" t="s">
        <v>153</v>
      </c>
      <c r="K23" t="b">
        <v>0</v>
      </c>
    </row>
    <row r="24" spans="1:11" x14ac:dyDescent="0.2">
      <c r="A24">
        <v>23</v>
      </c>
      <c r="B24" t="s">
        <v>166</v>
      </c>
      <c r="C24" s="210">
        <v>45378.522222222222</v>
      </c>
      <c r="D24" s="211">
        <v>45377</v>
      </c>
      <c r="E24">
        <v>7</v>
      </c>
      <c r="F24" t="s">
        <v>145</v>
      </c>
      <c r="G24">
        <v>18</v>
      </c>
      <c r="H24" t="s">
        <v>63</v>
      </c>
      <c r="I24" t="s">
        <v>165</v>
      </c>
      <c r="J24" t="s">
        <v>153</v>
      </c>
      <c r="K24" t="b">
        <v>0</v>
      </c>
    </row>
    <row r="25" spans="1:11" x14ac:dyDescent="0.2">
      <c r="A25">
        <v>24</v>
      </c>
      <c r="B25" t="s">
        <v>166</v>
      </c>
      <c r="C25" s="210">
        <v>45378.522916666669</v>
      </c>
      <c r="D25" s="211">
        <v>45377</v>
      </c>
      <c r="E25">
        <v>8</v>
      </c>
      <c r="F25" t="s">
        <v>145</v>
      </c>
      <c r="G25">
        <v>25</v>
      </c>
      <c r="H25" t="s">
        <v>63</v>
      </c>
      <c r="I25" t="s">
        <v>165</v>
      </c>
      <c r="J25" t="s">
        <v>153</v>
      </c>
      <c r="K25" t="b">
        <v>0</v>
      </c>
    </row>
    <row r="26" spans="1:11" x14ac:dyDescent="0.2">
      <c r="A26">
        <v>25</v>
      </c>
      <c r="B26" t="s">
        <v>166</v>
      </c>
      <c r="C26" s="210">
        <v>45378.523611111108</v>
      </c>
      <c r="D26" s="211">
        <v>45377</v>
      </c>
      <c r="E26">
        <v>9</v>
      </c>
      <c r="F26" t="s">
        <v>145</v>
      </c>
      <c r="G26">
        <v>13.06666667</v>
      </c>
      <c r="H26" t="s">
        <v>63</v>
      </c>
      <c r="I26" t="s">
        <v>165</v>
      </c>
      <c r="J26" t="s">
        <v>153</v>
      </c>
      <c r="K26" t="b">
        <v>0</v>
      </c>
    </row>
    <row r="27" spans="1:11" x14ac:dyDescent="0.2">
      <c r="A27">
        <v>26</v>
      </c>
      <c r="B27" t="s">
        <v>166</v>
      </c>
      <c r="C27" s="210">
        <v>45378.523611111108</v>
      </c>
      <c r="D27" s="211">
        <v>45377</v>
      </c>
      <c r="E27">
        <v>10</v>
      </c>
      <c r="F27" t="s">
        <v>145</v>
      </c>
      <c r="G27">
        <v>15.8</v>
      </c>
      <c r="H27" t="s">
        <v>63</v>
      </c>
      <c r="I27" t="s">
        <v>165</v>
      </c>
      <c r="J27" t="s">
        <v>153</v>
      </c>
      <c r="K27" t="b">
        <v>0</v>
      </c>
    </row>
    <row r="28" spans="1:11" x14ac:dyDescent="0.2">
      <c r="A28">
        <v>27</v>
      </c>
      <c r="B28" t="s">
        <v>166</v>
      </c>
      <c r="C28" s="210">
        <v>45378.524305555555</v>
      </c>
      <c r="D28" s="211">
        <v>45377</v>
      </c>
      <c r="E28">
        <v>11</v>
      </c>
      <c r="F28" t="s">
        <v>145</v>
      </c>
      <c r="G28">
        <v>14.55</v>
      </c>
      <c r="H28" t="s">
        <v>63</v>
      </c>
      <c r="I28" t="s">
        <v>165</v>
      </c>
      <c r="J28" t="s">
        <v>153</v>
      </c>
      <c r="K28" t="b">
        <v>0</v>
      </c>
    </row>
    <row r="29" spans="1:11" x14ac:dyDescent="0.2">
      <c r="A29">
        <v>28</v>
      </c>
      <c r="B29" t="s">
        <v>166</v>
      </c>
      <c r="C29" s="210">
        <v>45378.524305555555</v>
      </c>
      <c r="D29" s="211">
        <v>45377</v>
      </c>
      <c r="E29">
        <v>12</v>
      </c>
      <c r="F29" t="s">
        <v>145</v>
      </c>
      <c r="G29">
        <v>6.5</v>
      </c>
      <c r="H29" t="s">
        <v>63</v>
      </c>
      <c r="I29" t="s">
        <v>165</v>
      </c>
      <c r="J29" t="s">
        <v>153</v>
      </c>
      <c r="K29" t="b">
        <v>0</v>
      </c>
    </row>
    <row r="30" spans="1:11" x14ac:dyDescent="0.2">
      <c r="A30">
        <v>29</v>
      </c>
      <c r="B30" t="s">
        <v>166</v>
      </c>
      <c r="C30" s="210">
        <v>45378.524305555555</v>
      </c>
      <c r="D30" s="211">
        <v>45377</v>
      </c>
      <c r="E30">
        <v>13</v>
      </c>
      <c r="F30" t="s">
        <v>145</v>
      </c>
      <c r="G30">
        <v>25</v>
      </c>
      <c r="H30" t="s">
        <v>63</v>
      </c>
      <c r="I30" t="s">
        <v>165</v>
      </c>
      <c r="J30" t="s">
        <v>153</v>
      </c>
      <c r="K30" t="b">
        <v>0</v>
      </c>
    </row>
    <row r="31" spans="1:11" x14ac:dyDescent="0.2">
      <c r="A31">
        <v>30</v>
      </c>
      <c r="B31" t="s">
        <v>166</v>
      </c>
      <c r="C31" s="210">
        <v>45378.524305555555</v>
      </c>
      <c r="D31" s="211">
        <v>45377</v>
      </c>
      <c r="E31">
        <v>14</v>
      </c>
      <c r="F31" t="s">
        <v>145</v>
      </c>
      <c r="G31">
        <v>13.4</v>
      </c>
      <c r="H31" t="s">
        <v>63</v>
      </c>
      <c r="I31" t="s">
        <v>165</v>
      </c>
      <c r="J31" t="s">
        <v>153</v>
      </c>
      <c r="K31" t="b">
        <v>0</v>
      </c>
    </row>
    <row r="32" spans="1:11" x14ac:dyDescent="0.2">
      <c r="A32">
        <v>31</v>
      </c>
      <c r="B32" t="s">
        <v>166</v>
      </c>
      <c r="C32" s="210">
        <v>45378.525000000001</v>
      </c>
      <c r="D32" s="211">
        <v>45377</v>
      </c>
      <c r="E32">
        <v>15</v>
      </c>
      <c r="F32" t="s">
        <v>145</v>
      </c>
      <c r="G32">
        <v>18</v>
      </c>
      <c r="H32" t="s">
        <v>63</v>
      </c>
      <c r="I32" t="s">
        <v>165</v>
      </c>
      <c r="J32" t="s">
        <v>153</v>
      </c>
      <c r="K32" t="b">
        <v>0</v>
      </c>
    </row>
    <row r="33" spans="1:11" x14ac:dyDescent="0.2">
      <c r="A33">
        <v>32</v>
      </c>
      <c r="B33" t="s">
        <v>166</v>
      </c>
      <c r="C33" s="210">
        <v>45378.525000000001</v>
      </c>
      <c r="D33" s="211">
        <v>45377</v>
      </c>
      <c r="E33">
        <v>16</v>
      </c>
      <c r="F33" t="s">
        <v>145</v>
      </c>
      <c r="G33">
        <v>25</v>
      </c>
      <c r="H33" t="s">
        <v>63</v>
      </c>
      <c r="I33" t="s">
        <v>165</v>
      </c>
      <c r="J33" t="s">
        <v>153</v>
      </c>
      <c r="K33" t="b">
        <v>0</v>
      </c>
    </row>
    <row r="34" spans="1:11" x14ac:dyDescent="0.2">
      <c r="A34">
        <v>33</v>
      </c>
      <c r="B34" t="s">
        <v>166</v>
      </c>
      <c r="C34" s="210">
        <v>45378.525000000001</v>
      </c>
      <c r="D34" s="211">
        <v>45377</v>
      </c>
      <c r="E34">
        <v>17</v>
      </c>
      <c r="F34" t="s">
        <v>145</v>
      </c>
      <c r="G34">
        <v>25</v>
      </c>
      <c r="H34" t="s">
        <v>63</v>
      </c>
      <c r="I34" t="s">
        <v>165</v>
      </c>
      <c r="J34" t="s">
        <v>153</v>
      </c>
      <c r="K34" t="b">
        <v>0</v>
      </c>
    </row>
    <row r="35" spans="1:11" x14ac:dyDescent="0.2">
      <c r="A35">
        <v>34</v>
      </c>
      <c r="B35" t="s">
        <v>166</v>
      </c>
      <c r="C35" s="210">
        <v>45378.525694444441</v>
      </c>
      <c r="D35" s="211">
        <v>45377</v>
      </c>
      <c r="E35">
        <v>18</v>
      </c>
      <c r="F35" t="s">
        <v>145</v>
      </c>
      <c r="G35">
        <v>11.1</v>
      </c>
      <c r="H35" t="s">
        <v>63</v>
      </c>
      <c r="I35" t="s">
        <v>165</v>
      </c>
      <c r="J35" t="s">
        <v>153</v>
      </c>
      <c r="K35" t="b">
        <v>0</v>
      </c>
    </row>
    <row r="36" spans="1:11" x14ac:dyDescent="0.2">
      <c r="A36">
        <v>35</v>
      </c>
      <c r="B36" t="s">
        <v>166</v>
      </c>
      <c r="C36" s="210">
        <v>45378.525694444441</v>
      </c>
      <c r="D36" s="211">
        <v>45377</v>
      </c>
      <c r="E36">
        <v>19</v>
      </c>
      <c r="F36" t="s">
        <v>145</v>
      </c>
      <c r="G36">
        <v>14.5</v>
      </c>
      <c r="H36" t="s">
        <v>63</v>
      </c>
      <c r="I36" t="s">
        <v>165</v>
      </c>
      <c r="J36" t="s">
        <v>153</v>
      </c>
      <c r="K36" t="b">
        <v>1</v>
      </c>
    </row>
    <row r="37" spans="1:11" x14ac:dyDescent="0.2">
      <c r="A37">
        <v>36</v>
      </c>
      <c r="B37" t="s">
        <v>166</v>
      </c>
      <c r="C37" s="210">
        <v>45378.525694444441</v>
      </c>
      <c r="D37" s="211">
        <v>45377</v>
      </c>
      <c r="E37">
        <v>20</v>
      </c>
      <c r="F37" t="s">
        <v>145</v>
      </c>
      <c r="G37">
        <v>6.2</v>
      </c>
      <c r="H37" t="s">
        <v>63</v>
      </c>
      <c r="I37" t="s">
        <v>165</v>
      </c>
      <c r="J37" t="s">
        <v>153</v>
      </c>
      <c r="K37" t="b">
        <v>0</v>
      </c>
    </row>
    <row r="38" spans="1:11" x14ac:dyDescent="0.2">
      <c r="A38">
        <v>37</v>
      </c>
      <c r="B38" t="s">
        <v>167</v>
      </c>
      <c r="C38" s="210" t="s">
        <v>167</v>
      </c>
      <c r="D38" s="211" t="s">
        <v>168</v>
      </c>
      <c r="E38">
        <v>10</v>
      </c>
      <c r="F38" t="s">
        <v>145</v>
      </c>
      <c r="G38" s="212">
        <v>15.66666667</v>
      </c>
      <c r="H38" t="s">
        <v>169</v>
      </c>
      <c r="I38" t="s">
        <v>170</v>
      </c>
      <c r="J38" t="s">
        <v>153</v>
      </c>
      <c r="K38" t="b">
        <v>0</v>
      </c>
    </row>
    <row r="39" spans="1:11" x14ac:dyDescent="0.2">
      <c r="A39">
        <v>38</v>
      </c>
      <c r="B39" s="210">
        <v>45295.677777777775</v>
      </c>
      <c r="C39" s="210">
        <v>45295.682638888888</v>
      </c>
      <c r="D39" s="211" t="s">
        <v>172</v>
      </c>
      <c r="E39">
        <v>10</v>
      </c>
      <c r="F39" t="s">
        <v>145</v>
      </c>
      <c r="G39" s="212" t="s">
        <v>673</v>
      </c>
      <c r="I39" t="s">
        <v>170</v>
      </c>
      <c r="J39" t="s">
        <v>153</v>
      </c>
      <c r="K39" t="b">
        <v>0</v>
      </c>
    </row>
    <row r="40" spans="1:11" x14ac:dyDescent="0.2">
      <c r="A40">
        <v>39</v>
      </c>
      <c r="B40" s="210">
        <v>45355.63958333333</v>
      </c>
      <c r="C40" s="210">
        <v>45355.640277777777</v>
      </c>
      <c r="D40" s="211">
        <v>45326</v>
      </c>
      <c r="E40">
        <v>3</v>
      </c>
      <c r="F40" t="s">
        <v>145</v>
      </c>
      <c r="G40" s="212">
        <v>32</v>
      </c>
      <c r="H40" t="s">
        <v>175</v>
      </c>
      <c r="J40" t="s">
        <v>153</v>
      </c>
      <c r="K40" t="b">
        <v>1</v>
      </c>
    </row>
    <row r="41" spans="1:11" x14ac:dyDescent="0.2">
      <c r="A41">
        <v>42</v>
      </c>
      <c r="B41" t="s">
        <v>176</v>
      </c>
      <c r="C41" s="210" t="s">
        <v>674</v>
      </c>
      <c r="D41" s="211" t="s">
        <v>177</v>
      </c>
      <c r="E41">
        <v>3</v>
      </c>
      <c r="F41" t="s">
        <v>145</v>
      </c>
      <c r="G41">
        <v>22.4</v>
      </c>
      <c r="I41" t="s">
        <v>170</v>
      </c>
      <c r="J41" t="s">
        <v>153</v>
      </c>
      <c r="K41" t="b">
        <v>0</v>
      </c>
    </row>
    <row r="42" spans="1:11" x14ac:dyDescent="0.2">
      <c r="A42">
        <v>44</v>
      </c>
      <c r="B42" t="s">
        <v>176</v>
      </c>
      <c r="C42" s="210" t="s">
        <v>674</v>
      </c>
      <c r="D42" s="211" t="s">
        <v>177</v>
      </c>
      <c r="E42">
        <v>5</v>
      </c>
      <c r="F42" t="s">
        <v>145</v>
      </c>
      <c r="G42">
        <v>12.6</v>
      </c>
      <c r="I42" t="s">
        <v>170</v>
      </c>
      <c r="J42" t="s">
        <v>153</v>
      </c>
      <c r="K42" t="b">
        <v>0</v>
      </c>
    </row>
    <row r="43" spans="1:11" x14ac:dyDescent="0.2">
      <c r="A43">
        <v>43</v>
      </c>
      <c r="B43" t="s">
        <v>176</v>
      </c>
      <c r="C43" s="210" t="s">
        <v>674</v>
      </c>
      <c r="D43" s="211" t="s">
        <v>177</v>
      </c>
      <c r="E43">
        <v>4</v>
      </c>
      <c r="F43" t="s">
        <v>145</v>
      </c>
      <c r="G43" s="212" t="s">
        <v>675</v>
      </c>
      <c r="I43" t="s">
        <v>170</v>
      </c>
      <c r="J43" t="s">
        <v>153</v>
      </c>
      <c r="K43" t="b">
        <v>0</v>
      </c>
    </row>
    <row r="44" spans="1:11" x14ac:dyDescent="0.2">
      <c r="A44">
        <v>41</v>
      </c>
      <c r="B44" t="s">
        <v>176</v>
      </c>
      <c r="C44" s="210" t="s">
        <v>674</v>
      </c>
      <c r="D44" s="211" t="s">
        <v>177</v>
      </c>
      <c r="E44">
        <v>2</v>
      </c>
      <c r="F44" t="s">
        <v>145</v>
      </c>
      <c r="G44" s="212" t="s">
        <v>676</v>
      </c>
      <c r="I44" t="s">
        <v>170</v>
      </c>
      <c r="J44" t="s">
        <v>153</v>
      </c>
      <c r="K44" t="b">
        <v>0</v>
      </c>
    </row>
    <row r="45" spans="1:11" x14ac:dyDescent="0.2">
      <c r="A45">
        <v>40</v>
      </c>
      <c r="B45" t="s">
        <v>176</v>
      </c>
      <c r="C45" s="210" t="s">
        <v>674</v>
      </c>
      <c r="D45" s="211" t="s">
        <v>177</v>
      </c>
      <c r="E45">
        <v>1</v>
      </c>
      <c r="F45" t="s">
        <v>145</v>
      </c>
      <c r="G45" s="212" t="s">
        <v>677</v>
      </c>
      <c r="I45" t="s">
        <v>170</v>
      </c>
      <c r="J45" t="s">
        <v>153</v>
      </c>
      <c r="K45" t="b">
        <v>0</v>
      </c>
    </row>
    <row r="46" spans="1:11" x14ac:dyDescent="0.2">
      <c r="A46">
        <v>45</v>
      </c>
      <c r="B46" t="s">
        <v>176</v>
      </c>
      <c r="C46" s="210" t="s">
        <v>678</v>
      </c>
      <c r="D46" s="211" t="s">
        <v>177</v>
      </c>
      <c r="E46">
        <v>6</v>
      </c>
      <c r="F46" t="s">
        <v>145</v>
      </c>
      <c r="G46" s="212" t="s">
        <v>679</v>
      </c>
      <c r="I46" t="s">
        <v>170</v>
      </c>
      <c r="J46" t="s">
        <v>153</v>
      </c>
      <c r="K46" t="b">
        <v>0</v>
      </c>
    </row>
    <row r="47" spans="1:11" x14ac:dyDescent="0.2">
      <c r="A47">
        <v>46</v>
      </c>
      <c r="B47" t="s">
        <v>176</v>
      </c>
      <c r="C47" s="210" t="s">
        <v>678</v>
      </c>
      <c r="D47" s="211" t="s">
        <v>177</v>
      </c>
      <c r="E47">
        <v>7</v>
      </c>
      <c r="F47" t="s">
        <v>145</v>
      </c>
      <c r="G47" s="212" t="s">
        <v>680</v>
      </c>
      <c r="I47" t="s">
        <v>170</v>
      </c>
      <c r="J47" t="s">
        <v>153</v>
      </c>
      <c r="K47" t="b">
        <v>1</v>
      </c>
    </row>
    <row r="48" spans="1:11" x14ac:dyDescent="0.2">
      <c r="A48">
        <v>47</v>
      </c>
      <c r="B48" t="s">
        <v>176</v>
      </c>
      <c r="C48" s="210" t="s">
        <v>681</v>
      </c>
      <c r="D48" s="211" t="s">
        <v>177</v>
      </c>
      <c r="E48">
        <v>8</v>
      </c>
      <c r="F48" t="s">
        <v>145</v>
      </c>
      <c r="G48" s="212" t="s">
        <v>680</v>
      </c>
      <c r="I48" t="s">
        <v>170</v>
      </c>
      <c r="J48" t="s">
        <v>153</v>
      </c>
      <c r="K48" t="b">
        <v>0</v>
      </c>
    </row>
    <row r="49" spans="1:11" x14ac:dyDescent="0.2">
      <c r="A49">
        <v>48</v>
      </c>
      <c r="B49" t="s">
        <v>176</v>
      </c>
      <c r="C49" s="210" t="s">
        <v>682</v>
      </c>
      <c r="D49" s="211" t="s">
        <v>177</v>
      </c>
      <c r="E49">
        <v>9</v>
      </c>
      <c r="F49" t="s">
        <v>145</v>
      </c>
      <c r="G49" s="212" t="s">
        <v>683</v>
      </c>
      <c r="I49" t="s">
        <v>170</v>
      </c>
      <c r="J49" t="s">
        <v>153</v>
      </c>
      <c r="K49" t="b">
        <v>0</v>
      </c>
    </row>
    <row r="50" spans="1:11" x14ac:dyDescent="0.2">
      <c r="A50">
        <v>49</v>
      </c>
      <c r="B50" t="s">
        <v>176</v>
      </c>
      <c r="C50" s="210" t="s">
        <v>682</v>
      </c>
      <c r="D50" s="211" t="s">
        <v>177</v>
      </c>
      <c r="E50">
        <v>10</v>
      </c>
      <c r="F50" t="s">
        <v>145</v>
      </c>
      <c r="G50" s="212" t="s">
        <v>684</v>
      </c>
      <c r="I50" t="s">
        <v>170</v>
      </c>
      <c r="J50" t="s">
        <v>153</v>
      </c>
      <c r="K50" t="b">
        <v>1</v>
      </c>
    </row>
    <row r="51" spans="1:11" x14ac:dyDescent="0.2">
      <c r="A51">
        <v>50</v>
      </c>
      <c r="B51" t="s">
        <v>176</v>
      </c>
      <c r="C51" s="210" t="s">
        <v>685</v>
      </c>
      <c r="D51" s="211" t="s">
        <v>177</v>
      </c>
      <c r="E51">
        <v>11</v>
      </c>
      <c r="F51" t="s">
        <v>145</v>
      </c>
      <c r="G51" s="212" t="s">
        <v>686</v>
      </c>
      <c r="I51" t="s">
        <v>170</v>
      </c>
      <c r="J51" t="s">
        <v>153</v>
      </c>
      <c r="K51" t="b">
        <v>0</v>
      </c>
    </row>
    <row r="52" spans="1:11" x14ac:dyDescent="0.2">
      <c r="A52">
        <v>51</v>
      </c>
      <c r="B52" t="s">
        <v>176</v>
      </c>
      <c r="C52" s="210" t="s">
        <v>685</v>
      </c>
      <c r="D52" s="211" t="s">
        <v>177</v>
      </c>
      <c r="E52">
        <v>12</v>
      </c>
      <c r="F52" t="s">
        <v>145</v>
      </c>
      <c r="G52" s="212" t="s">
        <v>687</v>
      </c>
      <c r="I52" t="s">
        <v>170</v>
      </c>
      <c r="J52" t="s">
        <v>153</v>
      </c>
      <c r="K52" t="b">
        <v>0</v>
      </c>
    </row>
    <row r="53" spans="1:11" x14ac:dyDescent="0.2">
      <c r="A53">
        <v>52</v>
      </c>
      <c r="B53" t="s">
        <v>176</v>
      </c>
      <c r="C53" s="210" t="s">
        <v>685</v>
      </c>
      <c r="D53" s="211" t="s">
        <v>177</v>
      </c>
      <c r="E53">
        <v>13</v>
      </c>
      <c r="F53" t="s">
        <v>145</v>
      </c>
      <c r="G53" s="212" t="s">
        <v>688</v>
      </c>
      <c r="I53" t="s">
        <v>170</v>
      </c>
      <c r="J53" t="s">
        <v>153</v>
      </c>
      <c r="K53" t="b">
        <v>0</v>
      </c>
    </row>
    <row r="54" spans="1:11" x14ac:dyDescent="0.2">
      <c r="A54">
        <v>59</v>
      </c>
      <c r="B54" t="s">
        <v>176</v>
      </c>
      <c r="C54" s="210" t="s">
        <v>689</v>
      </c>
      <c r="D54" s="211" t="s">
        <v>177</v>
      </c>
      <c r="E54">
        <v>20</v>
      </c>
      <c r="F54" t="s">
        <v>145</v>
      </c>
      <c r="G54" s="212">
        <v>6</v>
      </c>
      <c r="I54" t="s">
        <v>170</v>
      </c>
      <c r="J54" t="s">
        <v>153</v>
      </c>
      <c r="K54" t="b">
        <v>0</v>
      </c>
    </row>
    <row r="55" spans="1:11" x14ac:dyDescent="0.2">
      <c r="A55">
        <v>58</v>
      </c>
      <c r="B55" t="s">
        <v>176</v>
      </c>
      <c r="C55" s="210" t="s">
        <v>689</v>
      </c>
      <c r="D55" s="211" t="s">
        <v>177</v>
      </c>
      <c r="E55">
        <v>19</v>
      </c>
      <c r="F55" t="s">
        <v>145</v>
      </c>
      <c r="G55" s="212" t="s">
        <v>690</v>
      </c>
      <c r="I55" t="s">
        <v>170</v>
      </c>
      <c r="J55" t="s">
        <v>153</v>
      </c>
      <c r="K55" t="b">
        <v>0</v>
      </c>
    </row>
    <row r="56" spans="1:11" x14ac:dyDescent="0.2">
      <c r="A56">
        <v>55</v>
      </c>
      <c r="B56" t="s">
        <v>176</v>
      </c>
      <c r="C56" s="210" t="s">
        <v>685</v>
      </c>
      <c r="D56" s="211" t="s">
        <v>177</v>
      </c>
      <c r="E56">
        <v>16</v>
      </c>
      <c r="F56" t="s">
        <v>145</v>
      </c>
      <c r="G56" s="212" t="s">
        <v>691</v>
      </c>
      <c r="I56" t="s">
        <v>170</v>
      </c>
      <c r="J56" t="s">
        <v>153</v>
      </c>
      <c r="K56" t="b">
        <v>0</v>
      </c>
    </row>
    <row r="57" spans="1:11" x14ac:dyDescent="0.2">
      <c r="A57">
        <v>54</v>
      </c>
      <c r="B57" t="s">
        <v>176</v>
      </c>
      <c r="C57" s="210" t="s">
        <v>685</v>
      </c>
      <c r="D57" s="211" t="s">
        <v>177</v>
      </c>
      <c r="E57">
        <v>15</v>
      </c>
      <c r="F57" t="s">
        <v>145</v>
      </c>
      <c r="G57" s="212" t="s">
        <v>692</v>
      </c>
      <c r="I57" t="s">
        <v>170</v>
      </c>
      <c r="J57" t="s">
        <v>153</v>
      </c>
      <c r="K57" t="b">
        <v>0</v>
      </c>
    </row>
    <row r="58" spans="1:11" x14ac:dyDescent="0.2">
      <c r="A58">
        <v>57</v>
      </c>
      <c r="B58" t="s">
        <v>176</v>
      </c>
      <c r="C58" s="210" t="s">
        <v>689</v>
      </c>
      <c r="D58" s="211" t="s">
        <v>177</v>
      </c>
      <c r="E58">
        <v>18</v>
      </c>
      <c r="F58" t="s">
        <v>145</v>
      </c>
      <c r="G58" s="212" t="s">
        <v>693</v>
      </c>
      <c r="H58" t="s">
        <v>178</v>
      </c>
      <c r="I58" t="s">
        <v>170</v>
      </c>
      <c r="J58" t="s">
        <v>153</v>
      </c>
      <c r="K58" t="b">
        <v>0</v>
      </c>
    </row>
    <row r="59" spans="1:11" x14ac:dyDescent="0.2">
      <c r="A59">
        <v>56</v>
      </c>
      <c r="B59" t="s">
        <v>176</v>
      </c>
      <c r="C59" s="210" t="s">
        <v>689</v>
      </c>
      <c r="D59" s="211" t="s">
        <v>177</v>
      </c>
      <c r="E59">
        <v>17</v>
      </c>
      <c r="F59" t="s">
        <v>145</v>
      </c>
      <c r="G59" s="212" t="s">
        <v>693</v>
      </c>
      <c r="I59" t="s">
        <v>170</v>
      </c>
      <c r="J59" t="s">
        <v>153</v>
      </c>
      <c r="K59" t="b">
        <v>0</v>
      </c>
    </row>
    <row r="60" spans="1:11" x14ac:dyDescent="0.2">
      <c r="A60">
        <v>53</v>
      </c>
      <c r="B60" t="s">
        <v>176</v>
      </c>
      <c r="C60" s="210" t="s">
        <v>685</v>
      </c>
      <c r="D60" s="211" t="s">
        <v>177</v>
      </c>
      <c r="E60">
        <v>14</v>
      </c>
      <c r="F60" t="s">
        <v>145</v>
      </c>
      <c r="G60" s="212" t="s">
        <v>694</v>
      </c>
      <c r="I60" t="s">
        <v>170</v>
      </c>
      <c r="J60" t="s">
        <v>153</v>
      </c>
      <c r="K60" t="b">
        <v>1</v>
      </c>
    </row>
    <row r="61" spans="1:11" x14ac:dyDescent="0.2">
      <c r="A61">
        <v>60</v>
      </c>
      <c r="B61" t="s">
        <v>179</v>
      </c>
      <c r="C61" s="210" t="s">
        <v>695</v>
      </c>
      <c r="D61" s="211" t="s">
        <v>180</v>
      </c>
      <c r="E61">
        <v>1</v>
      </c>
      <c r="F61" t="s">
        <v>181</v>
      </c>
      <c r="G61" s="212" t="s">
        <v>696</v>
      </c>
      <c r="I61" t="s">
        <v>165</v>
      </c>
      <c r="J61" t="s">
        <v>153</v>
      </c>
      <c r="K61" t="b">
        <v>0</v>
      </c>
    </row>
    <row r="62" spans="1:11" x14ac:dyDescent="0.2">
      <c r="A62">
        <v>61</v>
      </c>
      <c r="B62" t="s">
        <v>182</v>
      </c>
      <c r="C62" s="210" t="s">
        <v>697</v>
      </c>
      <c r="D62" s="211" t="s">
        <v>180</v>
      </c>
      <c r="E62">
        <v>2</v>
      </c>
      <c r="F62" t="s">
        <v>181</v>
      </c>
      <c r="G62" s="212" t="s">
        <v>698</v>
      </c>
      <c r="I62" t="s">
        <v>165</v>
      </c>
      <c r="J62" t="s">
        <v>153</v>
      </c>
      <c r="K62" t="b">
        <v>0</v>
      </c>
    </row>
    <row r="63" spans="1:11" x14ac:dyDescent="0.2">
      <c r="A63">
        <v>62</v>
      </c>
      <c r="B63" t="s">
        <v>183</v>
      </c>
      <c r="C63" s="210" t="s">
        <v>699</v>
      </c>
      <c r="D63" s="211" t="s">
        <v>184</v>
      </c>
      <c r="E63">
        <v>2</v>
      </c>
      <c r="F63" t="s">
        <v>181</v>
      </c>
      <c r="G63">
        <v>12.5</v>
      </c>
      <c r="I63" t="s">
        <v>170</v>
      </c>
      <c r="J63" t="s">
        <v>153</v>
      </c>
      <c r="K63" t="b">
        <v>0</v>
      </c>
    </row>
    <row r="64" spans="1:11" x14ac:dyDescent="0.2">
      <c r="A64">
        <v>63</v>
      </c>
      <c r="B64" t="s">
        <v>183</v>
      </c>
      <c r="C64" s="210" t="s">
        <v>700</v>
      </c>
      <c r="D64" s="211" t="s">
        <v>184</v>
      </c>
      <c r="E64">
        <v>1</v>
      </c>
      <c r="F64" t="s">
        <v>181</v>
      </c>
      <c r="G64" s="212" t="s">
        <v>693</v>
      </c>
      <c r="I64" t="s">
        <v>170</v>
      </c>
      <c r="J64" t="s">
        <v>153</v>
      </c>
      <c r="K64" t="b">
        <v>0</v>
      </c>
    </row>
    <row r="65" spans="1:11" x14ac:dyDescent="0.2">
      <c r="A65">
        <v>64</v>
      </c>
      <c r="B65" t="s">
        <v>185</v>
      </c>
      <c r="C65" s="210" t="s">
        <v>701</v>
      </c>
      <c r="D65" s="211" t="s">
        <v>186</v>
      </c>
      <c r="E65">
        <v>1</v>
      </c>
      <c r="F65" t="s">
        <v>181</v>
      </c>
      <c r="G65" s="212">
        <v>12</v>
      </c>
      <c r="I65" t="s">
        <v>170</v>
      </c>
      <c r="J65" t="s">
        <v>153</v>
      </c>
      <c r="K65" t="b">
        <v>0</v>
      </c>
    </row>
    <row r="66" spans="1:11" x14ac:dyDescent="0.2">
      <c r="A66">
        <v>67</v>
      </c>
      <c r="B66" t="s">
        <v>185</v>
      </c>
      <c r="C66" s="210" t="s">
        <v>702</v>
      </c>
      <c r="D66" s="211" t="s">
        <v>186</v>
      </c>
      <c r="E66">
        <v>4</v>
      </c>
      <c r="F66" t="s">
        <v>81</v>
      </c>
      <c r="G66" s="212">
        <v>13</v>
      </c>
      <c r="I66" t="s">
        <v>170</v>
      </c>
      <c r="J66" t="s">
        <v>153</v>
      </c>
      <c r="K66" t="b">
        <v>0</v>
      </c>
    </row>
    <row r="67" spans="1:11" x14ac:dyDescent="0.2">
      <c r="A67">
        <v>65</v>
      </c>
      <c r="B67" t="s">
        <v>185</v>
      </c>
      <c r="C67" s="210" t="s">
        <v>702</v>
      </c>
      <c r="D67" s="211" t="s">
        <v>186</v>
      </c>
      <c r="E67">
        <v>2</v>
      </c>
      <c r="F67" t="s">
        <v>181</v>
      </c>
      <c r="G67" s="212">
        <v>43</v>
      </c>
      <c r="I67" t="s">
        <v>170</v>
      </c>
      <c r="J67" t="s">
        <v>153</v>
      </c>
      <c r="K67" t="b">
        <v>0</v>
      </c>
    </row>
    <row r="68" spans="1:11" x14ac:dyDescent="0.2">
      <c r="A68">
        <v>68</v>
      </c>
      <c r="B68" t="s">
        <v>185</v>
      </c>
      <c r="C68" s="210" t="s">
        <v>702</v>
      </c>
      <c r="D68" s="211" t="s">
        <v>186</v>
      </c>
      <c r="E68">
        <v>5</v>
      </c>
      <c r="F68" t="s">
        <v>81</v>
      </c>
      <c r="G68" s="212">
        <v>15</v>
      </c>
      <c r="I68" t="s">
        <v>170</v>
      </c>
      <c r="J68" t="s">
        <v>153</v>
      </c>
      <c r="K68" t="b">
        <v>0</v>
      </c>
    </row>
    <row r="69" spans="1:11" x14ac:dyDescent="0.2">
      <c r="A69">
        <v>66</v>
      </c>
      <c r="B69" t="s">
        <v>185</v>
      </c>
      <c r="C69" s="210" t="s">
        <v>702</v>
      </c>
      <c r="D69" s="211" t="s">
        <v>186</v>
      </c>
      <c r="E69">
        <v>3</v>
      </c>
      <c r="F69" t="s">
        <v>125</v>
      </c>
      <c r="G69" s="212">
        <v>12</v>
      </c>
      <c r="I69" t="s">
        <v>170</v>
      </c>
      <c r="J69" t="s">
        <v>153</v>
      </c>
      <c r="K69" t="b">
        <v>0</v>
      </c>
    </row>
    <row r="70" spans="1:11" x14ac:dyDescent="0.2">
      <c r="A70">
        <v>70</v>
      </c>
      <c r="B70" t="s">
        <v>703</v>
      </c>
      <c r="C70" s="210" t="s">
        <v>704</v>
      </c>
      <c r="D70" s="211" t="s">
        <v>705</v>
      </c>
      <c r="E70">
        <v>11</v>
      </c>
      <c r="F70" t="s">
        <v>119</v>
      </c>
      <c r="G70" s="212" t="s">
        <v>688</v>
      </c>
      <c r="I70" t="s">
        <v>170</v>
      </c>
      <c r="J70" t="s">
        <v>153</v>
      </c>
      <c r="K70" t="b">
        <v>0</v>
      </c>
    </row>
    <row r="71" spans="1:11" x14ac:dyDescent="0.2">
      <c r="A71">
        <v>69</v>
      </c>
      <c r="B71" t="s">
        <v>703</v>
      </c>
      <c r="C71" s="210" t="s">
        <v>704</v>
      </c>
      <c r="D71" s="211" t="s">
        <v>705</v>
      </c>
      <c r="E71">
        <v>19</v>
      </c>
      <c r="F71" t="s">
        <v>124</v>
      </c>
      <c r="G71" s="212" t="s">
        <v>683</v>
      </c>
      <c r="I71" t="s">
        <v>170</v>
      </c>
      <c r="J71" t="s">
        <v>153</v>
      </c>
      <c r="K71" t="b">
        <v>0</v>
      </c>
    </row>
    <row r="72" spans="1:11" x14ac:dyDescent="0.2">
      <c r="A72">
        <v>71</v>
      </c>
      <c r="B72" t="s">
        <v>706</v>
      </c>
      <c r="C72" s="210">
        <v>45405</v>
      </c>
      <c r="D72" s="211">
        <v>45404</v>
      </c>
      <c r="E72">
        <v>3</v>
      </c>
      <c r="G72" s="212">
        <v>19</v>
      </c>
      <c r="I72" t="s">
        <v>170</v>
      </c>
      <c r="J72" t="s">
        <v>153</v>
      </c>
      <c r="K72" t="b">
        <v>0</v>
      </c>
    </row>
    <row r="73" spans="1:11" x14ac:dyDescent="0.2">
      <c r="A73">
        <v>72</v>
      </c>
      <c r="B73" t="s">
        <v>706</v>
      </c>
      <c r="C73" s="210">
        <v>45405</v>
      </c>
      <c r="D73" s="211">
        <v>45404</v>
      </c>
      <c r="E73">
        <v>10</v>
      </c>
      <c r="F73" t="s">
        <v>118</v>
      </c>
      <c r="G73" s="212" t="s">
        <v>707</v>
      </c>
      <c r="I73" t="s">
        <v>170</v>
      </c>
      <c r="J73" t="s">
        <v>153</v>
      </c>
      <c r="K73" t="b">
        <v>0</v>
      </c>
    </row>
    <row r="74" spans="1:11" x14ac:dyDescent="0.2">
      <c r="A74">
        <v>73</v>
      </c>
      <c r="B74" s="210">
        <v>45405.620833333334</v>
      </c>
      <c r="C74" s="210">
        <v>45405.631249999999</v>
      </c>
      <c r="D74" s="211">
        <v>45404</v>
      </c>
      <c r="E74">
        <v>5</v>
      </c>
      <c r="F74" t="s">
        <v>81</v>
      </c>
      <c r="G74" s="212" t="s">
        <v>708</v>
      </c>
      <c r="I74" t="s">
        <v>170</v>
      </c>
      <c r="J74" t="s">
        <v>153</v>
      </c>
      <c r="K74" t="b">
        <v>0</v>
      </c>
    </row>
    <row r="75" spans="1:11" x14ac:dyDescent="0.2">
      <c r="A75">
        <v>75</v>
      </c>
      <c r="B75" s="210">
        <v>45405.620833333334</v>
      </c>
      <c r="C75" s="210">
        <v>45405.631249999999</v>
      </c>
      <c r="D75" s="211">
        <v>45404</v>
      </c>
      <c r="E75">
        <v>7</v>
      </c>
      <c r="F75" t="s">
        <v>112</v>
      </c>
      <c r="G75" s="212" t="s">
        <v>709</v>
      </c>
      <c r="I75" t="s">
        <v>170</v>
      </c>
      <c r="J75" t="s">
        <v>153</v>
      </c>
      <c r="K75" t="b">
        <v>0</v>
      </c>
    </row>
    <row r="76" spans="1:11" x14ac:dyDescent="0.2">
      <c r="A76">
        <v>74</v>
      </c>
      <c r="B76" s="210">
        <v>45405.620833333334</v>
      </c>
      <c r="C76" s="210">
        <v>45405.631249999999</v>
      </c>
      <c r="D76" s="211">
        <v>45404</v>
      </c>
      <c r="E76">
        <v>6</v>
      </c>
      <c r="F76" t="s">
        <v>115</v>
      </c>
      <c r="G76" s="212" t="s">
        <v>710</v>
      </c>
      <c r="I76" t="s">
        <v>170</v>
      </c>
      <c r="J76" t="s">
        <v>153</v>
      </c>
      <c r="K76" t="b">
        <v>0</v>
      </c>
    </row>
    <row r="77" spans="1:11" x14ac:dyDescent="0.2">
      <c r="A77">
        <v>76</v>
      </c>
      <c r="B77" s="210">
        <v>45405.620833333334</v>
      </c>
      <c r="C77" s="210">
        <v>45405.631249999999</v>
      </c>
      <c r="D77" s="211">
        <v>45404</v>
      </c>
      <c r="E77">
        <v>8</v>
      </c>
      <c r="F77" t="s">
        <v>116</v>
      </c>
      <c r="G77" s="212">
        <v>15</v>
      </c>
      <c r="I77" t="s">
        <v>170</v>
      </c>
      <c r="J77" t="s">
        <v>153</v>
      </c>
      <c r="K77" t="b">
        <v>0</v>
      </c>
    </row>
    <row r="78" spans="1:11" x14ac:dyDescent="0.2">
      <c r="A78">
        <v>77</v>
      </c>
      <c r="B78" s="210">
        <v>45405.620833333334</v>
      </c>
      <c r="C78" s="210">
        <v>45405.670138888891</v>
      </c>
      <c r="D78" s="211">
        <v>45404</v>
      </c>
      <c r="E78">
        <v>9</v>
      </c>
      <c r="F78" t="s">
        <v>117</v>
      </c>
      <c r="G78" s="212" t="s">
        <v>711</v>
      </c>
      <c r="I78" t="s">
        <v>170</v>
      </c>
      <c r="J78" t="s">
        <v>153</v>
      </c>
      <c r="K78" t="b">
        <v>0</v>
      </c>
    </row>
    <row r="79" spans="1:11" x14ac:dyDescent="0.2">
      <c r="A79">
        <v>81</v>
      </c>
      <c r="B79" s="210">
        <v>45448.407638888886</v>
      </c>
      <c r="C79" s="210">
        <v>45448.409722222219</v>
      </c>
      <c r="D79" s="211">
        <v>45447</v>
      </c>
      <c r="E79">
        <v>4</v>
      </c>
      <c r="F79" t="s">
        <v>81</v>
      </c>
      <c r="G79" s="212" t="s">
        <v>712</v>
      </c>
      <c r="I79" t="s">
        <v>165</v>
      </c>
      <c r="J79" t="s">
        <v>153</v>
      </c>
      <c r="K79" t="b">
        <v>0</v>
      </c>
    </row>
    <row r="80" spans="1:11" x14ac:dyDescent="0.2">
      <c r="A80">
        <v>80</v>
      </c>
      <c r="B80" s="210">
        <v>45448.407638888886</v>
      </c>
      <c r="C80" s="210">
        <v>45448.409722222219</v>
      </c>
      <c r="D80" s="211">
        <v>45447</v>
      </c>
      <c r="E80">
        <v>3</v>
      </c>
      <c r="F80" t="s">
        <v>125</v>
      </c>
      <c r="G80" s="212" t="s">
        <v>712</v>
      </c>
      <c r="H80" t="s">
        <v>192</v>
      </c>
      <c r="I80" t="s">
        <v>165</v>
      </c>
      <c r="J80" t="s">
        <v>153</v>
      </c>
      <c r="K80" t="b">
        <v>0</v>
      </c>
    </row>
    <row r="81" spans="1:14" x14ac:dyDescent="0.2">
      <c r="A81">
        <v>78</v>
      </c>
      <c r="B81" s="210">
        <v>45448.407638888886</v>
      </c>
      <c r="C81" s="210">
        <v>45448.408333333333</v>
      </c>
      <c r="D81" s="211">
        <v>45447</v>
      </c>
      <c r="E81">
        <v>1</v>
      </c>
      <c r="F81" t="s">
        <v>181</v>
      </c>
      <c r="G81" s="212" t="s">
        <v>711</v>
      </c>
      <c r="H81" t="s">
        <v>191</v>
      </c>
      <c r="I81" t="s">
        <v>165</v>
      </c>
      <c r="J81" t="s">
        <v>153</v>
      </c>
      <c r="K81" t="b">
        <v>0</v>
      </c>
    </row>
    <row r="82" spans="1:14" x14ac:dyDescent="0.2">
      <c r="A82">
        <v>79</v>
      </c>
      <c r="B82" s="210">
        <v>45448.407638888886</v>
      </c>
      <c r="C82" s="210">
        <v>45448.40902777778</v>
      </c>
      <c r="D82" s="211">
        <v>45447</v>
      </c>
      <c r="E82">
        <v>2</v>
      </c>
      <c r="F82" t="s">
        <v>181</v>
      </c>
      <c r="G82" s="212" t="s">
        <v>713</v>
      </c>
      <c r="I82" t="s">
        <v>165</v>
      </c>
      <c r="J82" t="s">
        <v>153</v>
      </c>
      <c r="K82" t="b">
        <v>0</v>
      </c>
    </row>
    <row r="83" spans="1:14" x14ac:dyDescent="0.2">
      <c r="A83">
        <v>84</v>
      </c>
      <c r="B83" s="210">
        <v>45448.407638888886</v>
      </c>
      <c r="C83" s="210">
        <v>45448.409722222219</v>
      </c>
      <c r="D83" s="211">
        <v>45447</v>
      </c>
      <c r="E83">
        <v>7</v>
      </c>
      <c r="F83" t="s">
        <v>112</v>
      </c>
      <c r="G83" s="212" t="s">
        <v>714</v>
      </c>
      <c r="I83" t="s">
        <v>165</v>
      </c>
      <c r="J83" t="s">
        <v>153</v>
      </c>
      <c r="K83" t="b">
        <v>0</v>
      </c>
    </row>
    <row r="84" spans="1:14" x14ac:dyDescent="0.2">
      <c r="A84">
        <v>82</v>
      </c>
      <c r="B84" s="210">
        <v>45448.407638888886</v>
      </c>
      <c r="C84" s="210">
        <v>45448.409722222219</v>
      </c>
      <c r="D84" s="211">
        <v>45447</v>
      </c>
      <c r="E84">
        <v>5</v>
      </c>
      <c r="F84" t="s">
        <v>81</v>
      </c>
      <c r="G84" s="212" t="s">
        <v>715</v>
      </c>
      <c r="I84" t="s">
        <v>165</v>
      </c>
      <c r="J84" t="s">
        <v>153</v>
      </c>
      <c r="K84" t="b">
        <v>0</v>
      </c>
    </row>
    <row r="85" spans="1:14" x14ac:dyDescent="0.2">
      <c r="A85">
        <v>83</v>
      </c>
      <c r="B85" s="210">
        <v>45448.407638888886</v>
      </c>
      <c r="C85" s="210">
        <v>45448.409722222219</v>
      </c>
      <c r="D85" s="211">
        <v>45447</v>
      </c>
      <c r="E85">
        <v>6</v>
      </c>
      <c r="F85" t="s">
        <v>115</v>
      </c>
      <c r="G85" s="212">
        <v>19</v>
      </c>
      <c r="I85" t="s">
        <v>165</v>
      </c>
      <c r="J85" t="s">
        <v>153</v>
      </c>
      <c r="K85" t="b">
        <v>0</v>
      </c>
    </row>
    <row r="86" spans="1:14" x14ac:dyDescent="0.2">
      <c r="A86">
        <v>85</v>
      </c>
      <c r="B86" s="210">
        <v>45448.407638888886</v>
      </c>
      <c r="C86" s="210">
        <v>45448.411111111112</v>
      </c>
      <c r="D86" s="211">
        <v>45447</v>
      </c>
      <c r="E86">
        <v>8</v>
      </c>
      <c r="F86" t="s">
        <v>116</v>
      </c>
      <c r="G86" s="212" t="s">
        <v>716</v>
      </c>
      <c r="H86" t="s">
        <v>193</v>
      </c>
      <c r="I86" t="s">
        <v>165</v>
      </c>
      <c r="J86" t="s">
        <v>153</v>
      </c>
      <c r="K86" t="b">
        <v>1</v>
      </c>
      <c r="L86" t="s">
        <v>717</v>
      </c>
      <c r="M86" t="s">
        <v>718</v>
      </c>
    </row>
    <row r="87" spans="1:14" x14ac:dyDescent="0.2">
      <c r="A87">
        <v>87</v>
      </c>
      <c r="B87" s="210">
        <v>45448.407638888886</v>
      </c>
      <c r="C87" s="210">
        <v>45448.411111111112</v>
      </c>
      <c r="D87" s="211">
        <v>45447</v>
      </c>
      <c r="E87">
        <v>10</v>
      </c>
      <c r="F87" t="s">
        <v>118</v>
      </c>
      <c r="G87" s="212" t="s">
        <v>719</v>
      </c>
      <c r="I87" t="s">
        <v>165</v>
      </c>
      <c r="J87" t="s">
        <v>153</v>
      </c>
      <c r="K87" t="b">
        <v>0</v>
      </c>
      <c r="L87" t="s">
        <v>720</v>
      </c>
      <c r="M87" t="s">
        <v>721</v>
      </c>
      <c r="N87" t="s">
        <v>722</v>
      </c>
    </row>
    <row r="88" spans="1:14" x14ac:dyDescent="0.2">
      <c r="A88">
        <v>86</v>
      </c>
      <c r="B88" s="210">
        <v>45448.407638888886</v>
      </c>
      <c r="C88" s="210">
        <v>45448.411111111112</v>
      </c>
      <c r="D88" s="211">
        <v>45447</v>
      </c>
      <c r="E88">
        <v>9</v>
      </c>
      <c r="F88" t="s">
        <v>117</v>
      </c>
      <c r="G88" s="212" t="s">
        <v>723</v>
      </c>
      <c r="I88" t="s">
        <v>165</v>
      </c>
      <c r="J88" t="s">
        <v>153</v>
      </c>
      <c r="K88" t="b">
        <v>0</v>
      </c>
      <c r="L88" t="s">
        <v>724</v>
      </c>
      <c r="M88" t="s">
        <v>725</v>
      </c>
      <c r="N88" t="s">
        <v>726</v>
      </c>
    </row>
    <row r="89" spans="1:14" x14ac:dyDescent="0.2">
      <c r="A89">
        <v>89</v>
      </c>
      <c r="B89" s="210">
        <v>45448.407638888886</v>
      </c>
      <c r="C89" s="210">
        <v>45448.412499999999</v>
      </c>
      <c r="D89" s="211">
        <v>45447</v>
      </c>
      <c r="E89">
        <v>12</v>
      </c>
      <c r="F89" t="s">
        <v>115</v>
      </c>
      <c r="G89" s="212" t="s">
        <v>727</v>
      </c>
      <c r="H89" t="s">
        <v>194</v>
      </c>
      <c r="I89" t="s">
        <v>165</v>
      </c>
      <c r="J89" t="s">
        <v>153</v>
      </c>
      <c r="K89" t="b">
        <v>0</v>
      </c>
    </row>
    <row r="90" spans="1:14" x14ac:dyDescent="0.2">
      <c r="A90">
        <v>88</v>
      </c>
      <c r="B90" s="210">
        <v>45448.407638888886</v>
      </c>
      <c r="C90" s="210">
        <v>45448.411805555559</v>
      </c>
      <c r="D90" s="211">
        <v>45447</v>
      </c>
      <c r="E90">
        <v>11</v>
      </c>
      <c r="F90" t="s">
        <v>119</v>
      </c>
      <c r="G90" s="212">
        <v>17</v>
      </c>
      <c r="I90" t="s">
        <v>165</v>
      </c>
      <c r="J90" t="s">
        <v>153</v>
      </c>
      <c r="K90" t="b">
        <v>1</v>
      </c>
      <c r="L90" t="s">
        <v>728</v>
      </c>
      <c r="M90" t="s">
        <v>729</v>
      </c>
    </row>
    <row r="91" spans="1:14" x14ac:dyDescent="0.2">
      <c r="A91">
        <v>90</v>
      </c>
      <c r="B91" s="210">
        <v>45448.407638888886</v>
      </c>
      <c r="C91" s="210">
        <v>45448.412499999999</v>
      </c>
      <c r="D91" s="211">
        <v>45447</v>
      </c>
      <c r="E91">
        <v>13</v>
      </c>
      <c r="F91" t="s">
        <v>119</v>
      </c>
      <c r="G91" s="212" t="s">
        <v>730</v>
      </c>
      <c r="I91" t="s">
        <v>165</v>
      </c>
      <c r="J91" t="s">
        <v>153</v>
      </c>
      <c r="K91" t="b">
        <v>0</v>
      </c>
    </row>
    <row r="92" spans="1:14" x14ac:dyDescent="0.2">
      <c r="A92">
        <v>93</v>
      </c>
      <c r="B92" s="210">
        <v>45448.407638888886</v>
      </c>
      <c r="C92" s="210">
        <v>45448.413194444445</v>
      </c>
      <c r="D92" s="211">
        <v>45447</v>
      </c>
      <c r="E92">
        <v>16</v>
      </c>
      <c r="F92" t="s">
        <v>130</v>
      </c>
      <c r="G92" s="212" t="s">
        <v>731</v>
      </c>
      <c r="I92" t="s">
        <v>165</v>
      </c>
      <c r="J92" t="s">
        <v>153</v>
      </c>
      <c r="K92" t="b">
        <v>0</v>
      </c>
      <c r="L92" t="s">
        <v>732</v>
      </c>
      <c r="M92" t="s">
        <v>733</v>
      </c>
    </row>
    <row r="93" spans="1:14" x14ac:dyDescent="0.2">
      <c r="A93">
        <v>92</v>
      </c>
      <c r="B93" s="210">
        <v>45448.407638888886</v>
      </c>
      <c r="C93" s="210">
        <v>45448.413194444445</v>
      </c>
      <c r="D93" s="211">
        <v>45447</v>
      </c>
      <c r="E93">
        <v>15</v>
      </c>
      <c r="F93" t="s">
        <v>130</v>
      </c>
      <c r="G93" s="212">
        <v>6</v>
      </c>
      <c r="I93" t="s">
        <v>165</v>
      </c>
      <c r="J93" t="s">
        <v>153</v>
      </c>
      <c r="K93" t="b">
        <v>0</v>
      </c>
    </row>
    <row r="94" spans="1:14" x14ac:dyDescent="0.2">
      <c r="A94">
        <v>91</v>
      </c>
      <c r="B94" s="210">
        <v>45448.407638888886</v>
      </c>
      <c r="C94" s="210">
        <v>45448.412499999999</v>
      </c>
      <c r="D94" s="211">
        <v>45447</v>
      </c>
      <c r="E94">
        <v>14</v>
      </c>
      <c r="F94" t="s">
        <v>130</v>
      </c>
      <c r="G94" s="212" t="s">
        <v>734</v>
      </c>
      <c r="I94" t="s">
        <v>165</v>
      </c>
      <c r="J94" t="s">
        <v>153</v>
      </c>
      <c r="K94" t="b">
        <v>0</v>
      </c>
      <c r="L94" t="s">
        <v>735</v>
      </c>
      <c r="M94" t="s">
        <v>736</v>
      </c>
    </row>
    <row r="95" spans="1:14" x14ac:dyDescent="0.2">
      <c r="A95">
        <v>94</v>
      </c>
      <c r="B95" s="210">
        <v>45448.407638888886</v>
      </c>
      <c r="C95" s="210">
        <v>45448.413194444445</v>
      </c>
      <c r="D95" s="211">
        <v>45447</v>
      </c>
      <c r="E95">
        <v>17</v>
      </c>
      <c r="F95" t="s">
        <v>130</v>
      </c>
      <c r="G95" s="212" t="s">
        <v>737</v>
      </c>
      <c r="I95" t="s">
        <v>165</v>
      </c>
      <c r="J95" t="s">
        <v>153</v>
      </c>
      <c r="K95" t="b">
        <v>0</v>
      </c>
    </row>
    <row r="96" spans="1:14" x14ac:dyDescent="0.2">
      <c r="A96">
        <v>95</v>
      </c>
      <c r="B96" s="210">
        <v>45448.407638888886</v>
      </c>
      <c r="C96" s="210">
        <v>45448.413194444445</v>
      </c>
      <c r="D96" s="211">
        <v>45447</v>
      </c>
      <c r="E96">
        <v>18</v>
      </c>
      <c r="F96" t="s">
        <v>131</v>
      </c>
      <c r="G96" s="212" t="s">
        <v>738</v>
      </c>
      <c r="I96" t="s">
        <v>165</v>
      </c>
      <c r="J96" t="s">
        <v>153</v>
      </c>
      <c r="K96" t="b">
        <v>0</v>
      </c>
    </row>
    <row r="97" spans="1:11" x14ac:dyDescent="0.2">
      <c r="A97">
        <v>96</v>
      </c>
      <c r="B97" s="210">
        <v>45448.407638888886</v>
      </c>
      <c r="C97" s="210">
        <v>45448.413888888892</v>
      </c>
      <c r="D97" s="211">
        <v>45447</v>
      </c>
      <c r="E97">
        <v>19</v>
      </c>
      <c r="F97" t="s">
        <v>124</v>
      </c>
      <c r="G97" s="212" t="s">
        <v>714</v>
      </c>
      <c r="I97" t="s">
        <v>165</v>
      </c>
      <c r="J97" t="s">
        <v>153</v>
      </c>
      <c r="K97" t="b">
        <v>0</v>
      </c>
    </row>
    <row r="98" spans="1:11" x14ac:dyDescent="0.2">
      <c r="A98">
        <v>97</v>
      </c>
      <c r="B98" s="210">
        <v>45448.407638888886</v>
      </c>
      <c r="C98" s="210">
        <v>45448.413888888892</v>
      </c>
      <c r="D98" s="211">
        <v>45447</v>
      </c>
      <c r="E98">
        <v>20</v>
      </c>
      <c r="F98" t="s">
        <v>128</v>
      </c>
      <c r="G98" s="212" t="s">
        <v>739</v>
      </c>
      <c r="H98" t="s">
        <v>195</v>
      </c>
      <c r="I98" t="s">
        <v>165</v>
      </c>
      <c r="J98" t="s">
        <v>153</v>
      </c>
      <c r="K98" t="b">
        <v>1</v>
      </c>
    </row>
    <row r="99" spans="1:11" x14ac:dyDescent="0.2">
      <c r="A99">
        <v>98</v>
      </c>
      <c r="B99" s="210">
        <v>45455.211111111108</v>
      </c>
      <c r="C99" s="210">
        <v>45455.223611111112</v>
      </c>
      <c r="D99" s="211">
        <v>45454</v>
      </c>
      <c r="E99">
        <v>1</v>
      </c>
      <c r="F99" t="s">
        <v>181</v>
      </c>
      <c r="G99" s="212">
        <v>19</v>
      </c>
      <c r="I99" t="s">
        <v>198</v>
      </c>
      <c r="J99" t="s">
        <v>153</v>
      </c>
      <c r="K99" t="b">
        <v>0</v>
      </c>
    </row>
    <row r="100" spans="1:11" x14ac:dyDescent="0.2">
      <c r="A100">
        <v>99</v>
      </c>
      <c r="B100" s="210">
        <v>45455.211111111108</v>
      </c>
      <c r="C100" s="210">
        <v>45455.223611111112</v>
      </c>
      <c r="D100" s="211">
        <v>45454</v>
      </c>
      <c r="E100">
        <v>2</v>
      </c>
      <c r="F100" t="s">
        <v>181</v>
      </c>
      <c r="G100" s="212" t="s">
        <v>715</v>
      </c>
      <c r="I100" t="s">
        <v>198</v>
      </c>
      <c r="J100" t="s">
        <v>153</v>
      </c>
      <c r="K100" t="b">
        <v>0</v>
      </c>
    </row>
    <row r="101" spans="1:11" x14ac:dyDescent="0.2">
      <c r="A101">
        <v>100</v>
      </c>
      <c r="B101" s="210">
        <v>45455.211111111108</v>
      </c>
      <c r="C101" s="210">
        <v>45455.224999999999</v>
      </c>
      <c r="D101" s="211">
        <v>45454</v>
      </c>
      <c r="E101">
        <v>1</v>
      </c>
      <c r="F101" t="s">
        <v>181</v>
      </c>
      <c r="G101" s="212">
        <v>19</v>
      </c>
      <c r="I101" t="s">
        <v>198</v>
      </c>
      <c r="J101" t="s">
        <v>153</v>
      </c>
      <c r="K101" t="b">
        <v>0</v>
      </c>
    </row>
    <row r="102" spans="1:11" x14ac:dyDescent="0.2">
      <c r="A102">
        <v>101</v>
      </c>
      <c r="B102" s="210">
        <v>45455.211111111108</v>
      </c>
      <c r="C102" s="210">
        <v>45455.225694444445</v>
      </c>
      <c r="D102" s="211">
        <v>45454</v>
      </c>
      <c r="E102">
        <v>2</v>
      </c>
      <c r="F102" t="s">
        <v>181</v>
      </c>
      <c r="G102" s="212" t="s">
        <v>715</v>
      </c>
      <c r="I102" t="s">
        <v>198</v>
      </c>
      <c r="J102" t="s">
        <v>153</v>
      </c>
      <c r="K102" t="b">
        <v>0</v>
      </c>
    </row>
    <row r="103" spans="1:11" x14ac:dyDescent="0.2">
      <c r="A103">
        <v>102</v>
      </c>
      <c r="B103" s="210">
        <v>45455.211111111108</v>
      </c>
      <c r="C103" s="210">
        <v>45455.226388888892</v>
      </c>
      <c r="D103" s="211">
        <v>45454</v>
      </c>
      <c r="E103">
        <v>2</v>
      </c>
      <c r="F103" t="s">
        <v>181</v>
      </c>
      <c r="G103" s="212" t="s">
        <v>715</v>
      </c>
      <c r="I103" t="s">
        <v>198</v>
      </c>
      <c r="J103" t="s">
        <v>153</v>
      </c>
      <c r="K103" t="b">
        <v>0</v>
      </c>
    </row>
    <row r="104" spans="1:11" x14ac:dyDescent="0.2">
      <c r="A104">
        <v>103</v>
      </c>
      <c r="B104" s="210">
        <v>45456.174305555556</v>
      </c>
      <c r="C104" s="210">
        <v>45456.175694444442</v>
      </c>
      <c r="D104" s="211">
        <v>45455</v>
      </c>
      <c r="E104">
        <v>2</v>
      </c>
      <c r="F104" t="s">
        <v>181</v>
      </c>
      <c r="G104" s="212" t="s">
        <v>715</v>
      </c>
      <c r="I104" t="s">
        <v>198</v>
      </c>
      <c r="J104" t="s">
        <v>153</v>
      </c>
      <c r="K104" t="b">
        <v>0</v>
      </c>
    </row>
    <row r="105" spans="1:11" x14ac:dyDescent="0.2">
      <c r="A105">
        <v>104</v>
      </c>
      <c r="B105" s="210">
        <v>45456.174305555556</v>
      </c>
      <c r="C105" s="210">
        <v>45456.175694444442</v>
      </c>
      <c r="D105" s="211">
        <v>45455</v>
      </c>
      <c r="E105">
        <v>2</v>
      </c>
      <c r="F105" t="s">
        <v>181</v>
      </c>
      <c r="G105" s="212" t="s">
        <v>715</v>
      </c>
      <c r="I105" t="s">
        <v>198</v>
      </c>
      <c r="J105" t="s">
        <v>153</v>
      </c>
      <c r="K105" t="b">
        <v>0</v>
      </c>
    </row>
    <row r="106" spans="1:11" x14ac:dyDescent="0.2">
      <c r="A106">
        <v>105</v>
      </c>
      <c r="B106" s="210">
        <v>45456.174305555556</v>
      </c>
      <c r="C106" s="210">
        <v>45456.177777777775</v>
      </c>
      <c r="D106" s="211">
        <v>45455</v>
      </c>
      <c r="E106">
        <v>1</v>
      </c>
      <c r="F106" t="s">
        <v>181</v>
      </c>
      <c r="G106" s="212">
        <v>19</v>
      </c>
      <c r="I106" t="s">
        <v>198</v>
      </c>
      <c r="J106" t="s">
        <v>153</v>
      </c>
      <c r="K106" t="b">
        <v>0</v>
      </c>
    </row>
    <row r="107" spans="1:11" x14ac:dyDescent="0.2">
      <c r="A107">
        <v>106</v>
      </c>
      <c r="B107" s="210">
        <v>45456.174305555556</v>
      </c>
      <c r="C107" s="210">
        <v>45456.188194444447</v>
      </c>
      <c r="D107" s="211">
        <v>45455</v>
      </c>
      <c r="E107">
        <v>20</v>
      </c>
      <c r="F107" t="s">
        <v>128</v>
      </c>
      <c r="G107" s="212" t="s">
        <v>740</v>
      </c>
      <c r="I107" t="s">
        <v>198</v>
      </c>
      <c r="J107" t="s">
        <v>153</v>
      </c>
      <c r="K107" t="b">
        <v>0</v>
      </c>
    </row>
    <row r="108" spans="1:11" x14ac:dyDescent="0.2">
      <c r="A108">
        <v>107</v>
      </c>
      <c r="B108" s="210">
        <v>45457.243055555555</v>
      </c>
      <c r="C108" s="210">
        <v>45457.244444444441</v>
      </c>
      <c r="D108" s="211">
        <v>45456</v>
      </c>
      <c r="E108">
        <v>1</v>
      </c>
      <c r="F108" t="s">
        <v>181</v>
      </c>
      <c r="G108" s="212" t="s">
        <v>741</v>
      </c>
      <c r="I108" t="s">
        <v>198</v>
      </c>
      <c r="J108" t="s">
        <v>153</v>
      </c>
      <c r="K108" t="b">
        <v>0</v>
      </c>
    </row>
    <row r="109" spans="1:11" x14ac:dyDescent="0.2">
      <c r="A109">
        <v>108</v>
      </c>
      <c r="B109" s="210">
        <v>45457.243055555555</v>
      </c>
      <c r="C109" s="210">
        <v>45457.244444444441</v>
      </c>
      <c r="D109" s="211">
        <v>45456</v>
      </c>
      <c r="E109">
        <v>2</v>
      </c>
      <c r="F109" t="s">
        <v>181</v>
      </c>
      <c r="G109" s="212">
        <v>25</v>
      </c>
      <c r="H109" t="s">
        <v>203</v>
      </c>
      <c r="I109" t="s">
        <v>198</v>
      </c>
      <c r="J109" t="s">
        <v>153</v>
      </c>
      <c r="K109" t="b">
        <v>0</v>
      </c>
    </row>
    <row r="110" spans="1:11" x14ac:dyDescent="0.2">
      <c r="A110">
        <v>112</v>
      </c>
      <c r="B110" s="210">
        <v>45457.243055555555</v>
      </c>
      <c r="C110" s="210">
        <v>45457.245138888888</v>
      </c>
      <c r="D110" s="211">
        <v>45456</v>
      </c>
      <c r="E110">
        <v>6</v>
      </c>
      <c r="F110" t="s">
        <v>115</v>
      </c>
      <c r="G110" s="212" t="s">
        <v>723</v>
      </c>
      <c r="I110" t="s">
        <v>198</v>
      </c>
      <c r="J110" t="s">
        <v>153</v>
      </c>
      <c r="K110" t="b">
        <v>0</v>
      </c>
    </row>
    <row r="111" spans="1:11" x14ac:dyDescent="0.2">
      <c r="A111">
        <v>110</v>
      </c>
      <c r="B111" s="210">
        <v>45457.243055555555</v>
      </c>
      <c r="C111" s="210">
        <v>45457.245138888888</v>
      </c>
      <c r="D111" s="211">
        <v>45456</v>
      </c>
      <c r="E111">
        <v>4</v>
      </c>
      <c r="F111" t="s">
        <v>81</v>
      </c>
      <c r="G111" s="212" t="s">
        <v>742</v>
      </c>
      <c r="I111" t="s">
        <v>198</v>
      </c>
      <c r="J111" t="s">
        <v>153</v>
      </c>
      <c r="K111" t="b">
        <v>0</v>
      </c>
    </row>
    <row r="112" spans="1:11" x14ac:dyDescent="0.2">
      <c r="A112">
        <v>109</v>
      </c>
      <c r="B112" s="210">
        <v>45457.243055555555</v>
      </c>
      <c r="C112" s="210">
        <v>45457.244444444441</v>
      </c>
      <c r="D112" s="211">
        <v>45456</v>
      </c>
      <c r="E112">
        <v>3</v>
      </c>
      <c r="F112" t="s">
        <v>125</v>
      </c>
      <c r="G112" s="212" t="s">
        <v>743</v>
      </c>
      <c r="I112" t="s">
        <v>198</v>
      </c>
      <c r="J112" t="s">
        <v>153</v>
      </c>
      <c r="K112" t="b">
        <v>0</v>
      </c>
    </row>
    <row r="113" spans="1:14" x14ac:dyDescent="0.2">
      <c r="A113">
        <v>111</v>
      </c>
      <c r="B113" s="210">
        <v>45457.243055555555</v>
      </c>
      <c r="C113" s="210">
        <v>45457.245138888888</v>
      </c>
      <c r="D113" s="211">
        <v>45456</v>
      </c>
      <c r="E113">
        <v>5</v>
      </c>
      <c r="F113" t="s">
        <v>81</v>
      </c>
      <c r="G113" s="212" t="s">
        <v>715</v>
      </c>
      <c r="I113" t="s">
        <v>198</v>
      </c>
      <c r="J113" t="s">
        <v>153</v>
      </c>
      <c r="K113" t="b">
        <v>0</v>
      </c>
    </row>
    <row r="114" spans="1:14" x14ac:dyDescent="0.2">
      <c r="A114">
        <v>113</v>
      </c>
      <c r="B114" s="210">
        <v>45457.243055555555</v>
      </c>
      <c r="C114" s="210">
        <v>45457.245833333334</v>
      </c>
      <c r="D114" s="211">
        <v>45456</v>
      </c>
      <c r="E114">
        <v>7</v>
      </c>
      <c r="F114" t="s">
        <v>112</v>
      </c>
      <c r="G114" s="212" t="s">
        <v>743</v>
      </c>
      <c r="I114" t="s">
        <v>198</v>
      </c>
      <c r="J114" t="s">
        <v>153</v>
      </c>
      <c r="K114" t="b">
        <v>0</v>
      </c>
    </row>
    <row r="115" spans="1:14" x14ac:dyDescent="0.2">
      <c r="A115">
        <v>115</v>
      </c>
      <c r="B115" s="210">
        <v>45457.243055555555</v>
      </c>
      <c r="C115" s="210">
        <v>45457.24722222222</v>
      </c>
      <c r="D115" s="211">
        <v>45456</v>
      </c>
      <c r="E115">
        <v>9</v>
      </c>
      <c r="F115" t="s">
        <v>117</v>
      </c>
      <c r="G115" s="212" t="s">
        <v>744</v>
      </c>
      <c r="I115" t="s">
        <v>198</v>
      </c>
      <c r="J115" t="s">
        <v>153</v>
      </c>
      <c r="K115" t="b">
        <v>0</v>
      </c>
      <c r="L115">
        <v>8.4</v>
      </c>
      <c r="M115">
        <v>7.8</v>
      </c>
      <c r="N115">
        <v>7.6</v>
      </c>
    </row>
    <row r="116" spans="1:14" x14ac:dyDescent="0.2">
      <c r="A116">
        <v>114</v>
      </c>
      <c r="B116" s="210">
        <v>45457.243055555555</v>
      </c>
      <c r="C116" s="210">
        <v>45457.246527777781</v>
      </c>
      <c r="D116" s="211">
        <v>45456</v>
      </c>
      <c r="E116">
        <v>8</v>
      </c>
      <c r="F116" t="s">
        <v>116</v>
      </c>
      <c r="G116" s="212" t="s">
        <v>745</v>
      </c>
      <c r="H116" t="s">
        <v>204</v>
      </c>
      <c r="I116" t="s">
        <v>198</v>
      </c>
      <c r="J116" t="s">
        <v>153</v>
      </c>
      <c r="K116" t="b">
        <v>0</v>
      </c>
      <c r="L116">
        <v>18.100000000000001</v>
      </c>
      <c r="M116">
        <v>16.899999999999999</v>
      </c>
    </row>
    <row r="117" spans="1:14" x14ac:dyDescent="0.2">
      <c r="A117">
        <v>117</v>
      </c>
      <c r="B117" s="210">
        <v>45457.243055555555</v>
      </c>
      <c r="C117" s="210">
        <v>45457.248611111114</v>
      </c>
      <c r="D117" s="211">
        <v>45456</v>
      </c>
      <c r="E117">
        <v>11</v>
      </c>
      <c r="F117" t="s">
        <v>119</v>
      </c>
      <c r="G117" s="212" t="s">
        <v>746</v>
      </c>
      <c r="I117" t="s">
        <v>198</v>
      </c>
      <c r="J117" t="s">
        <v>153</v>
      </c>
      <c r="K117" t="b">
        <v>0</v>
      </c>
      <c r="L117">
        <v>8.5</v>
      </c>
      <c r="M117">
        <v>6.7</v>
      </c>
    </row>
    <row r="118" spans="1:14" x14ac:dyDescent="0.2">
      <c r="A118">
        <v>116</v>
      </c>
      <c r="B118" s="210">
        <v>45457.243055555555</v>
      </c>
      <c r="C118" s="210">
        <v>45457.247916666667</v>
      </c>
      <c r="D118" s="211">
        <v>45456</v>
      </c>
      <c r="E118">
        <v>10</v>
      </c>
      <c r="F118" t="s">
        <v>118</v>
      </c>
      <c r="G118" s="212" t="s">
        <v>711</v>
      </c>
      <c r="H118" t="s">
        <v>205</v>
      </c>
      <c r="I118" t="s">
        <v>198</v>
      </c>
      <c r="J118" t="s">
        <v>153</v>
      </c>
      <c r="K118" t="b">
        <v>0</v>
      </c>
      <c r="L118">
        <v>13</v>
      </c>
      <c r="M118">
        <v>13.5</v>
      </c>
      <c r="N118">
        <v>12.7</v>
      </c>
    </row>
    <row r="119" spans="1:14" x14ac:dyDescent="0.2">
      <c r="A119">
        <v>118</v>
      </c>
      <c r="B119" s="210">
        <v>45457.243055555555</v>
      </c>
      <c r="C119" s="210">
        <v>45457.249305555553</v>
      </c>
      <c r="D119" s="211">
        <v>45456</v>
      </c>
      <c r="E119">
        <v>12</v>
      </c>
      <c r="F119" t="s">
        <v>115</v>
      </c>
      <c r="G119" s="212" t="s">
        <v>747</v>
      </c>
      <c r="H119" t="s">
        <v>205</v>
      </c>
      <c r="I119" t="s">
        <v>198</v>
      </c>
      <c r="J119" t="s">
        <v>153</v>
      </c>
      <c r="K119" t="b">
        <v>0</v>
      </c>
    </row>
    <row r="120" spans="1:14" x14ac:dyDescent="0.2">
      <c r="A120">
        <v>119</v>
      </c>
      <c r="B120" s="210">
        <v>45457.243055555555</v>
      </c>
      <c r="C120" s="210">
        <v>45457.25</v>
      </c>
      <c r="D120" s="211">
        <v>45456</v>
      </c>
      <c r="E120">
        <v>13</v>
      </c>
      <c r="F120" t="s">
        <v>119</v>
      </c>
      <c r="G120" s="212">
        <v>25</v>
      </c>
      <c r="H120" t="s">
        <v>203</v>
      </c>
      <c r="I120" t="s">
        <v>198</v>
      </c>
      <c r="J120" t="s">
        <v>153</v>
      </c>
      <c r="K120" t="b">
        <v>0</v>
      </c>
    </row>
    <row r="121" spans="1:14" x14ac:dyDescent="0.2">
      <c r="A121">
        <v>120</v>
      </c>
      <c r="B121" s="210">
        <v>45457.243055555555</v>
      </c>
      <c r="C121" s="210">
        <v>45457.252083333333</v>
      </c>
      <c r="D121" s="211">
        <v>45456</v>
      </c>
      <c r="E121">
        <v>14</v>
      </c>
      <c r="F121" t="s">
        <v>130</v>
      </c>
      <c r="G121" s="212" t="s">
        <v>748</v>
      </c>
      <c r="H121" t="s">
        <v>206</v>
      </c>
      <c r="I121" t="s">
        <v>198</v>
      </c>
      <c r="J121" t="s">
        <v>153</v>
      </c>
      <c r="K121" t="b">
        <v>1</v>
      </c>
      <c r="L121">
        <v>22.3</v>
      </c>
      <c r="M121">
        <v>21.2</v>
      </c>
    </row>
    <row r="122" spans="1:14" x14ac:dyDescent="0.2">
      <c r="A122">
        <v>122</v>
      </c>
      <c r="B122" s="210">
        <v>45457.243055555555</v>
      </c>
      <c r="C122" s="210">
        <v>45457.254166666666</v>
      </c>
      <c r="D122" s="211">
        <v>45456</v>
      </c>
      <c r="E122">
        <v>16</v>
      </c>
      <c r="F122" t="s">
        <v>130</v>
      </c>
      <c r="G122" s="212" t="s">
        <v>731</v>
      </c>
      <c r="I122" t="s">
        <v>198</v>
      </c>
      <c r="J122" t="s">
        <v>153</v>
      </c>
      <c r="K122" t="b">
        <v>0</v>
      </c>
      <c r="L122">
        <v>9.5</v>
      </c>
      <c r="M122">
        <v>7.9</v>
      </c>
    </row>
    <row r="123" spans="1:14" x14ac:dyDescent="0.2">
      <c r="A123">
        <v>121</v>
      </c>
      <c r="B123" s="210">
        <v>45457.243055555555</v>
      </c>
      <c r="C123" s="210">
        <v>45457.253472222219</v>
      </c>
      <c r="D123" s="211">
        <v>45456</v>
      </c>
      <c r="E123">
        <v>15</v>
      </c>
      <c r="F123" t="s">
        <v>130</v>
      </c>
      <c r="G123" s="212" t="s">
        <v>749</v>
      </c>
      <c r="H123" t="s">
        <v>207</v>
      </c>
      <c r="I123" t="s">
        <v>198</v>
      </c>
      <c r="J123" t="s">
        <v>153</v>
      </c>
      <c r="K123" t="b">
        <v>0</v>
      </c>
    </row>
    <row r="124" spans="1:14" x14ac:dyDescent="0.2">
      <c r="A124">
        <v>123</v>
      </c>
      <c r="B124" s="210">
        <v>45457.243055555555</v>
      </c>
      <c r="C124" s="210">
        <v>45457.254861111112</v>
      </c>
      <c r="D124" s="211">
        <v>45456</v>
      </c>
      <c r="E124">
        <v>17</v>
      </c>
      <c r="F124" t="s">
        <v>130</v>
      </c>
      <c r="G124" s="212" t="s">
        <v>750</v>
      </c>
      <c r="H124" t="s">
        <v>205</v>
      </c>
      <c r="I124" t="s">
        <v>198</v>
      </c>
      <c r="J124" t="s">
        <v>153</v>
      </c>
      <c r="K124" t="b">
        <v>0</v>
      </c>
    </row>
    <row r="125" spans="1:14" x14ac:dyDescent="0.2">
      <c r="A125">
        <v>124</v>
      </c>
      <c r="B125" s="210">
        <v>45457.243055555555</v>
      </c>
      <c r="C125" s="210">
        <v>45457.255555555559</v>
      </c>
      <c r="D125" s="211">
        <v>45456</v>
      </c>
      <c r="E125">
        <v>18</v>
      </c>
      <c r="F125" t="s">
        <v>131</v>
      </c>
      <c r="G125" s="212">
        <v>25</v>
      </c>
      <c r="H125" t="s">
        <v>203</v>
      </c>
      <c r="I125" t="s">
        <v>198</v>
      </c>
      <c r="J125" t="s">
        <v>153</v>
      </c>
      <c r="K125" t="b">
        <v>0</v>
      </c>
    </row>
    <row r="126" spans="1:14" x14ac:dyDescent="0.2">
      <c r="A126">
        <v>126</v>
      </c>
      <c r="B126" s="210">
        <v>45457.243055555555</v>
      </c>
      <c r="C126" s="210">
        <v>45457.257638888892</v>
      </c>
      <c r="D126" s="211">
        <v>45456</v>
      </c>
      <c r="E126">
        <v>20</v>
      </c>
      <c r="F126" t="s">
        <v>128</v>
      </c>
      <c r="G126" s="212" t="s">
        <v>740</v>
      </c>
      <c r="I126" t="s">
        <v>198</v>
      </c>
      <c r="J126" t="s">
        <v>153</v>
      </c>
      <c r="K126" t="b">
        <v>0</v>
      </c>
    </row>
    <row r="127" spans="1:14" x14ac:dyDescent="0.2">
      <c r="A127">
        <v>125</v>
      </c>
      <c r="B127" s="210">
        <v>45457.243055555555</v>
      </c>
      <c r="C127" s="210">
        <v>45457.256944444445</v>
      </c>
      <c r="D127" s="211">
        <v>45456</v>
      </c>
      <c r="E127">
        <v>19</v>
      </c>
      <c r="F127" t="s">
        <v>124</v>
      </c>
      <c r="G127" s="212">
        <v>12</v>
      </c>
      <c r="H127" t="s">
        <v>208</v>
      </c>
      <c r="I127" t="s">
        <v>198</v>
      </c>
      <c r="J127" t="s">
        <v>153</v>
      </c>
      <c r="K127" t="b">
        <v>0</v>
      </c>
    </row>
    <row r="128" spans="1:14" x14ac:dyDescent="0.2">
      <c r="A128">
        <v>128</v>
      </c>
      <c r="B128" s="210">
        <v>45460.192361111112</v>
      </c>
      <c r="C128" s="210">
        <v>45460.193055555559</v>
      </c>
      <c r="D128" s="211">
        <v>45459</v>
      </c>
      <c r="E128">
        <v>2</v>
      </c>
      <c r="F128" t="s">
        <v>181</v>
      </c>
      <c r="G128" s="212">
        <v>25</v>
      </c>
      <c r="H128" t="s">
        <v>211</v>
      </c>
      <c r="I128" t="s">
        <v>198</v>
      </c>
      <c r="J128" t="s">
        <v>153</v>
      </c>
      <c r="K128" t="b">
        <v>0</v>
      </c>
    </row>
    <row r="129" spans="1:14" x14ac:dyDescent="0.2">
      <c r="A129">
        <v>127</v>
      </c>
      <c r="B129" s="210">
        <v>45460.192361111112</v>
      </c>
      <c r="C129" s="210">
        <v>45460.192361111112</v>
      </c>
      <c r="D129" s="211">
        <v>45459</v>
      </c>
      <c r="E129">
        <v>1</v>
      </c>
      <c r="F129" t="s">
        <v>181</v>
      </c>
      <c r="G129" s="212" t="s">
        <v>751</v>
      </c>
      <c r="I129" t="s">
        <v>198</v>
      </c>
      <c r="J129" t="s">
        <v>153</v>
      </c>
      <c r="K129" t="b">
        <v>0</v>
      </c>
    </row>
    <row r="130" spans="1:14" x14ac:dyDescent="0.2">
      <c r="A130">
        <v>130</v>
      </c>
      <c r="B130" s="210">
        <v>45460.192361111112</v>
      </c>
      <c r="C130" s="210">
        <v>45460.193055555559</v>
      </c>
      <c r="D130" s="211">
        <v>45459</v>
      </c>
      <c r="E130">
        <v>4</v>
      </c>
      <c r="F130" t="s">
        <v>81</v>
      </c>
      <c r="G130" s="212" t="s">
        <v>742</v>
      </c>
      <c r="I130" t="s">
        <v>198</v>
      </c>
      <c r="J130" t="s">
        <v>153</v>
      </c>
      <c r="K130" t="b">
        <v>0</v>
      </c>
    </row>
    <row r="131" spans="1:14" x14ac:dyDescent="0.2">
      <c r="A131">
        <v>129</v>
      </c>
      <c r="B131" s="210">
        <v>45460.192361111112</v>
      </c>
      <c r="C131" s="210">
        <v>45460.193055555559</v>
      </c>
      <c r="D131" s="211">
        <v>45459</v>
      </c>
      <c r="E131">
        <v>3</v>
      </c>
      <c r="F131" t="s">
        <v>125</v>
      </c>
      <c r="G131" s="212" t="s">
        <v>743</v>
      </c>
      <c r="I131" t="s">
        <v>198</v>
      </c>
      <c r="J131" t="s">
        <v>153</v>
      </c>
      <c r="K131" t="b">
        <v>0</v>
      </c>
    </row>
    <row r="132" spans="1:14" x14ac:dyDescent="0.2">
      <c r="A132">
        <v>131</v>
      </c>
      <c r="B132" s="210">
        <v>45460.192361111112</v>
      </c>
      <c r="C132" s="210">
        <v>45460.193749999999</v>
      </c>
      <c r="D132" s="211">
        <v>45459</v>
      </c>
      <c r="E132">
        <v>5</v>
      </c>
      <c r="F132" t="s">
        <v>81</v>
      </c>
      <c r="G132" s="212" t="s">
        <v>752</v>
      </c>
      <c r="I132" t="s">
        <v>198</v>
      </c>
      <c r="J132" t="s">
        <v>153</v>
      </c>
      <c r="K132" t="b">
        <v>0</v>
      </c>
    </row>
    <row r="133" spans="1:14" x14ac:dyDescent="0.2">
      <c r="A133">
        <v>132</v>
      </c>
      <c r="B133" s="210">
        <v>45460.192361111112</v>
      </c>
      <c r="C133" s="210">
        <v>45460.193749999999</v>
      </c>
      <c r="D133" s="211">
        <v>45459</v>
      </c>
      <c r="E133">
        <v>6</v>
      </c>
      <c r="F133" t="s">
        <v>115</v>
      </c>
      <c r="G133" s="212" t="s">
        <v>723</v>
      </c>
      <c r="I133" t="s">
        <v>198</v>
      </c>
      <c r="J133" t="s">
        <v>153</v>
      </c>
      <c r="K133" t="b">
        <v>0</v>
      </c>
    </row>
    <row r="134" spans="1:14" x14ac:dyDescent="0.2">
      <c r="A134">
        <v>133</v>
      </c>
      <c r="B134" s="210">
        <v>45460.192361111112</v>
      </c>
      <c r="C134" s="210">
        <v>45460.194444444445</v>
      </c>
      <c r="D134" s="211">
        <v>45459</v>
      </c>
      <c r="E134">
        <v>7</v>
      </c>
      <c r="F134" t="s">
        <v>112</v>
      </c>
      <c r="G134" s="212" t="s">
        <v>753</v>
      </c>
      <c r="H134" t="s">
        <v>212</v>
      </c>
      <c r="I134" t="s">
        <v>198</v>
      </c>
      <c r="J134" t="s">
        <v>153</v>
      </c>
      <c r="K134" t="b">
        <v>1</v>
      </c>
    </row>
    <row r="135" spans="1:14" x14ac:dyDescent="0.2">
      <c r="A135">
        <v>135</v>
      </c>
      <c r="B135" s="210">
        <v>45460.192361111112</v>
      </c>
      <c r="C135" s="210">
        <v>45460.195833333331</v>
      </c>
      <c r="D135" s="211">
        <v>45459</v>
      </c>
      <c r="E135">
        <v>9</v>
      </c>
      <c r="F135" t="s">
        <v>117</v>
      </c>
      <c r="G135" s="212" t="s">
        <v>744</v>
      </c>
      <c r="I135" t="s">
        <v>198</v>
      </c>
      <c r="J135" t="s">
        <v>153</v>
      </c>
      <c r="K135" t="b">
        <v>0</v>
      </c>
      <c r="L135">
        <v>8.4</v>
      </c>
      <c r="M135">
        <v>7.8</v>
      </c>
      <c r="N135">
        <v>7.6</v>
      </c>
    </row>
    <row r="136" spans="1:14" x14ac:dyDescent="0.2">
      <c r="A136">
        <v>134</v>
      </c>
      <c r="B136" s="210">
        <v>45460.192361111112</v>
      </c>
      <c r="C136" s="210">
        <v>45460.195138888892</v>
      </c>
      <c r="D136" s="211">
        <v>45459</v>
      </c>
      <c r="E136">
        <v>8</v>
      </c>
      <c r="F136" t="s">
        <v>116</v>
      </c>
      <c r="G136" s="212" t="s">
        <v>754</v>
      </c>
      <c r="H136" t="s">
        <v>213</v>
      </c>
      <c r="I136" t="s">
        <v>198</v>
      </c>
      <c r="J136" t="s">
        <v>153</v>
      </c>
      <c r="K136" t="b">
        <v>1</v>
      </c>
      <c r="L136">
        <v>8.3000000000000007</v>
      </c>
      <c r="M136">
        <v>9.5</v>
      </c>
    </row>
    <row r="137" spans="1:14" x14ac:dyDescent="0.2">
      <c r="A137">
        <v>136</v>
      </c>
      <c r="B137" s="210">
        <v>45460.192361111112</v>
      </c>
      <c r="C137" s="210">
        <v>45460.196527777778</v>
      </c>
      <c r="D137" s="211">
        <v>45459</v>
      </c>
      <c r="E137">
        <v>10</v>
      </c>
      <c r="F137" t="s">
        <v>118</v>
      </c>
      <c r="G137" s="212" t="s">
        <v>743</v>
      </c>
      <c r="I137" t="s">
        <v>198</v>
      </c>
      <c r="J137" t="s">
        <v>153</v>
      </c>
      <c r="K137" t="b">
        <v>0</v>
      </c>
      <c r="L137">
        <v>13.5</v>
      </c>
      <c r="M137">
        <v>13.7</v>
      </c>
      <c r="N137">
        <v>12.9</v>
      </c>
    </row>
    <row r="138" spans="1:14" x14ac:dyDescent="0.2">
      <c r="A138">
        <v>137</v>
      </c>
      <c r="B138" s="210">
        <v>45460.192361111112</v>
      </c>
      <c r="C138" s="210">
        <v>45460.196527777778</v>
      </c>
      <c r="D138" s="211">
        <v>45459</v>
      </c>
      <c r="E138">
        <v>11</v>
      </c>
      <c r="F138" t="s">
        <v>119</v>
      </c>
      <c r="G138" s="212" t="s">
        <v>746</v>
      </c>
      <c r="I138" t="s">
        <v>198</v>
      </c>
      <c r="J138" t="s">
        <v>153</v>
      </c>
      <c r="K138" t="b">
        <v>0</v>
      </c>
      <c r="L138">
        <v>8.5</v>
      </c>
      <c r="M138">
        <v>6.7</v>
      </c>
    </row>
    <row r="139" spans="1:14" x14ac:dyDescent="0.2">
      <c r="A139">
        <v>139</v>
      </c>
      <c r="B139" s="210">
        <v>45460.192361111112</v>
      </c>
      <c r="C139" s="210">
        <v>45460.197222222225</v>
      </c>
      <c r="D139" s="211">
        <v>45459</v>
      </c>
      <c r="E139">
        <v>13</v>
      </c>
      <c r="F139" t="s">
        <v>119</v>
      </c>
      <c r="G139" s="212">
        <v>25</v>
      </c>
      <c r="I139" t="s">
        <v>198</v>
      </c>
      <c r="J139" t="s">
        <v>153</v>
      </c>
      <c r="K139" t="b">
        <v>0</v>
      </c>
    </row>
    <row r="140" spans="1:14" x14ac:dyDescent="0.2">
      <c r="A140">
        <v>140</v>
      </c>
      <c r="B140" s="210">
        <v>45460.192361111112</v>
      </c>
      <c r="C140" s="210">
        <v>45460.197222222225</v>
      </c>
      <c r="D140" s="211">
        <v>45459</v>
      </c>
      <c r="E140">
        <v>14</v>
      </c>
      <c r="F140" t="s">
        <v>130</v>
      </c>
      <c r="G140" s="212">
        <v>25</v>
      </c>
      <c r="H140" t="s">
        <v>214</v>
      </c>
      <c r="I140" t="s">
        <v>198</v>
      </c>
      <c r="J140" t="s">
        <v>153</v>
      </c>
      <c r="K140" t="b">
        <v>0</v>
      </c>
      <c r="L140">
        <v>25</v>
      </c>
      <c r="M140">
        <v>25</v>
      </c>
    </row>
    <row r="141" spans="1:14" x14ac:dyDescent="0.2">
      <c r="A141">
        <v>138</v>
      </c>
      <c r="B141" s="210">
        <v>45460.192361111112</v>
      </c>
      <c r="C141" s="210">
        <v>45460.196527777778</v>
      </c>
      <c r="D141" s="211">
        <v>45459</v>
      </c>
      <c r="E141">
        <v>12</v>
      </c>
      <c r="F141" t="s">
        <v>115</v>
      </c>
      <c r="G141" s="212" t="s">
        <v>690</v>
      </c>
      <c r="I141" t="s">
        <v>198</v>
      </c>
      <c r="J141" t="s">
        <v>153</v>
      </c>
      <c r="K141" t="b">
        <v>0</v>
      </c>
    </row>
    <row r="142" spans="1:14" x14ac:dyDescent="0.2">
      <c r="A142">
        <v>142</v>
      </c>
      <c r="B142" s="210">
        <v>45460.192361111112</v>
      </c>
      <c r="C142" s="210">
        <v>45460.197916666664</v>
      </c>
      <c r="D142" s="211">
        <v>45459</v>
      </c>
      <c r="E142">
        <v>16</v>
      </c>
      <c r="F142" t="s">
        <v>130</v>
      </c>
      <c r="G142" s="212" t="s">
        <v>731</v>
      </c>
      <c r="I142" t="s">
        <v>198</v>
      </c>
      <c r="J142" t="s">
        <v>153</v>
      </c>
      <c r="K142" t="b">
        <v>0</v>
      </c>
      <c r="L142">
        <v>9.5</v>
      </c>
      <c r="M142">
        <v>7.9</v>
      </c>
    </row>
    <row r="143" spans="1:14" x14ac:dyDescent="0.2">
      <c r="A143">
        <v>141</v>
      </c>
      <c r="B143" s="210">
        <v>45460.192361111112</v>
      </c>
      <c r="C143" s="210">
        <v>45460.197916666664</v>
      </c>
      <c r="D143" s="211">
        <v>45459</v>
      </c>
      <c r="E143">
        <v>15</v>
      </c>
      <c r="F143" t="s">
        <v>130</v>
      </c>
      <c r="G143" s="212">
        <v>25</v>
      </c>
      <c r="H143" t="s">
        <v>215</v>
      </c>
      <c r="I143" t="s">
        <v>198</v>
      </c>
      <c r="J143" t="s">
        <v>153</v>
      </c>
      <c r="K143" t="b">
        <v>0</v>
      </c>
    </row>
    <row r="144" spans="1:14" x14ac:dyDescent="0.2">
      <c r="A144">
        <v>143</v>
      </c>
      <c r="B144" s="210">
        <v>45460.192361111112</v>
      </c>
      <c r="C144" s="210">
        <v>45460.198611111111</v>
      </c>
      <c r="D144" s="211">
        <v>45459</v>
      </c>
      <c r="E144">
        <v>17</v>
      </c>
      <c r="F144" t="s">
        <v>130</v>
      </c>
      <c r="G144" s="212">
        <v>12</v>
      </c>
      <c r="I144" t="s">
        <v>198</v>
      </c>
      <c r="J144" t="s">
        <v>153</v>
      </c>
      <c r="K144" t="b">
        <v>0</v>
      </c>
    </row>
    <row r="145" spans="1:14" x14ac:dyDescent="0.2">
      <c r="A145">
        <v>144</v>
      </c>
      <c r="B145" s="210">
        <v>45460.192361111112</v>
      </c>
      <c r="C145" s="210">
        <v>45460.198611111111</v>
      </c>
      <c r="D145" s="211">
        <v>45459</v>
      </c>
      <c r="E145">
        <v>18</v>
      </c>
      <c r="F145" t="s">
        <v>131</v>
      </c>
      <c r="G145" s="212" t="s">
        <v>734</v>
      </c>
      <c r="I145" t="s">
        <v>198</v>
      </c>
      <c r="J145" t="s">
        <v>153</v>
      </c>
      <c r="K145" t="b">
        <v>0</v>
      </c>
    </row>
    <row r="146" spans="1:14" x14ac:dyDescent="0.2">
      <c r="A146">
        <v>146</v>
      </c>
      <c r="B146" s="210">
        <v>45460.192361111112</v>
      </c>
      <c r="C146" s="210">
        <v>45460.2</v>
      </c>
      <c r="D146" s="211">
        <v>45459</v>
      </c>
      <c r="E146">
        <v>20</v>
      </c>
      <c r="F146" t="s">
        <v>128</v>
      </c>
      <c r="G146" s="212" t="s">
        <v>740</v>
      </c>
      <c r="I146" t="s">
        <v>198</v>
      </c>
      <c r="J146" t="s">
        <v>153</v>
      </c>
      <c r="K146" t="b">
        <v>0</v>
      </c>
    </row>
    <row r="147" spans="1:14" x14ac:dyDescent="0.2">
      <c r="A147">
        <v>145</v>
      </c>
      <c r="B147" s="210">
        <v>45460.192361111112</v>
      </c>
      <c r="C147" s="210">
        <v>45460.2</v>
      </c>
      <c r="D147" s="211">
        <v>45459</v>
      </c>
      <c r="E147">
        <v>19</v>
      </c>
      <c r="F147" t="s">
        <v>124</v>
      </c>
      <c r="G147" s="212" t="s">
        <v>755</v>
      </c>
      <c r="H147" t="s">
        <v>216</v>
      </c>
      <c r="I147" t="s">
        <v>198</v>
      </c>
      <c r="J147" t="s">
        <v>153</v>
      </c>
      <c r="K147" t="b">
        <v>0</v>
      </c>
    </row>
    <row r="148" spans="1:14" x14ac:dyDescent="0.2">
      <c r="A148">
        <v>149</v>
      </c>
      <c r="B148" s="210">
        <v>45461.117361111108</v>
      </c>
      <c r="C148" s="210">
        <v>45461.118055555555</v>
      </c>
      <c r="D148" s="211">
        <v>45459</v>
      </c>
      <c r="E148">
        <v>3</v>
      </c>
      <c r="F148" t="s">
        <v>125</v>
      </c>
      <c r="G148" s="212" t="s">
        <v>743</v>
      </c>
      <c r="I148" t="s">
        <v>198</v>
      </c>
      <c r="J148" t="s">
        <v>153</v>
      </c>
      <c r="K148" t="b">
        <v>0</v>
      </c>
    </row>
    <row r="149" spans="1:14" x14ac:dyDescent="0.2">
      <c r="A149">
        <v>147</v>
      </c>
      <c r="B149" s="210">
        <v>45461.117361111108</v>
      </c>
      <c r="C149" s="210">
        <v>45461.117361111108</v>
      </c>
      <c r="D149" s="211">
        <v>45459</v>
      </c>
      <c r="E149">
        <v>1</v>
      </c>
      <c r="F149" t="s">
        <v>181</v>
      </c>
      <c r="G149" s="212" t="s">
        <v>751</v>
      </c>
      <c r="I149" t="s">
        <v>198</v>
      </c>
      <c r="J149" t="s">
        <v>153</v>
      </c>
      <c r="K149" t="b">
        <v>0</v>
      </c>
    </row>
    <row r="150" spans="1:14" x14ac:dyDescent="0.2">
      <c r="A150">
        <v>148</v>
      </c>
      <c r="B150" s="210">
        <v>45461.117361111108</v>
      </c>
      <c r="C150" s="210">
        <v>45461.118055555555</v>
      </c>
      <c r="D150" s="211">
        <v>45459</v>
      </c>
      <c r="E150">
        <v>2</v>
      </c>
      <c r="F150" t="s">
        <v>181</v>
      </c>
      <c r="G150" s="212">
        <v>25</v>
      </c>
      <c r="I150" t="s">
        <v>198</v>
      </c>
      <c r="J150" t="s">
        <v>153</v>
      </c>
      <c r="K150" t="b">
        <v>0</v>
      </c>
    </row>
    <row r="151" spans="1:14" x14ac:dyDescent="0.2">
      <c r="A151">
        <v>150</v>
      </c>
      <c r="B151" s="210">
        <v>45461.117361111108</v>
      </c>
      <c r="C151" s="210">
        <v>45461.118055555555</v>
      </c>
      <c r="D151" s="211">
        <v>45459</v>
      </c>
      <c r="E151">
        <v>4</v>
      </c>
      <c r="F151" t="s">
        <v>81</v>
      </c>
      <c r="G151" s="212" t="s">
        <v>742</v>
      </c>
      <c r="I151" t="s">
        <v>198</v>
      </c>
      <c r="J151" t="s">
        <v>153</v>
      </c>
      <c r="K151" t="b">
        <v>0</v>
      </c>
    </row>
    <row r="152" spans="1:14" x14ac:dyDescent="0.2">
      <c r="A152">
        <v>152</v>
      </c>
      <c r="B152" s="210">
        <v>45461.117361111108</v>
      </c>
      <c r="C152" s="210">
        <v>45461.118750000001</v>
      </c>
      <c r="D152" s="211">
        <v>45459</v>
      </c>
      <c r="E152">
        <v>6</v>
      </c>
      <c r="F152" t="s">
        <v>115</v>
      </c>
      <c r="G152" s="212" t="s">
        <v>723</v>
      </c>
      <c r="I152" t="s">
        <v>198</v>
      </c>
      <c r="J152" t="s">
        <v>153</v>
      </c>
      <c r="K152" t="b">
        <v>0</v>
      </c>
    </row>
    <row r="153" spans="1:14" x14ac:dyDescent="0.2">
      <c r="A153">
        <v>151</v>
      </c>
      <c r="B153" s="210">
        <v>45461.117361111108</v>
      </c>
      <c r="C153" s="210">
        <v>45461.118055555555</v>
      </c>
      <c r="D153" s="211">
        <v>45459</v>
      </c>
      <c r="E153">
        <v>5</v>
      </c>
      <c r="F153" t="s">
        <v>81</v>
      </c>
      <c r="G153" s="212" t="s">
        <v>752</v>
      </c>
      <c r="I153" t="s">
        <v>198</v>
      </c>
      <c r="J153" t="s">
        <v>153</v>
      </c>
      <c r="K153" t="b">
        <v>0</v>
      </c>
    </row>
    <row r="154" spans="1:14" x14ac:dyDescent="0.2">
      <c r="A154">
        <v>153</v>
      </c>
      <c r="B154" s="210">
        <v>45461.117361111108</v>
      </c>
      <c r="C154" s="210">
        <v>45461.118750000001</v>
      </c>
      <c r="D154" s="211">
        <v>45459</v>
      </c>
      <c r="E154">
        <v>7</v>
      </c>
      <c r="F154" t="s">
        <v>112</v>
      </c>
      <c r="G154" s="212" t="s">
        <v>756</v>
      </c>
      <c r="I154" t="s">
        <v>198</v>
      </c>
      <c r="J154" t="s">
        <v>153</v>
      </c>
      <c r="K154" t="b">
        <v>1</v>
      </c>
    </row>
    <row r="155" spans="1:14" x14ac:dyDescent="0.2">
      <c r="A155">
        <v>154</v>
      </c>
      <c r="B155" s="210">
        <v>45461.117361111108</v>
      </c>
      <c r="C155" s="210">
        <v>45461.119444444441</v>
      </c>
      <c r="D155" s="211">
        <v>45459</v>
      </c>
      <c r="E155">
        <v>8</v>
      </c>
      <c r="F155" t="s">
        <v>116</v>
      </c>
      <c r="G155" s="212" t="s">
        <v>757</v>
      </c>
      <c r="I155" t="s">
        <v>198</v>
      </c>
      <c r="J155" t="s">
        <v>153</v>
      </c>
      <c r="K155" t="b">
        <v>0</v>
      </c>
      <c r="L155">
        <v>6.9</v>
      </c>
      <c r="M155">
        <v>7.9</v>
      </c>
    </row>
    <row r="156" spans="1:14" x14ac:dyDescent="0.2">
      <c r="A156">
        <v>155</v>
      </c>
      <c r="B156" s="210">
        <v>45461.117361111108</v>
      </c>
      <c r="C156" s="210">
        <v>45461.119444444441</v>
      </c>
      <c r="D156" s="211">
        <v>45459</v>
      </c>
      <c r="E156">
        <v>9</v>
      </c>
      <c r="F156" t="s">
        <v>117</v>
      </c>
      <c r="G156" s="212" t="s">
        <v>744</v>
      </c>
      <c r="I156" t="s">
        <v>198</v>
      </c>
      <c r="J156" t="s">
        <v>153</v>
      </c>
      <c r="K156" t="b">
        <v>0</v>
      </c>
      <c r="L156">
        <v>8.4</v>
      </c>
      <c r="M156">
        <v>7.8</v>
      </c>
      <c r="N156">
        <v>7.6</v>
      </c>
    </row>
    <row r="157" spans="1:14" x14ac:dyDescent="0.2">
      <c r="A157">
        <v>156</v>
      </c>
      <c r="B157" s="210">
        <v>45461.117361111108</v>
      </c>
      <c r="C157" s="210">
        <v>45461.120138888888</v>
      </c>
      <c r="D157" s="211">
        <v>45459</v>
      </c>
      <c r="E157">
        <v>10</v>
      </c>
      <c r="F157" t="s">
        <v>118</v>
      </c>
      <c r="G157" s="212" t="s">
        <v>758</v>
      </c>
      <c r="H157" t="s">
        <v>218</v>
      </c>
      <c r="I157" t="s">
        <v>198</v>
      </c>
      <c r="J157" t="s">
        <v>153</v>
      </c>
      <c r="K157" t="b">
        <v>0</v>
      </c>
      <c r="L157">
        <v>15.9</v>
      </c>
      <c r="M157">
        <v>16</v>
      </c>
      <c r="N157">
        <v>15.1</v>
      </c>
    </row>
    <row r="158" spans="1:14" x14ac:dyDescent="0.2">
      <c r="A158">
        <v>158</v>
      </c>
      <c r="B158" s="210">
        <v>45461.117361111108</v>
      </c>
      <c r="C158" s="210">
        <v>45461.120833333334</v>
      </c>
      <c r="D158" s="211">
        <v>45459</v>
      </c>
      <c r="E158">
        <v>12</v>
      </c>
      <c r="F158" t="s">
        <v>115</v>
      </c>
      <c r="G158" s="212" t="s">
        <v>690</v>
      </c>
      <c r="I158" t="s">
        <v>198</v>
      </c>
      <c r="J158" t="s">
        <v>153</v>
      </c>
      <c r="K158" t="b">
        <v>0</v>
      </c>
    </row>
    <row r="159" spans="1:14" x14ac:dyDescent="0.2">
      <c r="A159">
        <v>157</v>
      </c>
      <c r="B159" s="210">
        <v>45461.117361111108</v>
      </c>
      <c r="C159" s="210">
        <v>45461.120833333334</v>
      </c>
      <c r="D159" s="211">
        <v>45459</v>
      </c>
      <c r="E159">
        <v>11</v>
      </c>
      <c r="F159" t="s">
        <v>119</v>
      </c>
      <c r="G159" s="212" t="s">
        <v>746</v>
      </c>
      <c r="I159" t="s">
        <v>198</v>
      </c>
      <c r="J159" t="s">
        <v>153</v>
      </c>
      <c r="K159" t="b">
        <v>0</v>
      </c>
      <c r="L159">
        <v>8.5</v>
      </c>
      <c r="M159">
        <v>6.7</v>
      </c>
    </row>
    <row r="160" spans="1:14" x14ac:dyDescent="0.2">
      <c r="A160">
        <v>159</v>
      </c>
      <c r="B160" s="210">
        <v>45461.117361111108</v>
      </c>
      <c r="C160" s="210">
        <v>45461.120833333334</v>
      </c>
      <c r="D160" s="211">
        <v>45459</v>
      </c>
      <c r="E160">
        <v>13</v>
      </c>
      <c r="F160" t="s">
        <v>119</v>
      </c>
      <c r="G160" s="212">
        <v>25</v>
      </c>
      <c r="I160" t="s">
        <v>198</v>
      </c>
      <c r="J160" t="s">
        <v>153</v>
      </c>
      <c r="K160" t="b">
        <v>0</v>
      </c>
    </row>
    <row r="161" spans="1:14" x14ac:dyDescent="0.2">
      <c r="A161">
        <v>160</v>
      </c>
      <c r="B161" s="210">
        <v>45461.117361111108</v>
      </c>
      <c r="C161" s="210">
        <v>45461.121527777781</v>
      </c>
      <c r="D161" s="211">
        <v>45459</v>
      </c>
      <c r="E161">
        <v>14</v>
      </c>
      <c r="F161" t="s">
        <v>130</v>
      </c>
      <c r="G161" s="212" t="s">
        <v>759</v>
      </c>
      <c r="I161" t="s">
        <v>198</v>
      </c>
      <c r="J161" t="s">
        <v>153</v>
      </c>
      <c r="K161" t="b">
        <v>1</v>
      </c>
      <c r="L161">
        <v>24.9</v>
      </c>
      <c r="M161">
        <v>24.3</v>
      </c>
    </row>
    <row r="162" spans="1:14" x14ac:dyDescent="0.2">
      <c r="A162">
        <v>161</v>
      </c>
      <c r="B162" s="210">
        <v>45461.117361111108</v>
      </c>
      <c r="C162" s="210">
        <v>45461.121527777781</v>
      </c>
      <c r="D162" s="211">
        <v>45459</v>
      </c>
      <c r="E162">
        <v>15</v>
      </c>
      <c r="F162" t="s">
        <v>130</v>
      </c>
      <c r="G162" s="212">
        <v>25</v>
      </c>
      <c r="I162" t="s">
        <v>198</v>
      </c>
      <c r="J162" t="s">
        <v>153</v>
      </c>
      <c r="K162" t="b">
        <v>0</v>
      </c>
    </row>
    <row r="163" spans="1:14" x14ac:dyDescent="0.2">
      <c r="A163">
        <v>162</v>
      </c>
      <c r="B163" s="210">
        <v>45461.117361111108</v>
      </c>
      <c r="C163" s="210">
        <v>45461.121527777781</v>
      </c>
      <c r="D163" s="211">
        <v>45459</v>
      </c>
      <c r="E163">
        <v>16</v>
      </c>
      <c r="F163" t="s">
        <v>130</v>
      </c>
      <c r="G163" s="212" t="s">
        <v>731</v>
      </c>
      <c r="I163" t="s">
        <v>198</v>
      </c>
      <c r="J163" t="s">
        <v>153</v>
      </c>
      <c r="K163" t="b">
        <v>0</v>
      </c>
      <c r="L163">
        <v>9.5</v>
      </c>
      <c r="M163">
        <v>7.9</v>
      </c>
    </row>
    <row r="164" spans="1:14" x14ac:dyDescent="0.2">
      <c r="A164">
        <v>163</v>
      </c>
      <c r="B164" s="210">
        <v>45461.117361111108</v>
      </c>
      <c r="C164" s="210">
        <v>45461.12222222222</v>
      </c>
      <c r="D164" s="211">
        <v>45459</v>
      </c>
      <c r="E164">
        <v>17</v>
      </c>
      <c r="F164" t="s">
        <v>130</v>
      </c>
      <c r="G164" s="212" t="s">
        <v>760</v>
      </c>
      <c r="I164" t="s">
        <v>198</v>
      </c>
      <c r="J164" t="s">
        <v>153</v>
      </c>
      <c r="K164" t="b">
        <v>0</v>
      </c>
    </row>
    <row r="165" spans="1:14" x14ac:dyDescent="0.2">
      <c r="A165">
        <v>164</v>
      </c>
      <c r="B165" s="210">
        <v>45461.117361111108</v>
      </c>
      <c r="C165" s="210">
        <v>45461.12222222222</v>
      </c>
      <c r="D165" s="211">
        <v>45459</v>
      </c>
      <c r="E165">
        <v>18</v>
      </c>
      <c r="F165" t="s">
        <v>131</v>
      </c>
      <c r="G165" s="212" t="s">
        <v>761</v>
      </c>
      <c r="I165" t="s">
        <v>198</v>
      </c>
      <c r="J165" t="s">
        <v>153</v>
      </c>
      <c r="K165" t="b">
        <v>0</v>
      </c>
    </row>
    <row r="166" spans="1:14" x14ac:dyDescent="0.2">
      <c r="A166">
        <v>166</v>
      </c>
      <c r="B166" s="210">
        <v>45461.117361111108</v>
      </c>
      <c r="C166" s="210">
        <v>45461.122916666667</v>
      </c>
      <c r="D166" s="211">
        <v>45459</v>
      </c>
      <c r="E166">
        <v>20</v>
      </c>
      <c r="F166" t="s">
        <v>128</v>
      </c>
      <c r="G166" s="212" t="s">
        <v>740</v>
      </c>
      <c r="I166" t="s">
        <v>198</v>
      </c>
      <c r="J166" t="s">
        <v>153</v>
      </c>
      <c r="K166" t="b">
        <v>0</v>
      </c>
    </row>
    <row r="167" spans="1:14" x14ac:dyDescent="0.2">
      <c r="A167">
        <v>165</v>
      </c>
      <c r="B167" s="210">
        <v>45461.117361111108</v>
      </c>
      <c r="C167" s="210">
        <v>45461.12222222222</v>
      </c>
      <c r="D167" s="211">
        <v>45459</v>
      </c>
      <c r="E167">
        <v>19</v>
      </c>
      <c r="F167" t="s">
        <v>124</v>
      </c>
      <c r="G167" s="212" t="s">
        <v>755</v>
      </c>
      <c r="H167" t="s">
        <v>219</v>
      </c>
      <c r="I167" t="s">
        <v>198</v>
      </c>
      <c r="J167" t="s">
        <v>153</v>
      </c>
      <c r="K167" t="b">
        <v>0</v>
      </c>
    </row>
    <row r="168" spans="1:14" x14ac:dyDescent="0.2">
      <c r="A168">
        <v>167</v>
      </c>
      <c r="B168" s="210">
        <v>45467.095833333333</v>
      </c>
      <c r="C168" s="210">
        <v>45467.097222222219</v>
      </c>
      <c r="D168" s="211">
        <v>45466</v>
      </c>
      <c r="E168">
        <v>1</v>
      </c>
      <c r="F168" t="s">
        <v>181</v>
      </c>
      <c r="G168" s="212" t="s">
        <v>762</v>
      </c>
      <c r="H168" t="s">
        <v>222</v>
      </c>
      <c r="I168" t="s">
        <v>198</v>
      </c>
      <c r="J168" t="s">
        <v>153</v>
      </c>
      <c r="K168" t="b">
        <v>1</v>
      </c>
    </row>
    <row r="169" spans="1:14" x14ac:dyDescent="0.2">
      <c r="A169">
        <v>169</v>
      </c>
      <c r="B169" s="210">
        <v>45467.095833333333</v>
      </c>
      <c r="C169" s="210">
        <v>45467.098611111112</v>
      </c>
      <c r="D169" s="211">
        <v>45466</v>
      </c>
      <c r="E169">
        <v>3</v>
      </c>
      <c r="F169" t="s">
        <v>125</v>
      </c>
      <c r="G169" s="212" t="s">
        <v>743</v>
      </c>
      <c r="I169" t="s">
        <v>198</v>
      </c>
      <c r="J169" t="s">
        <v>153</v>
      </c>
      <c r="K169" t="b">
        <v>0</v>
      </c>
    </row>
    <row r="170" spans="1:14" ht="51" x14ac:dyDescent="0.2">
      <c r="A170">
        <v>168</v>
      </c>
      <c r="B170" s="210">
        <v>45467.095833333333</v>
      </c>
      <c r="C170" s="210">
        <v>45467.098611111112</v>
      </c>
      <c r="D170" s="211">
        <v>45466</v>
      </c>
      <c r="E170">
        <v>2</v>
      </c>
      <c r="F170" t="s">
        <v>181</v>
      </c>
      <c r="G170" s="212">
        <v>25</v>
      </c>
      <c r="H170" s="225" t="s">
        <v>223</v>
      </c>
      <c r="I170" t="s">
        <v>198</v>
      </c>
      <c r="J170" t="s">
        <v>153</v>
      </c>
      <c r="K170" t="b">
        <v>0</v>
      </c>
    </row>
    <row r="171" spans="1:14" x14ac:dyDescent="0.2">
      <c r="A171">
        <v>171</v>
      </c>
      <c r="B171" s="210">
        <v>45467.095833333333</v>
      </c>
      <c r="C171" s="210">
        <v>45467.098611111112</v>
      </c>
      <c r="D171" s="211">
        <v>45466</v>
      </c>
      <c r="E171">
        <v>5</v>
      </c>
      <c r="F171" t="s">
        <v>81</v>
      </c>
      <c r="G171" s="212" t="s">
        <v>752</v>
      </c>
      <c r="H171" s="225"/>
      <c r="I171" t="s">
        <v>198</v>
      </c>
      <c r="J171" t="s">
        <v>153</v>
      </c>
      <c r="K171" t="b">
        <v>0</v>
      </c>
    </row>
    <row r="172" spans="1:14" x14ac:dyDescent="0.2">
      <c r="A172">
        <v>172</v>
      </c>
      <c r="B172" s="210">
        <v>45467.095833333333</v>
      </c>
      <c r="C172" s="210">
        <v>45467.099305555559</v>
      </c>
      <c r="D172" s="211">
        <v>45466</v>
      </c>
      <c r="E172">
        <v>6</v>
      </c>
      <c r="F172" t="s">
        <v>115</v>
      </c>
      <c r="G172" s="212" t="s">
        <v>763</v>
      </c>
      <c r="H172" s="225"/>
      <c r="I172" t="s">
        <v>198</v>
      </c>
      <c r="J172" t="s">
        <v>153</v>
      </c>
      <c r="K172" t="b">
        <v>0</v>
      </c>
    </row>
    <row r="173" spans="1:14" x14ac:dyDescent="0.2">
      <c r="A173">
        <v>170</v>
      </c>
      <c r="B173" s="210">
        <v>45467.095833333333</v>
      </c>
      <c r="C173" s="210">
        <v>45467.098611111112</v>
      </c>
      <c r="D173" s="211">
        <v>45466</v>
      </c>
      <c r="E173">
        <v>4</v>
      </c>
      <c r="F173" t="s">
        <v>81</v>
      </c>
      <c r="G173" s="212" t="s">
        <v>742</v>
      </c>
      <c r="H173" s="225"/>
      <c r="I173" t="s">
        <v>198</v>
      </c>
      <c r="J173" t="s">
        <v>153</v>
      </c>
      <c r="K173" t="b">
        <v>0</v>
      </c>
    </row>
    <row r="174" spans="1:14" x14ac:dyDescent="0.2">
      <c r="A174">
        <v>173</v>
      </c>
      <c r="B174" s="210">
        <v>45467.095833333333</v>
      </c>
      <c r="C174" s="210">
        <v>45467.099305555559</v>
      </c>
      <c r="D174" s="211">
        <v>45466</v>
      </c>
      <c r="E174">
        <v>7</v>
      </c>
      <c r="F174" t="s">
        <v>112</v>
      </c>
      <c r="G174" s="212" t="s">
        <v>745</v>
      </c>
      <c r="H174" s="225"/>
      <c r="I174" t="s">
        <v>198</v>
      </c>
      <c r="J174" t="s">
        <v>153</v>
      </c>
      <c r="K174" t="b">
        <v>0</v>
      </c>
    </row>
    <row r="175" spans="1:14" x14ac:dyDescent="0.2">
      <c r="A175">
        <v>174</v>
      </c>
      <c r="B175" s="210">
        <v>45467.095833333333</v>
      </c>
      <c r="C175" s="210">
        <v>45467.099305555559</v>
      </c>
      <c r="D175" s="211">
        <v>45466</v>
      </c>
      <c r="E175">
        <v>8</v>
      </c>
      <c r="F175" t="s">
        <v>116</v>
      </c>
      <c r="G175" s="212" t="s">
        <v>719</v>
      </c>
      <c r="H175" s="225"/>
      <c r="I175" t="s">
        <v>198</v>
      </c>
      <c r="J175" t="s">
        <v>153</v>
      </c>
      <c r="K175" t="b">
        <v>0</v>
      </c>
      <c r="L175">
        <v>11.1</v>
      </c>
      <c r="M175">
        <v>10.4</v>
      </c>
    </row>
    <row r="176" spans="1:14" x14ac:dyDescent="0.2">
      <c r="A176">
        <v>175</v>
      </c>
      <c r="B176" s="210">
        <v>45467.095833333333</v>
      </c>
      <c r="C176" s="210">
        <v>45467.1</v>
      </c>
      <c r="D176" s="211">
        <v>45466</v>
      </c>
      <c r="E176">
        <v>9</v>
      </c>
      <c r="F176" t="s">
        <v>117</v>
      </c>
      <c r="G176" s="212" t="s">
        <v>744</v>
      </c>
      <c r="H176" s="225"/>
      <c r="I176" t="s">
        <v>198</v>
      </c>
      <c r="J176" t="s">
        <v>153</v>
      </c>
      <c r="K176" t="b">
        <v>0</v>
      </c>
      <c r="L176">
        <v>8.4</v>
      </c>
      <c r="M176">
        <v>7.8</v>
      </c>
      <c r="N176">
        <v>7.6</v>
      </c>
    </row>
    <row r="177" spans="1:14" x14ac:dyDescent="0.2">
      <c r="A177">
        <v>176</v>
      </c>
      <c r="B177" s="210">
        <v>45467.095833333333</v>
      </c>
      <c r="C177" s="210">
        <v>45467.1</v>
      </c>
      <c r="D177" s="211">
        <v>45466</v>
      </c>
      <c r="E177">
        <v>10</v>
      </c>
      <c r="F177" t="s">
        <v>118</v>
      </c>
      <c r="G177" s="212">
        <v>17</v>
      </c>
      <c r="H177" s="225"/>
      <c r="I177" t="s">
        <v>198</v>
      </c>
      <c r="J177" t="s">
        <v>153</v>
      </c>
      <c r="K177" t="b">
        <v>0</v>
      </c>
      <c r="L177">
        <v>17.100000000000001</v>
      </c>
      <c r="M177">
        <v>17.399999999999999</v>
      </c>
      <c r="N177">
        <v>16.5</v>
      </c>
    </row>
    <row r="178" spans="1:14" x14ac:dyDescent="0.2">
      <c r="A178">
        <v>177</v>
      </c>
      <c r="B178" s="210">
        <v>45467.095833333333</v>
      </c>
      <c r="C178" s="210">
        <v>45467.100694444445</v>
      </c>
      <c r="D178" s="211">
        <v>45466</v>
      </c>
      <c r="E178">
        <v>11</v>
      </c>
      <c r="F178" t="s">
        <v>119</v>
      </c>
      <c r="G178" s="212" t="s">
        <v>764</v>
      </c>
      <c r="H178" s="225"/>
      <c r="I178" t="s">
        <v>198</v>
      </c>
      <c r="J178" t="s">
        <v>153</v>
      </c>
      <c r="K178" t="b">
        <v>0</v>
      </c>
      <c r="L178">
        <v>8.5</v>
      </c>
      <c r="M178">
        <v>6.4</v>
      </c>
    </row>
    <row r="179" spans="1:14" x14ac:dyDescent="0.2">
      <c r="A179">
        <v>179</v>
      </c>
      <c r="B179" s="210">
        <v>45467.095833333333</v>
      </c>
      <c r="C179" s="210">
        <v>45467.101388888892</v>
      </c>
      <c r="D179" s="211">
        <v>45466</v>
      </c>
      <c r="E179">
        <v>13</v>
      </c>
      <c r="F179" t="s">
        <v>119</v>
      </c>
      <c r="G179" s="212">
        <v>25</v>
      </c>
      <c r="H179" s="225" t="s">
        <v>225</v>
      </c>
      <c r="I179" t="s">
        <v>198</v>
      </c>
      <c r="J179" t="s">
        <v>153</v>
      </c>
      <c r="K179" t="b">
        <v>0</v>
      </c>
    </row>
    <row r="180" spans="1:14" x14ac:dyDescent="0.2">
      <c r="A180">
        <v>180</v>
      </c>
      <c r="B180" s="210">
        <v>45467.095833333333</v>
      </c>
      <c r="C180" s="210">
        <v>45467.101388888892</v>
      </c>
      <c r="D180" s="211">
        <v>45466</v>
      </c>
      <c r="E180">
        <v>14</v>
      </c>
      <c r="F180" t="s">
        <v>130</v>
      </c>
      <c r="G180" s="212" t="s">
        <v>683</v>
      </c>
      <c r="H180" s="225"/>
      <c r="I180" t="s">
        <v>198</v>
      </c>
      <c r="J180" t="s">
        <v>153</v>
      </c>
      <c r="K180" t="b">
        <v>1</v>
      </c>
      <c r="L180">
        <v>16.600000000000001</v>
      </c>
      <c r="M180">
        <v>14.1</v>
      </c>
    </row>
    <row r="181" spans="1:14" x14ac:dyDescent="0.2">
      <c r="A181">
        <v>178</v>
      </c>
      <c r="B181" s="210">
        <v>45467.095833333333</v>
      </c>
      <c r="C181" s="210">
        <v>45467.100694444445</v>
      </c>
      <c r="D181" s="211">
        <v>45466</v>
      </c>
      <c r="E181">
        <v>12</v>
      </c>
      <c r="F181" t="s">
        <v>115</v>
      </c>
      <c r="G181" s="212" t="s">
        <v>765</v>
      </c>
      <c r="H181" s="225" t="s">
        <v>224</v>
      </c>
      <c r="I181" t="s">
        <v>198</v>
      </c>
      <c r="J181" t="s">
        <v>153</v>
      </c>
      <c r="K181" t="b">
        <v>0</v>
      </c>
    </row>
    <row r="182" spans="1:14" x14ac:dyDescent="0.2">
      <c r="A182">
        <v>181</v>
      </c>
      <c r="B182" s="210">
        <v>45467.095833333333</v>
      </c>
      <c r="C182" s="210">
        <v>45467.101388888892</v>
      </c>
      <c r="D182" s="211">
        <v>45466</v>
      </c>
      <c r="E182">
        <v>15</v>
      </c>
      <c r="F182" t="s">
        <v>130</v>
      </c>
      <c r="G182" s="212">
        <v>25</v>
      </c>
      <c r="H182" s="225" t="s">
        <v>225</v>
      </c>
      <c r="I182" t="s">
        <v>198</v>
      </c>
      <c r="J182" t="s">
        <v>153</v>
      </c>
      <c r="K182" t="b">
        <v>0</v>
      </c>
    </row>
    <row r="183" spans="1:14" x14ac:dyDescent="0.2">
      <c r="A183">
        <v>183</v>
      </c>
      <c r="B183" s="210">
        <v>45467.095833333333</v>
      </c>
      <c r="C183" s="210">
        <v>45467.102083333331</v>
      </c>
      <c r="D183" s="211">
        <v>45466</v>
      </c>
      <c r="E183">
        <v>17</v>
      </c>
      <c r="F183" t="s">
        <v>130</v>
      </c>
      <c r="G183" s="212" t="s">
        <v>766</v>
      </c>
      <c r="H183" s="225"/>
      <c r="I183" t="s">
        <v>198</v>
      </c>
      <c r="J183" t="s">
        <v>153</v>
      </c>
      <c r="K183" t="b">
        <v>0</v>
      </c>
    </row>
    <row r="184" spans="1:14" x14ac:dyDescent="0.2">
      <c r="A184">
        <v>182</v>
      </c>
      <c r="B184" s="210">
        <v>45467.095833333333</v>
      </c>
      <c r="C184" s="210">
        <v>45467.102083333331</v>
      </c>
      <c r="D184" s="211">
        <v>45466</v>
      </c>
      <c r="E184">
        <v>16</v>
      </c>
      <c r="F184" t="s">
        <v>130</v>
      </c>
      <c r="G184" s="212" t="s">
        <v>731</v>
      </c>
      <c r="H184" s="225"/>
      <c r="I184" t="s">
        <v>198</v>
      </c>
      <c r="J184" t="s">
        <v>153</v>
      </c>
      <c r="K184" t="b">
        <v>0</v>
      </c>
      <c r="L184">
        <v>9.5</v>
      </c>
      <c r="M184">
        <v>7.9</v>
      </c>
    </row>
    <row r="185" spans="1:14" x14ac:dyDescent="0.2">
      <c r="A185">
        <v>184</v>
      </c>
      <c r="B185" s="210">
        <v>45467.095833333333</v>
      </c>
      <c r="C185" s="210">
        <v>45467.102777777778</v>
      </c>
      <c r="D185" s="211">
        <v>45466</v>
      </c>
      <c r="E185">
        <v>18</v>
      </c>
      <c r="F185" t="s">
        <v>131</v>
      </c>
      <c r="G185" s="212" t="s">
        <v>761</v>
      </c>
      <c r="H185" s="225"/>
      <c r="I185" t="s">
        <v>198</v>
      </c>
      <c r="J185" t="s">
        <v>153</v>
      </c>
      <c r="K185" t="b">
        <v>0</v>
      </c>
    </row>
    <row r="186" spans="1:14" x14ac:dyDescent="0.2">
      <c r="A186">
        <v>186</v>
      </c>
      <c r="B186" s="210">
        <v>45467.095833333333</v>
      </c>
      <c r="C186" s="210">
        <v>45467.103472222225</v>
      </c>
      <c r="D186" s="211">
        <v>45466</v>
      </c>
      <c r="E186">
        <v>20</v>
      </c>
      <c r="F186" t="s">
        <v>128</v>
      </c>
      <c r="G186" s="212" t="s">
        <v>754</v>
      </c>
      <c r="H186" s="225"/>
      <c r="I186" t="s">
        <v>198</v>
      </c>
      <c r="J186" t="s">
        <v>153</v>
      </c>
      <c r="K186" t="b">
        <v>0</v>
      </c>
    </row>
    <row r="187" spans="1:14" x14ac:dyDescent="0.2">
      <c r="A187">
        <v>185</v>
      </c>
      <c r="B187" s="210">
        <v>45467.095833333333</v>
      </c>
      <c r="C187" s="210">
        <v>45467.102777777778</v>
      </c>
      <c r="D187" s="211">
        <v>45466</v>
      </c>
      <c r="E187">
        <v>19</v>
      </c>
      <c r="F187" t="s">
        <v>124</v>
      </c>
      <c r="G187" s="212" t="s">
        <v>740</v>
      </c>
      <c r="H187" s="225" t="s">
        <v>226</v>
      </c>
      <c r="I187" t="s">
        <v>198</v>
      </c>
      <c r="J187" t="s">
        <v>153</v>
      </c>
      <c r="K187" t="b">
        <v>0</v>
      </c>
    </row>
    <row r="188" spans="1:14" x14ac:dyDescent="0.2">
      <c r="A188">
        <v>188</v>
      </c>
      <c r="B188" s="210">
        <v>45470.398611111108</v>
      </c>
      <c r="C188" s="210">
        <v>45470.399305555555</v>
      </c>
      <c r="D188" s="211">
        <v>45469</v>
      </c>
      <c r="E188">
        <v>2</v>
      </c>
      <c r="F188" t="s">
        <v>181</v>
      </c>
      <c r="G188" s="212" t="s">
        <v>739</v>
      </c>
      <c r="H188" s="225"/>
      <c r="I188" t="s">
        <v>165</v>
      </c>
      <c r="J188" t="s">
        <v>153</v>
      </c>
      <c r="K188" t="b">
        <v>0</v>
      </c>
    </row>
    <row r="189" spans="1:14" x14ac:dyDescent="0.2">
      <c r="A189">
        <v>187</v>
      </c>
      <c r="B189" s="210">
        <v>45470.398611111108</v>
      </c>
      <c r="C189" s="210">
        <v>45470.398611111108</v>
      </c>
      <c r="D189" s="211">
        <v>45469</v>
      </c>
      <c r="E189">
        <v>1</v>
      </c>
      <c r="F189" t="s">
        <v>181</v>
      </c>
      <c r="G189" s="212" t="s">
        <v>767</v>
      </c>
      <c r="H189" s="225"/>
      <c r="I189" t="s">
        <v>165</v>
      </c>
      <c r="J189" t="s">
        <v>153</v>
      </c>
      <c r="K189" t="b">
        <v>0</v>
      </c>
    </row>
    <row r="190" spans="1:14" x14ac:dyDescent="0.2">
      <c r="A190">
        <v>190</v>
      </c>
      <c r="B190" s="210">
        <v>45470.398611111108</v>
      </c>
      <c r="C190" s="210">
        <v>45470.399305555555</v>
      </c>
      <c r="D190" s="211">
        <v>45469</v>
      </c>
      <c r="E190">
        <v>4</v>
      </c>
      <c r="F190" t="s">
        <v>81</v>
      </c>
      <c r="G190" s="212" t="s">
        <v>694</v>
      </c>
      <c r="H190" s="225"/>
      <c r="I190" t="s">
        <v>165</v>
      </c>
      <c r="J190" t="s">
        <v>153</v>
      </c>
      <c r="K190" t="b">
        <v>0</v>
      </c>
    </row>
    <row r="191" spans="1:14" x14ac:dyDescent="0.2">
      <c r="A191">
        <v>189</v>
      </c>
      <c r="B191" s="210">
        <v>45470.398611111108</v>
      </c>
      <c r="C191" s="210">
        <v>45470.399305555555</v>
      </c>
      <c r="D191" s="211">
        <v>45469</v>
      </c>
      <c r="E191">
        <v>3</v>
      </c>
      <c r="F191" t="s">
        <v>125</v>
      </c>
      <c r="G191" s="212" t="s">
        <v>768</v>
      </c>
      <c r="H191" s="225"/>
      <c r="I191" t="s">
        <v>165</v>
      </c>
      <c r="J191" t="s">
        <v>153</v>
      </c>
      <c r="K191" t="b">
        <v>0</v>
      </c>
    </row>
    <row r="192" spans="1:14" x14ac:dyDescent="0.2">
      <c r="A192">
        <v>191</v>
      </c>
      <c r="B192" s="210">
        <v>45470.398611111108</v>
      </c>
      <c r="C192" s="210">
        <v>45470.399305555555</v>
      </c>
      <c r="D192" s="211">
        <v>45469</v>
      </c>
      <c r="E192">
        <v>5</v>
      </c>
      <c r="F192" t="s">
        <v>81</v>
      </c>
      <c r="G192" s="212" t="s">
        <v>752</v>
      </c>
      <c r="H192" s="225"/>
      <c r="I192" t="s">
        <v>165</v>
      </c>
      <c r="J192" t="s">
        <v>153</v>
      </c>
      <c r="K192" t="b">
        <v>0</v>
      </c>
    </row>
    <row r="193" spans="1:14" x14ac:dyDescent="0.2">
      <c r="A193">
        <v>193</v>
      </c>
      <c r="B193" s="210">
        <v>45470.398611111108</v>
      </c>
      <c r="C193" s="210">
        <v>45470.400000000001</v>
      </c>
      <c r="D193" s="211">
        <v>45469</v>
      </c>
      <c r="E193">
        <v>7</v>
      </c>
      <c r="F193" t="s">
        <v>112</v>
      </c>
      <c r="G193" s="212">
        <v>16</v>
      </c>
      <c r="H193" s="225"/>
      <c r="I193" t="s">
        <v>165</v>
      </c>
      <c r="J193" t="s">
        <v>153</v>
      </c>
      <c r="K193" t="b">
        <v>1</v>
      </c>
    </row>
    <row r="194" spans="1:14" x14ac:dyDescent="0.2">
      <c r="A194">
        <v>192</v>
      </c>
      <c r="B194" s="210">
        <v>45470.398611111108</v>
      </c>
      <c r="C194" s="210">
        <v>45470.400000000001</v>
      </c>
      <c r="D194" s="211">
        <v>45469</v>
      </c>
      <c r="E194">
        <v>6</v>
      </c>
      <c r="F194" t="s">
        <v>115</v>
      </c>
      <c r="G194" s="212" t="s">
        <v>763</v>
      </c>
      <c r="H194" s="225"/>
      <c r="I194" t="s">
        <v>165</v>
      </c>
      <c r="J194" t="s">
        <v>153</v>
      </c>
      <c r="K194" t="b">
        <v>0</v>
      </c>
    </row>
    <row r="195" spans="1:14" x14ac:dyDescent="0.2">
      <c r="A195">
        <v>194</v>
      </c>
      <c r="B195" s="210">
        <v>45470.398611111108</v>
      </c>
      <c r="C195" s="210">
        <v>45470.400694444441</v>
      </c>
      <c r="D195" s="211">
        <v>45469</v>
      </c>
      <c r="E195">
        <v>8</v>
      </c>
      <c r="F195" t="s">
        <v>116</v>
      </c>
      <c r="G195" s="212" t="s">
        <v>710</v>
      </c>
      <c r="H195" s="225"/>
      <c r="I195" t="s">
        <v>165</v>
      </c>
      <c r="J195" t="s">
        <v>153</v>
      </c>
      <c r="K195" t="b">
        <v>1</v>
      </c>
      <c r="L195" t="s">
        <v>769</v>
      </c>
      <c r="M195" t="s">
        <v>770</v>
      </c>
    </row>
    <row r="196" spans="1:14" x14ac:dyDescent="0.2">
      <c r="A196">
        <v>195</v>
      </c>
      <c r="B196" s="210">
        <v>45470.398611111108</v>
      </c>
      <c r="C196" s="210">
        <v>45470.401388888888</v>
      </c>
      <c r="D196" s="211">
        <v>45469</v>
      </c>
      <c r="E196">
        <v>9</v>
      </c>
      <c r="F196" t="s">
        <v>117</v>
      </c>
      <c r="G196" s="212" t="s">
        <v>771</v>
      </c>
      <c r="H196" s="225" t="s">
        <v>229</v>
      </c>
      <c r="I196" t="s">
        <v>165</v>
      </c>
      <c r="J196" t="s">
        <v>153</v>
      </c>
      <c r="K196" t="b">
        <v>0</v>
      </c>
      <c r="L196" t="s">
        <v>772</v>
      </c>
      <c r="M196" t="s">
        <v>773</v>
      </c>
      <c r="N196" t="s">
        <v>774</v>
      </c>
    </row>
    <row r="197" spans="1:14" x14ac:dyDescent="0.2">
      <c r="A197">
        <v>196</v>
      </c>
      <c r="B197" s="210">
        <v>45470.398611111108</v>
      </c>
      <c r="C197" s="210">
        <v>45470.402083333334</v>
      </c>
      <c r="D197" s="211">
        <v>45469</v>
      </c>
      <c r="E197">
        <v>8</v>
      </c>
      <c r="F197" t="s">
        <v>116</v>
      </c>
      <c r="G197" s="212" t="s">
        <v>710</v>
      </c>
      <c r="H197" s="225" t="s">
        <v>230</v>
      </c>
      <c r="I197" t="s">
        <v>165</v>
      </c>
      <c r="J197" t="s">
        <v>153</v>
      </c>
      <c r="K197" t="b">
        <v>0</v>
      </c>
      <c r="L197" t="s">
        <v>769</v>
      </c>
      <c r="M197" t="s">
        <v>770</v>
      </c>
    </row>
    <row r="198" spans="1:14" x14ac:dyDescent="0.2">
      <c r="A198">
        <v>198</v>
      </c>
      <c r="B198" s="210">
        <v>45470.398611111108</v>
      </c>
      <c r="C198" s="210">
        <v>45470.40347222222</v>
      </c>
      <c r="D198" s="211">
        <v>45469</v>
      </c>
      <c r="E198">
        <v>10</v>
      </c>
      <c r="F198" t="s">
        <v>118</v>
      </c>
      <c r="G198" s="212" t="s">
        <v>775</v>
      </c>
      <c r="H198" s="225"/>
      <c r="I198" t="s">
        <v>165</v>
      </c>
      <c r="J198" t="s">
        <v>153</v>
      </c>
      <c r="K198" t="b">
        <v>0</v>
      </c>
      <c r="L198" t="s">
        <v>776</v>
      </c>
      <c r="M198" t="s">
        <v>777</v>
      </c>
      <c r="N198" t="s">
        <v>778</v>
      </c>
    </row>
    <row r="199" spans="1:14" x14ac:dyDescent="0.2">
      <c r="A199">
        <v>197</v>
      </c>
      <c r="B199" s="210">
        <v>45470.398611111108</v>
      </c>
      <c r="C199" s="210">
        <v>45470.402777777781</v>
      </c>
      <c r="D199" s="211">
        <v>45469</v>
      </c>
      <c r="E199">
        <v>9</v>
      </c>
      <c r="F199" t="s">
        <v>117</v>
      </c>
      <c r="G199" s="212" t="s">
        <v>771</v>
      </c>
      <c r="H199" s="225" t="s">
        <v>231</v>
      </c>
      <c r="I199" t="s">
        <v>165</v>
      </c>
      <c r="J199" t="s">
        <v>153</v>
      </c>
      <c r="K199" t="b">
        <v>0</v>
      </c>
      <c r="L199" t="s">
        <v>772</v>
      </c>
      <c r="M199" t="s">
        <v>773</v>
      </c>
      <c r="N199" t="s">
        <v>774</v>
      </c>
    </row>
    <row r="200" spans="1:14" x14ac:dyDescent="0.2">
      <c r="A200">
        <v>199</v>
      </c>
      <c r="B200" s="210">
        <v>45470.398611111108</v>
      </c>
      <c r="C200" s="210">
        <v>45470.40347222222</v>
      </c>
      <c r="D200" s="211">
        <v>45469</v>
      </c>
      <c r="E200">
        <v>11</v>
      </c>
      <c r="F200" t="s">
        <v>119</v>
      </c>
      <c r="G200" s="212" t="s">
        <v>764</v>
      </c>
      <c r="H200" s="225"/>
      <c r="I200" t="s">
        <v>165</v>
      </c>
      <c r="J200" t="s">
        <v>153</v>
      </c>
      <c r="K200" t="b">
        <v>0</v>
      </c>
      <c r="L200" t="s">
        <v>779</v>
      </c>
      <c r="M200" t="s">
        <v>780</v>
      </c>
    </row>
    <row r="201" spans="1:14" x14ac:dyDescent="0.2">
      <c r="A201">
        <v>200</v>
      </c>
      <c r="B201" s="210">
        <v>45470.398611111108</v>
      </c>
      <c r="C201" s="210">
        <v>45470.404166666667</v>
      </c>
      <c r="D201" s="211">
        <v>45469</v>
      </c>
      <c r="E201">
        <v>12</v>
      </c>
      <c r="F201" t="s">
        <v>115</v>
      </c>
      <c r="G201" s="212" t="s">
        <v>765</v>
      </c>
      <c r="H201" s="225" t="s">
        <v>214</v>
      </c>
      <c r="I201" t="s">
        <v>165</v>
      </c>
      <c r="J201" t="s">
        <v>153</v>
      </c>
      <c r="K201" t="b">
        <v>0</v>
      </c>
    </row>
    <row r="202" spans="1:14" x14ac:dyDescent="0.2">
      <c r="A202">
        <v>201</v>
      </c>
      <c r="B202" s="210">
        <v>45470.398611111108</v>
      </c>
      <c r="C202" s="210">
        <v>45470.404861111114</v>
      </c>
      <c r="D202" s="211">
        <v>45469</v>
      </c>
      <c r="E202">
        <v>13</v>
      </c>
      <c r="F202" t="s">
        <v>119</v>
      </c>
      <c r="G202" s="212">
        <v>25</v>
      </c>
      <c r="H202" s="225"/>
      <c r="I202" t="s">
        <v>165</v>
      </c>
      <c r="J202" t="s">
        <v>153</v>
      </c>
      <c r="K202" t="b">
        <v>0</v>
      </c>
    </row>
    <row r="203" spans="1:14" x14ac:dyDescent="0.2">
      <c r="A203">
        <v>204</v>
      </c>
      <c r="B203" s="210">
        <v>45470.398611111108</v>
      </c>
      <c r="C203" s="210">
        <v>45470.405555555553</v>
      </c>
      <c r="D203" s="211">
        <v>45469</v>
      </c>
      <c r="E203">
        <v>16</v>
      </c>
      <c r="F203" t="s">
        <v>130</v>
      </c>
      <c r="G203" s="212" t="s">
        <v>731</v>
      </c>
      <c r="H203" s="225"/>
      <c r="I203" t="s">
        <v>165</v>
      </c>
      <c r="J203" t="s">
        <v>153</v>
      </c>
      <c r="K203" t="b">
        <v>0</v>
      </c>
      <c r="L203" t="s">
        <v>733</v>
      </c>
      <c r="M203" t="s">
        <v>732</v>
      </c>
    </row>
    <row r="204" spans="1:14" x14ac:dyDescent="0.2">
      <c r="A204">
        <v>203</v>
      </c>
      <c r="B204" s="210">
        <v>45470.398611111108</v>
      </c>
      <c r="C204" s="210">
        <v>45470.404861111114</v>
      </c>
      <c r="D204" s="211">
        <v>45469</v>
      </c>
      <c r="E204">
        <v>15</v>
      </c>
      <c r="F204" t="s">
        <v>130</v>
      </c>
      <c r="G204" s="212" t="s">
        <v>781</v>
      </c>
      <c r="H204" s="225"/>
      <c r="I204" t="s">
        <v>165</v>
      </c>
      <c r="J204" t="s">
        <v>153</v>
      </c>
      <c r="K204" t="b">
        <v>0</v>
      </c>
    </row>
    <row r="205" spans="1:14" x14ac:dyDescent="0.2">
      <c r="A205">
        <v>202</v>
      </c>
      <c r="B205" s="210">
        <v>45470.398611111108</v>
      </c>
      <c r="C205" s="210">
        <v>45470.404861111114</v>
      </c>
      <c r="D205" s="211">
        <v>45469</v>
      </c>
      <c r="E205">
        <v>14</v>
      </c>
      <c r="F205" t="s">
        <v>130</v>
      </c>
      <c r="G205" s="212" t="s">
        <v>730</v>
      </c>
      <c r="H205" s="225"/>
      <c r="I205" t="s">
        <v>165</v>
      </c>
      <c r="J205" t="s">
        <v>153</v>
      </c>
      <c r="K205" t="b">
        <v>0</v>
      </c>
      <c r="L205" t="s">
        <v>782</v>
      </c>
      <c r="M205" t="s">
        <v>783</v>
      </c>
    </row>
    <row r="206" spans="1:14" x14ac:dyDescent="0.2">
      <c r="A206">
        <v>205</v>
      </c>
      <c r="B206" s="210">
        <v>45470.398611111108</v>
      </c>
      <c r="C206" s="210">
        <v>45470.40625</v>
      </c>
      <c r="D206" s="211">
        <v>45469</v>
      </c>
      <c r="E206">
        <v>17</v>
      </c>
      <c r="F206" t="s">
        <v>130</v>
      </c>
      <c r="G206" s="212" t="s">
        <v>784</v>
      </c>
      <c r="H206" s="225" t="s">
        <v>232</v>
      </c>
      <c r="I206" t="s">
        <v>165</v>
      </c>
      <c r="J206" t="s">
        <v>153</v>
      </c>
      <c r="K206" t="b">
        <v>0</v>
      </c>
    </row>
    <row r="207" spans="1:14" x14ac:dyDescent="0.2">
      <c r="A207">
        <v>206</v>
      </c>
      <c r="B207" s="210">
        <v>45470.398611111108</v>
      </c>
      <c r="C207" s="210">
        <v>45470.40625</v>
      </c>
      <c r="D207" s="211">
        <v>45469</v>
      </c>
      <c r="E207">
        <v>18</v>
      </c>
      <c r="F207" t="s">
        <v>131</v>
      </c>
      <c r="G207" s="212">
        <v>25</v>
      </c>
      <c r="H207" s="225"/>
      <c r="I207" t="s">
        <v>165</v>
      </c>
      <c r="J207" t="s">
        <v>153</v>
      </c>
      <c r="K207" t="b">
        <v>0</v>
      </c>
    </row>
    <row r="208" spans="1:14" x14ac:dyDescent="0.2">
      <c r="A208">
        <v>208</v>
      </c>
      <c r="B208" s="210">
        <v>45470.398611111108</v>
      </c>
      <c r="C208" s="210">
        <v>45470.40625</v>
      </c>
      <c r="D208" s="211">
        <v>45469</v>
      </c>
      <c r="E208">
        <v>20</v>
      </c>
      <c r="F208" t="s">
        <v>128</v>
      </c>
      <c r="G208" s="212">
        <v>14</v>
      </c>
      <c r="H208" s="225"/>
      <c r="I208" t="s">
        <v>165</v>
      </c>
      <c r="J208" t="s">
        <v>153</v>
      </c>
      <c r="K208" t="b">
        <v>0</v>
      </c>
    </row>
    <row r="209" spans="1:13" x14ac:dyDescent="0.2">
      <c r="A209">
        <v>207</v>
      </c>
      <c r="B209" s="210">
        <v>45470.398611111108</v>
      </c>
      <c r="C209" s="210">
        <v>45470.40625</v>
      </c>
      <c r="D209" s="211">
        <v>45469</v>
      </c>
      <c r="E209">
        <v>19</v>
      </c>
      <c r="F209" t="s">
        <v>124</v>
      </c>
      <c r="G209" s="212" t="s">
        <v>691</v>
      </c>
      <c r="H209" s="225"/>
      <c r="I209" t="s">
        <v>165</v>
      </c>
      <c r="J209" t="s">
        <v>153</v>
      </c>
      <c r="K209" t="b">
        <v>0</v>
      </c>
    </row>
    <row r="210" spans="1:13" x14ac:dyDescent="0.2">
      <c r="A210">
        <v>210</v>
      </c>
      <c r="B210" s="210">
        <v>45471.217361111114</v>
      </c>
      <c r="C210" s="210">
        <v>45471.218055555553</v>
      </c>
      <c r="D210" s="211">
        <v>45470</v>
      </c>
      <c r="E210">
        <v>2</v>
      </c>
      <c r="F210" t="s">
        <v>181</v>
      </c>
      <c r="G210" s="212" t="s">
        <v>739</v>
      </c>
      <c r="H210" s="225"/>
      <c r="I210" t="s">
        <v>198</v>
      </c>
      <c r="J210" t="s">
        <v>153</v>
      </c>
      <c r="K210" t="b">
        <v>0</v>
      </c>
    </row>
    <row r="211" spans="1:13" x14ac:dyDescent="0.2">
      <c r="A211">
        <v>209</v>
      </c>
      <c r="B211" s="210">
        <v>45471.217361111114</v>
      </c>
      <c r="C211" s="210">
        <v>45471.217361111114</v>
      </c>
      <c r="D211" s="211">
        <v>45470</v>
      </c>
      <c r="E211">
        <v>1</v>
      </c>
      <c r="F211" t="s">
        <v>181</v>
      </c>
      <c r="G211" s="212" t="s">
        <v>767</v>
      </c>
      <c r="H211" s="225" t="s">
        <v>235</v>
      </c>
      <c r="I211" t="s">
        <v>198</v>
      </c>
      <c r="J211" t="s">
        <v>153</v>
      </c>
      <c r="K211" t="b">
        <v>0</v>
      </c>
    </row>
    <row r="212" spans="1:13" x14ac:dyDescent="0.2">
      <c r="A212">
        <v>211</v>
      </c>
      <c r="B212" s="210">
        <v>45471.217361111114</v>
      </c>
      <c r="C212" s="210">
        <v>45471.219444444447</v>
      </c>
      <c r="D212" s="211">
        <v>45470</v>
      </c>
      <c r="E212">
        <v>3</v>
      </c>
      <c r="F212" t="s">
        <v>125</v>
      </c>
      <c r="G212" s="212" t="s">
        <v>768</v>
      </c>
      <c r="H212" s="225"/>
      <c r="I212" t="s">
        <v>198</v>
      </c>
      <c r="J212" t="s">
        <v>153</v>
      </c>
      <c r="K212" t="b">
        <v>0</v>
      </c>
    </row>
    <row r="213" spans="1:13" x14ac:dyDescent="0.2">
      <c r="A213">
        <v>212</v>
      </c>
      <c r="B213" s="210">
        <v>45471.217361111114</v>
      </c>
      <c r="C213" s="210">
        <v>45471.219444444447</v>
      </c>
      <c r="D213" s="211">
        <v>45470</v>
      </c>
      <c r="E213">
        <v>4</v>
      </c>
      <c r="F213" t="s">
        <v>81</v>
      </c>
      <c r="G213" s="212" t="s">
        <v>694</v>
      </c>
      <c r="H213" s="225"/>
      <c r="I213" t="s">
        <v>198</v>
      </c>
      <c r="J213" t="s">
        <v>153</v>
      </c>
      <c r="K213" t="b">
        <v>0</v>
      </c>
    </row>
    <row r="214" spans="1:13" x14ac:dyDescent="0.2">
      <c r="A214">
        <v>213</v>
      </c>
      <c r="B214" s="210">
        <v>45471.217361111114</v>
      </c>
      <c r="C214" s="210">
        <v>45471.220138888886</v>
      </c>
      <c r="D214" s="211">
        <v>45470</v>
      </c>
      <c r="E214">
        <v>5</v>
      </c>
      <c r="F214" t="s">
        <v>81</v>
      </c>
      <c r="G214" s="212" t="s">
        <v>752</v>
      </c>
      <c r="H214" s="225"/>
      <c r="I214" t="s">
        <v>198</v>
      </c>
      <c r="J214" t="s">
        <v>153</v>
      </c>
      <c r="K214" t="b">
        <v>0</v>
      </c>
    </row>
    <row r="215" spans="1:13" x14ac:dyDescent="0.2">
      <c r="A215">
        <v>215</v>
      </c>
      <c r="B215" s="210">
        <v>45471.217361111114</v>
      </c>
      <c r="C215" s="210">
        <v>45471.220138888886</v>
      </c>
      <c r="D215" s="211">
        <v>45470</v>
      </c>
      <c r="E215">
        <v>7</v>
      </c>
      <c r="F215" t="s">
        <v>112</v>
      </c>
      <c r="G215" s="212">
        <v>15</v>
      </c>
      <c r="H215" s="225"/>
      <c r="I215" t="s">
        <v>198</v>
      </c>
      <c r="J215" t="s">
        <v>153</v>
      </c>
      <c r="K215" t="b">
        <v>1</v>
      </c>
    </row>
    <row r="216" spans="1:13" x14ac:dyDescent="0.2">
      <c r="A216">
        <v>214</v>
      </c>
      <c r="B216" s="210">
        <v>45471.217361111114</v>
      </c>
      <c r="C216" s="210">
        <v>45471.220138888886</v>
      </c>
      <c r="D216" s="211">
        <v>45470</v>
      </c>
      <c r="E216">
        <v>6</v>
      </c>
      <c r="F216" t="s">
        <v>115</v>
      </c>
      <c r="G216" s="212">
        <v>16</v>
      </c>
      <c r="H216" s="225" t="s">
        <v>236</v>
      </c>
      <c r="I216" t="s">
        <v>198</v>
      </c>
      <c r="J216" t="s">
        <v>153</v>
      </c>
      <c r="K216" t="b">
        <v>0</v>
      </c>
    </row>
    <row r="217" spans="1:13" x14ac:dyDescent="0.2">
      <c r="A217">
        <v>217</v>
      </c>
      <c r="B217" s="210">
        <v>45471.220833333333</v>
      </c>
      <c r="C217" s="210">
        <v>45471.222222222219</v>
      </c>
      <c r="D217" s="211">
        <v>45470</v>
      </c>
      <c r="E217">
        <v>2</v>
      </c>
      <c r="F217" t="s">
        <v>181</v>
      </c>
      <c r="G217" s="212" t="s">
        <v>739</v>
      </c>
      <c r="H217" s="225"/>
      <c r="I217" t="s">
        <v>198</v>
      </c>
      <c r="J217" t="s">
        <v>153</v>
      </c>
      <c r="K217" t="b">
        <v>0</v>
      </c>
    </row>
    <row r="218" spans="1:13" x14ac:dyDescent="0.2">
      <c r="A218">
        <v>216</v>
      </c>
      <c r="B218" s="210">
        <v>45471.220833333333</v>
      </c>
      <c r="C218" s="210">
        <v>45471.22152777778</v>
      </c>
      <c r="D218" s="211">
        <v>45470</v>
      </c>
      <c r="E218">
        <v>1</v>
      </c>
      <c r="F218" t="s">
        <v>181</v>
      </c>
      <c r="G218" s="212" t="s">
        <v>767</v>
      </c>
      <c r="H218" s="225" t="s">
        <v>235</v>
      </c>
      <c r="I218" t="s">
        <v>198</v>
      </c>
      <c r="J218" t="s">
        <v>153</v>
      </c>
      <c r="K218" t="b">
        <v>0</v>
      </c>
      <c r="L218" t="s">
        <v>785</v>
      </c>
    </row>
    <row r="219" spans="1:13" x14ac:dyDescent="0.2">
      <c r="A219">
        <v>218</v>
      </c>
      <c r="B219" s="210">
        <v>45471.220833333333</v>
      </c>
      <c r="C219" s="210">
        <v>45471.222222222219</v>
      </c>
      <c r="D219" s="211">
        <v>45470</v>
      </c>
      <c r="E219">
        <v>3</v>
      </c>
      <c r="F219" t="s">
        <v>125</v>
      </c>
      <c r="G219" s="212" t="s">
        <v>768</v>
      </c>
      <c r="H219" s="225"/>
      <c r="I219" t="s">
        <v>198</v>
      </c>
      <c r="J219" t="s">
        <v>153</v>
      </c>
      <c r="K219" t="b">
        <v>0</v>
      </c>
    </row>
    <row r="220" spans="1:13" x14ac:dyDescent="0.2">
      <c r="A220">
        <v>220</v>
      </c>
      <c r="B220" s="210">
        <v>45471.220833333333</v>
      </c>
      <c r="C220" s="210">
        <v>45471.222916666666</v>
      </c>
      <c r="D220" s="211">
        <v>45470</v>
      </c>
      <c r="E220">
        <v>5</v>
      </c>
      <c r="F220" t="s">
        <v>81</v>
      </c>
      <c r="G220" s="212" t="s">
        <v>752</v>
      </c>
      <c r="H220" s="225"/>
      <c r="I220" t="s">
        <v>198</v>
      </c>
      <c r="J220" t="s">
        <v>153</v>
      </c>
      <c r="K220" t="b">
        <v>0</v>
      </c>
    </row>
    <row r="221" spans="1:13" x14ac:dyDescent="0.2">
      <c r="A221">
        <v>219</v>
      </c>
      <c r="B221" s="210">
        <v>45471.220833333333</v>
      </c>
      <c r="C221" s="210">
        <v>45471.222222222219</v>
      </c>
      <c r="D221" s="211">
        <v>45470</v>
      </c>
      <c r="E221">
        <v>4</v>
      </c>
      <c r="F221" t="s">
        <v>81</v>
      </c>
      <c r="G221" s="212" t="s">
        <v>694</v>
      </c>
      <c r="H221" s="225"/>
      <c r="I221" t="s">
        <v>198</v>
      </c>
      <c r="J221" t="s">
        <v>153</v>
      </c>
      <c r="K221" t="b">
        <v>0</v>
      </c>
    </row>
    <row r="222" spans="1:13" x14ac:dyDescent="0.2">
      <c r="A222">
        <v>221</v>
      </c>
      <c r="B222" s="210">
        <v>45471.220833333333</v>
      </c>
      <c r="C222" s="210">
        <v>45471.222916666666</v>
      </c>
      <c r="D222" s="211">
        <v>45470</v>
      </c>
      <c r="E222">
        <v>6</v>
      </c>
      <c r="F222" t="s">
        <v>115</v>
      </c>
      <c r="G222" s="212">
        <v>16</v>
      </c>
      <c r="H222" s="225" t="s">
        <v>238</v>
      </c>
      <c r="I222" t="s">
        <v>198</v>
      </c>
      <c r="J222" t="s">
        <v>153</v>
      </c>
      <c r="K222" t="b">
        <v>0</v>
      </c>
    </row>
    <row r="223" spans="1:13" x14ac:dyDescent="0.2">
      <c r="A223">
        <v>222</v>
      </c>
      <c r="B223" s="210">
        <v>45471.220833333333</v>
      </c>
      <c r="C223" s="210">
        <v>45471.223611111112</v>
      </c>
      <c r="D223" s="211">
        <v>45470</v>
      </c>
      <c r="E223">
        <v>7</v>
      </c>
      <c r="F223" t="s">
        <v>112</v>
      </c>
      <c r="G223" s="212">
        <v>15</v>
      </c>
      <c r="H223" s="225"/>
      <c r="I223" t="s">
        <v>198</v>
      </c>
      <c r="J223" t="s">
        <v>153</v>
      </c>
      <c r="K223" t="b">
        <v>1</v>
      </c>
    </row>
    <row r="224" spans="1:13" x14ac:dyDescent="0.2">
      <c r="A224">
        <v>223</v>
      </c>
      <c r="B224" s="210">
        <v>45471.220833333333</v>
      </c>
      <c r="C224" s="210">
        <v>45471.223611111112</v>
      </c>
      <c r="D224" s="211">
        <v>45470</v>
      </c>
      <c r="E224">
        <v>8</v>
      </c>
      <c r="F224" t="s">
        <v>116</v>
      </c>
      <c r="G224" s="212" t="s">
        <v>714</v>
      </c>
      <c r="H224" s="225"/>
      <c r="I224" t="s">
        <v>198</v>
      </c>
      <c r="J224" t="s">
        <v>153</v>
      </c>
      <c r="K224" t="b">
        <v>1</v>
      </c>
      <c r="L224">
        <v>9.6</v>
      </c>
      <c r="M224">
        <v>10.7</v>
      </c>
    </row>
    <row r="225" spans="1:14" x14ac:dyDescent="0.2">
      <c r="A225">
        <v>224</v>
      </c>
      <c r="B225" s="210">
        <v>45471.220833333333</v>
      </c>
      <c r="C225" s="210">
        <v>45471.224305555559</v>
      </c>
      <c r="D225" s="211">
        <v>45470</v>
      </c>
      <c r="E225">
        <v>9</v>
      </c>
      <c r="F225" t="s">
        <v>117</v>
      </c>
      <c r="G225" s="212" t="s">
        <v>786</v>
      </c>
      <c r="H225" s="225"/>
      <c r="I225" t="s">
        <v>198</v>
      </c>
      <c r="J225" t="s">
        <v>153</v>
      </c>
      <c r="K225" t="b">
        <v>0</v>
      </c>
      <c r="L225">
        <v>15.6</v>
      </c>
      <c r="M225">
        <v>16.2</v>
      </c>
      <c r="N225">
        <v>16.8</v>
      </c>
    </row>
    <row r="226" spans="1:14" x14ac:dyDescent="0.2">
      <c r="A226">
        <v>226</v>
      </c>
      <c r="B226" s="210">
        <v>45471.220833333333</v>
      </c>
      <c r="C226" s="210">
        <v>45471.224999999999</v>
      </c>
      <c r="D226" s="211">
        <v>45470</v>
      </c>
      <c r="E226">
        <v>11</v>
      </c>
      <c r="F226" t="s">
        <v>119</v>
      </c>
      <c r="G226" s="212" t="s">
        <v>787</v>
      </c>
      <c r="H226" s="225"/>
      <c r="I226" t="s">
        <v>198</v>
      </c>
      <c r="J226" t="s">
        <v>153</v>
      </c>
      <c r="K226" t="b">
        <v>0</v>
      </c>
      <c r="L226">
        <v>10.9</v>
      </c>
      <c r="M226">
        <v>9.6</v>
      </c>
    </row>
    <row r="227" spans="1:14" x14ac:dyDescent="0.2">
      <c r="A227">
        <v>225</v>
      </c>
      <c r="B227" s="210">
        <v>45471.220833333333</v>
      </c>
      <c r="C227" s="210">
        <v>45471.224999999999</v>
      </c>
      <c r="D227" s="211">
        <v>45470</v>
      </c>
      <c r="E227">
        <v>10</v>
      </c>
      <c r="F227" t="s">
        <v>118</v>
      </c>
      <c r="G227" s="212" t="s">
        <v>675</v>
      </c>
      <c r="H227" s="225"/>
      <c r="I227" t="s">
        <v>198</v>
      </c>
      <c r="J227" t="s">
        <v>153</v>
      </c>
      <c r="K227" t="b">
        <v>0</v>
      </c>
      <c r="L227">
        <v>21.1</v>
      </c>
      <c r="M227">
        <v>21.3</v>
      </c>
      <c r="N227">
        <v>20.8</v>
      </c>
    </row>
    <row r="228" spans="1:14" x14ac:dyDescent="0.2">
      <c r="A228">
        <v>227</v>
      </c>
      <c r="B228" s="210">
        <v>45471.220833333333</v>
      </c>
      <c r="C228" s="210">
        <v>45471.224999999999</v>
      </c>
      <c r="D228" s="211">
        <v>45470</v>
      </c>
      <c r="E228">
        <v>12</v>
      </c>
      <c r="F228" t="s">
        <v>115</v>
      </c>
      <c r="G228" s="212" t="s">
        <v>765</v>
      </c>
      <c r="H228" s="225" t="s">
        <v>225</v>
      </c>
      <c r="I228" t="s">
        <v>198</v>
      </c>
      <c r="J228" t="s">
        <v>153</v>
      </c>
      <c r="K228" t="b">
        <v>0</v>
      </c>
    </row>
    <row r="229" spans="1:14" x14ac:dyDescent="0.2">
      <c r="A229">
        <v>229</v>
      </c>
      <c r="B229" s="210">
        <v>45471.220833333333</v>
      </c>
      <c r="C229" s="210">
        <v>45471.225694444445</v>
      </c>
      <c r="D229" s="211">
        <v>45470</v>
      </c>
      <c r="E229">
        <v>14</v>
      </c>
      <c r="F229" t="s">
        <v>130</v>
      </c>
      <c r="G229" s="212">
        <v>25</v>
      </c>
      <c r="H229" s="225" t="s">
        <v>225</v>
      </c>
      <c r="I229" t="s">
        <v>198</v>
      </c>
      <c r="J229" t="s">
        <v>153</v>
      </c>
      <c r="K229" t="b">
        <v>0</v>
      </c>
      <c r="L229">
        <v>25</v>
      </c>
      <c r="M229">
        <v>25</v>
      </c>
    </row>
    <row r="230" spans="1:14" x14ac:dyDescent="0.2">
      <c r="A230">
        <v>228</v>
      </c>
      <c r="B230" s="210">
        <v>45471.220833333333</v>
      </c>
      <c r="C230" s="210">
        <v>45471.225694444445</v>
      </c>
      <c r="D230" s="211">
        <v>45470</v>
      </c>
      <c r="E230">
        <v>13</v>
      </c>
      <c r="F230" t="s">
        <v>119</v>
      </c>
      <c r="G230" s="212">
        <v>25</v>
      </c>
      <c r="H230" s="225" t="s">
        <v>225</v>
      </c>
      <c r="I230" t="s">
        <v>198</v>
      </c>
      <c r="J230" t="s">
        <v>153</v>
      </c>
      <c r="K230" t="b">
        <v>0</v>
      </c>
    </row>
    <row r="231" spans="1:14" x14ac:dyDescent="0.2">
      <c r="A231">
        <v>231</v>
      </c>
      <c r="B231" s="210">
        <v>45471.220833333333</v>
      </c>
      <c r="C231" s="210">
        <v>45471.226388888892</v>
      </c>
      <c r="D231" s="211">
        <v>45470</v>
      </c>
      <c r="E231">
        <v>16</v>
      </c>
      <c r="F231" t="s">
        <v>130</v>
      </c>
      <c r="G231" s="212" t="s">
        <v>731</v>
      </c>
      <c r="H231" s="225"/>
      <c r="I231" t="s">
        <v>198</v>
      </c>
      <c r="J231" t="s">
        <v>153</v>
      </c>
      <c r="K231" t="b">
        <v>0</v>
      </c>
      <c r="L231">
        <v>9.5</v>
      </c>
      <c r="M231">
        <v>7.9</v>
      </c>
    </row>
    <row r="232" spans="1:14" x14ac:dyDescent="0.2">
      <c r="A232">
        <v>230</v>
      </c>
      <c r="B232" s="210">
        <v>45471.220833333333</v>
      </c>
      <c r="C232" s="210">
        <v>45471.226388888892</v>
      </c>
      <c r="D232" s="211">
        <v>45470</v>
      </c>
      <c r="E232">
        <v>15</v>
      </c>
      <c r="F232" t="s">
        <v>130</v>
      </c>
      <c r="G232" s="212" t="s">
        <v>788</v>
      </c>
      <c r="H232" s="225" t="s">
        <v>239</v>
      </c>
      <c r="I232" t="s">
        <v>198</v>
      </c>
      <c r="J232" t="s">
        <v>153</v>
      </c>
      <c r="K232" t="b">
        <v>0</v>
      </c>
    </row>
    <row r="233" spans="1:14" x14ac:dyDescent="0.2">
      <c r="A233">
        <v>233</v>
      </c>
      <c r="B233" s="210">
        <v>45471.220833333333</v>
      </c>
      <c r="C233" s="210">
        <v>45471.226388888892</v>
      </c>
      <c r="D233" s="211">
        <v>45470</v>
      </c>
      <c r="E233">
        <v>18</v>
      </c>
      <c r="F233" t="s">
        <v>131</v>
      </c>
      <c r="G233" s="212">
        <v>25</v>
      </c>
      <c r="H233" s="225" t="s">
        <v>225</v>
      </c>
      <c r="I233" t="s">
        <v>198</v>
      </c>
      <c r="J233" t="s">
        <v>153</v>
      </c>
      <c r="K233" t="b">
        <v>0</v>
      </c>
    </row>
    <row r="234" spans="1:14" x14ac:dyDescent="0.2">
      <c r="A234">
        <v>232</v>
      </c>
      <c r="B234" s="210">
        <v>45471.220833333333</v>
      </c>
      <c r="C234" s="210">
        <v>45471.226388888892</v>
      </c>
      <c r="D234" s="211">
        <v>45470</v>
      </c>
      <c r="E234">
        <v>17</v>
      </c>
      <c r="F234" t="s">
        <v>130</v>
      </c>
      <c r="G234" s="212" t="s">
        <v>751</v>
      </c>
      <c r="H234" s="225"/>
      <c r="I234" t="s">
        <v>198</v>
      </c>
      <c r="J234" t="s">
        <v>153</v>
      </c>
      <c r="K234" t="b">
        <v>0</v>
      </c>
    </row>
    <row r="235" spans="1:14" x14ac:dyDescent="0.2">
      <c r="A235">
        <v>235</v>
      </c>
      <c r="B235" s="210">
        <v>45471.220833333333</v>
      </c>
      <c r="C235" s="210">
        <v>45471.227083333331</v>
      </c>
      <c r="D235" s="211">
        <v>45470</v>
      </c>
      <c r="E235">
        <v>20</v>
      </c>
      <c r="F235" t="s">
        <v>128</v>
      </c>
      <c r="G235" s="212">
        <v>14</v>
      </c>
      <c r="H235" s="225"/>
      <c r="I235" t="s">
        <v>198</v>
      </c>
      <c r="J235" t="s">
        <v>153</v>
      </c>
      <c r="K235" t="b">
        <v>0</v>
      </c>
    </row>
    <row r="236" spans="1:14" x14ac:dyDescent="0.2">
      <c r="A236">
        <v>234</v>
      </c>
      <c r="B236" s="210">
        <v>45471.220833333333</v>
      </c>
      <c r="C236" s="210">
        <v>45471.227083333331</v>
      </c>
      <c r="D236" s="211">
        <v>45470</v>
      </c>
      <c r="E236">
        <v>19</v>
      </c>
      <c r="F236" t="s">
        <v>124</v>
      </c>
      <c r="G236" s="212" t="s">
        <v>691</v>
      </c>
      <c r="H236" s="225"/>
      <c r="I236" t="s">
        <v>198</v>
      </c>
      <c r="J236" t="s">
        <v>153</v>
      </c>
      <c r="K236" t="b">
        <v>0</v>
      </c>
    </row>
    <row r="237" spans="1:14" x14ac:dyDescent="0.2">
      <c r="A237">
        <v>237</v>
      </c>
      <c r="B237" s="210">
        <v>45472.179166666669</v>
      </c>
      <c r="C237" s="210">
        <v>45472.179861111108</v>
      </c>
      <c r="D237" s="211">
        <v>45471</v>
      </c>
      <c r="E237">
        <v>2</v>
      </c>
      <c r="F237" t="s">
        <v>181</v>
      </c>
      <c r="G237" s="212" t="s">
        <v>739</v>
      </c>
      <c r="H237" s="225"/>
      <c r="I237" t="s">
        <v>198</v>
      </c>
      <c r="J237" t="s">
        <v>153</v>
      </c>
      <c r="K237" t="b">
        <v>0</v>
      </c>
    </row>
    <row r="238" spans="1:14" x14ac:dyDescent="0.2">
      <c r="A238">
        <v>236</v>
      </c>
      <c r="B238" s="210">
        <v>45472.179166666669</v>
      </c>
      <c r="C238" s="210">
        <v>45472.179861111108</v>
      </c>
      <c r="D238" s="211">
        <v>45471</v>
      </c>
      <c r="E238">
        <v>1</v>
      </c>
      <c r="F238" t="s">
        <v>181</v>
      </c>
      <c r="G238" s="212">
        <v>25</v>
      </c>
      <c r="H238" s="225"/>
      <c r="I238" t="s">
        <v>198</v>
      </c>
      <c r="J238" t="s">
        <v>153</v>
      </c>
      <c r="K238" t="b">
        <v>0</v>
      </c>
    </row>
    <row r="239" spans="1:14" x14ac:dyDescent="0.2">
      <c r="A239">
        <v>240</v>
      </c>
      <c r="B239" s="210">
        <v>45472.179166666669</v>
      </c>
      <c r="C239" s="210">
        <v>45472.180555555555</v>
      </c>
      <c r="D239" s="211">
        <v>45471</v>
      </c>
      <c r="E239">
        <v>5</v>
      </c>
      <c r="F239" t="s">
        <v>81</v>
      </c>
      <c r="G239" s="212" t="s">
        <v>752</v>
      </c>
      <c r="H239" s="225"/>
      <c r="I239" t="s">
        <v>198</v>
      </c>
      <c r="J239" t="s">
        <v>153</v>
      </c>
      <c r="K239" t="b">
        <v>0</v>
      </c>
    </row>
    <row r="240" spans="1:14" x14ac:dyDescent="0.2">
      <c r="A240">
        <v>239</v>
      </c>
      <c r="B240" s="210">
        <v>45472.179166666669</v>
      </c>
      <c r="C240" s="210">
        <v>45472.180555555555</v>
      </c>
      <c r="D240" s="211">
        <v>45471</v>
      </c>
      <c r="E240">
        <v>4</v>
      </c>
      <c r="F240" t="s">
        <v>81</v>
      </c>
      <c r="G240" s="212">
        <v>25</v>
      </c>
      <c r="H240" s="225"/>
      <c r="I240" t="s">
        <v>198</v>
      </c>
      <c r="J240" t="s">
        <v>153</v>
      </c>
      <c r="K240" t="b">
        <v>0</v>
      </c>
    </row>
    <row r="241" spans="1:14" x14ac:dyDescent="0.2">
      <c r="A241">
        <v>238</v>
      </c>
      <c r="B241" s="210">
        <v>45472.179166666669</v>
      </c>
      <c r="C241" s="210">
        <v>45472.180555555555</v>
      </c>
      <c r="D241" s="211">
        <v>45471</v>
      </c>
      <c r="E241">
        <v>3</v>
      </c>
      <c r="F241" t="s">
        <v>125</v>
      </c>
      <c r="G241" s="212" t="s">
        <v>768</v>
      </c>
      <c r="H241" s="225"/>
      <c r="I241" t="s">
        <v>198</v>
      </c>
      <c r="J241" t="s">
        <v>153</v>
      </c>
      <c r="K241" t="b">
        <v>0</v>
      </c>
    </row>
    <row r="242" spans="1:14" x14ac:dyDescent="0.2">
      <c r="A242">
        <v>241</v>
      </c>
      <c r="B242" s="210">
        <v>45472.179166666669</v>
      </c>
      <c r="C242" s="210">
        <v>45472.181250000001</v>
      </c>
      <c r="D242" s="211">
        <v>45471</v>
      </c>
      <c r="E242">
        <v>6</v>
      </c>
      <c r="F242" t="s">
        <v>115</v>
      </c>
      <c r="G242" s="212" t="s">
        <v>789</v>
      </c>
      <c r="H242" s="225"/>
      <c r="I242" t="s">
        <v>198</v>
      </c>
      <c r="J242" t="s">
        <v>153</v>
      </c>
      <c r="K242" t="b">
        <v>0</v>
      </c>
    </row>
    <row r="243" spans="1:14" x14ac:dyDescent="0.2">
      <c r="A243">
        <v>242</v>
      </c>
      <c r="B243" s="210">
        <v>45472.179166666669</v>
      </c>
      <c r="C243" s="210">
        <v>45472.181944444441</v>
      </c>
      <c r="D243" s="211">
        <v>45471</v>
      </c>
      <c r="E243">
        <v>7</v>
      </c>
      <c r="F243" t="s">
        <v>112</v>
      </c>
      <c r="G243" s="212" t="s">
        <v>787</v>
      </c>
      <c r="H243" s="225" t="s">
        <v>242</v>
      </c>
      <c r="I243" t="s">
        <v>198</v>
      </c>
      <c r="J243" t="s">
        <v>153</v>
      </c>
      <c r="K243" t="b">
        <v>1</v>
      </c>
    </row>
    <row r="244" spans="1:14" x14ac:dyDescent="0.2">
      <c r="A244">
        <v>243</v>
      </c>
      <c r="B244" s="210">
        <v>45472.179166666669</v>
      </c>
      <c r="C244" s="210">
        <v>45472.182638888888</v>
      </c>
      <c r="D244" s="211">
        <v>45471</v>
      </c>
      <c r="E244">
        <v>8</v>
      </c>
      <c r="F244" t="s">
        <v>116</v>
      </c>
      <c r="G244" s="212" t="s">
        <v>763</v>
      </c>
      <c r="H244" s="225" t="s">
        <v>243</v>
      </c>
      <c r="I244" t="s">
        <v>198</v>
      </c>
      <c r="J244" t="s">
        <v>153</v>
      </c>
      <c r="K244" t="b">
        <v>1</v>
      </c>
      <c r="L244">
        <v>13.3</v>
      </c>
      <c r="M244">
        <v>12.4</v>
      </c>
    </row>
    <row r="245" spans="1:14" x14ac:dyDescent="0.2">
      <c r="A245">
        <v>244</v>
      </c>
      <c r="B245" s="210">
        <v>45472.179166666669</v>
      </c>
      <c r="C245" s="210">
        <v>45472.182638888888</v>
      </c>
      <c r="D245" s="211">
        <v>45471</v>
      </c>
      <c r="E245">
        <v>9</v>
      </c>
      <c r="F245" t="s">
        <v>117</v>
      </c>
      <c r="G245" s="212" t="s">
        <v>786</v>
      </c>
      <c r="H245" s="225"/>
      <c r="I245" t="s">
        <v>198</v>
      </c>
      <c r="J245" t="s">
        <v>153</v>
      </c>
      <c r="K245" t="b">
        <v>0</v>
      </c>
      <c r="L245">
        <v>15.6</v>
      </c>
      <c r="M245">
        <v>16.2</v>
      </c>
      <c r="N245">
        <v>16.8</v>
      </c>
    </row>
    <row r="246" spans="1:14" x14ac:dyDescent="0.2">
      <c r="A246">
        <v>245</v>
      </c>
      <c r="B246" s="210">
        <v>45472.179166666669</v>
      </c>
      <c r="C246" s="210">
        <v>45472.183333333334</v>
      </c>
      <c r="D246" s="211">
        <v>45471</v>
      </c>
      <c r="E246">
        <v>10</v>
      </c>
      <c r="F246" t="s">
        <v>118</v>
      </c>
      <c r="G246" s="212" t="s">
        <v>790</v>
      </c>
      <c r="H246" s="225"/>
      <c r="I246" t="s">
        <v>198</v>
      </c>
      <c r="J246" t="s">
        <v>153</v>
      </c>
      <c r="K246" t="b">
        <v>0</v>
      </c>
      <c r="L246">
        <v>21.6</v>
      </c>
      <c r="M246">
        <v>21.9</v>
      </c>
      <c r="N246">
        <v>21</v>
      </c>
    </row>
    <row r="247" spans="1:14" x14ac:dyDescent="0.2">
      <c r="A247">
        <v>246</v>
      </c>
      <c r="B247" s="210">
        <v>45472.179166666669</v>
      </c>
      <c r="C247" s="210">
        <v>45472.184027777781</v>
      </c>
      <c r="D247" s="211">
        <v>45471</v>
      </c>
      <c r="E247">
        <v>11</v>
      </c>
      <c r="F247" t="s">
        <v>119</v>
      </c>
      <c r="G247" s="212" t="s">
        <v>787</v>
      </c>
      <c r="H247" s="225"/>
      <c r="I247" t="s">
        <v>198</v>
      </c>
      <c r="J247" t="s">
        <v>153</v>
      </c>
      <c r="K247" t="b">
        <v>0</v>
      </c>
      <c r="L247">
        <v>10.9</v>
      </c>
      <c r="M247">
        <v>9.6</v>
      </c>
    </row>
    <row r="248" spans="1:14" x14ac:dyDescent="0.2">
      <c r="A248">
        <v>247</v>
      </c>
      <c r="B248" s="210">
        <v>45472.179166666669</v>
      </c>
      <c r="C248" s="210">
        <v>45472.184027777781</v>
      </c>
      <c r="D248" s="211">
        <v>45471</v>
      </c>
      <c r="E248">
        <v>12</v>
      </c>
      <c r="F248" t="s">
        <v>115</v>
      </c>
      <c r="G248" s="212" t="s">
        <v>765</v>
      </c>
      <c r="H248" s="225" t="s">
        <v>225</v>
      </c>
      <c r="I248" t="s">
        <v>198</v>
      </c>
      <c r="J248" t="s">
        <v>153</v>
      </c>
      <c r="K248" t="b">
        <v>0</v>
      </c>
    </row>
    <row r="249" spans="1:14" x14ac:dyDescent="0.2">
      <c r="A249">
        <v>250</v>
      </c>
      <c r="B249" s="210">
        <v>45472.179166666669</v>
      </c>
      <c r="C249" s="210">
        <v>45472.18472222222</v>
      </c>
      <c r="D249" s="211">
        <v>45471</v>
      </c>
      <c r="E249">
        <v>15</v>
      </c>
      <c r="F249" t="s">
        <v>130</v>
      </c>
      <c r="G249" s="212">
        <v>25</v>
      </c>
      <c r="H249" s="225"/>
      <c r="I249" t="s">
        <v>198</v>
      </c>
      <c r="J249" t="s">
        <v>153</v>
      </c>
      <c r="K249" t="b">
        <v>0</v>
      </c>
    </row>
    <row r="250" spans="1:14" x14ac:dyDescent="0.2">
      <c r="A250">
        <v>248</v>
      </c>
      <c r="B250" s="210">
        <v>45472.179166666669</v>
      </c>
      <c r="C250" s="210">
        <v>45472.184027777781</v>
      </c>
      <c r="D250" s="211">
        <v>45471</v>
      </c>
      <c r="E250">
        <v>13</v>
      </c>
      <c r="F250" t="s">
        <v>119</v>
      </c>
      <c r="G250" s="212">
        <v>25</v>
      </c>
      <c r="H250" s="225"/>
      <c r="I250" t="s">
        <v>198</v>
      </c>
      <c r="J250" t="s">
        <v>153</v>
      </c>
      <c r="K250" t="b">
        <v>0</v>
      </c>
    </row>
    <row r="251" spans="1:14" x14ac:dyDescent="0.2">
      <c r="A251">
        <v>249</v>
      </c>
      <c r="B251" s="210">
        <v>45472.179166666669</v>
      </c>
      <c r="C251" s="210">
        <v>45472.18472222222</v>
      </c>
      <c r="D251" s="211">
        <v>45471</v>
      </c>
      <c r="E251">
        <v>14</v>
      </c>
      <c r="F251" t="s">
        <v>130</v>
      </c>
      <c r="G251" s="212">
        <v>25</v>
      </c>
      <c r="H251" s="225"/>
      <c r="I251" t="s">
        <v>198</v>
      </c>
      <c r="J251" t="s">
        <v>153</v>
      </c>
      <c r="K251" t="b">
        <v>0</v>
      </c>
      <c r="L251">
        <v>25</v>
      </c>
      <c r="M251">
        <v>25</v>
      </c>
    </row>
    <row r="252" spans="1:14" x14ac:dyDescent="0.2">
      <c r="A252">
        <v>253</v>
      </c>
      <c r="B252" s="210">
        <v>45472.179166666669</v>
      </c>
      <c r="C252" s="210">
        <v>45472.185416666667</v>
      </c>
      <c r="D252" s="211">
        <v>45471</v>
      </c>
      <c r="E252">
        <v>18</v>
      </c>
      <c r="F252" t="s">
        <v>131</v>
      </c>
      <c r="G252" s="212">
        <v>25</v>
      </c>
      <c r="H252" s="225"/>
      <c r="I252" t="s">
        <v>198</v>
      </c>
      <c r="J252" t="s">
        <v>153</v>
      </c>
      <c r="K252" t="b">
        <v>0</v>
      </c>
    </row>
    <row r="253" spans="1:14" x14ac:dyDescent="0.2">
      <c r="A253">
        <v>252</v>
      </c>
      <c r="B253" s="210">
        <v>45472.179166666669</v>
      </c>
      <c r="C253" s="210">
        <v>45472.185416666667</v>
      </c>
      <c r="D253" s="211">
        <v>45471</v>
      </c>
      <c r="E253">
        <v>17</v>
      </c>
      <c r="F253" t="s">
        <v>130</v>
      </c>
      <c r="G253" s="212">
        <v>25</v>
      </c>
      <c r="H253" s="225"/>
      <c r="I253" t="s">
        <v>198</v>
      </c>
      <c r="J253" t="s">
        <v>153</v>
      </c>
      <c r="K253" t="b">
        <v>0</v>
      </c>
    </row>
    <row r="254" spans="1:14" x14ac:dyDescent="0.2">
      <c r="A254">
        <v>251</v>
      </c>
      <c r="B254" s="210">
        <v>45472.179166666669</v>
      </c>
      <c r="C254" s="210">
        <v>45472.18472222222</v>
      </c>
      <c r="D254" s="211">
        <v>45471</v>
      </c>
      <c r="E254">
        <v>16</v>
      </c>
      <c r="F254" t="s">
        <v>130</v>
      </c>
      <c r="G254" s="212" t="s">
        <v>731</v>
      </c>
      <c r="H254" s="225"/>
      <c r="I254" t="s">
        <v>198</v>
      </c>
      <c r="J254" t="s">
        <v>153</v>
      </c>
      <c r="K254" t="b">
        <v>0</v>
      </c>
      <c r="L254">
        <v>9.5</v>
      </c>
      <c r="M254">
        <v>7.9</v>
      </c>
    </row>
    <row r="255" spans="1:14" x14ac:dyDescent="0.2">
      <c r="A255">
        <v>254</v>
      </c>
      <c r="B255" s="210">
        <v>45472.179166666669</v>
      </c>
      <c r="C255" s="210">
        <v>45472.185416666667</v>
      </c>
      <c r="D255" s="211">
        <v>45471</v>
      </c>
      <c r="E255">
        <v>19</v>
      </c>
      <c r="F255" t="s">
        <v>124</v>
      </c>
      <c r="G255" s="212" t="s">
        <v>791</v>
      </c>
      <c r="H255" s="225"/>
      <c r="I255" t="s">
        <v>198</v>
      </c>
      <c r="J255" t="s">
        <v>153</v>
      </c>
      <c r="K255" t="b">
        <v>0</v>
      </c>
    </row>
    <row r="256" spans="1:14" x14ac:dyDescent="0.2">
      <c r="A256">
        <v>255</v>
      </c>
      <c r="B256" s="210">
        <v>45472.179166666669</v>
      </c>
      <c r="C256" s="210">
        <v>45472.186111111114</v>
      </c>
      <c r="D256" s="211">
        <v>45471</v>
      </c>
      <c r="E256">
        <v>20</v>
      </c>
      <c r="F256" t="s">
        <v>128</v>
      </c>
      <c r="G256" s="212">
        <v>14</v>
      </c>
      <c r="H256" s="225"/>
      <c r="I256" t="s">
        <v>198</v>
      </c>
      <c r="J256" t="s">
        <v>153</v>
      </c>
      <c r="K256" t="b">
        <v>0</v>
      </c>
    </row>
    <row r="257" spans="1:14" x14ac:dyDescent="0.2">
      <c r="A257">
        <v>258</v>
      </c>
      <c r="B257" s="210">
        <v>45475.243750000001</v>
      </c>
      <c r="C257" s="210">
        <v>45475.244444444441</v>
      </c>
      <c r="D257" s="211">
        <v>45474</v>
      </c>
      <c r="E257">
        <v>3</v>
      </c>
      <c r="F257" t="s">
        <v>125</v>
      </c>
      <c r="G257" s="212" t="s">
        <v>768</v>
      </c>
      <c r="H257" s="225"/>
      <c r="I257" t="s">
        <v>198</v>
      </c>
      <c r="J257" t="s">
        <v>153</v>
      </c>
      <c r="K257" t="b">
        <v>0</v>
      </c>
    </row>
    <row r="258" spans="1:14" x14ac:dyDescent="0.2">
      <c r="A258">
        <v>257</v>
      </c>
      <c r="B258" s="210">
        <v>45475.243750000001</v>
      </c>
      <c r="C258" s="210">
        <v>45475.243750000001</v>
      </c>
      <c r="D258" s="211">
        <v>45474</v>
      </c>
      <c r="E258">
        <v>2</v>
      </c>
      <c r="F258" t="s">
        <v>181</v>
      </c>
      <c r="G258" s="212" t="s">
        <v>739</v>
      </c>
      <c r="H258" s="225"/>
      <c r="I258" t="s">
        <v>198</v>
      </c>
      <c r="J258" t="s">
        <v>153</v>
      </c>
      <c r="K258" t="b">
        <v>0</v>
      </c>
    </row>
    <row r="259" spans="1:14" x14ac:dyDescent="0.2">
      <c r="A259">
        <v>259</v>
      </c>
      <c r="B259" s="210">
        <v>45475.243750000001</v>
      </c>
      <c r="C259" s="210">
        <v>45475.244444444441</v>
      </c>
      <c r="D259" s="211">
        <v>45474</v>
      </c>
      <c r="E259">
        <v>4</v>
      </c>
      <c r="F259" t="s">
        <v>81</v>
      </c>
      <c r="G259" s="212" t="s">
        <v>760</v>
      </c>
      <c r="H259" s="225"/>
      <c r="I259" t="s">
        <v>198</v>
      </c>
      <c r="J259" t="s">
        <v>153</v>
      </c>
      <c r="K259" t="b">
        <v>1</v>
      </c>
    </row>
    <row r="260" spans="1:14" x14ac:dyDescent="0.2">
      <c r="A260">
        <v>256</v>
      </c>
      <c r="B260" s="210">
        <v>45475.243750000001</v>
      </c>
      <c r="C260" s="210">
        <v>45475.243750000001</v>
      </c>
      <c r="D260" s="211">
        <v>45474</v>
      </c>
      <c r="E260">
        <v>1</v>
      </c>
      <c r="F260" t="s">
        <v>181</v>
      </c>
      <c r="G260" s="212" t="s">
        <v>739</v>
      </c>
      <c r="H260" s="225"/>
      <c r="I260" t="s">
        <v>198</v>
      </c>
      <c r="J260" t="s">
        <v>153</v>
      </c>
      <c r="K260" t="b">
        <v>0</v>
      </c>
    </row>
    <row r="261" spans="1:14" x14ac:dyDescent="0.2">
      <c r="A261">
        <v>260</v>
      </c>
      <c r="B261" s="210">
        <v>45475.243750000001</v>
      </c>
      <c r="C261" s="210">
        <v>45475.244444444441</v>
      </c>
      <c r="D261" s="211">
        <v>45474</v>
      </c>
      <c r="E261">
        <v>5</v>
      </c>
      <c r="F261" t="s">
        <v>81</v>
      </c>
      <c r="G261" s="212" t="s">
        <v>752</v>
      </c>
      <c r="H261" s="225"/>
      <c r="I261" t="s">
        <v>198</v>
      </c>
      <c r="J261" t="s">
        <v>153</v>
      </c>
      <c r="K261" t="b">
        <v>0</v>
      </c>
    </row>
    <row r="262" spans="1:14" x14ac:dyDescent="0.2">
      <c r="A262">
        <v>262</v>
      </c>
      <c r="B262" s="210">
        <v>45475.243750000001</v>
      </c>
      <c r="C262" s="210">
        <v>45475.245833333334</v>
      </c>
      <c r="D262" s="211">
        <v>45474</v>
      </c>
      <c r="E262">
        <v>7</v>
      </c>
      <c r="F262" t="s">
        <v>112</v>
      </c>
      <c r="G262" s="212" t="s">
        <v>792</v>
      </c>
      <c r="H262" s="225"/>
      <c r="I262" t="s">
        <v>198</v>
      </c>
      <c r="J262" t="s">
        <v>153</v>
      </c>
      <c r="K262" t="b">
        <v>0</v>
      </c>
    </row>
    <row r="263" spans="1:14" x14ac:dyDescent="0.2">
      <c r="A263">
        <v>261</v>
      </c>
      <c r="B263" s="210">
        <v>45475.243750000001</v>
      </c>
      <c r="C263" s="210">
        <v>45475.245833333334</v>
      </c>
      <c r="D263" s="211">
        <v>45474</v>
      </c>
      <c r="E263">
        <v>6</v>
      </c>
      <c r="F263" t="s">
        <v>115</v>
      </c>
      <c r="G263" s="212">
        <v>25</v>
      </c>
      <c r="H263" s="225"/>
      <c r="I263" t="s">
        <v>198</v>
      </c>
      <c r="J263" t="s">
        <v>153</v>
      </c>
      <c r="K263" t="b">
        <v>0</v>
      </c>
    </row>
    <row r="264" spans="1:14" x14ac:dyDescent="0.2">
      <c r="A264">
        <v>265</v>
      </c>
      <c r="B264" s="210">
        <v>45475.243750000001</v>
      </c>
      <c r="C264" s="210">
        <v>45475.24722222222</v>
      </c>
      <c r="D264" s="211">
        <v>45474</v>
      </c>
      <c r="E264">
        <v>10</v>
      </c>
      <c r="F264" t="s">
        <v>118</v>
      </c>
      <c r="G264" s="212" t="s">
        <v>793</v>
      </c>
      <c r="H264" s="225"/>
      <c r="I264" t="s">
        <v>198</v>
      </c>
      <c r="J264" t="s">
        <v>153</v>
      </c>
      <c r="K264" t="b">
        <v>1</v>
      </c>
      <c r="L264">
        <v>20.8</v>
      </c>
      <c r="M264">
        <v>20.5</v>
      </c>
      <c r="N264">
        <v>20.5</v>
      </c>
    </row>
    <row r="265" spans="1:14" x14ac:dyDescent="0.2">
      <c r="A265">
        <v>263</v>
      </c>
      <c r="B265" s="210">
        <v>45475.243750000001</v>
      </c>
      <c r="C265" s="210">
        <v>45475.246527777781</v>
      </c>
      <c r="D265" s="211">
        <v>45474</v>
      </c>
      <c r="E265">
        <v>8</v>
      </c>
      <c r="F265" t="s">
        <v>116</v>
      </c>
      <c r="G265" s="212" t="s">
        <v>794</v>
      </c>
      <c r="H265" s="225"/>
      <c r="I265" t="s">
        <v>198</v>
      </c>
      <c r="J265" t="s">
        <v>153</v>
      </c>
      <c r="K265" t="b">
        <v>0</v>
      </c>
      <c r="L265">
        <v>5.6</v>
      </c>
      <c r="M265">
        <v>6.6</v>
      </c>
    </row>
    <row r="266" spans="1:14" x14ac:dyDescent="0.2">
      <c r="A266">
        <v>264</v>
      </c>
      <c r="B266" s="210">
        <v>45475.243750000001</v>
      </c>
      <c r="C266" s="210">
        <v>45475.246527777781</v>
      </c>
      <c r="D266" s="211">
        <v>45474</v>
      </c>
      <c r="E266">
        <v>9</v>
      </c>
      <c r="F266" t="s">
        <v>117</v>
      </c>
      <c r="G266" s="212" t="s">
        <v>786</v>
      </c>
      <c r="H266" s="225"/>
      <c r="I266" t="s">
        <v>198</v>
      </c>
      <c r="J266" t="s">
        <v>153</v>
      </c>
      <c r="K266" t="b">
        <v>0</v>
      </c>
      <c r="L266">
        <v>15.6</v>
      </c>
      <c r="M266">
        <v>16.2</v>
      </c>
      <c r="N266">
        <v>16.8</v>
      </c>
    </row>
    <row r="267" spans="1:14" x14ac:dyDescent="0.2">
      <c r="A267">
        <v>266</v>
      </c>
      <c r="B267" s="210">
        <v>45475.243750000001</v>
      </c>
      <c r="C267" s="210">
        <v>45475.24722222222</v>
      </c>
      <c r="D267" s="211">
        <v>45474</v>
      </c>
      <c r="E267">
        <v>11</v>
      </c>
      <c r="F267" t="s">
        <v>119</v>
      </c>
      <c r="G267" s="212" t="s">
        <v>787</v>
      </c>
      <c r="H267" s="225"/>
      <c r="I267" t="s">
        <v>198</v>
      </c>
      <c r="J267" t="s">
        <v>153</v>
      </c>
      <c r="K267" t="b">
        <v>0</v>
      </c>
      <c r="L267">
        <v>10.9</v>
      </c>
      <c r="M267">
        <v>9.6</v>
      </c>
    </row>
    <row r="268" spans="1:14" x14ac:dyDescent="0.2">
      <c r="A268">
        <v>267</v>
      </c>
      <c r="B268" s="210">
        <v>45475.243750000001</v>
      </c>
      <c r="C268" s="210">
        <v>45475.247916666667</v>
      </c>
      <c r="D268" s="211">
        <v>45474</v>
      </c>
      <c r="E268">
        <v>12</v>
      </c>
      <c r="F268" t="s">
        <v>115</v>
      </c>
      <c r="G268" s="212">
        <v>13</v>
      </c>
      <c r="H268" s="225" t="s">
        <v>246</v>
      </c>
      <c r="I268" t="s">
        <v>198</v>
      </c>
      <c r="J268" t="s">
        <v>153</v>
      </c>
      <c r="K268" t="b">
        <v>1</v>
      </c>
    </row>
    <row r="269" spans="1:14" x14ac:dyDescent="0.2">
      <c r="A269">
        <v>268</v>
      </c>
      <c r="B269" s="210">
        <v>45475.243750000001</v>
      </c>
      <c r="C269" s="210">
        <v>45475.247916666667</v>
      </c>
      <c r="D269" s="211">
        <v>45474</v>
      </c>
      <c r="E269">
        <v>13</v>
      </c>
      <c r="F269" t="s">
        <v>119</v>
      </c>
      <c r="G269" s="212" t="s">
        <v>793</v>
      </c>
      <c r="H269" s="225"/>
      <c r="I269" t="s">
        <v>198</v>
      </c>
      <c r="J269" t="s">
        <v>153</v>
      </c>
      <c r="K269" t="b">
        <v>0</v>
      </c>
    </row>
    <row r="270" spans="1:14" x14ac:dyDescent="0.2">
      <c r="A270">
        <v>270</v>
      </c>
      <c r="B270" s="210">
        <v>45475.243750000001</v>
      </c>
      <c r="C270" s="210">
        <v>45475.248611111114</v>
      </c>
      <c r="D270" s="211">
        <v>45474</v>
      </c>
      <c r="E270">
        <v>15</v>
      </c>
      <c r="F270" t="s">
        <v>130</v>
      </c>
      <c r="G270" s="212">
        <v>25</v>
      </c>
      <c r="H270" s="225" t="s">
        <v>225</v>
      </c>
      <c r="I270" t="s">
        <v>198</v>
      </c>
      <c r="J270" t="s">
        <v>153</v>
      </c>
      <c r="K270" t="b">
        <v>0</v>
      </c>
    </row>
    <row r="271" spans="1:14" x14ac:dyDescent="0.2">
      <c r="A271">
        <v>271</v>
      </c>
      <c r="B271" s="210">
        <v>45475.243750000001</v>
      </c>
      <c r="C271" s="210">
        <v>45475.248611111114</v>
      </c>
      <c r="D271" s="211">
        <v>45474</v>
      </c>
      <c r="E271">
        <v>16</v>
      </c>
      <c r="F271" t="s">
        <v>130</v>
      </c>
      <c r="G271" s="212" t="s">
        <v>723</v>
      </c>
      <c r="H271" s="225"/>
      <c r="I271" t="s">
        <v>198</v>
      </c>
      <c r="J271" t="s">
        <v>153</v>
      </c>
      <c r="K271" t="b">
        <v>0</v>
      </c>
      <c r="L271">
        <v>10.3</v>
      </c>
      <c r="M271">
        <v>9.1</v>
      </c>
    </row>
    <row r="272" spans="1:14" x14ac:dyDescent="0.2">
      <c r="A272">
        <v>269</v>
      </c>
      <c r="B272" s="210">
        <v>45475.243750000001</v>
      </c>
      <c r="C272" s="210">
        <v>45475.248611111114</v>
      </c>
      <c r="D272" s="211">
        <v>45474</v>
      </c>
      <c r="E272">
        <v>14</v>
      </c>
      <c r="F272" t="s">
        <v>130</v>
      </c>
      <c r="G272" s="212">
        <v>25</v>
      </c>
      <c r="H272" s="225"/>
      <c r="I272" t="s">
        <v>198</v>
      </c>
      <c r="J272" t="s">
        <v>153</v>
      </c>
      <c r="K272" t="b">
        <v>0</v>
      </c>
      <c r="L272">
        <v>25</v>
      </c>
      <c r="M272">
        <v>25</v>
      </c>
    </row>
    <row r="273" spans="1:14" x14ac:dyDescent="0.2">
      <c r="A273">
        <v>273</v>
      </c>
      <c r="B273" s="210">
        <v>45475.243750000001</v>
      </c>
      <c r="C273" s="210">
        <v>45475.249305555553</v>
      </c>
      <c r="D273" s="211">
        <v>45474</v>
      </c>
      <c r="E273">
        <v>18</v>
      </c>
      <c r="F273" t="s">
        <v>131</v>
      </c>
      <c r="G273" s="212">
        <v>25</v>
      </c>
      <c r="H273" s="225"/>
      <c r="I273" t="s">
        <v>198</v>
      </c>
      <c r="J273" t="s">
        <v>153</v>
      </c>
      <c r="K273" t="b">
        <v>0</v>
      </c>
    </row>
    <row r="274" spans="1:14" x14ac:dyDescent="0.2">
      <c r="A274">
        <v>275</v>
      </c>
      <c r="B274" s="210">
        <v>45475.243750000001</v>
      </c>
      <c r="C274" s="210">
        <v>45475.249305555553</v>
      </c>
      <c r="D274" s="211">
        <v>45474</v>
      </c>
      <c r="E274">
        <v>20</v>
      </c>
      <c r="F274" t="s">
        <v>128</v>
      </c>
      <c r="G274" s="212">
        <v>14</v>
      </c>
      <c r="H274" s="225"/>
      <c r="I274" t="s">
        <v>198</v>
      </c>
      <c r="J274" t="s">
        <v>153</v>
      </c>
      <c r="K274" t="b">
        <v>0</v>
      </c>
    </row>
    <row r="275" spans="1:14" x14ac:dyDescent="0.2">
      <c r="A275">
        <v>274</v>
      </c>
      <c r="B275" s="210">
        <v>45475.243750000001</v>
      </c>
      <c r="C275" s="210">
        <v>45475.249305555553</v>
      </c>
      <c r="D275" s="211">
        <v>45474</v>
      </c>
      <c r="E275">
        <v>19</v>
      </c>
      <c r="F275" t="s">
        <v>124</v>
      </c>
      <c r="G275" s="212" t="s">
        <v>791</v>
      </c>
      <c r="H275" s="225"/>
      <c r="I275" t="s">
        <v>198</v>
      </c>
      <c r="J275" t="s">
        <v>153</v>
      </c>
      <c r="K275" t="b">
        <v>0</v>
      </c>
    </row>
    <row r="276" spans="1:14" x14ac:dyDescent="0.2">
      <c r="A276">
        <v>272</v>
      </c>
      <c r="B276" s="210">
        <v>45475.243750000001</v>
      </c>
      <c r="C276" s="210">
        <v>45475.248611111114</v>
      </c>
      <c r="D276" s="211">
        <v>45474</v>
      </c>
      <c r="E276">
        <v>17</v>
      </c>
      <c r="F276" t="s">
        <v>130</v>
      </c>
      <c r="G276" s="212">
        <v>25</v>
      </c>
      <c r="H276" s="225"/>
      <c r="I276" t="s">
        <v>198</v>
      </c>
      <c r="J276" t="s">
        <v>153</v>
      </c>
      <c r="K276" t="b">
        <v>0</v>
      </c>
    </row>
    <row r="277" spans="1:14" x14ac:dyDescent="0.2">
      <c r="A277">
        <v>277</v>
      </c>
      <c r="B277" s="210">
        <v>45476.01458333333</v>
      </c>
      <c r="C277" s="210">
        <v>45476.032638888886</v>
      </c>
      <c r="D277" s="211">
        <v>45475</v>
      </c>
      <c r="E277">
        <v>8</v>
      </c>
      <c r="F277" t="s">
        <v>116</v>
      </c>
      <c r="G277" s="212" t="s">
        <v>795</v>
      </c>
      <c r="H277" s="225"/>
      <c r="I277" t="s">
        <v>198</v>
      </c>
      <c r="J277" t="s">
        <v>153</v>
      </c>
      <c r="K277" t="b">
        <v>0</v>
      </c>
      <c r="L277">
        <v>9.1</v>
      </c>
      <c r="M277">
        <v>8.1</v>
      </c>
    </row>
    <row r="278" spans="1:14" x14ac:dyDescent="0.2">
      <c r="A278">
        <v>276</v>
      </c>
      <c r="B278" s="210">
        <v>45476.01458333333</v>
      </c>
      <c r="C278" s="210">
        <v>45476.032638888886</v>
      </c>
      <c r="D278" s="211">
        <v>45475</v>
      </c>
      <c r="E278">
        <v>7</v>
      </c>
      <c r="F278" t="s">
        <v>112</v>
      </c>
      <c r="G278" s="212" t="s">
        <v>792</v>
      </c>
      <c r="H278" s="225"/>
      <c r="I278" t="s">
        <v>198</v>
      </c>
      <c r="J278" t="s">
        <v>153</v>
      </c>
      <c r="K278" t="b">
        <v>0</v>
      </c>
    </row>
    <row r="279" spans="1:14" x14ac:dyDescent="0.2">
      <c r="A279">
        <v>278</v>
      </c>
      <c r="B279" s="210">
        <v>45476.01458333333</v>
      </c>
      <c r="C279" s="210">
        <v>45476.033333333333</v>
      </c>
      <c r="D279" s="211">
        <v>45475</v>
      </c>
      <c r="E279">
        <v>9</v>
      </c>
      <c r="F279" t="s">
        <v>117</v>
      </c>
      <c r="G279" s="212" t="s">
        <v>786</v>
      </c>
      <c r="H279" s="225" t="s">
        <v>249</v>
      </c>
      <c r="I279" t="s">
        <v>198</v>
      </c>
      <c r="J279" t="s">
        <v>153</v>
      </c>
      <c r="K279" t="b">
        <v>0</v>
      </c>
      <c r="L279">
        <v>15.6</v>
      </c>
      <c r="M279">
        <v>16.2</v>
      </c>
      <c r="N279">
        <v>16.8</v>
      </c>
    </row>
    <row r="280" spans="1:14" x14ac:dyDescent="0.2">
      <c r="A280">
        <v>280</v>
      </c>
      <c r="B280" s="210">
        <v>45476.01458333333</v>
      </c>
      <c r="C280" s="210">
        <v>45476.034722222219</v>
      </c>
      <c r="D280" s="211">
        <v>45475</v>
      </c>
      <c r="E280">
        <v>11</v>
      </c>
      <c r="F280" t="s">
        <v>119</v>
      </c>
      <c r="G280" s="212">
        <v>11</v>
      </c>
      <c r="H280" s="225"/>
      <c r="I280" t="s">
        <v>198</v>
      </c>
      <c r="J280" t="s">
        <v>153</v>
      </c>
      <c r="K280" t="b">
        <v>0</v>
      </c>
      <c r="L280">
        <v>11.8</v>
      </c>
      <c r="M280">
        <v>10.199999999999999</v>
      </c>
    </row>
    <row r="281" spans="1:14" x14ac:dyDescent="0.2">
      <c r="A281">
        <v>279</v>
      </c>
      <c r="B281" s="210">
        <v>45476.01458333333</v>
      </c>
      <c r="C281" s="210">
        <v>45476.03402777778</v>
      </c>
      <c r="D281" s="211">
        <v>45475</v>
      </c>
      <c r="E281">
        <v>10</v>
      </c>
      <c r="F281" t="s">
        <v>118</v>
      </c>
      <c r="G281" s="212" t="s">
        <v>796</v>
      </c>
      <c r="H281" s="225"/>
      <c r="I281" t="s">
        <v>198</v>
      </c>
      <c r="J281" t="s">
        <v>153</v>
      </c>
      <c r="K281" t="b">
        <v>1</v>
      </c>
      <c r="L281">
        <v>16.7</v>
      </c>
      <c r="M281">
        <v>16.3</v>
      </c>
      <c r="N281">
        <v>17.3</v>
      </c>
    </row>
    <row r="282" spans="1:14" x14ac:dyDescent="0.2">
      <c r="A282">
        <v>281</v>
      </c>
      <c r="B282" s="210">
        <v>45476.01458333333</v>
      </c>
      <c r="C282" s="210">
        <v>45476.034722222219</v>
      </c>
      <c r="D282" s="211">
        <v>45475</v>
      </c>
      <c r="E282">
        <v>12</v>
      </c>
      <c r="F282" t="s">
        <v>115</v>
      </c>
      <c r="G282" s="212" t="s">
        <v>797</v>
      </c>
      <c r="H282" s="225"/>
      <c r="I282" t="s">
        <v>198</v>
      </c>
      <c r="J282" t="s">
        <v>153</v>
      </c>
      <c r="K282" t="b">
        <v>1</v>
      </c>
    </row>
    <row r="283" spans="1:14" x14ac:dyDescent="0.2">
      <c r="A283">
        <v>284</v>
      </c>
      <c r="B283" s="210">
        <v>45476.01458333333</v>
      </c>
      <c r="C283" s="210">
        <v>45476.034722222219</v>
      </c>
      <c r="D283" s="211">
        <v>45475</v>
      </c>
      <c r="E283">
        <v>15</v>
      </c>
      <c r="F283" t="s">
        <v>130</v>
      </c>
      <c r="G283" s="212">
        <v>25</v>
      </c>
      <c r="H283" s="225"/>
      <c r="I283" t="s">
        <v>198</v>
      </c>
      <c r="J283" t="s">
        <v>153</v>
      </c>
      <c r="K283" t="b">
        <v>0</v>
      </c>
    </row>
    <row r="284" spans="1:14" x14ac:dyDescent="0.2">
      <c r="A284">
        <v>282</v>
      </c>
      <c r="B284" s="210">
        <v>45476.01458333333</v>
      </c>
      <c r="C284" s="210">
        <v>45476.034722222219</v>
      </c>
      <c r="D284" s="211">
        <v>45475</v>
      </c>
      <c r="E284">
        <v>13</v>
      </c>
      <c r="F284" t="s">
        <v>119</v>
      </c>
      <c r="G284" s="212">
        <v>25</v>
      </c>
      <c r="H284" s="225"/>
      <c r="I284" t="s">
        <v>198</v>
      </c>
      <c r="J284" t="s">
        <v>153</v>
      </c>
      <c r="K284" t="b">
        <v>0</v>
      </c>
    </row>
    <row r="285" spans="1:14" x14ac:dyDescent="0.2">
      <c r="A285">
        <v>283</v>
      </c>
      <c r="B285" s="210">
        <v>45476.01458333333</v>
      </c>
      <c r="C285" s="210">
        <v>45476.034722222219</v>
      </c>
      <c r="D285" s="211">
        <v>45475</v>
      </c>
      <c r="E285">
        <v>14</v>
      </c>
      <c r="F285" t="s">
        <v>130</v>
      </c>
      <c r="G285" s="212">
        <v>25</v>
      </c>
      <c r="H285" s="225"/>
      <c r="I285" t="s">
        <v>198</v>
      </c>
      <c r="J285" t="s">
        <v>153</v>
      </c>
      <c r="K285" t="b">
        <v>0</v>
      </c>
      <c r="L285">
        <v>25</v>
      </c>
      <c r="M285">
        <v>25</v>
      </c>
    </row>
    <row r="286" spans="1:14" x14ac:dyDescent="0.2">
      <c r="A286">
        <v>286</v>
      </c>
      <c r="B286" s="210">
        <v>45476.01458333333</v>
      </c>
      <c r="C286" s="210">
        <v>45476.035416666666</v>
      </c>
      <c r="D286" s="211">
        <v>45475</v>
      </c>
      <c r="E286">
        <v>17</v>
      </c>
      <c r="F286" t="s">
        <v>130</v>
      </c>
      <c r="G286" s="212">
        <v>25</v>
      </c>
      <c r="H286" s="225"/>
      <c r="I286" t="s">
        <v>198</v>
      </c>
      <c r="J286" t="s">
        <v>153</v>
      </c>
      <c r="K286" t="b">
        <v>0</v>
      </c>
    </row>
    <row r="287" spans="1:14" x14ac:dyDescent="0.2">
      <c r="A287">
        <v>285</v>
      </c>
      <c r="B287" s="210">
        <v>45476.01458333333</v>
      </c>
      <c r="C287" s="210">
        <v>45476.035416666666</v>
      </c>
      <c r="D287" s="211">
        <v>45475</v>
      </c>
      <c r="E287">
        <v>16</v>
      </c>
      <c r="F287" t="s">
        <v>130</v>
      </c>
      <c r="G287" s="212" t="s">
        <v>723</v>
      </c>
      <c r="H287" s="225"/>
      <c r="I287" t="s">
        <v>198</v>
      </c>
      <c r="J287" t="s">
        <v>153</v>
      </c>
      <c r="K287" t="b">
        <v>0</v>
      </c>
      <c r="L287">
        <v>10.3</v>
      </c>
      <c r="M287">
        <v>9.1</v>
      </c>
    </row>
    <row r="288" spans="1:14" x14ac:dyDescent="0.2">
      <c r="A288">
        <v>287</v>
      </c>
      <c r="B288" s="210">
        <v>45476.01458333333</v>
      </c>
      <c r="C288" s="210">
        <v>45476.036111111112</v>
      </c>
      <c r="D288" s="211">
        <v>45475</v>
      </c>
      <c r="E288">
        <v>18</v>
      </c>
      <c r="F288" t="s">
        <v>131</v>
      </c>
      <c r="G288" s="212" t="s">
        <v>798</v>
      </c>
      <c r="H288" s="225" t="s">
        <v>250</v>
      </c>
      <c r="I288" t="s">
        <v>198</v>
      </c>
      <c r="J288" t="s">
        <v>153</v>
      </c>
      <c r="K288" t="b">
        <v>0</v>
      </c>
    </row>
    <row r="289" spans="1:14" x14ac:dyDescent="0.2">
      <c r="A289">
        <v>288</v>
      </c>
      <c r="B289" s="210">
        <v>45476.01458333333</v>
      </c>
      <c r="C289" s="210">
        <v>45476.036111111112</v>
      </c>
      <c r="D289" s="211">
        <v>45475</v>
      </c>
      <c r="E289">
        <v>19</v>
      </c>
      <c r="F289" t="s">
        <v>124</v>
      </c>
      <c r="G289" s="212" t="s">
        <v>791</v>
      </c>
      <c r="H289" s="225"/>
      <c r="I289" t="s">
        <v>198</v>
      </c>
      <c r="J289" t="s">
        <v>153</v>
      </c>
      <c r="K289" t="b">
        <v>0</v>
      </c>
    </row>
    <row r="290" spans="1:14" x14ac:dyDescent="0.2">
      <c r="A290">
        <v>289</v>
      </c>
      <c r="B290" s="210">
        <v>45476.01458333333</v>
      </c>
      <c r="C290" s="210">
        <v>45476.036805555559</v>
      </c>
      <c r="D290" s="211">
        <v>45475</v>
      </c>
      <c r="E290">
        <v>20</v>
      </c>
      <c r="F290" t="s">
        <v>128</v>
      </c>
      <c r="G290" s="212">
        <v>14</v>
      </c>
      <c r="H290" s="225" t="s">
        <v>251</v>
      </c>
      <c r="I290" t="s">
        <v>198</v>
      </c>
      <c r="J290" t="s">
        <v>153</v>
      </c>
      <c r="K290" t="b">
        <v>0</v>
      </c>
    </row>
    <row r="291" spans="1:14" x14ac:dyDescent="0.2">
      <c r="A291">
        <v>290</v>
      </c>
      <c r="B291" s="210">
        <v>45477.238888888889</v>
      </c>
      <c r="C291" s="210">
        <v>45477.239583333336</v>
      </c>
      <c r="D291" s="211">
        <v>45476</v>
      </c>
      <c r="E291">
        <v>1</v>
      </c>
      <c r="F291" t="s">
        <v>181</v>
      </c>
      <c r="G291" s="212" t="s">
        <v>686</v>
      </c>
      <c r="H291" s="225"/>
      <c r="I291" t="s">
        <v>198</v>
      </c>
      <c r="J291" t="s">
        <v>153</v>
      </c>
      <c r="K291" t="b">
        <v>0</v>
      </c>
    </row>
    <row r="292" spans="1:14" x14ac:dyDescent="0.2">
      <c r="A292">
        <v>292</v>
      </c>
      <c r="B292" s="210">
        <v>45477.238888888889</v>
      </c>
      <c r="C292" s="210">
        <v>45477.239583333336</v>
      </c>
      <c r="D292" s="211">
        <v>45476</v>
      </c>
      <c r="E292">
        <v>3</v>
      </c>
      <c r="F292" t="s">
        <v>125</v>
      </c>
      <c r="G292" s="212" t="s">
        <v>768</v>
      </c>
      <c r="H292" s="225"/>
      <c r="I292" t="s">
        <v>198</v>
      </c>
      <c r="J292" t="s">
        <v>153</v>
      </c>
      <c r="K292" t="b">
        <v>0</v>
      </c>
    </row>
    <row r="293" spans="1:14" x14ac:dyDescent="0.2">
      <c r="A293">
        <v>291</v>
      </c>
      <c r="B293" s="210">
        <v>45477.238888888889</v>
      </c>
      <c r="C293" s="210">
        <v>45477.239583333336</v>
      </c>
      <c r="D293" s="211">
        <v>45476</v>
      </c>
      <c r="E293">
        <v>2</v>
      </c>
      <c r="F293" t="s">
        <v>181</v>
      </c>
      <c r="G293" s="212" t="s">
        <v>739</v>
      </c>
      <c r="H293" s="225"/>
      <c r="I293" t="s">
        <v>198</v>
      </c>
      <c r="J293" t="s">
        <v>153</v>
      </c>
      <c r="K293" t="b">
        <v>0</v>
      </c>
    </row>
    <row r="294" spans="1:14" x14ac:dyDescent="0.2">
      <c r="A294">
        <v>293</v>
      </c>
      <c r="B294" s="210">
        <v>45477.238888888889</v>
      </c>
      <c r="C294" s="210">
        <v>45477.240277777775</v>
      </c>
      <c r="D294" s="211">
        <v>45476</v>
      </c>
      <c r="E294">
        <v>4</v>
      </c>
      <c r="F294" t="s">
        <v>81</v>
      </c>
      <c r="G294" s="212">
        <v>18</v>
      </c>
      <c r="H294" s="225" t="s">
        <v>254</v>
      </c>
      <c r="I294" t="s">
        <v>198</v>
      </c>
      <c r="J294" t="s">
        <v>153</v>
      </c>
      <c r="K294" t="b">
        <v>1</v>
      </c>
    </row>
    <row r="295" spans="1:14" x14ac:dyDescent="0.2">
      <c r="A295">
        <v>294</v>
      </c>
      <c r="B295" s="210">
        <v>45477.238888888889</v>
      </c>
      <c r="C295" s="210">
        <v>45477.240972222222</v>
      </c>
      <c r="D295" s="211">
        <v>45476</v>
      </c>
      <c r="E295">
        <v>5</v>
      </c>
      <c r="F295" t="s">
        <v>81</v>
      </c>
      <c r="G295" s="212" t="s">
        <v>752</v>
      </c>
      <c r="H295" s="225"/>
      <c r="I295" t="s">
        <v>198</v>
      </c>
      <c r="J295" t="s">
        <v>153</v>
      </c>
      <c r="K295" t="b">
        <v>0</v>
      </c>
    </row>
    <row r="296" spans="1:14" x14ac:dyDescent="0.2">
      <c r="A296">
        <v>296</v>
      </c>
      <c r="B296" s="210">
        <v>45477.238888888889</v>
      </c>
      <c r="C296" s="210">
        <v>45477.241666666669</v>
      </c>
      <c r="D296" s="211">
        <v>45476</v>
      </c>
      <c r="E296">
        <v>7</v>
      </c>
      <c r="F296" t="s">
        <v>112</v>
      </c>
      <c r="G296" s="212" t="s">
        <v>792</v>
      </c>
      <c r="H296" s="225"/>
      <c r="I296" t="s">
        <v>198</v>
      </c>
      <c r="J296" t="s">
        <v>153</v>
      </c>
      <c r="K296" t="b">
        <v>0</v>
      </c>
    </row>
    <row r="297" spans="1:14" x14ac:dyDescent="0.2">
      <c r="A297">
        <v>295</v>
      </c>
      <c r="B297" s="210">
        <v>45477.238888888889</v>
      </c>
      <c r="C297" s="210">
        <v>45477.241666666669</v>
      </c>
      <c r="D297" s="211">
        <v>45476</v>
      </c>
      <c r="E297">
        <v>6</v>
      </c>
      <c r="F297" t="s">
        <v>115</v>
      </c>
      <c r="G297" s="212">
        <v>25</v>
      </c>
      <c r="H297" s="225"/>
      <c r="I297" t="s">
        <v>198</v>
      </c>
      <c r="J297" t="s">
        <v>153</v>
      </c>
      <c r="K297" t="b">
        <v>0</v>
      </c>
    </row>
    <row r="298" spans="1:14" x14ac:dyDescent="0.2">
      <c r="A298">
        <v>297</v>
      </c>
      <c r="B298" s="210">
        <v>45477.238888888889</v>
      </c>
      <c r="C298" s="210">
        <v>45477.242361111108</v>
      </c>
      <c r="D298" s="211">
        <v>45476</v>
      </c>
      <c r="E298">
        <v>8</v>
      </c>
      <c r="F298" t="s">
        <v>116</v>
      </c>
      <c r="G298" s="212" t="s">
        <v>799</v>
      </c>
      <c r="H298" s="225" t="s">
        <v>255</v>
      </c>
      <c r="I298" t="s">
        <v>198</v>
      </c>
      <c r="J298" t="s">
        <v>153</v>
      </c>
      <c r="K298" t="b">
        <v>0</v>
      </c>
      <c r="L298">
        <v>10</v>
      </c>
      <c r="M298">
        <v>8.8000000000000007</v>
      </c>
    </row>
    <row r="299" spans="1:14" x14ac:dyDescent="0.2">
      <c r="A299">
        <v>298</v>
      </c>
      <c r="B299" s="210">
        <v>45477.238888888889</v>
      </c>
      <c r="C299" s="210">
        <v>45477.243055555555</v>
      </c>
      <c r="D299" s="211">
        <v>45476</v>
      </c>
      <c r="E299">
        <v>9</v>
      </c>
      <c r="F299" t="s">
        <v>117</v>
      </c>
      <c r="G299" s="212" t="s">
        <v>742</v>
      </c>
      <c r="H299" s="225"/>
      <c r="I299" t="s">
        <v>198</v>
      </c>
      <c r="J299" t="s">
        <v>153</v>
      </c>
      <c r="K299" t="b">
        <v>0</v>
      </c>
      <c r="L299">
        <v>20.100000000000001</v>
      </c>
      <c r="M299">
        <v>20.399999999999999</v>
      </c>
      <c r="N299">
        <v>21</v>
      </c>
    </row>
    <row r="300" spans="1:14" x14ac:dyDescent="0.2">
      <c r="A300">
        <v>299</v>
      </c>
      <c r="B300" s="210">
        <v>45477.238888888889</v>
      </c>
      <c r="C300" s="210">
        <v>45477.243055555555</v>
      </c>
      <c r="D300" s="211">
        <v>45476</v>
      </c>
      <c r="E300">
        <v>10</v>
      </c>
      <c r="F300" t="s">
        <v>118</v>
      </c>
      <c r="G300" s="212">
        <v>12</v>
      </c>
      <c r="H300" s="225"/>
      <c r="I300" t="s">
        <v>198</v>
      </c>
      <c r="J300" t="s">
        <v>153</v>
      </c>
      <c r="K300" t="b">
        <v>1</v>
      </c>
      <c r="L300">
        <v>11.8</v>
      </c>
      <c r="M300">
        <v>11.7</v>
      </c>
      <c r="N300">
        <v>12.5</v>
      </c>
    </row>
    <row r="301" spans="1:14" x14ac:dyDescent="0.2">
      <c r="A301">
        <v>304</v>
      </c>
      <c r="B301" s="210">
        <v>45477.238888888889</v>
      </c>
      <c r="C301" s="210">
        <v>45477.243750000001</v>
      </c>
      <c r="D301" s="211">
        <v>45476</v>
      </c>
      <c r="E301">
        <v>15</v>
      </c>
      <c r="F301" t="s">
        <v>130</v>
      </c>
      <c r="G301" s="212">
        <v>25</v>
      </c>
      <c r="H301" s="225"/>
      <c r="I301" t="s">
        <v>198</v>
      </c>
      <c r="J301" t="s">
        <v>153</v>
      </c>
      <c r="K301" t="b">
        <v>0</v>
      </c>
    </row>
    <row r="302" spans="1:14" x14ac:dyDescent="0.2">
      <c r="A302">
        <v>303</v>
      </c>
      <c r="B302" s="210">
        <v>45477.238888888889</v>
      </c>
      <c r="C302" s="210">
        <v>45477.243750000001</v>
      </c>
      <c r="D302" s="211">
        <v>45476</v>
      </c>
      <c r="E302">
        <v>14</v>
      </c>
      <c r="F302" t="s">
        <v>130</v>
      </c>
      <c r="G302" s="212">
        <v>25</v>
      </c>
      <c r="H302" s="225"/>
      <c r="I302" t="s">
        <v>198</v>
      </c>
      <c r="J302" t="s">
        <v>153</v>
      </c>
      <c r="K302" t="b">
        <v>0</v>
      </c>
      <c r="L302">
        <v>25</v>
      </c>
      <c r="M302">
        <v>25</v>
      </c>
    </row>
    <row r="303" spans="1:14" x14ac:dyDescent="0.2">
      <c r="A303">
        <v>300</v>
      </c>
      <c r="B303" s="210">
        <v>45477.238888888889</v>
      </c>
      <c r="C303" s="210">
        <v>45477.243750000001</v>
      </c>
      <c r="D303" s="211">
        <v>45476</v>
      </c>
      <c r="E303">
        <v>11</v>
      </c>
      <c r="F303" t="s">
        <v>119</v>
      </c>
      <c r="G303" s="212">
        <v>11</v>
      </c>
      <c r="H303" s="225"/>
      <c r="I303" t="s">
        <v>198</v>
      </c>
      <c r="J303" t="s">
        <v>153</v>
      </c>
      <c r="K303" t="b">
        <v>0</v>
      </c>
      <c r="L303">
        <v>11.8</v>
      </c>
      <c r="M303">
        <v>10.199999999999999</v>
      </c>
    </row>
    <row r="304" spans="1:14" x14ac:dyDescent="0.2">
      <c r="A304">
        <v>301</v>
      </c>
      <c r="B304" s="210">
        <v>45477.238888888889</v>
      </c>
      <c r="C304" s="210">
        <v>45477.243750000001</v>
      </c>
      <c r="D304" s="211">
        <v>45476</v>
      </c>
      <c r="E304">
        <v>12</v>
      </c>
      <c r="F304" t="s">
        <v>115</v>
      </c>
      <c r="G304" s="212" t="s">
        <v>794</v>
      </c>
      <c r="H304" s="225"/>
      <c r="I304" t="s">
        <v>198</v>
      </c>
      <c r="J304" t="s">
        <v>153</v>
      </c>
      <c r="K304" t="b">
        <v>0</v>
      </c>
    </row>
    <row r="305" spans="1:14" x14ac:dyDescent="0.2">
      <c r="A305">
        <v>302</v>
      </c>
      <c r="B305" s="210">
        <v>45477.238888888889</v>
      </c>
      <c r="C305" s="210">
        <v>45477.243750000001</v>
      </c>
      <c r="D305" s="211">
        <v>45476</v>
      </c>
      <c r="E305">
        <v>13</v>
      </c>
      <c r="F305" t="s">
        <v>119</v>
      </c>
      <c r="G305" s="212" t="s">
        <v>800</v>
      </c>
      <c r="H305" s="225"/>
      <c r="I305" t="s">
        <v>198</v>
      </c>
      <c r="J305" t="s">
        <v>153</v>
      </c>
      <c r="K305" t="b">
        <v>0</v>
      </c>
    </row>
    <row r="306" spans="1:14" x14ac:dyDescent="0.2">
      <c r="A306">
        <v>305</v>
      </c>
      <c r="B306" s="210">
        <v>45477.238888888889</v>
      </c>
      <c r="C306" s="210">
        <v>45477.244444444441</v>
      </c>
      <c r="D306" s="211">
        <v>45476</v>
      </c>
      <c r="E306">
        <v>16</v>
      </c>
      <c r="F306" t="s">
        <v>130</v>
      </c>
      <c r="G306" s="212" t="s">
        <v>723</v>
      </c>
      <c r="H306" s="225"/>
      <c r="I306" t="s">
        <v>198</v>
      </c>
      <c r="J306" t="s">
        <v>153</v>
      </c>
      <c r="K306" t="b">
        <v>0</v>
      </c>
      <c r="L306">
        <v>10.3</v>
      </c>
      <c r="M306">
        <v>9.1</v>
      </c>
    </row>
    <row r="307" spans="1:14" x14ac:dyDescent="0.2">
      <c r="A307">
        <v>306</v>
      </c>
      <c r="B307" s="210">
        <v>45477.238888888889</v>
      </c>
      <c r="C307" s="210">
        <v>45477.244444444441</v>
      </c>
      <c r="D307" s="211">
        <v>45476</v>
      </c>
      <c r="E307">
        <v>17</v>
      </c>
      <c r="F307" t="s">
        <v>130</v>
      </c>
      <c r="G307" s="212">
        <v>25</v>
      </c>
      <c r="H307" s="225"/>
      <c r="I307" t="s">
        <v>198</v>
      </c>
      <c r="J307" t="s">
        <v>153</v>
      </c>
      <c r="K307" t="b">
        <v>0</v>
      </c>
    </row>
    <row r="308" spans="1:14" x14ac:dyDescent="0.2">
      <c r="A308">
        <v>308</v>
      </c>
      <c r="B308" s="210">
        <v>45477.238888888889</v>
      </c>
      <c r="C308" s="210">
        <v>45477.245138888888</v>
      </c>
      <c r="D308" s="211">
        <v>45476</v>
      </c>
      <c r="E308">
        <v>19</v>
      </c>
      <c r="F308" t="s">
        <v>124</v>
      </c>
      <c r="G308" s="212" t="s">
        <v>750</v>
      </c>
      <c r="H308" s="225"/>
      <c r="I308" t="s">
        <v>198</v>
      </c>
      <c r="J308" t="s">
        <v>153</v>
      </c>
      <c r="K308" t="b">
        <v>0</v>
      </c>
    </row>
    <row r="309" spans="1:14" x14ac:dyDescent="0.2">
      <c r="A309">
        <v>309</v>
      </c>
      <c r="B309" s="210">
        <v>45477.238888888889</v>
      </c>
      <c r="C309" s="210">
        <v>45477.245138888888</v>
      </c>
      <c r="D309" s="211">
        <v>45476</v>
      </c>
      <c r="E309">
        <v>20</v>
      </c>
      <c r="F309" t="s">
        <v>128</v>
      </c>
      <c r="G309" s="212" t="s">
        <v>734</v>
      </c>
      <c r="H309" s="225" t="s">
        <v>207</v>
      </c>
      <c r="I309" t="s">
        <v>198</v>
      </c>
      <c r="J309" t="s">
        <v>153</v>
      </c>
      <c r="K309" t="b">
        <v>0</v>
      </c>
    </row>
    <row r="310" spans="1:14" x14ac:dyDescent="0.2">
      <c r="A310">
        <v>307</v>
      </c>
      <c r="B310" s="210">
        <v>45477.238888888889</v>
      </c>
      <c r="C310" s="210">
        <v>45477.245138888888</v>
      </c>
      <c r="D310" s="211">
        <v>45476</v>
      </c>
      <c r="E310">
        <v>18</v>
      </c>
      <c r="F310" t="s">
        <v>131</v>
      </c>
      <c r="G310" s="212" t="s">
        <v>801</v>
      </c>
      <c r="H310" s="225" t="s">
        <v>256</v>
      </c>
      <c r="I310" t="s">
        <v>198</v>
      </c>
      <c r="J310" t="s">
        <v>153</v>
      </c>
      <c r="K310" t="b">
        <v>1</v>
      </c>
    </row>
    <row r="311" spans="1:14" x14ac:dyDescent="0.2">
      <c r="A311">
        <v>311</v>
      </c>
      <c r="B311" s="210">
        <v>45505.178472222222</v>
      </c>
      <c r="C311" s="210">
        <v>45505.179166666669</v>
      </c>
      <c r="D311" s="211">
        <v>45504</v>
      </c>
      <c r="E311">
        <v>2</v>
      </c>
      <c r="F311" t="s">
        <v>181</v>
      </c>
      <c r="G311" s="212" t="s">
        <v>743</v>
      </c>
      <c r="H311" s="225"/>
      <c r="I311" t="s">
        <v>198</v>
      </c>
      <c r="J311" t="s">
        <v>153</v>
      </c>
      <c r="K311" t="b">
        <v>1</v>
      </c>
    </row>
    <row r="312" spans="1:14" x14ac:dyDescent="0.2">
      <c r="A312">
        <v>312</v>
      </c>
      <c r="B312" s="210">
        <v>45505.178472222222</v>
      </c>
      <c r="C312" s="210">
        <v>45505.179166666669</v>
      </c>
      <c r="D312" s="211">
        <v>45504</v>
      </c>
      <c r="E312">
        <v>3</v>
      </c>
      <c r="F312" t="s">
        <v>125</v>
      </c>
      <c r="G312" s="212" t="s">
        <v>680</v>
      </c>
      <c r="H312" s="225"/>
      <c r="I312" t="s">
        <v>198</v>
      </c>
      <c r="J312" t="s">
        <v>153</v>
      </c>
      <c r="K312" t="b">
        <v>0</v>
      </c>
    </row>
    <row r="313" spans="1:14" x14ac:dyDescent="0.2">
      <c r="A313">
        <v>310</v>
      </c>
      <c r="B313" s="210">
        <v>45505.178472222222</v>
      </c>
      <c r="C313" s="210">
        <v>45505.178472222222</v>
      </c>
      <c r="D313" s="211">
        <v>45504</v>
      </c>
      <c r="E313">
        <v>1</v>
      </c>
      <c r="F313" t="s">
        <v>181</v>
      </c>
      <c r="G313" s="212" t="s">
        <v>762</v>
      </c>
      <c r="H313" s="225"/>
      <c r="I313" t="s">
        <v>198</v>
      </c>
      <c r="J313" t="s">
        <v>153</v>
      </c>
      <c r="K313" t="b">
        <v>0</v>
      </c>
    </row>
    <row r="314" spans="1:14" x14ac:dyDescent="0.2">
      <c r="A314">
        <v>313</v>
      </c>
      <c r="B314" s="210">
        <v>45505.178472222222</v>
      </c>
      <c r="C314" s="210">
        <v>45505.179861111108</v>
      </c>
      <c r="D314" s="211">
        <v>45504</v>
      </c>
      <c r="E314">
        <v>4</v>
      </c>
      <c r="F314" t="s">
        <v>81</v>
      </c>
      <c r="G314" s="212" t="s">
        <v>749</v>
      </c>
      <c r="H314" s="225" t="s">
        <v>259</v>
      </c>
      <c r="I314" t="s">
        <v>198</v>
      </c>
      <c r="J314" t="s">
        <v>153</v>
      </c>
      <c r="K314" t="b">
        <v>0</v>
      </c>
    </row>
    <row r="315" spans="1:14" x14ac:dyDescent="0.2">
      <c r="A315">
        <v>314</v>
      </c>
      <c r="B315" s="210">
        <v>45505.178472222222</v>
      </c>
      <c r="C315" s="210">
        <v>45505.179861111108</v>
      </c>
      <c r="D315" s="211">
        <v>45504</v>
      </c>
      <c r="E315">
        <v>5</v>
      </c>
      <c r="F315" t="s">
        <v>81</v>
      </c>
      <c r="G315" s="212">
        <v>18</v>
      </c>
      <c r="H315" s="225"/>
      <c r="I315" t="s">
        <v>198</v>
      </c>
      <c r="J315" t="s">
        <v>153</v>
      </c>
      <c r="K315" t="b">
        <v>0</v>
      </c>
    </row>
    <row r="316" spans="1:14" ht="25.5" x14ac:dyDescent="0.2">
      <c r="A316">
        <v>315</v>
      </c>
      <c r="B316" s="210">
        <v>45505.178472222222</v>
      </c>
      <c r="C316" s="210">
        <v>45505.181250000001</v>
      </c>
      <c r="D316" s="211">
        <v>45504</v>
      </c>
      <c r="E316">
        <v>6</v>
      </c>
      <c r="F316" t="s">
        <v>115</v>
      </c>
      <c r="G316" s="212" t="s">
        <v>802</v>
      </c>
      <c r="H316" s="225" t="s">
        <v>260</v>
      </c>
      <c r="I316" t="s">
        <v>198</v>
      </c>
      <c r="J316" t="s">
        <v>153</v>
      </c>
      <c r="K316" t="b">
        <v>0</v>
      </c>
    </row>
    <row r="317" spans="1:14" x14ac:dyDescent="0.2">
      <c r="A317">
        <v>316</v>
      </c>
      <c r="B317" s="210">
        <v>45505.178472222222</v>
      </c>
      <c r="C317" s="210">
        <v>45505.181250000001</v>
      </c>
      <c r="D317" s="211">
        <v>45504</v>
      </c>
      <c r="E317">
        <v>7</v>
      </c>
      <c r="F317" t="s">
        <v>112</v>
      </c>
      <c r="G317" s="212" t="s">
        <v>795</v>
      </c>
      <c r="H317" s="225"/>
      <c r="I317" t="s">
        <v>198</v>
      </c>
      <c r="J317" t="s">
        <v>153</v>
      </c>
      <c r="K317" t="b">
        <v>0</v>
      </c>
    </row>
    <row r="318" spans="1:14" x14ac:dyDescent="0.2">
      <c r="A318">
        <v>318</v>
      </c>
      <c r="B318" s="210">
        <v>45505.178472222222</v>
      </c>
      <c r="C318" s="210">
        <v>45505.182638888888</v>
      </c>
      <c r="D318" s="211">
        <v>45504</v>
      </c>
      <c r="E318">
        <v>9</v>
      </c>
      <c r="F318" t="s">
        <v>117</v>
      </c>
      <c r="G318" s="212" t="s">
        <v>803</v>
      </c>
      <c r="H318" s="225"/>
      <c r="I318" t="s">
        <v>198</v>
      </c>
      <c r="J318" t="s">
        <v>153</v>
      </c>
      <c r="K318" t="b">
        <v>0</v>
      </c>
      <c r="L318">
        <v>8.6999999999999993</v>
      </c>
      <c r="M318">
        <v>8.0500000000000007</v>
      </c>
      <c r="N318">
        <v>7.8</v>
      </c>
    </row>
    <row r="319" spans="1:14" x14ac:dyDescent="0.2">
      <c r="A319">
        <v>317</v>
      </c>
      <c r="B319" s="210">
        <v>45505.178472222222</v>
      </c>
      <c r="C319" s="210">
        <v>45505.181944444441</v>
      </c>
      <c r="D319" s="211">
        <v>45504</v>
      </c>
      <c r="E319">
        <v>8</v>
      </c>
      <c r="F319" t="s">
        <v>116</v>
      </c>
      <c r="G319" s="212">
        <v>9</v>
      </c>
      <c r="H319" s="225"/>
      <c r="I319" t="s">
        <v>198</v>
      </c>
      <c r="J319" t="s">
        <v>153</v>
      </c>
      <c r="K319" t="b">
        <v>1</v>
      </c>
      <c r="L319">
        <v>8.4</v>
      </c>
      <c r="M319">
        <v>9.5</v>
      </c>
    </row>
    <row r="320" spans="1:14" x14ac:dyDescent="0.2">
      <c r="A320">
        <v>321</v>
      </c>
      <c r="B320" s="210">
        <v>45505.178472222222</v>
      </c>
      <c r="C320" s="210">
        <v>45505.183333333334</v>
      </c>
      <c r="D320" s="211">
        <v>45504</v>
      </c>
      <c r="E320">
        <v>12</v>
      </c>
      <c r="F320" t="s">
        <v>115</v>
      </c>
      <c r="G320" s="212" t="s">
        <v>804</v>
      </c>
      <c r="H320" s="225"/>
      <c r="I320" t="s">
        <v>198</v>
      </c>
      <c r="J320" t="s">
        <v>153</v>
      </c>
      <c r="K320" t="b">
        <v>0</v>
      </c>
    </row>
    <row r="321" spans="1:14" x14ac:dyDescent="0.2">
      <c r="A321">
        <v>319</v>
      </c>
      <c r="B321" s="210">
        <v>45505.178472222222</v>
      </c>
      <c r="C321" s="210">
        <v>45505.182638888888</v>
      </c>
      <c r="D321" s="211">
        <v>45504</v>
      </c>
      <c r="E321">
        <v>10</v>
      </c>
      <c r="F321" t="s">
        <v>118</v>
      </c>
      <c r="G321" s="212">
        <v>8</v>
      </c>
      <c r="H321" s="225"/>
      <c r="I321" t="s">
        <v>198</v>
      </c>
      <c r="J321" t="s">
        <v>153</v>
      </c>
      <c r="K321" t="b">
        <v>0</v>
      </c>
      <c r="L321">
        <v>8.1</v>
      </c>
      <c r="M321">
        <v>8.4</v>
      </c>
      <c r="N321">
        <v>7.6</v>
      </c>
    </row>
    <row r="322" spans="1:14" x14ac:dyDescent="0.2">
      <c r="A322">
        <v>320</v>
      </c>
      <c r="B322" s="210">
        <v>45505.178472222222</v>
      </c>
      <c r="C322" s="210">
        <v>45505.183333333334</v>
      </c>
      <c r="D322" s="211">
        <v>45504</v>
      </c>
      <c r="E322">
        <v>11</v>
      </c>
      <c r="F322" t="s">
        <v>119</v>
      </c>
      <c r="G322" s="212" t="s">
        <v>680</v>
      </c>
      <c r="H322" s="225"/>
      <c r="I322" t="s">
        <v>198</v>
      </c>
      <c r="J322" t="s">
        <v>153</v>
      </c>
      <c r="K322" t="b">
        <v>0</v>
      </c>
      <c r="L322">
        <v>9.1</v>
      </c>
      <c r="M322">
        <v>7.4</v>
      </c>
    </row>
    <row r="323" spans="1:14" x14ac:dyDescent="0.2">
      <c r="A323">
        <v>322</v>
      </c>
      <c r="B323" s="210">
        <v>45505.178472222222</v>
      </c>
      <c r="C323" s="210">
        <v>45505.184027777781</v>
      </c>
      <c r="D323" s="211">
        <v>45504</v>
      </c>
      <c r="E323">
        <v>13</v>
      </c>
      <c r="F323" t="s">
        <v>119</v>
      </c>
      <c r="G323" s="212" t="s">
        <v>743</v>
      </c>
      <c r="H323" s="225"/>
      <c r="I323" t="s">
        <v>198</v>
      </c>
      <c r="J323" t="s">
        <v>153</v>
      </c>
      <c r="K323" t="b">
        <v>0</v>
      </c>
    </row>
    <row r="324" spans="1:14" x14ac:dyDescent="0.2">
      <c r="A324">
        <v>324</v>
      </c>
      <c r="B324" s="210">
        <v>45505.178472222222</v>
      </c>
      <c r="C324" s="210">
        <v>45505.185416666667</v>
      </c>
      <c r="D324" s="211">
        <v>45504</v>
      </c>
      <c r="E324">
        <v>15</v>
      </c>
      <c r="F324" t="s">
        <v>130</v>
      </c>
      <c r="G324" s="212" t="s">
        <v>696</v>
      </c>
      <c r="H324" s="225"/>
      <c r="I324" t="s">
        <v>198</v>
      </c>
      <c r="J324" t="s">
        <v>153</v>
      </c>
      <c r="K324" t="b">
        <v>0</v>
      </c>
    </row>
    <row r="325" spans="1:14" x14ac:dyDescent="0.2">
      <c r="A325">
        <v>323</v>
      </c>
      <c r="B325" s="210">
        <v>45505.178472222222</v>
      </c>
      <c r="C325" s="210">
        <v>45505.18472222222</v>
      </c>
      <c r="D325" s="211">
        <v>45504</v>
      </c>
      <c r="E325">
        <v>14</v>
      </c>
      <c r="F325" t="s">
        <v>130</v>
      </c>
      <c r="G325" s="212" t="s">
        <v>800</v>
      </c>
      <c r="H325" s="225" t="s">
        <v>261</v>
      </c>
      <c r="I325" t="s">
        <v>198</v>
      </c>
      <c r="J325" t="s">
        <v>153</v>
      </c>
      <c r="K325" t="b">
        <v>0</v>
      </c>
      <c r="L325">
        <v>17.3</v>
      </c>
      <c r="M325">
        <v>15.8</v>
      </c>
    </row>
    <row r="326" spans="1:14" x14ac:dyDescent="0.2">
      <c r="A326">
        <v>325</v>
      </c>
      <c r="B326" s="210">
        <v>45505.178472222222</v>
      </c>
      <c r="C326" s="210">
        <v>45505.186111111114</v>
      </c>
      <c r="D326" s="211">
        <v>45504</v>
      </c>
      <c r="E326">
        <v>16</v>
      </c>
      <c r="F326" t="s">
        <v>130</v>
      </c>
      <c r="G326" s="212" t="s">
        <v>805</v>
      </c>
      <c r="H326" s="225"/>
      <c r="I326" t="s">
        <v>198</v>
      </c>
      <c r="J326" t="s">
        <v>153</v>
      </c>
      <c r="K326" t="b">
        <v>1</v>
      </c>
      <c r="L326">
        <v>20.9</v>
      </c>
      <c r="M326">
        <v>19.5</v>
      </c>
    </row>
    <row r="327" spans="1:14" x14ac:dyDescent="0.2">
      <c r="A327">
        <v>326</v>
      </c>
      <c r="B327" s="210">
        <v>45505.178472222222</v>
      </c>
      <c r="C327" s="210">
        <v>45505.186805555553</v>
      </c>
      <c r="D327" s="211">
        <v>45504</v>
      </c>
      <c r="E327">
        <v>17</v>
      </c>
      <c r="F327" t="s">
        <v>130</v>
      </c>
      <c r="G327" s="212" t="s">
        <v>687</v>
      </c>
      <c r="H327" s="225"/>
      <c r="I327" t="s">
        <v>198</v>
      </c>
      <c r="J327" t="s">
        <v>153</v>
      </c>
      <c r="K327" t="b">
        <v>0</v>
      </c>
    </row>
    <row r="328" spans="1:14" x14ac:dyDescent="0.2">
      <c r="A328">
        <v>328</v>
      </c>
      <c r="B328" s="210">
        <v>45505.178472222222</v>
      </c>
      <c r="C328" s="210">
        <v>45505.1875</v>
      </c>
      <c r="D328" s="211">
        <v>45504</v>
      </c>
      <c r="E328">
        <v>19</v>
      </c>
      <c r="F328" t="s">
        <v>124</v>
      </c>
      <c r="G328" s="212" t="s">
        <v>806</v>
      </c>
      <c r="H328" s="225"/>
      <c r="I328" t="s">
        <v>198</v>
      </c>
      <c r="J328" t="s">
        <v>153</v>
      </c>
      <c r="K328" t="b">
        <v>0</v>
      </c>
    </row>
    <row r="329" spans="1:14" x14ac:dyDescent="0.2">
      <c r="A329">
        <v>327</v>
      </c>
      <c r="B329" s="210">
        <v>45505.178472222222</v>
      </c>
      <c r="C329" s="210">
        <v>45505.186805555553</v>
      </c>
      <c r="D329" s="211">
        <v>45504</v>
      </c>
      <c r="E329">
        <v>18</v>
      </c>
      <c r="F329" t="s">
        <v>131</v>
      </c>
      <c r="G329" s="212">
        <v>25</v>
      </c>
      <c r="H329" s="225"/>
      <c r="I329" t="s">
        <v>198</v>
      </c>
      <c r="J329" t="s">
        <v>153</v>
      </c>
      <c r="K329" t="b">
        <v>0</v>
      </c>
    </row>
    <row r="330" spans="1:14" x14ac:dyDescent="0.2">
      <c r="A330">
        <v>329</v>
      </c>
      <c r="B330" s="210">
        <v>45505.178472222222</v>
      </c>
      <c r="C330" s="210">
        <v>45505.1875</v>
      </c>
      <c r="D330" s="211">
        <v>45504</v>
      </c>
      <c r="E330">
        <v>20</v>
      </c>
      <c r="F330" t="s">
        <v>128</v>
      </c>
      <c r="G330" s="212" t="s">
        <v>768</v>
      </c>
      <c r="H330" s="225"/>
      <c r="I330" t="s">
        <v>198</v>
      </c>
      <c r="J330" t="s">
        <v>153</v>
      </c>
      <c r="K330" t="b">
        <v>0</v>
      </c>
    </row>
    <row r="331" spans="1:14" x14ac:dyDescent="0.2">
      <c r="A331">
        <v>330</v>
      </c>
      <c r="B331" s="210">
        <v>45506.036111111112</v>
      </c>
      <c r="C331" s="210">
        <v>45506.036805555559</v>
      </c>
      <c r="D331" s="211">
        <v>45505</v>
      </c>
      <c r="E331">
        <v>1</v>
      </c>
      <c r="F331" t="s">
        <v>181</v>
      </c>
      <c r="G331" s="212" t="s">
        <v>787</v>
      </c>
      <c r="H331" s="225"/>
      <c r="I331" t="s">
        <v>198</v>
      </c>
      <c r="J331" t="s">
        <v>153</v>
      </c>
      <c r="K331" t="b">
        <v>0</v>
      </c>
    </row>
    <row r="332" spans="1:14" x14ac:dyDescent="0.2">
      <c r="A332">
        <v>332</v>
      </c>
      <c r="B332" s="210">
        <v>45506.036111111112</v>
      </c>
      <c r="C332" s="210">
        <v>45506.037499999999</v>
      </c>
      <c r="D332" s="211">
        <v>45505</v>
      </c>
      <c r="E332">
        <v>3</v>
      </c>
      <c r="F332" t="s">
        <v>125</v>
      </c>
      <c r="G332" s="212" t="s">
        <v>680</v>
      </c>
      <c r="H332" s="225"/>
      <c r="I332" t="s">
        <v>198</v>
      </c>
      <c r="J332" t="s">
        <v>153</v>
      </c>
      <c r="K332" t="b">
        <v>0</v>
      </c>
    </row>
    <row r="333" spans="1:14" x14ac:dyDescent="0.2">
      <c r="A333">
        <v>331</v>
      </c>
      <c r="B333" s="210">
        <v>45506.036111111112</v>
      </c>
      <c r="C333" s="210">
        <v>45506.036805555559</v>
      </c>
      <c r="D333" s="211">
        <v>45505</v>
      </c>
      <c r="E333">
        <v>2</v>
      </c>
      <c r="F333" t="s">
        <v>181</v>
      </c>
      <c r="G333" s="212" t="s">
        <v>683</v>
      </c>
      <c r="H333" s="225" t="s">
        <v>264</v>
      </c>
      <c r="I333" t="s">
        <v>198</v>
      </c>
      <c r="J333" t="s">
        <v>153</v>
      </c>
      <c r="K333" t="b">
        <v>0</v>
      </c>
    </row>
    <row r="334" spans="1:14" x14ac:dyDescent="0.2">
      <c r="A334">
        <v>334</v>
      </c>
      <c r="B334" s="210">
        <v>45506.036111111112</v>
      </c>
      <c r="C334" s="210">
        <v>45506.037499999999</v>
      </c>
      <c r="D334" s="211">
        <v>45505</v>
      </c>
      <c r="E334">
        <v>5</v>
      </c>
      <c r="F334" t="s">
        <v>81</v>
      </c>
      <c r="G334" s="212">
        <v>18</v>
      </c>
      <c r="H334" s="225"/>
      <c r="I334" t="s">
        <v>198</v>
      </c>
      <c r="J334" t="s">
        <v>153</v>
      </c>
      <c r="K334" t="b">
        <v>0</v>
      </c>
    </row>
    <row r="335" spans="1:14" x14ac:dyDescent="0.2">
      <c r="A335">
        <v>336</v>
      </c>
      <c r="B335" s="210">
        <v>45506.036111111112</v>
      </c>
      <c r="C335" s="210">
        <v>45506.038194444445</v>
      </c>
      <c r="D335" s="211">
        <v>45505</v>
      </c>
      <c r="E335">
        <v>7</v>
      </c>
      <c r="F335" t="s">
        <v>112</v>
      </c>
      <c r="G335" s="212" t="s">
        <v>795</v>
      </c>
      <c r="H335" s="225" t="s">
        <v>265</v>
      </c>
      <c r="I335" t="s">
        <v>198</v>
      </c>
      <c r="J335" t="s">
        <v>153</v>
      </c>
      <c r="K335" t="b">
        <v>0</v>
      </c>
    </row>
    <row r="336" spans="1:14" x14ac:dyDescent="0.2">
      <c r="A336">
        <v>333</v>
      </c>
      <c r="B336" s="210">
        <v>45506.036111111112</v>
      </c>
      <c r="C336" s="210">
        <v>45506.037499999999</v>
      </c>
      <c r="D336" s="211">
        <v>45505</v>
      </c>
      <c r="E336">
        <v>4</v>
      </c>
      <c r="F336" t="s">
        <v>81</v>
      </c>
      <c r="G336" s="212" t="s">
        <v>807</v>
      </c>
      <c r="H336" s="225"/>
      <c r="I336" t="s">
        <v>198</v>
      </c>
      <c r="J336" t="s">
        <v>153</v>
      </c>
      <c r="K336" t="b">
        <v>0</v>
      </c>
    </row>
    <row r="337" spans="1:14" x14ac:dyDescent="0.2">
      <c r="A337">
        <v>335</v>
      </c>
      <c r="B337" s="210">
        <v>45506.036111111112</v>
      </c>
      <c r="C337" s="210">
        <v>45506.037499999999</v>
      </c>
      <c r="D337" s="211">
        <v>45505</v>
      </c>
      <c r="E337">
        <v>6</v>
      </c>
      <c r="F337" t="s">
        <v>115</v>
      </c>
      <c r="G337" s="212" t="s">
        <v>751</v>
      </c>
      <c r="H337" s="225"/>
      <c r="I337" t="s">
        <v>198</v>
      </c>
      <c r="J337" t="s">
        <v>153</v>
      </c>
      <c r="K337" t="b">
        <v>1</v>
      </c>
    </row>
    <row r="338" spans="1:14" x14ac:dyDescent="0.2">
      <c r="A338">
        <v>337</v>
      </c>
      <c r="B338" s="210">
        <v>45506.036111111112</v>
      </c>
      <c r="C338" s="210">
        <v>45506.038888888892</v>
      </c>
      <c r="D338" s="211">
        <v>45505</v>
      </c>
      <c r="E338">
        <v>8</v>
      </c>
      <c r="F338" t="s">
        <v>116</v>
      </c>
      <c r="G338" s="212" t="s">
        <v>808</v>
      </c>
      <c r="H338" s="225" t="s">
        <v>266</v>
      </c>
      <c r="I338" t="s">
        <v>198</v>
      </c>
      <c r="J338" t="s">
        <v>153</v>
      </c>
      <c r="K338" t="b">
        <v>0</v>
      </c>
      <c r="L338">
        <v>11.7</v>
      </c>
      <c r="M338">
        <v>10.9</v>
      </c>
    </row>
    <row r="339" spans="1:14" x14ac:dyDescent="0.2">
      <c r="A339">
        <v>338</v>
      </c>
      <c r="B339" s="210">
        <v>45506.036111111112</v>
      </c>
      <c r="C339" s="210">
        <v>45506.038888888892</v>
      </c>
      <c r="D339" s="211">
        <v>45505</v>
      </c>
      <c r="E339">
        <v>9</v>
      </c>
      <c r="F339" t="s">
        <v>117</v>
      </c>
      <c r="G339" s="212" t="s">
        <v>803</v>
      </c>
      <c r="H339" s="225"/>
      <c r="I339" t="s">
        <v>198</v>
      </c>
      <c r="J339" t="s">
        <v>153</v>
      </c>
      <c r="K339" t="b">
        <v>0</v>
      </c>
      <c r="L339">
        <v>8.6999999999999993</v>
      </c>
      <c r="M339">
        <v>8.0500000000000007</v>
      </c>
      <c r="N339">
        <v>7.8</v>
      </c>
    </row>
    <row r="340" spans="1:14" x14ac:dyDescent="0.2">
      <c r="A340">
        <v>339</v>
      </c>
      <c r="B340" s="210">
        <v>45506.036111111112</v>
      </c>
      <c r="C340" s="210">
        <v>45506.039583333331</v>
      </c>
      <c r="D340" s="211">
        <v>45505</v>
      </c>
      <c r="E340">
        <v>10</v>
      </c>
      <c r="F340" t="s">
        <v>118</v>
      </c>
      <c r="G340" s="212" t="s">
        <v>809</v>
      </c>
      <c r="H340" s="225"/>
      <c r="I340" t="s">
        <v>198</v>
      </c>
      <c r="J340" t="s">
        <v>153</v>
      </c>
      <c r="K340" t="b">
        <v>0</v>
      </c>
      <c r="L340">
        <v>8.9</v>
      </c>
      <c r="M340">
        <v>9.1999999999999993</v>
      </c>
      <c r="N340">
        <v>8.4</v>
      </c>
    </row>
    <row r="341" spans="1:14" x14ac:dyDescent="0.2">
      <c r="A341">
        <v>340</v>
      </c>
      <c r="B341" s="210">
        <v>45506.036111111112</v>
      </c>
      <c r="C341" s="210">
        <v>45506.039583333331</v>
      </c>
      <c r="D341" s="211">
        <v>45505</v>
      </c>
      <c r="E341">
        <v>11</v>
      </c>
      <c r="F341" t="s">
        <v>119</v>
      </c>
      <c r="G341" s="212" t="s">
        <v>680</v>
      </c>
      <c r="H341" s="225"/>
      <c r="I341" t="s">
        <v>198</v>
      </c>
      <c r="J341" t="s">
        <v>153</v>
      </c>
      <c r="K341" t="b">
        <v>0</v>
      </c>
      <c r="L341">
        <v>9.1</v>
      </c>
      <c r="M341">
        <v>7.4</v>
      </c>
    </row>
    <row r="342" spans="1:14" x14ac:dyDescent="0.2">
      <c r="A342">
        <v>342</v>
      </c>
      <c r="B342" s="210">
        <v>45506.036111111112</v>
      </c>
      <c r="C342" s="210">
        <v>45506.040277777778</v>
      </c>
      <c r="D342" s="211">
        <v>45505</v>
      </c>
      <c r="E342">
        <v>13</v>
      </c>
      <c r="F342" t="s">
        <v>119</v>
      </c>
      <c r="G342" s="212" t="s">
        <v>743</v>
      </c>
      <c r="H342" s="225" t="s">
        <v>267</v>
      </c>
      <c r="I342" t="s">
        <v>198</v>
      </c>
      <c r="J342" t="s">
        <v>153</v>
      </c>
      <c r="K342" t="b">
        <v>0</v>
      </c>
    </row>
    <row r="343" spans="1:14" x14ac:dyDescent="0.2">
      <c r="A343">
        <v>341</v>
      </c>
      <c r="B343" s="210">
        <v>45506.036111111112</v>
      </c>
      <c r="C343" s="210">
        <v>45506.040277777778</v>
      </c>
      <c r="D343" s="211">
        <v>45505</v>
      </c>
      <c r="E343">
        <v>12</v>
      </c>
      <c r="F343" t="s">
        <v>115</v>
      </c>
      <c r="G343" s="212" t="s">
        <v>804</v>
      </c>
      <c r="H343" s="225"/>
      <c r="I343" t="s">
        <v>198</v>
      </c>
      <c r="J343" t="s">
        <v>153</v>
      </c>
      <c r="K343" t="b">
        <v>0</v>
      </c>
    </row>
    <row r="344" spans="1:14" x14ac:dyDescent="0.2">
      <c r="A344">
        <v>343</v>
      </c>
      <c r="B344" s="210">
        <v>45506.036111111112</v>
      </c>
      <c r="C344" s="210">
        <v>45506.040277777778</v>
      </c>
      <c r="D344" s="211">
        <v>45505</v>
      </c>
      <c r="E344">
        <v>14</v>
      </c>
      <c r="F344" t="s">
        <v>130</v>
      </c>
      <c r="G344" s="212">
        <v>25</v>
      </c>
      <c r="H344" s="225" t="s">
        <v>225</v>
      </c>
      <c r="I344" t="s">
        <v>198</v>
      </c>
      <c r="J344" t="s">
        <v>153</v>
      </c>
      <c r="K344" t="b">
        <v>0</v>
      </c>
      <c r="L344">
        <v>25</v>
      </c>
      <c r="M344">
        <v>25</v>
      </c>
    </row>
    <row r="345" spans="1:14" x14ac:dyDescent="0.2">
      <c r="A345">
        <v>344</v>
      </c>
      <c r="B345" s="210">
        <v>45506.036111111112</v>
      </c>
      <c r="C345" s="210">
        <v>45506.040972222225</v>
      </c>
      <c r="D345" s="211">
        <v>45505</v>
      </c>
      <c r="E345">
        <v>15</v>
      </c>
      <c r="F345" t="s">
        <v>130</v>
      </c>
      <c r="G345" s="212" t="s">
        <v>696</v>
      </c>
      <c r="H345" s="225"/>
      <c r="I345" t="s">
        <v>198</v>
      </c>
      <c r="J345" t="s">
        <v>153</v>
      </c>
      <c r="K345" t="b">
        <v>0</v>
      </c>
    </row>
    <row r="346" spans="1:14" x14ac:dyDescent="0.2">
      <c r="A346">
        <v>345</v>
      </c>
      <c r="B346" s="210">
        <v>45506.036111111112</v>
      </c>
      <c r="C346" s="210">
        <v>45506.041666666664</v>
      </c>
      <c r="D346" s="211">
        <v>45505</v>
      </c>
      <c r="E346">
        <v>16</v>
      </c>
      <c r="F346" t="s">
        <v>130</v>
      </c>
      <c r="G346" s="212" t="s">
        <v>760</v>
      </c>
      <c r="H346" s="225" t="s">
        <v>268</v>
      </c>
      <c r="I346" t="s">
        <v>198</v>
      </c>
      <c r="J346" t="s">
        <v>153</v>
      </c>
      <c r="K346" t="b">
        <v>0</v>
      </c>
      <c r="L346">
        <v>14.6</v>
      </c>
      <c r="M346">
        <v>12.5</v>
      </c>
    </row>
    <row r="347" spans="1:14" x14ac:dyDescent="0.2">
      <c r="A347">
        <v>347</v>
      </c>
      <c r="B347" s="210">
        <v>45506.036111111112</v>
      </c>
      <c r="C347" s="210">
        <v>45506.042361111111</v>
      </c>
      <c r="D347" s="211">
        <v>45505</v>
      </c>
      <c r="E347">
        <v>18</v>
      </c>
      <c r="G347" s="212" t="s">
        <v>806</v>
      </c>
      <c r="H347" s="225"/>
      <c r="I347" t="s">
        <v>198</v>
      </c>
      <c r="J347" t="s">
        <v>153</v>
      </c>
      <c r="K347" t="b">
        <v>1</v>
      </c>
    </row>
    <row r="348" spans="1:14" x14ac:dyDescent="0.2">
      <c r="A348">
        <v>346</v>
      </c>
      <c r="B348" s="210">
        <v>45506.036111111112</v>
      </c>
      <c r="C348" s="210">
        <v>45506.041666666664</v>
      </c>
      <c r="D348" s="211">
        <v>45505</v>
      </c>
      <c r="E348">
        <v>17</v>
      </c>
      <c r="F348" t="s">
        <v>130</v>
      </c>
      <c r="G348" s="212" t="s">
        <v>687</v>
      </c>
      <c r="H348" s="225"/>
      <c r="I348" t="s">
        <v>198</v>
      </c>
      <c r="J348" t="s">
        <v>153</v>
      </c>
      <c r="K348" t="b">
        <v>0</v>
      </c>
    </row>
    <row r="349" spans="1:14" x14ac:dyDescent="0.2">
      <c r="A349">
        <v>349</v>
      </c>
      <c r="B349" s="210">
        <v>45506.036111111112</v>
      </c>
      <c r="C349" s="210">
        <v>45506.043055555558</v>
      </c>
      <c r="D349" s="211">
        <v>45505</v>
      </c>
      <c r="E349">
        <v>20</v>
      </c>
      <c r="F349" t="s">
        <v>128</v>
      </c>
      <c r="G349" s="212" t="s">
        <v>768</v>
      </c>
      <c r="H349" s="225" t="s">
        <v>269</v>
      </c>
      <c r="I349" t="s">
        <v>198</v>
      </c>
      <c r="J349" t="s">
        <v>153</v>
      </c>
      <c r="K349" t="b">
        <v>0</v>
      </c>
    </row>
    <row r="350" spans="1:14" x14ac:dyDescent="0.2">
      <c r="A350">
        <v>348</v>
      </c>
      <c r="B350" s="210">
        <v>45506.036111111112</v>
      </c>
      <c r="C350" s="210">
        <v>45506.042361111111</v>
      </c>
      <c r="D350" s="211">
        <v>45505</v>
      </c>
      <c r="E350">
        <v>19</v>
      </c>
      <c r="F350" t="s">
        <v>124</v>
      </c>
      <c r="G350" s="212" t="s">
        <v>806</v>
      </c>
      <c r="H350" s="225"/>
      <c r="I350" t="s">
        <v>198</v>
      </c>
      <c r="J350" t="s">
        <v>153</v>
      </c>
      <c r="K350" t="b">
        <v>0</v>
      </c>
    </row>
    <row r="351" spans="1:14" x14ac:dyDescent="0.2">
      <c r="A351">
        <v>350</v>
      </c>
      <c r="B351" s="210">
        <v>45510.229166666664</v>
      </c>
      <c r="C351" s="210">
        <v>45510.231249999997</v>
      </c>
      <c r="D351" s="211">
        <v>45509</v>
      </c>
      <c r="E351">
        <v>1</v>
      </c>
      <c r="F351" t="s">
        <v>181</v>
      </c>
      <c r="G351" s="212" t="s">
        <v>787</v>
      </c>
      <c r="H351" s="225"/>
      <c r="I351" t="s">
        <v>198</v>
      </c>
      <c r="J351" t="s">
        <v>153</v>
      </c>
      <c r="K351" t="b">
        <v>0</v>
      </c>
    </row>
    <row r="352" spans="1:14" x14ac:dyDescent="0.2">
      <c r="A352">
        <v>351</v>
      </c>
      <c r="B352" s="210">
        <v>45510.229166666664</v>
      </c>
      <c r="C352" s="210">
        <v>45510.231944444444</v>
      </c>
      <c r="D352" s="211">
        <v>45509</v>
      </c>
      <c r="E352">
        <v>2</v>
      </c>
      <c r="F352" t="s">
        <v>181</v>
      </c>
      <c r="G352" s="212" t="s">
        <v>810</v>
      </c>
      <c r="H352" s="225"/>
      <c r="I352" t="s">
        <v>198</v>
      </c>
      <c r="J352" t="s">
        <v>153</v>
      </c>
      <c r="K352" t="b">
        <v>0</v>
      </c>
    </row>
    <row r="353" spans="1:14" x14ac:dyDescent="0.2">
      <c r="A353">
        <v>352</v>
      </c>
      <c r="B353" s="210">
        <v>45510.229166666664</v>
      </c>
      <c r="C353" s="210">
        <v>45510.236111111109</v>
      </c>
      <c r="D353" s="211">
        <v>45509</v>
      </c>
      <c r="E353">
        <v>3</v>
      </c>
      <c r="F353" t="s">
        <v>125</v>
      </c>
      <c r="G353" s="212" t="s">
        <v>680</v>
      </c>
      <c r="H353" s="225"/>
      <c r="I353" t="s">
        <v>198</v>
      </c>
      <c r="J353" t="s">
        <v>153</v>
      </c>
      <c r="K353" t="b">
        <v>0</v>
      </c>
    </row>
    <row r="354" spans="1:14" x14ac:dyDescent="0.2">
      <c r="A354">
        <v>353</v>
      </c>
      <c r="B354" s="210">
        <v>45510.246527777781</v>
      </c>
      <c r="C354" s="210">
        <v>45510.249305555553</v>
      </c>
      <c r="D354" s="211">
        <v>45509</v>
      </c>
      <c r="E354">
        <v>1</v>
      </c>
      <c r="F354" t="s">
        <v>181</v>
      </c>
      <c r="G354" s="212" t="s">
        <v>787</v>
      </c>
      <c r="H354" s="225"/>
      <c r="I354" t="s">
        <v>273</v>
      </c>
      <c r="J354" t="s">
        <v>153</v>
      </c>
      <c r="K354" t="b">
        <v>0</v>
      </c>
    </row>
    <row r="355" spans="1:14" x14ac:dyDescent="0.2">
      <c r="A355">
        <v>354</v>
      </c>
      <c r="B355" s="210">
        <v>45510.25</v>
      </c>
      <c r="C355" s="210">
        <v>45510.25</v>
      </c>
      <c r="D355" s="211">
        <v>45509</v>
      </c>
      <c r="E355">
        <v>1</v>
      </c>
      <c r="F355" t="s">
        <v>181</v>
      </c>
      <c r="G355" s="212" t="s">
        <v>787</v>
      </c>
      <c r="H355" s="225"/>
      <c r="I355" t="s">
        <v>198</v>
      </c>
      <c r="J355" t="s">
        <v>153</v>
      </c>
      <c r="K355" t="b">
        <v>0</v>
      </c>
    </row>
    <row r="356" spans="1:14" x14ac:dyDescent="0.2">
      <c r="A356">
        <v>356</v>
      </c>
      <c r="B356" s="210">
        <v>45510.25</v>
      </c>
      <c r="C356" s="210">
        <v>45510.250694444447</v>
      </c>
      <c r="D356" s="211">
        <v>45509</v>
      </c>
      <c r="E356">
        <v>3</v>
      </c>
      <c r="F356" t="s">
        <v>125</v>
      </c>
      <c r="G356" s="212" t="s">
        <v>680</v>
      </c>
      <c r="H356" s="225"/>
      <c r="I356" t="s">
        <v>198</v>
      </c>
      <c r="J356" t="s">
        <v>153</v>
      </c>
      <c r="K356" t="b">
        <v>0</v>
      </c>
    </row>
    <row r="357" spans="1:14" x14ac:dyDescent="0.2">
      <c r="A357">
        <v>355</v>
      </c>
      <c r="B357" s="210">
        <v>45510.25</v>
      </c>
      <c r="C357" s="210">
        <v>45510.250694444447</v>
      </c>
      <c r="D357" s="211">
        <v>45509</v>
      </c>
      <c r="E357">
        <v>2</v>
      </c>
      <c r="F357" t="s">
        <v>181</v>
      </c>
      <c r="G357" s="212" t="s">
        <v>810</v>
      </c>
      <c r="H357" s="225"/>
      <c r="I357" t="s">
        <v>198</v>
      </c>
      <c r="J357" t="s">
        <v>153</v>
      </c>
      <c r="K357" t="b">
        <v>0</v>
      </c>
    </row>
    <row r="358" spans="1:14" x14ac:dyDescent="0.2">
      <c r="A358">
        <v>358</v>
      </c>
      <c r="B358" s="210">
        <v>45510.25</v>
      </c>
      <c r="C358" s="210">
        <v>45510.252083333333</v>
      </c>
      <c r="D358" s="211">
        <v>45509</v>
      </c>
      <c r="E358">
        <v>5</v>
      </c>
      <c r="F358" t="s">
        <v>81</v>
      </c>
      <c r="G358" s="212">
        <v>18</v>
      </c>
      <c r="H358" s="225"/>
      <c r="I358" t="s">
        <v>198</v>
      </c>
      <c r="J358" t="s">
        <v>153</v>
      </c>
      <c r="K358" t="b">
        <v>0</v>
      </c>
    </row>
    <row r="359" spans="1:14" x14ac:dyDescent="0.2">
      <c r="A359">
        <v>357</v>
      </c>
      <c r="B359" s="210">
        <v>45510.25</v>
      </c>
      <c r="C359" s="210">
        <v>45510.251388888886</v>
      </c>
      <c r="D359" s="211">
        <v>45509</v>
      </c>
      <c r="E359">
        <v>4</v>
      </c>
      <c r="F359" t="s">
        <v>81</v>
      </c>
      <c r="G359" s="212" t="s">
        <v>696</v>
      </c>
      <c r="H359" s="225"/>
      <c r="I359" t="s">
        <v>198</v>
      </c>
      <c r="J359" t="s">
        <v>153</v>
      </c>
      <c r="K359" t="b">
        <v>0</v>
      </c>
    </row>
    <row r="360" spans="1:14" x14ac:dyDescent="0.2">
      <c r="A360">
        <v>359</v>
      </c>
      <c r="B360" s="210">
        <v>45510.25</v>
      </c>
      <c r="C360" s="210">
        <v>45510.25277777778</v>
      </c>
      <c r="D360" s="211">
        <v>45509</v>
      </c>
      <c r="E360">
        <v>6</v>
      </c>
      <c r="F360" t="s">
        <v>115</v>
      </c>
      <c r="G360" s="212" t="s">
        <v>723</v>
      </c>
      <c r="H360" s="225"/>
      <c r="I360" t="s">
        <v>198</v>
      </c>
      <c r="J360" t="s">
        <v>153</v>
      </c>
      <c r="K360" t="b">
        <v>0</v>
      </c>
    </row>
    <row r="361" spans="1:14" x14ac:dyDescent="0.2">
      <c r="A361">
        <v>360</v>
      </c>
      <c r="B361" s="210">
        <v>45510.25</v>
      </c>
      <c r="C361" s="210">
        <v>45510.253472222219</v>
      </c>
      <c r="D361" s="211">
        <v>45509</v>
      </c>
      <c r="E361">
        <v>7</v>
      </c>
      <c r="F361" t="s">
        <v>112</v>
      </c>
      <c r="G361" s="212" t="s">
        <v>747</v>
      </c>
      <c r="H361" s="225"/>
      <c r="I361" t="s">
        <v>198</v>
      </c>
      <c r="J361" t="s">
        <v>153</v>
      </c>
      <c r="K361" t="b">
        <v>0</v>
      </c>
    </row>
    <row r="362" spans="1:14" x14ac:dyDescent="0.2">
      <c r="A362">
        <v>361</v>
      </c>
      <c r="B362" s="210">
        <v>45510.25</v>
      </c>
      <c r="C362" s="210">
        <v>45510.260416666664</v>
      </c>
      <c r="D362" s="211">
        <v>45509</v>
      </c>
      <c r="E362">
        <v>8</v>
      </c>
      <c r="F362" t="s">
        <v>116</v>
      </c>
      <c r="G362" s="212" t="s">
        <v>756</v>
      </c>
      <c r="H362" s="225" t="s">
        <v>275</v>
      </c>
      <c r="I362" t="s">
        <v>198</v>
      </c>
      <c r="J362" t="s">
        <v>153</v>
      </c>
      <c r="K362" t="b">
        <v>1</v>
      </c>
      <c r="L362">
        <v>10.5</v>
      </c>
      <c r="M362">
        <v>9.6999999999999993</v>
      </c>
    </row>
    <row r="363" spans="1:14" x14ac:dyDescent="0.2">
      <c r="A363">
        <v>362</v>
      </c>
      <c r="B363" s="210">
        <v>45510.25</v>
      </c>
      <c r="C363" s="210">
        <v>45510.261805555558</v>
      </c>
      <c r="D363" s="211">
        <v>45509</v>
      </c>
      <c r="E363">
        <v>9</v>
      </c>
      <c r="F363" t="s">
        <v>117</v>
      </c>
      <c r="G363" s="212" t="s">
        <v>803</v>
      </c>
      <c r="H363" s="225"/>
      <c r="I363" t="s">
        <v>198</v>
      </c>
      <c r="J363" t="s">
        <v>153</v>
      </c>
      <c r="K363" t="b">
        <v>0</v>
      </c>
      <c r="L363">
        <v>8.6999999999999993</v>
      </c>
      <c r="M363">
        <v>8.0500000000000007</v>
      </c>
      <c r="N363">
        <v>7.8</v>
      </c>
    </row>
    <row r="364" spans="1:14" x14ac:dyDescent="0.2">
      <c r="A364">
        <v>363</v>
      </c>
      <c r="B364" s="210">
        <v>45510.25</v>
      </c>
      <c r="C364" s="210">
        <v>45510.263194444444</v>
      </c>
      <c r="D364" s="211">
        <v>45509</v>
      </c>
      <c r="E364">
        <v>10</v>
      </c>
      <c r="F364" t="s">
        <v>118</v>
      </c>
      <c r="G364" s="212">
        <v>10</v>
      </c>
      <c r="H364" s="225"/>
      <c r="I364" t="s">
        <v>198</v>
      </c>
      <c r="J364" t="s">
        <v>153</v>
      </c>
      <c r="K364" t="b">
        <v>0</v>
      </c>
      <c r="L364">
        <v>10.1</v>
      </c>
      <c r="M364">
        <v>10.4</v>
      </c>
      <c r="N364">
        <v>9.6</v>
      </c>
    </row>
    <row r="365" spans="1:14" x14ac:dyDescent="0.2">
      <c r="A365">
        <v>364</v>
      </c>
      <c r="B365" s="210">
        <v>45510.25</v>
      </c>
      <c r="C365" s="210">
        <v>45510.263194444444</v>
      </c>
      <c r="D365" s="211">
        <v>45509</v>
      </c>
      <c r="E365">
        <v>11</v>
      </c>
      <c r="F365" t="s">
        <v>119</v>
      </c>
      <c r="G365" s="212" t="s">
        <v>680</v>
      </c>
      <c r="H365" s="225"/>
      <c r="I365" t="s">
        <v>198</v>
      </c>
      <c r="J365" t="s">
        <v>153</v>
      </c>
      <c r="K365" t="b">
        <v>0</v>
      </c>
      <c r="L365">
        <v>9.1</v>
      </c>
      <c r="M365">
        <v>7.4</v>
      </c>
    </row>
    <row r="366" spans="1:14" x14ac:dyDescent="0.2">
      <c r="A366">
        <v>365</v>
      </c>
      <c r="B366" s="210">
        <v>45510.25</v>
      </c>
      <c r="C366" s="210">
        <v>45510.263194444444</v>
      </c>
      <c r="D366" s="211">
        <v>45509</v>
      </c>
      <c r="E366">
        <v>12</v>
      </c>
      <c r="F366" t="s">
        <v>115</v>
      </c>
      <c r="G366" s="212">
        <v>9</v>
      </c>
      <c r="H366" s="225"/>
      <c r="I366" t="s">
        <v>198</v>
      </c>
      <c r="J366" t="s">
        <v>153</v>
      </c>
      <c r="K366" t="b">
        <v>1</v>
      </c>
    </row>
    <row r="367" spans="1:14" x14ac:dyDescent="0.2">
      <c r="A367">
        <v>366</v>
      </c>
      <c r="B367" s="210">
        <v>45510.25</v>
      </c>
      <c r="C367" s="210">
        <v>45510.263888888891</v>
      </c>
      <c r="D367" s="211">
        <v>45509</v>
      </c>
      <c r="E367">
        <v>13</v>
      </c>
      <c r="F367" t="s">
        <v>119</v>
      </c>
      <c r="G367" s="212" t="s">
        <v>709</v>
      </c>
      <c r="H367" s="225"/>
      <c r="I367" t="s">
        <v>198</v>
      </c>
      <c r="J367" t="s">
        <v>153</v>
      </c>
      <c r="K367" t="b">
        <v>0</v>
      </c>
    </row>
    <row r="368" spans="1:14" x14ac:dyDescent="0.2">
      <c r="A368">
        <v>367</v>
      </c>
      <c r="B368" s="210">
        <v>45510.25</v>
      </c>
      <c r="C368" s="210">
        <v>45510.263888888891</v>
      </c>
      <c r="D368" s="211">
        <v>45509</v>
      </c>
      <c r="E368">
        <v>14</v>
      </c>
      <c r="F368" t="s">
        <v>130</v>
      </c>
      <c r="G368" s="212" t="s">
        <v>811</v>
      </c>
      <c r="H368" s="225"/>
      <c r="I368" t="s">
        <v>198</v>
      </c>
      <c r="J368" t="s">
        <v>153</v>
      </c>
      <c r="K368" t="b">
        <v>0</v>
      </c>
      <c r="L368">
        <v>20.8</v>
      </c>
      <c r="M368">
        <v>18.899999999999999</v>
      </c>
    </row>
    <row r="369" spans="1:14" x14ac:dyDescent="0.2">
      <c r="A369">
        <v>368</v>
      </c>
      <c r="B369" s="210">
        <v>45510.25</v>
      </c>
      <c r="C369" s="210">
        <v>45510.26458333333</v>
      </c>
      <c r="D369" s="211">
        <v>45509</v>
      </c>
      <c r="E369">
        <v>15</v>
      </c>
      <c r="F369" t="s">
        <v>130</v>
      </c>
      <c r="G369" s="212" t="s">
        <v>812</v>
      </c>
      <c r="H369" s="225" t="s">
        <v>254</v>
      </c>
      <c r="I369" t="s">
        <v>198</v>
      </c>
      <c r="J369" t="s">
        <v>153</v>
      </c>
      <c r="K369" t="b">
        <v>0</v>
      </c>
    </row>
    <row r="370" spans="1:14" x14ac:dyDescent="0.2">
      <c r="A370">
        <v>370</v>
      </c>
      <c r="B370" s="210">
        <v>45510.25</v>
      </c>
      <c r="C370" s="210">
        <v>45510.265277777777</v>
      </c>
      <c r="D370" s="211">
        <v>45509</v>
      </c>
      <c r="E370">
        <v>17</v>
      </c>
      <c r="F370" t="s">
        <v>130</v>
      </c>
      <c r="G370" s="212" t="s">
        <v>687</v>
      </c>
      <c r="H370" s="225"/>
      <c r="I370" t="s">
        <v>198</v>
      </c>
      <c r="J370" t="s">
        <v>153</v>
      </c>
      <c r="K370" t="b">
        <v>0</v>
      </c>
    </row>
    <row r="371" spans="1:14" x14ac:dyDescent="0.2">
      <c r="A371">
        <v>369</v>
      </c>
      <c r="B371" s="210">
        <v>45510.25</v>
      </c>
      <c r="C371" s="210">
        <v>45510.265277777777</v>
      </c>
      <c r="D371" s="211">
        <v>45509</v>
      </c>
      <c r="E371">
        <v>16</v>
      </c>
      <c r="F371" t="s">
        <v>130</v>
      </c>
      <c r="G371" s="212" t="s">
        <v>691</v>
      </c>
      <c r="H371" s="225"/>
      <c r="I371" t="s">
        <v>198</v>
      </c>
      <c r="J371" t="s">
        <v>153</v>
      </c>
      <c r="K371" t="b">
        <v>0</v>
      </c>
      <c r="L371">
        <v>9.3000000000000007</v>
      </c>
      <c r="M371">
        <v>7.7</v>
      </c>
    </row>
    <row r="372" spans="1:14" x14ac:dyDescent="0.2">
      <c r="A372">
        <v>371</v>
      </c>
      <c r="B372" s="210">
        <v>45510.25</v>
      </c>
      <c r="C372" s="210">
        <v>45510.265277777777</v>
      </c>
      <c r="D372" s="211">
        <v>45509</v>
      </c>
      <c r="E372">
        <v>18</v>
      </c>
      <c r="F372" t="s">
        <v>131</v>
      </c>
      <c r="G372" s="212" t="s">
        <v>764</v>
      </c>
      <c r="H372" s="225"/>
      <c r="I372" t="s">
        <v>198</v>
      </c>
      <c r="J372" t="s">
        <v>153</v>
      </c>
      <c r="K372" t="b">
        <v>0</v>
      </c>
    </row>
    <row r="373" spans="1:14" x14ac:dyDescent="0.2">
      <c r="A373">
        <v>373</v>
      </c>
      <c r="B373" s="210">
        <v>45510.25</v>
      </c>
      <c r="C373" s="210">
        <v>45510.265972222223</v>
      </c>
      <c r="D373" s="211">
        <v>45509</v>
      </c>
      <c r="E373">
        <v>20</v>
      </c>
      <c r="F373" t="s">
        <v>128</v>
      </c>
      <c r="G373" s="212" t="s">
        <v>738</v>
      </c>
      <c r="H373" s="225"/>
      <c r="I373" t="s">
        <v>198</v>
      </c>
      <c r="J373" t="s">
        <v>153</v>
      </c>
      <c r="K373" t="b">
        <v>0</v>
      </c>
    </row>
    <row r="374" spans="1:14" x14ac:dyDescent="0.2">
      <c r="A374">
        <v>372</v>
      </c>
      <c r="B374" s="210">
        <v>45510.25</v>
      </c>
      <c r="C374" s="210">
        <v>45510.265972222223</v>
      </c>
      <c r="D374" s="211">
        <v>45509</v>
      </c>
      <c r="E374">
        <v>19</v>
      </c>
      <c r="F374" t="s">
        <v>124</v>
      </c>
      <c r="G374" s="212" t="s">
        <v>806</v>
      </c>
      <c r="H374" s="225"/>
      <c r="I374" t="s">
        <v>198</v>
      </c>
      <c r="J374" t="s">
        <v>153</v>
      </c>
      <c r="K374" t="b">
        <v>0</v>
      </c>
    </row>
    <row r="375" spans="1:14" x14ac:dyDescent="0.2">
      <c r="A375">
        <v>375</v>
      </c>
      <c r="B375" s="210">
        <v>45511.072222222225</v>
      </c>
      <c r="C375" s="210">
        <v>45511.073611111111</v>
      </c>
      <c r="D375" s="211">
        <v>45510</v>
      </c>
      <c r="E375">
        <v>2</v>
      </c>
      <c r="F375" t="s">
        <v>181</v>
      </c>
      <c r="G375" s="212" t="s">
        <v>810</v>
      </c>
      <c r="H375" s="225"/>
      <c r="I375" t="s">
        <v>198</v>
      </c>
      <c r="J375" t="s">
        <v>153</v>
      </c>
      <c r="K375" t="b">
        <v>0</v>
      </c>
    </row>
    <row r="376" spans="1:14" x14ac:dyDescent="0.2">
      <c r="A376">
        <v>376</v>
      </c>
      <c r="B376" s="210">
        <v>45511.072222222225</v>
      </c>
      <c r="C376" s="210">
        <v>45511.073611111111</v>
      </c>
      <c r="D376" s="211">
        <v>45510</v>
      </c>
      <c r="E376">
        <v>3</v>
      </c>
      <c r="F376" t="s">
        <v>125</v>
      </c>
      <c r="G376" s="212" t="s">
        <v>680</v>
      </c>
      <c r="H376" s="225"/>
      <c r="I376" t="s">
        <v>198</v>
      </c>
      <c r="J376" t="s">
        <v>153</v>
      </c>
      <c r="K376" t="b">
        <v>0</v>
      </c>
    </row>
    <row r="377" spans="1:14" x14ac:dyDescent="0.2">
      <c r="A377">
        <v>374</v>
      </c>
      <c r="B377" s="210">
        <v>45511.072222222225</v>
      </c>
      <c r="C377" s="210">
        <v>45511.073611111111</v>
      </c>
      <c r="D377" s="211">
        <v>45510</v>
      </c>
      <c r="E377">
        <v>1</v>
      </c>
      <c r="F377" t="s">
        <v>181</v>
      </c>
      <c r="G377" s="212" t="s">
        <v>813</v>
      </c>
      <c r="H377" s="225"/>
      <c r="I377" t="s">
        <v>198</v>
      </c>
      <c r="J377" t="s">
        <v>153</v>
      </c>
      <c r="K377" t="b">
        <v>0</v>
      </c>
    </row>
    <row r="378" spans="1:14" x14ac:dyDescent="0.2">
      <c r="A378">
        <v>379</v>
      </c>
      <c r="B378" s="210">
        <v>45511.072222222225</v>
      </c>
      <c r="C378" s="210">
        <v>45511.074305555558</v>
      </c>
      <c r="D378" s="211">
        <v>45510</v>
      </c>
      <c r="E378">
        <v>6</v>
      </c>
      <c r="F378" t="s">
        <v>115</v>
      </c>
      <c r="G378" s="212" t="s">
        <v>814</v>
      </c>
      <c r="H378" s="225" t="s">
        <v>278</v>
      </c>
      <c r="I378" t="s">
        <v>198</v>
      </c>
      <c r="J378" t="s">
        <v>153</v>
      </c>
      <c r="K378" t="b">
        <v>0</v>
      </c>
    </row>
    <row r="379" spans="1:14" x14ac:dyDescent="0.2">
      <c r="A379">
        <v>377</v>
      </c>
      <c r="B379" s="210">
        <v>45511.072222222225</v>
      </c>
      <c r="C379" s="210">
        <v>45511.073611111111</v>
      </c>
      <c r="D379" s="211">
        <v>45510</v>
      </c>
      <c r="E379">
        <v>4</v>
      </c>
      <c r="F379" t="s">
        <v>81</v>
      </c>
      <c r="G379" s="212" t="s">
        <v>696</v>
      </c>
      <c r="H379" s="225"/>
      <c r="I379" t="s">
        <v>198</v>
      </c>
      <c r="J379" t="s">
        <v>153</v>
      </c>
      <c r="K379" t="b">
        <v>0</v>
      </c>
    </row>
    <row r="380" spans="1:14" x14ac:dyDescent="0.2">
      <c r="A380">
        <v>378</v>
      </c>
      <c r="B380" s="210">
        <v>45511.072222222225</v>
      </c>
      <c r="C380" s="210">
        <v>45511.074305555558</v>
      </c>
      <c r="D380" s="211">
        <v>45510</v>
      </c>
      <c r="E380">
        <v>5</v>
      </c>
      <c r="F380" t="s">
        <v>81</v>
      </c>
      <c r="G380" s="212">
        <v>18</v>
      </c>
      <c r="H380" s="225"/>
      <c r="I380" t="s">
        <v>198</v>
      </c>
      <c r="J380" t="s">
        <v>153</v>
      </c>
      <c r="K380" t="b">
        <v>0</v>
      </c>
    </row>
    <row r="381" spans="1:14" x14ac:dyDescent="0.2">
      <c r="A381">
        <v>381</v>
      </c>
      <c r="B381" s="210">
        <v>45511.072222222225</v>
      </c>
      <c r="C381" s="210">
        <v>45511.074999999997</v>
      </c>
      <c r="D381" s="211">
        <v>45510</v>
      </c>
      <c r="E381">
        <v>8</v>
      </c>
      <c r="F381" t="s">
        <v>116</v>
      </c>
      <c r="G381" s="212" t="s">
        <v>815</v>
      </c>
      <c r="H381" s="225"/>
      <c r="I381" t="s">
        <v>198</v>
      </c>
      <c r="J381" t="s">
        <v>153</v>
      </c>
      <c r="K381" t="b">
        <v>1</v>
      </c>
      <c r="L381">
        <v>11.2</v>
      </c>
      <c r="M381">
        <v>11.8</v>
      </c>
    </row>
    <row r="382" spans="1:14" x14ac:dyDescent="0.2">
      <c r="A382">
        <v>380</v>
      </c>
      <c r="B382" s="210">
        <v>45511.072222222225</v>
      </c>
      <c r="C382" s="210">
        <v>45511.074305555558</v>
      </c>
      <c r="D382" s="211">
        <v>45510</v>
      </c>
      <c r="E382">
        <v>7</v>
      </c>
      <c r="F382" t="s">
        <v>112</v>
      </c>
      <c r="G382" s="212" t="s">
        <v>747</v>
      </c>
      <c r="H382" s="225" t="s">
        <v>279</v>
      </c>
      <c r="I382" t="s">
        <v>198</v>
      </c>
      <c r="J382" t="s">
        <v>153</v>
      </c>
      <c r="K382" t="b">
        <v>0</v>
      </c>
    </row>
    <row r="383" spans="1:14" x14ac:dyDescent="0.2">
      <c r="A383">
        <v>382</v>
      </c>
      <c r="B383" s="210">
        <v>45511.072222222225</v>
      </c>
      <c r="C383" s="210">
        <v>45511.075694444444</v>
      </c>
      <c r="D383" s="211">
        <v>45510</v>
      </c>
      <c r="E383">
        <v>9</v>
      </c>
      <c r="F383" t="s">
        <v>117</v>
      </c>
      <c r="G383" s="212" t="s">
        <v>803</v>
      </c>
      <c r="H383" s="225"/>
      <c r="I383" t="s">
        <v>198</v>
      </c>
      <c r="J383" t="s">
        <v>153</v>
      </c>
      <c r="K383" t="b">
        <v>0</v>
      </c>
      <c r="L383">
        <v>8.6999999999999993</v>
      </c>
      <c r="M383">
        <v>8.0500000000000007</v>
      </c>
      <c r="N383">
        <v>7.8</v>
      </c>
    </row>
    <row r="384" spans="1:14" x14ac:dyDescent="0.2">
      <c r="A384">
        <v>383</v>
      </c>
      <c r="B384" s="210">
        <v>45511.072222222225</v>
      </c>
      <c r="C384" s="210">
        <v>45511.075694444444</v>
      </c>
      <c r="D384" s="211">
        <v>45510</v>
      </c>
      <c r="E384">
        <v>10</v>
      </c>
      <c r="F384" t="s">
        <v>118</v>
      </c>
      <c r="G384" s="212" t="s">
        <v>750</v>
      </c>
      <c r="H384" s="225"/>
      <c r="I384" t="s">
        <v>198</v>
      </c>
      <c r="J384" t="s">
        <v>153</v>
      </c>
      <c r="K384" t="b">
        <v>0</v>
      </c>
      <c r="L384">
        <v>10.4</v>
      </c>
      <c r="M384">
        <v>10.8</v>
      </c>
      <c r="N384">
        <v>10</v>
      </c>
    </row>
    <row r="385" spans="1:13" x14ac:dyDescent="0.2">
      <c r="A385">
        <v>385</v>
      </c>
      <c r="B385" s="210">
        <v>45511.072222222225</v>
      </c>
      <c r="C385" s="210">
        <v>45511.076388888891</v>
      </c>
      <c r="D385" s="211">
        <v>45510</v>
      </c>
      <c r="E385">
        <v>12</v>
      </c>
      <c r="F385" t="s">
        <v>115</v>
      </c>
      <c r="G385" s="212">
        <v>9</v>
      </c>
      <c r="H385" s="225"/>
      <c r="I385" t="s">
        <v>198</v>
      </c>
      <c r="J385" t="s">
        <v>153</v>
      </c>
      <c r="K385" t="b">
        <v>0</v>
      </c>
    </row>
    <row r="386" spans="1:13" x14ac:dyDescent="0.2">
      <c r="A386">
        <v>384</v>
      </c>
      <c r="B386" s="210">
        <v>45511.072222222225</v>
      </c>
      <c r="C386" s="210">
        <v>45511.076388888891</v>
      </c>
      <c r="D386" s="211">
        <v>45510</v>
      </c>
      <c r="E386">
        <v>11</v>
      </c>
      <c r="F386" t="s">
        <v>119</v>
      </c>
      <c r="G386" s="212" t="s">
        <v>680</v>
      </c>
      <c r="H386" s="225"/>
      <c r="I386" t="s">
        <v>198</v>
      </c>
      <c r="J386" t="s">
        <v>153</v>
      </c>
      <c r="K386" t="b">
        <v>0</v>
      </c>
      <c r="L386">
        <v>9.1</v>
      </c>
      <c r="M386">
        <v>7.4</v>
      </c>
    </row>
    <row r="387" spans="1:13" x14ac:dyDescent="0.2">
      <c r="A387">
        <v>387</v>
      </c>
      <c r="B387" s="210">
        <v>45511.072222222225</v>
      </c>
      <c r="C387" s="210">
        <v>45511.07708333333</v>
      </c>
      <c r="D387" s="211">
        <v>45510</v>
      </c>
      <c r="E387">
        <v>14</v>
      </c>
      <c r="F387" t="s">
        <v>130</v>
      </c>
      <c r="G387" s="212" t="s">
        <v>811</v>
      </c>
      <c r="H387" s="225"/>
      <c r="I387" t="s">
        <v>198</v>
      </c>
      <c r="J387" t="s">
        <v>153</v>
      </c>
      <c r="K387" t="b">
        <v>0</v>
      </c>
      <c r="L387">
        <v>20.8</v>
      </c>
      <c r="M387">
        <v>18.899999999999999</v>
      </c>
    </row>
    <row r="388" spans="1:13" ht="25.5" x14ac:dyDescent="0.2">
      <c r="A388">
        <v>386</v>
      </c>
      <c r="B388" s="210">
        <v>45511.072222222225</v>
      </c>
      <c r="C388" s="210">
        <v>45511.07708333333</v>
      </c>
      <c r="D388" s="211">
        <v>45510</v>
      </c>
      <c r="E388">
        <v>13</v>
      </c>
      <c r="F388" t="s">
        <v>119</v>
      </c>
      <c r="G388" s="212" t="s">
        <v>709</v>
      </c>
      <c r="H388" s="225" t="s">
        <v>280</v>
      </c>
      <c r="I388" t="s">
        <v>198</v>
      </c>
      <c r="J388" t="s">
        <v>153</v>
      </c>
      <c r="K388" t="b">
        <v>0</v>
      </c>
    </row>
    <row r="389" spans="1:13" x14ac:dyDescent="0.2">
      <c r="A389">
        <v>388</v>
      </c>
      <c r="B389" s="210">
        <v>45511.072222222225</v>
      </c>
      <c r="C389" s="210">
        <v>45511.077777777777</v>
      </c>
      <c r="D389" s="211">
        <v>45510</v>
      </c>
      <c r="E389">
        <v>15</v>
      </c>
      <c r="F389" t="s">
        <v>130</v>
      </c>
      <c r="G389" s="212">
        <v>18</v>
      </c>
      <c r="H389" s="225" t="s">
        <v>281</v>
      </c>
      <c r="I389" t="s">
        <v>198</v>
      </c>
      <c r="J389" t="s">
        <v>153</v>
      </c>
      <c r="K389" t="b">
        <v>0</v>
      </c>
    </row>
    <row r="390" spans="1:13" ht="25.5" x14ac:dyDescent="0.2">
      <c r="A390">
        <v>389</v>
      </c>
      <c r="B390" s="210">
        <v>45511.072222222225</v>
      </c>
      <c r="C390" s="210">
        <v>45511.078472222223</v>
      </c>
      <c r="D390" s="211">
        <v>45510</v>
      </c>
      <c r="E390">
        <v>15</v>
      </c>
      <c r="F390" t="s">
        <v>130</v>
      </c>
      <c r="G390" s="212">
        <v>18</v>
      </c>
      <c r="H390" s="225" t="s">
        <v>282</v>
      </c>
      <c r="I390" t="s">
        <v>198</v>
      </c>
      <c r="J390" t="s">
        <v>153</v>
      </c>
      <c r="K390" t="b">
        <v>1</v>
      </c>
    </row>
    <row r="391" spans="1:13" x14ac:dyDescent="0.2">
      <c r="A391">
        <v>392</v>
      </c>
      <c r="B391" s="210">
        <v>45511.072222222225</v>
      </c>
      <c r="C391" s="210">
        <v>45511.080555555556</v>
      </c>
      <c r="D391" s="211">
        <v>45510</v>
      </c>
      <c r="E391">
        <v>18</v>
      </c>
      <c r="F391" t="s">
        <v>131</v>
      </c>
      <c r="G391" s="212" t="s">
        <v>764</v>
      </c>
      <c r="H391" s="225"/>
      <c r="I391" t="s">
        <v>198</v>
      </c>
      <c r="J391" t="s">
        <v>153</v>
      </c>
      <c r="K391" t="b">
        <v>0</v>
      </c>
    </row>
    <row r="392" spans="1:13" x14ac:dyDescent="0.2">
      <c r="A392">
        <v>391</v>
      </c>
      <c r="B392" s="210">
        <v>45511.072222222225</v>
      </c>
      <c r="C392" s="210">
        <v>45511.079861111109</v>
      </c>
      <c r="D392" s="211">
        <v>45510</v>
      </c>
      <c r="E392">
        <v>17</v>
      </c>
      <c r="F392" t="s">
        <v>130</v>
      </c>
      <c r="G392" s="212" t="s">
        <v>687</v>
      </c>
      <c r="H392" s="225"/>
      <c r="I392" t="s">
        <v>198</v>
      </c>
      <c r="J392" t="s">
        <v>153</v>
      </c>
      <c r="K392" t="b">
        <v>0</v>
      </c>
    </row>
    <row r="393" spans="1:13" x14ac:dyDescent="0.2">
      <c r="A393">
        <v>390</v>
      </c>
      <c r="B393" s="210">
        <v>45511.072222222225</v>
      </c>
      <c r="C393" s="210">
        <v>45511.07916666667</v>
      </c>
      <c r="D393" s="211">
        <v>45510</v>
      </c>
      <c r="E393">
        <v>16</v>
      </c>
      <c r="F393" t="s">
        <v>130</v>
      </c>
      <c r="G393" s="212" t="s">
        <v>691</v>
      </c>
      <c r="H393" s="225"/>
      <c r="I393" t="s">
        <v>198</v>
      </c>
      <c r="J393" t="s">
        <v>153</v>
      </c>
      <c r="K393" t="b">
        <v>0</v>
      </c>
      <c r="L393">
        <v>9.3000000000000007</v>
      </c>
      <c r="M393">
        <v>7.7</v>
      </c>
    </row>
    <row r="394" spans="1:13" x14ac:dyDescent="0.2">
      <c r="A394">
        <v>393</v>
      </c>
      <c r="B394" s="210">
        <v>45511.072222222225</v>
      </c>
      <c r="C394" s="210">
        <v>45511.080555555556</v>
      </c>
      <c r="D394" s="211">
        <v>45510</v>
      </c>
      <c r="E394">
        <v>19</v>
      </c>
      <c r="F394" t="s">
        <v>124</v>
      </c>
      <c r="G394" s="212" t="s">
        <v>762</v>
      </c>
      <c r="H394" s="225"/>
      <c r="I394" t="s">
        <v>198</v>
      </c>
      <c r="J394" t="s">
        <v>153</v>
      </c>
      <c r="K394" t="b">
        <v>0</v>
      </c>
    </row>
    <row r="395" spans="1:13" x14ac:dyDescent="0.2">
      <c r="A395">
        <v>394</v>
      </c>
      <c r="B395" s="210">
        <v>45511.072222222225</v>
      </c>
      <c r="C395" s="210">
        <v>45511.080555555556</v>
      </c>
      <c r="D395" s="211">
        <v>45510</v>
      </c>
      <c r="E395">
        <v>20</v>
      </c>
      <c r="F395" t="s">
        <v>128</v>
      </c>
      <c r="G395" s="212" t="s">
        <v>738</v>
      </c>
      <c r="H395" s="225"/>
      <c r="I395" t="s">
        <v>198</v>
      </c>
      <c r="J395" t="s">
        <v>153</v>
      </c>
      <c r="K395" t="b">
        <v>0</v>
      </c>
    </row>
    <row r="396" spans="1:13" x14ac:dyDescent="0.2">
      <c r="A396">
        <v>398</v>
      </c>
      <c r="B396" s="210">
        <v>45512.052083333336</v>
      </c>
      <c r="C396" s="210">
        <v>45512.053472222222</v>
      </c>
      <c r="D396" s="211">
        <v>45511</v>
      </c>
      <c r="E396">
        <v>4</v>
      </c>
      <c r="F396" t="s">
        <v>81</v>
      </c>
      <c r="G396" s="212" t="s">
        <v>696</v>
      </c>
      <c r="H396" s="225"/>
      <c r="I396" t="s">
        <v>198</v>
      </c>
      <c r="J396" t="s">
        <v>153</v>
      </c>
      <c r="K396" t="b">
        <v>0</v>
      </c>
    </row>
    <row r="397" spans="1:13" x14ac:dyDescent="0.2">
      <c r="A397">
        <v>397</v>
      </c>
      <c r="B397" s="210">
        <v>45512.052083333336</v>
      </c>
      <c r="C397" s="210">
        <v>45512.052777777775</v>
      </c>
      <c r="D397" s="211">
        <v>45511</v>
      </c>
      <c r="E397">
        <v>3</v>
      </c>
      <c r="F397" t="s">
        <v>125</v>
      </c>
      <c r="G397" s="212" t="s">
        <v>680</v>
      </c>
      <c r="H397" s="225"/>
      <c r="I397" t="s">
        <v>198</v>
      </c>
      <c r="J397" t="s">
        <v>153</v>
      </c>
      <c r="K397" t="b">
        <v>0</v>
      </c>
    </row>
    <row r="398" spans="1:13" x14ac:dyDescent="0.2">
      <c r="A398">
        <v>395</v>
      </c>
      <c r="B398" s="210">
        <v>45512.052083333336</v>
      </c>
      <c r="C398" s="210">
        <v>45512.052777777775</v>
      </c>
      <c r="D398" s="211">
        <v>45511</v>
      </c>
      <c r="E398">
        <v>1</v>
      </c>
      <c r="F398" t="s">
        <v>181</v>
      </c>
      <c r="G398" s="212" t="s">
        <v>696</v>
      </c>
      <c r="H398" s="225"/>
      <c r="I398" t="s">
        <v>198</v>
      </c>
      <c r="J398" t="s">
        <v>153</v>
      </c>
      <c r="K398" t="b">
        <v>0</v>
      </c>
    </row>
    <row r="399" spans="1:13" x14ac:dyDescent="0.2">
      <c r="A399">
        <v>396</v>
      </c>
      <c r="B399" s="210">
        <v>45512.052083333336</v>
      </c>
      <c r="C399" s="210">
        <v>45512.052777777775</v>
      </c>
      <c r="D399" s="211">
        <v>45511</v>
      </c>
      <c r="E399">
        <v>2</v>
      </c>
      <c r="F399" t="s">
        <v>181</v>
      </c>
      <c r="G399" s="212" t="s">
        <v>808</v>
      </c>
      <c r="H399" s="225"/>
      <c r="I399" t="s">
        <v>198</v>
      </c>
      <c r="J399" t="s">
        <v>153</v>
      </c>
      <c r="K399" t="b">
        <v>0</v>
      </c>
    </row>
    <row r="400" spans="1:13" x14ac:dyDescent="0.2">
      <c r="A400">
        <v>400</v>
      </c>
      <c r="B400" s="210">
        <v>45512.052083333336</v>
      </c>
      <c r="C400" s="210">
        <v>45512.053472222222</v>
      </c>
      <c r="D400" s="211">
        <v>45511</v>
      </c>
      <c r="E400">
        <v>6</v>
      </c>
      <c r="F400" t="s">
        <v>115</v>
      </c>
      <c r="G400" s="212">
        <v>11</v>
      </c>
      <c r="H400" s="225"/>
      <c r="I400" t="s">
        <v>198</v>
      </c>
      <c r="J400" t="s">
        <v>153</v>
      </c>
      <c r="K400" t="b">
        <v>0</v>
      </c>
    </row>
    <row r="401" spans="1:14" x14ac:dyDescent="0.2">
      <c r="A401">
        <v>399</v>
      </c>
      <c r="B401" s="210">
        <v>45512.052083333336</v>
      </c>
      <c r="C401" s="210">
        <v>45512.053472222222</v>
      </c>
      <c r="D401" s="211">
        <v>45511</v>
      </c>
      <c r="E401">
        <v>5</v>
      </c>
      <c r="F401" t="s">
        <v>81</v>
      </c>
      <c r="G401" s="212" t="s">
        <v>710</v>
      </c>
      <c r="H401" s="225" t="s">
        <v>285</v>
      </c>
      <c r="I401" t="s">
        <v>198</v>
      </c>
      <c r="J401" t="s">
        <v>153</v>
      </c>
      <c r="K401" t="b">
        <v>1</v>
      </c>
    </row>
    <row r="402" spans="1:14" x14ac:dyDescent="0.2">
      <c r="A402">
        <v>401</v>
      </c>
      <c r="B402" s="210">
        <v>45512.052083333336</v>
      </c>
      <c r="C402" s="210">
        <v>45512.054166666669</v>
      </c>
      <c r="D402" s="211">
        <v>45511</v>
      </c>
      <c r="E402">
        <v>7</v>
      </c>
      <c r="F402" t="s">
        <v>112</v>
      </c>
      <c r="G402" s="212" t="s">
        <v>696</v>
      </c>
      <c r="H402" s="225"/>
      <c r="I402" t="s">
        <v>198</v>
      </c>
      <c r="J402" t="s">
        <v>153</v>
      </c>
      <c r="K402" t="b">
        <v>0</v>
      </c>
    </row>
    <row r="403" spans="1:14" x14ac:dyDescent="0.2">
      <c r="A403">
        <v>402</v>
      </c>
      <c r="B403" s="210">
        <v>45512.052083333336</v>
      </c>
      <c r="C403" s="210">
        <v>45512.054166666669</v>
      </c>
      <c r="D403" s="211">
        <v>45511</v>
      </c>
      <c r="E403">
        <v>8</v>
      </c>
      <c r="F403" t="s">
        <v>116</v>
      </c>
      <c r="G403" s="212" t="s">
        <v>731</v>
      </c>
      <c r="H403" s="225" t="s">
        <v>286</v>
      </c>
      <c r="I403" t="s">
        <v>198</v>
      </c>
      <c r="J403" t="s">
        <v>153</v>
      </c>
      <c r="K403" t="b">
        <v>0</v>
      </c>
      <c r="L403">
        <v>8.1</v>
      </c>
      <c r="M403">
        <v>9.1999999999999993</v>
      </c>
    </row>
    <row r="404" spans="1:14" x14ac:dyDescent="0.2">
      <c r="A404">
        <v>403</v>
      </c>
      <c r="B404" s="210">
        <v>45512.052083333336</v>
      </c>
      <c r="C404" s="210">
        <v>45512.054861111108</v>
      </c>
      <c r="D404" s="211">
        <v>45511</v>
      </c>
      <c r="E404">
        <v>9</v>
      </c>
      <c r="F404" t="s">
        <v>117</v>
      </c>
      <c r="G404" s="212" t="s">
        <v>803</v>
      </c>
      <c r="H404" s="225"/>
      <c r="I404" t="s">
        <v>198</v>
      </c>
      <c r="J404" t="s">
        <v>153</v>
      </c>
      <c r="K404" t="b">
        <v>0</v>
      </c>
      <c r="L404">
        <v>8.6999999999999993</v>
      </c>
      <c r="M404">
        <v>8.0500000000000007</v>
      </c>
      <c r="N404">
        <v>7.8</v>
      </c>
    </row>
    <row r="405" spans="1:14" x14ac:dyDescent="0.2">
      <c r="A405">
        <v>404</v>
      </c>
      <c r="B405" s="210">
        <v>45512.052083333336</v>
      </c>
      <c r="C405" s="210">
        <v>45512.055555555555</v>
      </c>
      <c r="D405" s="211">
        <v>45511</v>
      </c>
      <c r="E405">
        <v>10</v>
      </c>
      <c r="F405" t="s">
        <v>118</v>
      </c>
      <c r="G405" s="212">
        <v>11</v>
      </c>
      <c r="H405" s="225" t="s">
        <v>287</v>
      </c>
      <c r="I405" t="s">
        <v>198</v>
      </c>
      <c r="J405" t="s">
        <v>153</v>
      </c>
      <c r="K405" t="b">
        <v>0</v>
      </c>
      <c r="L405">
        <v>11</v>
      </c>
      <c r="M405">
        <v>11.4</v>
      </c>
      <c r="N405">
        <v>10.7</v>
      </c>
    </row>
    <row r="406" spans="1:14" x14ac:dyDescent="0.2">
      <c r="A406">
        <v>405</v>
      </c>
      <c r="B406" s="210">
        <v>45512.052083333336</v>
      </c>
      <c r="C406" s="210">
        <v>45512.055555555555</v>
      </c>
      <c r="D406" s="211">
        <v>45511</v>
      </c>
      <c r="E406">
        <v>11</v>
      </c>
      <c r="F406" t="s">
        <v>119</v>
      </c>
      <c r="G406" s="212" t="s">
        <v>680</v>
      </c>
      <c r="H406" s="225"/>
      <c r="I406" t="s">
        <v>198</v>
      </c>
      <c r="J406" t="s">
        <v>153</v>
      </c>
      <c r="K406" t="b">
        <v>0</v>
      </c>
      <c r="L406">
        <v>9.1</v>
      </c>
      <c r="M406">
        <v>7.4</v>
      </c>
    </row>
    <row r="407" spans="1:14" x14ac:dyDescent="0.2">
      <c r="A407">
        <v>407</v>
      </c>
      <c r="B407" s="210">
        <v>45512.052083333336</v>
      </c>
      <c r="C407" s="210">
        <v>45512.056250000001</v>
      </c>
      <c r="D407" s="211">
        <v>45511</v>
      </c>
      <c r="E407">
        <v>13</v>
      </c>
      <c r="F407" t="s">
        <v>119</v>
      </c>
      <c r="G407" s="212">
        <v>25</v>
      </c>
      <c r="H407" s="225" t="s">
        <v>214</v>
      </c>
      <c r="I407" t="s">
        <v>198</v>
      </c>
      <c r="J407" t="s">
        <v>153</v>
      </c>
      <c r="K407" t="b">
        <v>0</v>
      </c>
    </row>
    <row r="408" spans="1:14" x14ac:dyDescent="0.2">
      <c r="A408">
        <v>406</v>
      </c>
      <c r="B408" s="210">
        <v>45512.052083333336</v>
      </c>
      <c r="C408" s="210">
        <v>45512.055555555555</v>
      </c>
      <c r="D408" s="211">
        <v>45511</v>
      </c>
      <c r="E408">
        <v>12</v>
      </c>
      <c r="F408" t="s">
        <v>115</v>
      </c>
      <c r="G408" s="212" t="s">
        <v>686</v>
      </c>
      <c r="H408" s="225"/>
      <c r="I408" t="s">
        <v>198</v>
      </c>
      <c r="J408" t="s">
        <v>153</v>
      </c>
      <c r="K408" t="b">
        <v>0</v>
      </c>
    </row>
    <row r="409" spans="1:14" x14ac:dyDescent="0.2">
      <c r="A409">
        <v>409</v>
      </c>
      <c r="B409" s="210">
        <v>45512.052083333336</v>
      </c>
      <c r="C409" s="210">
        <v>45512.056944444441</v>
      </c>
      <c r="D409" s="211">
        <v>45511</v>
      </c>
      <c r="E409">
        <v>15</v>
      </c>
      <c r="F409" t="s">
        <v>130</v>
      </c>
      <c r="G409" s="212" t="s">
        <v>816</v>
      </c>
      <c r="H409" s="225"/>
      <c r="I409" t="s">
        <v>198</v>
      </c>
      <c r="J409" t="s">
        <v>153</v>
      </c>
      <c r="K409" t="b">
        <v>1</v>
      </c>
    </row>
    <row r="410" spans="1:14" x14ac:dyDescent="0.2">
      <c r="A410">
        <v>408</v>
      </c>
      <c r="B410" s="210">
        <v>45512.052083333336</v>
      </c>
      <c r="C410" s="210">
        <v>45512.056250000001</v>
      </c>
      <c r="D410" s="211">
        <v>45511</v>
      </c>
      <c r="E410">
        <v>14</v>
      </c>
      <c r="F410" t="s">
        <v>130</v>
      </c>
      <c r="G410" s="212" t="s">
        <v>817</v>
      </c>
      <c r="H410" s="225"/>
      <c r="I410" t="s">
        <v>198</v>
      </c>
      <c r="J410" t="s">
        <v>153</v>
      </c>
      <c r="K410" t="b">
        <v>0</v>
      </c>
      <c r="L410">
        <v>22.2</v>
      </c>
      <c r="M410">
        <v>21.1</v>
      </c>
    </row>
    <row r="411" spans="1:14" x14ac:dyDescent="0.2">
      <c r="A411">
        <v>410</v>
      </c>
      <c r="B411" s="210">
        <v>45512.052083333336</v>
      </c>
      <c r="C411" s="210">
        <v>45512.056944444441</v>
      </c>
      <c r="D411" s="211">
        <v>45511</v>
      </c>
      <c r="E411">
        <v>16</v>
      </c>
      <c r="F411" t="s">
        <v>130</v>
      </c>
      <c r="G411" s="212" t="s">
        <v>815</v>
      </c>
      <c r="H411" s="225"/>
      <c r="I411" t="s">
        <v>198</v>
      </c>
      <c r="J411" t="s">
        <v>153</v>
      </c>
      <c r="K411" t="b">
        <v>0</v>
      </c>
      <c r="L411">
        <v>12</v>
      </c>
      <c r="M411">
        <v>10.9</v>
      </c>
    </row>
    <row r="412" spans="1:14" x14ac:dyDescent="0.2">
      <c r="A412">
        <v>411</v>
      </c>
      <c r="B412" s="210">
        <v>45512.052083333336</v>
      </c>
      <c r="C412" s="210">
        <v>45512.056944444441</v>
      </c>
      <c r="D412" s="211">
        <v>45511</v>
      </c>
      <c r="E412">
        <v>17</v>
      </c>
      <c r="F412" t="s">
        <v>130</v>
      </c>
      <c r="G412" s="212" t="s">
        <v>687</v>
      </c>
      <c r="H412" s="225"/>
      <c r="I412" t="s">
        <v>198</v>
      </c>
      <c r="J412" t="s">
        <v>153</v>
      </c>
      <c r="K412" t="b">
        <v>0</v>
      </c>
    </row>
    <row r="413" spans="1:14" x14ac:dyDescent="0.2">
      <c r="A413">
        <v>412</v>
      </c>
      <c r="B413" s="210">
        <v>45512.052083333336</v>
      </c>
      <c r="C413" s="210">
        <v>45512.057638888888</v>
      </c>
      <c r="D413" s="211">
        <v>45511</v>
      </c>
      <c r="E413">
        <v>18</v>
      </c>
      <c r="F413" t="s">
        <v>131</v>
      </c>
      <c r="G413" s="212" t="s">
        <v>764</v>
      </c>
      <c r="H413" s="225"/>
      <c r="I413" t="s">
        <v>198</v>
      </c>
      <c r="J413" t="s">
        <v>153</v>
      </c>
      <c r="K413" t="b">
        <v>0</v>
      </c>
    </row>
    <row r="414" spans="1:14" x14ac:dyDescent="0.2">
      <c r="A414">
        <v>413</v>
      </c>
      <c r="B414" s="210">
        <v>45512.052083333336</v>
      </c>
      <c r="C414" s="210">
        <v>45512.057638888888</v>
      </c>
      <c r="D414" s="211">
        <v>45511</v>
      </c>
      <c r="E414">
        <v>19</v>
      </c>
      <c r="F414" t="s">
        <v>124</v>
      </c>
      <c r="G414" s="212" t="s">
        <v>787</v>
      </c>
      <c r="H414" s="225"/>
      <c r="I414" t="s">
        <v>198</v>
      </c>
      <c r="J414" t="s">
        <v>153</v>
      </c>
      <c r="K414" t="b">
        <v>0</v>
      </c>
    </row>
    <row r="415" spans="1:14" x14ac:dyDescent="0.2">
      <c r="A415">
        <v>414</v>
      </c>
      <c r="B415" s="210">
        <v>45512.052083333336</v>
      </c>
      <c r="C415" s="210">
        <v>45512.057638888888</v>
      </c>
      <c r="D415" s="211">
        <v>45511</v>
      </c>
      <c r="E415">
        <v>20</v>
      </c>
      <c r="F415" t="s">
        <v>128</v>
      </c>
      <c r="G415" s="212" t="s">
        <v>738</v>
      </c>
      <c r="H415" s="225"/>
      <c r="I415" t="s">
        <v>198</v>
      </c>
      <c r="J415" t="s">
        <v>153</v>
      </c>
      <c r="K415" t="b">
        <v>0</v>
      </c>
    </row>
    <row r="416" spans="1:14" x14ac:dyDescent="0.2">
      <c r="A416">
        <v>417</v>
      </c>
      <c r="B416" s="210">
        <v>45513.049305555556</v>
      </c>
      <c r="C416" s="210">
        <v>45513.050694444442</v>
      </c>
      <c r="D416" s="211">
        <v>45512</v>
      </c>
      <c r="E416">
        <v>3</v>
      </c>
      <c r="F416" t="s">
        <v>125</v>
      </c>
      <c r="G416" s="212" t="s">
        <v>680</v>
      </c>
      <c r="H416" s="225"/>
      <c r="I416" t="s">
        <v>198</v>
      </c>
      <c r="J416" t="s">
        <v>153</v>
      </c>
      <c r="K416" t="b">
        <v>0</v>
      </c>
    </row>
    <row r="417" spans="1:14" x14ac:dyDescent="0.2">
      <c r="A417">
        <v>415</v>
      </c>
      <c r="B417" s="210">
        <v>45513.049305555556</v>
      </c>
      <c r="C417" s="210">
        <v>45513.05</v>
      </c>
      <c r="D417" s="211">
        <v>45512</v>
      </c>
      <c r="E417">
        <v>1</v>
      </c>
      <c r="F417" t="s">
        <v>181</v>
      </c>
      <c r="G417" s="212" t="s">
        <v>809</v>
      </c>
      <c r="H417" s="225"/>
      <c r="I417" t="s">
        <v>198</v>
      </c>
      <c r="J417" t="s">
        <v>153</v>
      </c>
      <c r="K417" t="b">
        <v>1</v>
      </c>
    </row>
    <row r="418" spans="1:14" x14ac:dyDescent="0.2">
      <c r="A418">
        <v>416</v>
      </c>
      <c r="B418" s="210">
        <v>45513.049305555556</v>
      </c>
      <c r="C418" s="210">
        <v>45513.05</v>
      </c>
      <c r="D418" s="211">
        <v>45512</v>
      </c>
      <c r="E418">
        <v>2</v>
      </c>
      <c r="F418" t="s">
        <v>181</v>
      </c>
      <c r="G418" s="212" t="s">
        <v>808</v>
      </c>
      <c r="H418" s="225"/>
      <c r="I418" t="s">
        <v>198</v>
      </c>
      <c r="J418" t="s">
        <v>153</v>
      </c>
      <c r="K418" t="b">
        <v>0</v>
      </c>
    </row>
    <row r="419" spans="1:14" x14ac:dyDescent="0.2">
      <c r="A419">
        <v>420</v>
      </c>
      <c r="B419" s="210">
        <v>45513.049305555556</v>
      </c>
      <c r="C419" s="210">
        <v>45513.051388888889</v>
      </c>
      <c r="D419" s="211">
        <v>45512</v>
      </c>
      <c r="E419">
        <v>6</v>
      </c>
      <c r="F419" t="s">
        <v>115</v>
      </c>
      <c r="G419" s="212">
        <v>11</v>
      </c>
      <c r="H419" s="225"/>
      <c r="I419" t="s">
        <v>198</v>
      </c>
      <c r="J419" t="s">
        <v>153</v>
      </c>
      <c r="K419" t="b">
        <v>0</v>
      </c>
    </row>
    <row r="420" spans="1:14" x14ac:dyDescent="0.2">
      <c r="A420">
        <v>418</v>
      </c>
      <c r="B420" s="210">
        <v>45513.049305555556</v>
      </c>
      <c r="C420" s="210">
        <v>45513.050694444442</v>
      </c>
      <c r="D420" s="211">
        <v>45512</v>
      </c>
      <c r="E420">
        <v>4</v>
      </c>
      <c r="F420" t="s">
        <v>81</v>
      </c>
      <c r="G420" s="212" t="s">
        <v>696</v>
      </c>
      <c r="H420" s="225"/>
      <c r="I420" t="s">
        <v>198</v>
      </c>
      <c r="J420" t="s">
        <v>153</v>
      </c>
      <c r="K420" t="b">
        <v>0</v>
      </c>
    </row>
    <row r="421" spans="1:14" x14ac:dyDescent="0.2">
      <c r="A421">
        <v>419</v>
      </c>
      <c r="B421" s="210">
        <v>45513.049305555556</v>
      </c>
      <c r="C421" s="210">
        <v>45513.051388888889</v>
      </c>
      <c r="D421" s="211">
        <v>45512</v>
      </c>
      <c r="E421">
        <v>5</v>
      </c>
      <c r="F421" t="s">
        <v>81</v>
      </c>
      <c r="G421" s="212">
        <v>20</v>
      </c>
      <c r="H421" s="225" t="s">
        <v>290</v>
      </c>
      <c r="I421" t="s">
        <v>198</v>
      </c>
      <c r="J421" t="s">
        <v>153</v>
      </c>
      <c r="K421" t="b">
        <v>1</v>
      </c>
    </row>
    <row r="422" spans="1:14" x14ac:dyDescent="0.2">
      <c r="A422">
        <v>422</v>
      </c>
      <c r="B422" s="210">
        <v>45513.049305555556</v>
      </c>
      <c r="C422" s="210">
        <v>45513.052083333336</v>
      </c>
      <c r="D422" s="211">
        <v>45512</v>
      </c>
      <c r="E422">
        <v>8</v>
      </c>
      <c r="F422" t="s">
        <v>116</v>
      </c>
      <c r="G422" s="212" t="s">
        <v>743</v>
      </c>
      <c r="H422" s="225" t="s">
        <v>291</v>
      </c>
      <c r="I422" t="s">
        <v>198</v>
      </c>
      <c r="J422" t="s">
        <v>153</v>
      </c>
      <c r="K422" t="b">
        <v>0</v>
      </c>
      <c r="L422">
        <v>13.9</v>
      </c>
      <c r="M422">
        <v>12.9</v>
      </c>
    </row>
    <row r="423" spans="1:14" x14ac:dyDescent="0.2">
      <c r="A423">
        <v>421</v>
      </c>
      <c r="B423" s="210">
        <v>45513.049305555556</v>
      </c>
      <c r="C423" s="210">
        <v>45513.051388888889</v>
      </c>
      <c r="D423" s="211">
        <v>45512</v>
      </c>
      <c r="E423">
        <v>7</v>
      </c>
      <c r="F423" t="s">
        <v>112</v>
      </c>
      <c r="G423" s="212" t="s">
        <v>696</v>
      </c>
      <c r="H423" s="225"/>
      <c r="I423" t="s">
        <v>198</v>
      </c>
      <c r="J423" t="s">
        <v>153</v>
      </c>
      <c r="K423" t="b">
        <v>0</v>
      </c>
    </row>
    <row r="424" spans="1:14" x14ac:dyDescent="0.2">
      <c r="A424">
        <v>424</v>
      </c>
      <c r="B424" s="210">
        <v>45513.049305555556</v>
      </c>
      <c r="C424" s="210">
        <v>45513.052777777775</v>
      </c>
      <c r="D424" s="211">
        <v>45512</v>
      </c>
      <c r="E424">
        <v>10</v>
      </c>
      <c r="F424" t="s">
        <v>118</v>
      </c>
      <c r="G424" s="212" t="s">
        <v>753</v>
      </c>
      <c r="H424" s="225"/>
      <c r="I424" t="s">
        <v>198</v>
      </c>
      <c r="J424" t="s">
        <v>153</v>
      </c>
      <c r="K424" t="b">
        <v>0</v>
      </c>
      <c r="L424">
        <v>12.2</v>
      </c>
      <c r="M424">
        <v>12.1</v>
      </c>
      <c r="N424">
        <v>11.3</v>
      </c>
    </row>
    <row r="425" spans="1:14" x14ac:dyDescent="0.2">
      <c r="A425">
        <v>423</v>
      </c>
      <c r="B425" s="210">
        <v>45513.049305555556</v>
      </c>
      <c r="C425" s="210">
        <v>45513.052083333336</v>
      </c>
      <c r="D425" s="211">
        <v>45512</v>
      </c>
      <c r="E425">
        <v>9</v>
      </c>
      <c r="F425" t="s">
        <v>117</v>
      </c>
      <c r="G425" s="212" t="s">
        <v>803</v>
      </c>
      <c r="H425" s="225"/>
      <c r="I425" t="s">
        <v>198</v>
      </c>
      <c r="J425" t="s">
        <v>153</v>
      </c>
      <c r="K425" t="b">
        <v>0</v>
      </c>
      <c r="L425">
        <v>8.6999999999999993</v>
      </c>
      <c r="M425">
        <v>8.0500000000000007</v>
      </c>
      <c r="N425">
        <v>7.8</v>
      </c>
    </row>
    <row r="426" spans="1:14" x14ac:dyDescent="0.2">
      <c r="A426">
        <v>425</v>
      </c>
      <c r="B426" s="210">
        <v>45513.049305555556</v>
      </c>
      <c r="C426" s="210">
        <v>45513.053472222222</v>
      </c>
      <c r="D426" s="211">
        <v>45512</v>
      </c>
      <c r="E426">
        <v>11</v>
      </c>
      <c r="F426" t="s">
        <v>119</v>
      </c>
      <c r="G426" s="212" t="s">
        <v>680</v>
      </c>
      <c r="H426" s="225"/>
      <c r="I426" t="s">
        <v>198</v>
      </c>
      <c r="J426" t="s">
        <v>153</v>
      </c>
      <c r="K426" t="b">
        <v>0</v>
      </c>
      <c r="L426">
        <v>9.1</v>
      </c>
      <c r="M426">
        <v>7.4</v>
      </c>
    </row>
    <row r="427" spans="1:14" x14ac:dyDescent="0.2">
      <c r="A427">
        <v>426</v>
      </c>
      <c r="B427" s="210">
        <v>45513.049305555556</v>
      </c>
      <c r="C427" s="210">
        <v>45513.053472222222</v>
      </c>
      <c r="D427" s="211">
        <v>45512</v>
      </c>
      <c r="E427">
        <v>12</v>
      </c>
      <c r="F427" t="s">
        <v>115</v>
      </c>
      <c r="G427" s="212">
        <v>25</v>
      </c>
      <c r="H427" s="225" t="s">
        <v>292</v>
      </c>
      <c r="I427" t="s">
        <v>198</v>
      </c>
      <c r="J427" t="s">
        <v>153</v>
      </c>
      <c r="K427" t="b">
        <v>0</v>
      </c>
    </row>
    <row r="428" spans="1:14" x14ac:dyDescent="0.2">
      <c r="A428">
        <v>427</v>
      </c>
      <c r="B428" s="210">
        <v>45513.049305555556</v>
      </c>
      <c r="C428" s="210">
        <v>45513.054861111108</v>
      </c>
      <c r="D428" s="211">
        <v>45512</v>
      </c>
      <c r="E428">
        <v>13</v>
      </c>
      <c r="F428" t="s">
        <v>119</v>
      </c>
      <c r="G428" s="212" t="s">
        <v>818</v>
      </c>
      <c r="H428" s="225" t="s">
        <v>293</v>
      </c>
      <c r="I428" t="s">
        <v>198</v>
      </c>
      <c r="J428" t="s">
        <v>153</v>
      </c>
      <c r="K428" t="b">
        <v>1</v>
      </c>
    </row>
    <row r="429" spans="1:14" ht="25.5" x14ac:dyDescent="0.2">
      <c r="A429">
        <v>428</v>
      </c>
      <c r="B429" s="210">
        <v>45513.049305555556</v>
      </c>
      <c r="C429" s="210">
        <v>45513.055555555555</v>
      </c>
      <c r="D429" s="211">
        <v>45512</v>
      </c>
      <c r="E429">
        <v>14</v>
      </c>
      <c r="F429" t="s">
        <v>130</v>
      </c>
      <c r="G429" s="212" t="s">
        <v>817</v>
      </c>
      <c r="H429" s="225" t="s">
        <v>294</v>
      </c>
      <c r="I429" t="s">
        <v>198</v>
      </c>
      <c r="J429" t="s">
        <v>153</v>
      </c>
      <c r="K429" t="b">
        <v>0</v>
      </c>
      <c r="L429">
        <v>22.2</v>
      </c>
      <c r="M429">
        <v>21.1</v>
      </c>
    </row>
    <row r="430" spans="1:14" x14ac:dyDescent="0.2">
      <c r="A430">
        <v>429</v>
      </c>
      <c r="B430" s="210">
        <v>45513.049305555556</v>
      </c>
      <c r="C430" s="210">
        <v>45513.055555555555</v>
      </c>
      <c r="D430" s="211">
        <v>45512</v>
      </c>
      <c r="E430">
        <v>15</v>
      </c>
      <c r="F430" t="s">
        <v>130</v>
      </c>
      <c r="G430" s="212" t="s">
        <v>804</v>
      </c>
      <c r="H430" s="225"/>
      <c r="I430" t="s">
        <v>198</v>
      </c>
      <c r="J430" t="s">
        <v>153</v>
      </c>
      <c r="K430" t="b">
        <v>0</v>
      </c>
    </row>
    <row r="431" spans="1:14" x14ac:dyDescent="0.2">
      <c r="A431">
        <v>431</v>
      </c>
      <c r="B431" s="210">
        <v>45513.049305555556</v>
      </c>
      <c r="C431" s="210">
        <v>45513.056250000001</v>
      </c>
      <c r="D431" s="211">
        <v>45512</v>
      </c>
      <c r="E431">
        <v>17</v>
      </c>
      <c r="F431" t="s">
        <v>130</v>
      </c>
      <c r="G431" s="212" t="s">
        <v>687</v>
      </c>
      <c r="H431" s="225"/>
      <c r="I431" t="s">
        <v>198</v>
      </c>
      <c r="J431" t="s">
        <v>153</v>
      </c>
      <c r="K431" t="b">
        <v>0</v>
      </c>
    </row>
    <row r="432" spans="1:14" x14ac:dyDescent="0.2">
      <c r="A432">
        <v>430</v>
      </c>
      <c r="B432" s="210">
        <v>45513.049305555556</v>
      </c>
      <c r="C432" s="210">
        <v>45513.056250000001</v>
      </c>
      <c r="D432" s="211">
        <v>45512</v>
      </c>
      <c r="E432">
        <v>16</v>
      </c>
      <c r="F432" t="s">
        <v>130</v>
      </c>
      <c r="G432" s="212" t="s">
        <v>815</v>
      </c>
      <c r="H432" s="225"/>
      <c r="I432" t="s">
        <v>198</v>
      </c>
      <c r="J432" t="s">
        <v>153</v>
      </c>
      <c r="K432" t="b">
        <v>0</v>
      </c>
      <c r="L432">
        <v>12</v>
      </c>
      <c r="M432">
        <v>10.9</v>
      </c>
    </row>
    <row r="433" spans="1:14" x14ac:dyDescent="0.2">
      <c r="A433">
        <v>434</v>
      </c>
      <c r="B433" s="210">
        <v>45513.049305555556</v>
      </c>
      <c r="C433" s="210">
        <v>45513.057638888888</v>
      </c>
      <c r="D433" s="211">
        <v>45512</v>
      </c>
      <c r="E433">
        <v>20</v>
      </c>
      <c r="F433" t="s">
        <v>128</v>
      </c>
      <c r="G433" s="212" t="s">
        <v>738</v>
      </c>
      <c r="H433" s="225"/>
      <c r="I433" t="s">
        <v>198</v>
      </c>
      <c r="J433" t="s">
        <v>153</v>
      </c>
      <c r="K433" t="b">
        <v>0</v>
      </c>
    </row>
    <row r="434" spans="1:14" x14ac:dyDescent="0.2">
      <c r="A434">
        <v>433</v>
      </c>
      <c r="B434" s="210">
        <v>45513.049305555556</v>
      </c>
      <c r="C434" s="210">
        <v>45513.057638888888</v>
      </c>
      <c r="D434" s="211">
        <v>45512</v>
      </c>
      <c r="E434">
        <v>19</v>
      </c>
      <c r="F434" t="s">
        <v>124</v>
      </c>
      <c r="G434" s="212" t="s">
        <v>819</v>
      </c>
      <c r="H434" s="225" t="s">
        <v>207</v>
      </c>
      <c r="I434" t="s">
        <v>198</v>
      </c>
      <c r="J434" t="s">
        <v>153</v>
      </c>
      <c r="K434" t="b">
        <v>0</v>
      </c>
    </row>
    <row r="435" spans="1:14" x14ac:dyDescent="0.2">
      <c r="A435">
        <v>432</v>
      </c>
      <c r="B435" s="210">
        <v>45513.049305555556</v>
      </c>
      <c r="C435" s="210">
        <v>45513.056944444441</v>
      </c>
      <c r="D435" s="211">
        <v>45512</v>
      </c>
      <c r="E435">
        <v>18</v>
      </c>
      <c r="F435" t="s">
        <v>131</v>
      </c>
      <c r="G435" s="212" t="s">
        <v>764</v>
      </c>
      <c r="H435" s="225"/>
      <c r="I435" t="s">
        <v>198</v>
      </c>
      <c r="J435" t="s">
        <v>153</v>
      </c>
      <c r="K435" t="b">
        <v>0</v>
      </c>
    </row>
    <row r="436" spans="1:14" x14ac:dyDescent="0.2">
      <c r="A436">
        <v>436</v>
      </c>
      <c r="B436" s="210">
        <v>45516.073611111111</v>
      </c>
      <c r="C436" s="210">
        <v>45516.074305555558</v>
      </c>
      <c r="D436" s="211">
        <v>45515</v>
      </c>
      <c r="E436">
        <v>2</v>
      </c>
      <c r="F436" t="s">
        <v>125</v>
      </c>
      <c r="G436" s="212" t="s">
        <v>808</v>
      </c>
      <c r="H436" s="225"/>
      <c r="I436" t="s">
        <v>198</v>
      </c>
      <c r="J436" t="s">
        <v>153</v>
      </c>
      <c r="K436" t="b">
        <v>0</v>
      </c>
    </row>
    <row r="437" spans="1:14" x14ac:dyDescent="0.2">
      <c r="A437">
        <v>435</v>
      </c>
      <c r="B437" s="210">
        <v>45516.073611111111</v>
      </c>
      <c r="C437" s="210">
        <v>45516.074305555558</v>
      </c>
      <c r="D437" s="211">
        <v>45515</v>
      </c>
      <c r="E437">
        <v>1</v>
      </c>
      <c r="F437" t="s">
        <v>115</v>
      </c>
      <c r="G437" s="212">
        <v>10</v>
      </c>
      <c r="H437" s="225"/>
      <c r="I437" t="s">
        <v>198</v>
      </c>
      <c r="J437" t="s">
        <v>153</v>
      </c>
      <c r="K437" t="b">
        <v>0</v>
      </c>
    </row>
    <row r="438" spans="1:14" x14ac:dyDescent="0.2">
      <c r="A438">
        <v>439</v>
      </c>
      <c r="B438" s="210">
        <v>45516.073611111111</v>
      </c>
      <c r="C438" s="210">
        <v>45516.074999999997</v>
      </c>
      <c r="D438" s="211">
        <v>45515</v>
      </c>
      <c r="E438">
        <v>5</v>
      </c>
      <c r="F438" t="s">
        <v>81</v>
      </c>
      <c r="G438" s="212" t="s">
        <v>820</v>
      </c>
      <c r="H438" s="225"/>
      <c r="I438" t="s">
        <v>198</v>
      </c>
      <c r="J438" t="s">
        <v>153</v>
      </c>
      <c r="K438" t="b">
        <v>0</v>
      </c>
    </row>
    <row r="439" spans="1:14" x14ac:dyDescent="0.2">
      <c r="A439">
        <v>440</v>
      </c>
      <c r="B439" s="210">
        <v>45516.073611111111</v>
      </c>
      <c r="C439" s="210">
        <v>45516.074999999997</v>
      </c>
      <c r="D439" s="211">
        <v>45515</v>
      </c>
      <c r="E439">
        <v>6</v>
      </c>
      <c r="F439" t="s">
        <v>109</v>
      </c>
      <c r="G439" s="212" t="s">
        <v>696</v>
      </c>
      <c r="H439" s="225"/>
      <c r="I439" t="s">
        <v>198</v>
      </c>
      <c r="J439" t="s">
        <v>153</v>
      </c>
      <c r="K439" t="b">
        <v>0</v>
      </c>
    </row>
    <row r="440" spans="1:14" x14ac:dyDescent="0.2">
      <c r="A440">
        <v>438</v>
      </c>
      <c r="B440" s="210">
        <v>45516.073611111111</v>
      </c>
      <c r="C440" s="210">
        <v>45516.074999999997</v>
      </c>
      <c r="D440" s="211">
        <v>45515</v>
      </c>
      <c r="E440">
        <v>4</v>
      </c>
      <c r="F440" t="s">
        <v>109</v>
      </c>
      <c r="G440" s="212" t="s">
        <v>696</v>
      </c>
      <c r="H440" s="225"/>
      <c r="I440" t="s">
        <v>198</v>
      </c>
      <c r="J440" t="s">
        <v>153</v>
      </c>
      <c r="K440" t="b">
        <v>0</v>
      </c>
    </row>
    <row r="441" spans="1:14" x14ac:dyDescent="0.2">
      <c r="A441">
        <v>437</v>
      </c>
      <c r="B441" s="210">
        <v>45516.073611111111</v>
      </c>
      <c r="C441" s="210">
        <v>45516.074305555558</v>
      </c>
      <c r="D441" s="211">
        <v>45515</v>
      </c>
      <c r="E441">
        <v>3</v>
      </c>
      <c r="F441" t="s">
        <v>117</v>
      </c>
      <c r="G441" s="212" t="s">
        <v>680</v>
      </c>
      <c r="H441" s="225"/>
      <c r="I441" t="s">
        <v>198</v>
      </c>
      <c r="J441" t="s">
        <v>153</v>
      </c>
      <c r="K441" t="b">
        <v>0</v>
      </c>
    </row>
    <row r="442" spans="1:14" x14ac:dyDescent="0.2">
      <c r="A442">
        <v>443</v>
      </c>
      <c r="B442" s="210">
        <v>45516.073611111111</v>
      </c>
      <c r="C442" s="210">
        <v>45516.07708333333</v>
      </c>
      <c r="D442" s="211">
        <v>45515</v>
      </c>
      <c r="E442">
        <v>9</v>
      </c>
      <c r="F442" t="s">
        <v>117</v>
      </c>
      <c r="G442" s="212" t="s">
        <v>803</v>
      </c>
      <c r="H442" s="225"/>
      <c r="I442" t="s">
        <v>198</v>
      </c>
      <c r="J442" t="s">
        <v>153</v>
      </c>
      <c r="K442" t="b">
        <v>0</v>
      </c>
      <c r="L442">
        <v>8.6999999999999993</v>
      </c>
      <c r="M442">
        <v>8.0500000000000007</v>
      </c>
      <c r="N442">
        <v>7.8</v>
      </c>
    </row>
    <row r="443" spans="1:14" x14ac:dyDescent="0.2">
      <c r="A443">
        <v>441</v>
      </c>
      <c r="B443" s="210">
        <v>45516.073611111111</v>
      </c>
      <c r="C443" s="210">
        <v>45516.075694444444</v>
      </c>
      <c r="D443" s="211">
        <v>45515</v>
      </c>
      <c r="E443">
        <v>7</v>
      </c>
      <c r="F443" t="s">
        <v>112</v>
      </c>
      <c r="G443" s="212" t="s">
        <v>821</v>
      </c>
      <c r="H443" s="225" t="s">
        <v>297</v>
      </c>
      <c r="I443" t="s">
        <v>198</v>
      </c>
      <c r="J443" t="s">
        <v>153</v>
      </c>
      <c r="K443" t="b">
        <v>1</v>
      </c>
    </row>
    <row r="444" spans="1:14" x14ac:dyDescent="0.2">
      <c r="A444">
        <v>442</v>
      </c>
      <c r="B444" s="210">
        <v>45516.073611111111</v>
      </c>
      <c r="C444" s="210">
        <v>45516.076388888891</v>
      </c>
      <c r="D444" s="211">
        <v>45515</v>
      </c>
      <c r="E444">
        <v>8</v>
      </c>
      <c r="F444" t="s">
        <v>81</v>
      </c>
      <c r="G444" s="212" t="s">
        <v>756</v>
      </c>
      <c r="H444" s="225"/>
      <c r="I444" t="s">
        <v>198</v>
      </c>
      <c r="J444" t="s">
        <v>153</v>
      </c>
      <c r="K444" t="b">
        <v>1</v>
      </c>
      <c r="L444">
        <v>9.5</v>
      </c>
      <c r="M444">
        <v>10.6</v>
      </c>
    </row>
    <row r="445" spans="1:14" x14ac:dyDescent="0.2">
      <c r="A445">
        <v>446</v>
      </c>
      <c r="B445" s="210">
        <v>45516.073611111111</v>
      </c>
      <c r="C445" s="210">
        <v>45516.077777777777</v>
      </c>
      <c r="D445" s="211">
        <v>45515</v>
      </c>
      <c r="E445">
        <v>12</v>
      </c>
      <c r="F445" t="s">
        <v>117</v>
      </c>
      <c r="G445" s="212" t="s">
        <v>821</v>
      </c>
      <c r="H445" s="225"/>
      <c r="I445" t="s">
        <v>198</v>
      </c>
      <c r="J445" t="s">
        <v>153</v>
      </c>
      <c r="K445" t="b">
        <v>0</v>
      </c>
    </row>
    <row r="446" spans="1:14" x14ac:dyDescent="0.2">
      <c r="A446">
        <v>445</v>
      </c>
      <c r="B446" s="210">
        <v>45516.073611111111</v>
      </c>
      <c r="C446" s="210">
        <v>45516.077777777777</v>
      </c>
      <c r="D446" s="211">
        <v>45515</v>
      </c>
      <c r="E446">
        <v>11</v>
      </c>
      <c r="F446" t="s">
        <v>119</v>
      </c>
      <c r="G446" s="212" t="s">
        <v>680</v>
      </c>
      <c r="H446" s="225"/>
      <c r="I446" t="s">
        <v>198</v>
      </c>
      <c r="J446" t="s">
        <v>153</v>
      </c>
      <c r="K446" t="b">
        <v>0</v>
      </c>
      <c r="L446">
        <v>9.1</v>
      </c>
      <c r="M446">
        <v>7.4</v>
      </c>
    </row>
    <row r="447" spans="1:14" x14ac:dyDescent="0.2">
      <c r="A447">
        <v>447</v>
      </c>
      <c r="B447" s="210">
        <v>45516.073611111111</v>
      </c>
      <c r="C447" s="210">
        <v>45516.077777777777</v>
      </c>
      <c r="D447" s="211">
        <v>45515</v>
      </c>
      <c r="E447">
        <v>13</v>
      </c>
      <c r="F447" t="s">
        <v>115</v>
      </c>
      <c r="G447" s="212" t="s">
        <v>679</v>
      </c>
      <c r="H447" s="225"/>
      <c r="I447" t="s">
        <v>198</v>
      </c>
      <c r="J447" t="s">
        <v>153</v>
      </c>
      <c r="K447" t="b">
        <v>0</v>
      </c>
    </row>
    <row r="448" spans="1:14" x14ac:dyDescent="0.2">
      <c r="A448">
        <v>444</v>
      </c>
      <c r="B448" s="210">
        <v>45516.073611111111</v>
      </c>
      <c r="C448" s="210">
        <v>45516.07708333333</v>
      </c>
      <c r="D448" s="211">
        <v>45515</v>
      </c>
      <c r="E448">
        <v>10</v>
      </c>
      <c r="F448" t="s">
        <v>118</v>
      </c>
      <c r="G448" s="212" t="s">
        <v>822</v>
      </c>
      <c r="H448" s="225"/>
      <c r="I448" t="s">
        <v>198</v>
      </c>
      <c r="J448" t="s">
        <v>153</v>
      </c>
      <c r="K448" t="b">
        <v>0</v>
      </c>
      <c r="L448">
        <v>13</v>
      </c>
      <c r="M448">
        <v>12.9</v>
      </c>
      <c r="N448">
        <v>12.3</v>
      </c>
    </row>
    <row r="449" spans="1:13" x14ac:dyDescent="0.2">
      <c r="A449">
        <v>448</v>
      </c>
      <c r="B449" s="210">
        <v>45516.073611111111</v>
      </c>
      <c r="C449" s="210">
        <v>45516.077777777777</v>
      </c>
      <c r="D449" s="211">
        <v>45515</v>
      </c>
      <c r="E449">
        <v>14</v>
      </c>
      <c r="F449" t="s">
        <v>109</v>
      </c>
      <c r="G449" s="212">
        <v>25</v>
      </c>
      <c r="H449" s="225"/>
      <c r="I449" t="s">
        <v>198</v>
      </c>
      <c r="J449" t="s">
        <v>153</v>
      </c>
      <c r="K449" t="b">
        <v>0</v>
      </c>
      <c r="L449">
        <v>25</v>
      </c>
      <c r="M449">
        <v>25</v>
      </c>
    </row>
    <row r="450" spans="1:13" x14ac:dyDescent="0.2">
      <c r="A450">
        <v>449</v>
      </c>
      <c r="B450" s="210">
        <v>45516.073611111111</v>
      </c>
      <c r="C450" s="210">
        <v>45516.078472222223</v>
      </c>
      <c r="D450" s="211">
        <v>45515</v>
      </c>
      <c r="E450">
        <v>15</v>
      </c>
      <c r="F450" t="s">
        <v>128</v>
      </c>
      <c r="G450" s="212" t="s">
        <v>804</v>
      </c>
      <c r="H450" s="225"/>
      <c r="I450" t="s">
        <v>198</v>
      </c>
      <c r="J450" t="s">
        <v>153</v>
      </c>
      <c r="K450" t="b">
        <v>0</v>
      </c>
    </row>
    <row r="451" spans="1:13" x14ac:dyDescent="0.2">
      <c r="A451">
        <v>452</v>
      </c>
      <c r="B451" s="210">
        <v>45516.073611111111</v>
      </c>
      <c r="C451" s="210">
        <v>45516.078472222223</v>
      </c>
      <c r="D451" s="211">
        <v>45515</v>
      </c>
      <c r="E451">
        <v>18</v>
      </c>
      <c r="F451" t="s">
        <v>125</v>
      </c>
      <c r="G451" s="212" t="s">
        <v>764</v>
      </c>
      <c r="H451" s="225"/>
      <c r="I451" t="s">
        <v>198</v>
      </c>
      <c r="J451" t="s">
        <v>153</v>
      </c>
      <c r="K451" t="b">
        <v>0</v>
      </c>
    </row>
    <row r="452" spans="1:13" x14ac:dyDescent="0.2">
      <c r="A452">
        <v>451</v>
      </c>
      <c r="B452" s="210">
        <v>45516.073611111111</v>
      </c>
      <c r="C452" s="210">
        <v>45516.078472222223</v>
      </c>
      <c r="D452" s="211">
        <v>45515</v>
      </c>
      <c r="E452">
        <v>17</v>
      </c>
      <c r="F452" t="s">
        <v>124</v>
      </c>
      <c r="G452" s="212" t="s">
        <v>687</v>
      </c>
      <c r="H452" s="225"/>
      <c r="I452" t="s">
        <v>198</v>
      </c>
      <c r="J452" t="s">
        <v>153</v>
      </c>
      <c r="K452" t="b">
        <v>0</v>
      </c>
    </row>
    <row r="453" spans="1:13" x14ac:dyDescent="0.2">
      <c r="A453">
        <v>450</v>
      </c>
      <c r="B453" s="210">
        <v>45516.073611111111</v>
      </c>
      <c r="C453" s="210">
        <v>45516.078472222223</v>
      </c>
      <c r="D453" s="211">
        <v>45515</v>
      </c>
      <c r="E453">
        <v>16</v>
      </c>
      <c r="F453" t="s">
        <v>130</v>
      </c>
      <c r="G453" s="212" t="s">
        <v>823</v>
      </c>
      <c r="H453" s="225"/>
      <c r="I453" t="s">
        <v>198</v>
      </c>
      <c r="J453" t="s">
        <v>153</v>
      </c>
      <c r="K453" t="b">
        <v>0</v>
      </c>
      <c r="L453">
        <v>12.3</v>
      </c>
      <c r="M453">
        <v>11.3</v>
      </c>
    </row>
    <row r="454" spans="1:13" x14ac:dyDescent="0.2">
      <c r="A454">
        <v>453</v>
      </c>
      <c r="B454" s="210">
        <v>45516.073611111111</v>
      </c>
      <c r="C454" s="210">
        <v>45516.07916666667</v>
      </c>
      <c r="D454" s="211">
        <v>45515</v>
      </c>
      <c r="E454">
        <v>19</v>
      </c>
      <c r="F454" t="s">
        <v>124</v>
      </c>
      <c r="G454" s="212" t="s">
        <v>743</v>
      </c>
      <c r="H454" s="225"/>
      <c r="I454" t="s">
        <v>198</v>
      </c>
      <c r="J454" t="s">
        <v>153</v>
      </c>
      <c r="K454" t="b">
        <v>0</v>
      </c>
    </row>
    <row r="455" spans="1:13" x14ac:dyDescent="0.2">
      <c r="A455">
        <v>454</v>
      </c>
      <c r="B455" s="210">
        <v>45516.073611111111</v>
      </c>
      <c r="C455" s="210">
        <v>45516.07916666667</v>
      </c>
      <c r="D455" s="211">
        <v>45515</v>
      </c>
      <c r="E455">
        <v>20</v>
      </c>
      <c r="F455" t="s">
        <v>128</v>
      </c>
      <c r="G455" s="212" t="s">
        <v>738</v>
      </c>
      <c r="H455" s="225"/>
      <c r="I455" t="s">
        <v>198</v>
      </c>
      <c r="J455" t="s">
        <v>153</v>
      </c>
      <c r="K455" t="b">
        <v>0</v>
      </c>
    </row>
    <row r="456" spans="1:13" x14ac:dyDescent="0.2">
      <c r="A456">
        <v>455</v>
      </c>
      <c r="B456" s="210">
        <v>45517.005555555559</v>
      </c>
      <c r="C456" s="210">
        <v>45517.006944444445</v>
      </c>
      <c r="D456" s="211">
        <v>45515</v>
      </c>
      <c r="E456">
        <v>20</v>
      </c>
      <c r="F456" t="s">
        <v>128</v>
      </c>
      <c r="G456" s="212" t="s">
        <v>738</v>
      </c>
      <c r="H456" s="225"/>
      <c r="I456" t="s">
        <v>156</v>
      </c>
      <c r="J456" t="s">
        <v>153</v>
      </c>
      <c r="K456" t="b">
        <v>0</v>
      </c>
    </row>
    <row r="457" spans="1:13" x14ac:dyDescent="0.2">
      <c r="A457">
        <v>468</v>
      </c>
      <c r="B457" s="210">
        <v>45517.005555555559</v>
      </c>
      <c r="C457" s="210">
        <v>45517.006944444445</v>
      </c>
      <c r="D457" s="211">
        <v>45515</v>
      </c>
      <c r="E457">
        <v>14</v>
      </c>
      <c r="F457" t="s">
        <v>109</v>
      </c>
      <c r="G457" s="212" t="s">
        <v>738</v>
      </c>
      <c r="H457" s="225"/>
      <c r="I457" t="s">
        <v>156</v>
      </c>
      <c r="J457" t="s">
        <v>153</v>
      </c>
      <c r="K457" t="b">
        <v>0</v>
      </c>
    </row>
    <row r="458" spans="1:13" x14ac:dyDescent="0.2">
      <c r="A458">
        <v>467</v>
      </c>
      <c r="B458" s="210">
        <v>45517.005555555559</v>
      </c>
      <c r="C458" s="210">
        <v>45517.006944444445</v>
      </c>
      <c r="D458" s="211">
        <v>45515</v>
      </c>
      <c r="E458">
        <v>13</v>
      </c>
      <c r="F458" t="s">
        <v>115</v>
      </c>
      <c r="G458" s="212" t="s">
        <v>738</v>
      </c>
      <c r="H458" s="225"/>
      <c r="I458" t="s">
        <v>156</v>
      </c>
      <c r="J458" t="s">
        <v>153</v>
      </c>
      <c r="K458" t="b">
        <v>0</v>
      </c>
    </row>
    <row r="459" spans="1:13" x14ac:dyDescent="0.2">
      <c r="A459">
        <v>471</v>
      </c>
      <c r="B459" s="210">
        <v>45517.005555555559</v>
      </c>
      <c r="C459" s="210">
        <v>45517.006944444445</v>
      </c>
      <c r="D459" s="211">
        <v>45515</v>
      </c>
      <c r="E459">
        <v>17</v>
      </c>
      <c r="F459" t="s">
        <v>124</v>
      </c>
      <c r="G459" s="212" t="s">
        <v>738</v>
      </c>
      <c r="H459" s="225"/>
      <c r="I459" t="s">
        <v>156</v>
      </c>
      <c r="J459" t="s">
        <v>153</v>
      </c>
      <c r="K459" t="b">
        <v>0</v>
      </c>
    </row>
    <row r="460" spans="1:13" x14ac:dyDescent="0.2">
      <c r="A460">
        <v>469</v>
      </c>
      <c r="B460" s="210">
        <v>45517.005555555559</v>
      </c>
      <c r="C460" s="210">
        <v>45517.006944444445</v>
      </c>
      <c r="D460" s="211">
        <v>45515</v>
      </c>
      <c r="E460">
        <v>15</v>
      </c>
      <c r="F460" t="s">
        <v>128</v>
      </c>
      <c r="G460" s="212" t="s">
        <v>738</v>
      </c>
      <c r="H460" s="225"/>
      <c r="I460" t="s">
        <v>156</v>
      </c>
      <c r="J460" t="s">
        <v>153</v>
      </c>
      <c r="K460" t="b">
        <v>0</v>
      </c>
    </row>
    <row r="461" spans="1:13" x14ac:dyDescent="0.2">
      <c r="A461">
        <v>457</v>
      </c>
      <c r="B461" s="210">
        <v>45517.005555555559</v>
      </c>
      <c r="C461" s="210">
        <v>45517.006944444445</v>
      </c>
      <c r="D461" s="211">
        <v>45515</v>
      </c>
      <c r="E461">
        <v>3</v>
      </c>
      <c r="F461" t="s">
        <v>117</v>
      </c>
      <c r="G461" s="212" t="s">
        <v>738</v>
      </c>
      <c r="H461" s="225"/>
      <c r="I461" t="s">
        <v>156</v>
      </c>
      <c r="J461" t="s">
        <v>153</v>
      </c>
      <c r="K461" t="b">
        <v>0</v>
      </c>
    </row>
    <row r="462" spans="1:13" x14ac:dyDescent="0.2">
      <c r="A462">
        <v>460</v>
      </c>
      <c r="B462" s="210">
        <v>45517.005555555559</v>
      </c>
      <c r="C462" s="210">
        <v>45517.006944444445</v>
      </c>
      <c r="D462" s="211">
        <v>45515</v>
      </c>
      <c r="E462">
        <v>6</v>
      </c>
      <c r="F462" t="s">
        <v>109</v>
      </c>
      <c r="G462" s="212" t="s">
        <v>738</v>
      </c>
      <c r="H462" s="225"/>
      <c r="I462" t="s">
        <v>156</v>
      </c>
      <c r="J462" t="s">
        <v>153</v>
      </c>
      <c r="K462" t="b">
        <v>0</v>
      </c>
    </row>
    <row r="463" spans="1:13" x14ac:dyDescent="0.2">
      <c r="A463">
        <v>464</v>
      </c>
      <c r="B463" s="210">
        <v>45517.005555555559</v>
      </c>
      <c r="C463" s="210">
        <v>45517.006944444445</v>
      </c>
      <c r="D463" s="211">
        <v>45515</v>
      </c>
      <c r="E463">
        <v>10</v>
      </c>
      <c r="F463" t="s">
        <v>118</v>
      </c>
      <c r="G463" s="212" t="s">
        <v>738</v>
      </c>
      <c r="H463" s="225"/>
      <c r="I463" t="s">
        <v>156</v>
      </c>
      <c r="J463" t="s">
        <v>153</v>
      </c>
      <c r="K463" t="b">
        <v>0</v>
      </c>
    </row>
    <row r="464" spans="1:13" x14ac:dyDescent="0.2">
      <c r="A464">
        <v>463</v>
      </c>
      <c r="B464" s="210">
        <v>45517.005555555559</v>
      </c>
      <c r="C464" s="210">
        <v>45517.006944444445</v>
      </c>
      <c r="D464" s="211">
        <v>45515</v>
      </c>
      <c r="E464">
        <v>9</v>
      </c>
      <c r="F464" t="s">
        <v>117</v>
      </c>
      <c r="G464" s="212" t="s">
        <v>738</v>
      </c>
      <c r="H464" s="225"/>
      <c r="I464" t="s">
        <v>156</v>
      </c>
      <c r="J464" t="s">
        <v>153</v>
      </c>
      <c r="K464" t="b">
        <v>0</v>
      </c>
    </row>
    <row r="465" spans="1:11" x14ac:dyDescent="0.2">
      <c r="A465">
        <v>459</v>
      </c>
      <c r="B465" s="210">
        <v>45517.005555555559</v>
      </c>
      <c r="C465" s="210">
        <v>45517.006944444445</v>
      </c>
      <c r="D465" s="211">
        <v>45515</v>
      </c>
      <c r="E465">
        <v>5</v>
      </c>
      <c r="F465" t="s">
        <v>81</v>
      </c>
      <c r="G465" s="212" t="s">
        <v>738</v>
      </c>
      <c r="H465" s="225"/>
      <c r="I465" t="s">
        <v>156</v>
      </c>
      <c r="J465" t="s">
        <v>153</v>
      </c>
      <c r="K465" t="b">
        <v>0</v>
      </c>
    </row>
    <row r="466" spans="1:11" x14ac:dyDescent="0.2">
      <c r="A466">
        <v>458</v>
      </c>
      <c r="B466" s="210">
        <v>45517.005555555559</v>
      </c>
      <c r="C466" s="210">
        <v>45517.006944444445</v>
      </c>
      <c r="D466" s="211">
        <v>45515</v>
      </c>
      <c r="E466">
        <v>4</v>
      </c>
      <c r="F466" t="s">
        <v>109</v>
      </c>
      <c r="G466" s="212" t="s">
        <v>738</v>
      </c>
      <c r="H466" s="225"/>
      <c r="I466" t="s">
        <v>156</v>
      </c>
      <c r="J466" t="s">
        <v>153</v>
      </c>
      <c r="K466" t="b">
        <v>0</v>
      </c>
    </row>
    <row r="467" spans="1:11" x14ac:dyDescent="0.2">
      <c r="A467">
        <v>462</v>
      </c>
      <c r="B467" s="210">
        <v>45517.005555555559</v>
      </c>
      <c r="C467" s="210">
        <v>45517.006944444445</v>
      </c>
      <c r="D467" s="211">
        <v>45515</v>
      </c>
      <c r="E467">
        <v>8</v>
      </c>
      <c r="F467" t="s">
        <v>81</v>
      </c>
      <c r="G467" s="212" t="s">
        <v>738</v>
      </c>
      <c r="H467" s="225"/>
      <c r="I467" t="s">
        <v>156</v>
      </c>
      <c r="J467" t="s">
        <v>153</v>
      </c>
      <c r="K467" t="b">
        <v>0</v>
      </c>
    </row>
    <row r="468" spans="1:11" x14ac:dyDescent="0.2">
      <c r="A468">
        <v>456</v>
      </c>
      <c r="B468" s="210">
        <v>45517.005555555559</v>
      </c>
      <c r="C468" s="210">
        <v>45517.006944444445</v>
      </c>
      <c r="D468" s="211">
        <v>45515</v>
      </c>
      <c r="E468">
        <v>2</v>
      </c>
      <c r="F468" t="s">
        <v>125</v>
      </c>
      <c r="G468" s="212" t="s">
        <v>738</v>
      </c>
      <c r="H468" s="225"/>
      <c r="I468" t="s">
        <v>156</v>
      </c>
      <c r="J468" t="s">
        <v>153</v>
      </c>
      <c r="K468" t="b">
        <v>0</v>
      </c>
    </row>
    <row r="469" spans="1:11" x14ac:dyDescent="0.2">
      <c r="A469">
        <v>461</v>
      </c>
      <c r="B469" s="210">
        <v>45517.005555555559</v>
      </c>
      <c r="C469" s="210">
        <v>45517.006944444445</v>
      </c>
      <c r="D469" s="211">
        <v>45515</v>
      </c>
      <c r="E469">
        <v>7</v>
      </c>
      <c r="F469" t="s">
        <v>112</v>
      </c>
      <c r="G469" s="212" t="s">
        <v>738</v>
      </c>
      <c r="H469" s="225"/>
      <c r="I469" t="s">
        <v>156</v>
      </c>
      <c r="J469" t="s">
        <v>153</v>
      </c>
      <c r="K469" t="b">
        <v>0</v>
      </c>
    </row>
    <row r="470" spans="1:11" x14ac:dyDescent="0.2">
      <c r="A470">
        <v>470</v>
      </c>
      <c r="B470" s="210">
        <v>45517.005555555559</v>
      </c>
      <c r="C470" s="210">
        <v>45517.006944444445</v>
      </c>
      <c r="D470" s="211">
        <v>45515</v>
      </c>
      <c r="E470">
        <v>16</v>
      </c>
      <c r="F470" t="s">
        <v>130</v>
      </c>
      <c r="G470" s="212" t="s">
        <v>738</v>
      </c>
      <c r="H470" s="225"/>
      <c r="I470" t="s">
        <v>156</v>
      </c>
      <c r="J470" t="s">
        <v>153</v>
      </c>
      <c r="K470" t="b">
        <v>0</v>
      </c>
    </row>
    <row r="471" spans="1:11" x14ac:dyDescent="0.2">
      <c r="A471">
        <v>465</v>
      </c>
      <c r="B471" s="210">
        <v>45517.005555555559</v>
      </c>
      <c r="C471" s="210">
        <v>45517.006944444445</v>
      </c>
      <c r="D471" s="211">
        <v>45515</v>
      </c>
      <c r="E471">
        <v>11</v>
      </c>
      <c r="F471" t="s">
        <v>119</v>
      </c>
      <c r="G471" s="212" t="s">
        <v>738</v>
      </c>
      <c r="H471" s="225"/>
      <c r="I471" t="s">
        <v>156</v>
      </c>
      <c r="J471" t="s">
        <v>153</v>
      </c>
      <c r="K471" t="b">
        <v>0</v>
      </c>
    </row>
    <row r="472" spans="1:11" x14ac:dyDescent="0.2">
      <c r="A472">
        <v>473</v>
      </c>
      <c r="B472" s="210">
        <v>45517.005555555559</v>
      </c>
      <c r="C472" s="210">
        <v>45517.007638888892</v>
      </c>
      <c r="D472" s="211">
        <v>45515</v>
      </c>
      <c r="E472">
        <v>19</v>
      </c>
      <c r="F472" t="s">
        <v>124</v>
      </c>
      <c r="G472" s="212" t="s">
        <v>738</v>
      </c>
      <c r="H472" s="225"/>
      <c r="I472" t="s">
        <v>156</v>
      </c>
      <c r="J472" t="s">
        <v>153</v>
      </c>
      <c r="K472" t="b">
        <v>0</v>
      </c>
    </row>
    <row r="473" spans="1:11" x14ac:dyDescent="0.2">
      <c r="A473">
        <v>472</v>
      </c>
      <c r="B473" s="210">
        <v>45517.005555555559</v>
      </c>
      <c r="C473" s="210">
        <v>45517.007638888892</v>
      </c>
      <c r="D473" s="211">
        <v>45515</v>
      </c>
      <c r="E473">
        <v>18</v>
      </c>
      <c r="F473" t="s">
        <v>125</v>
      </c>
      <c r="G473" s="212" t="s">
        <v>738</v>
      </c>
      <c r="H473" s="225"/>
      <c r="I473" t="s">
        <v>156</v>
      </c>
      <c r="J473" t="s">
        <v>153</v>
      </c>
      <c r="K473" t="b">
        <v>0</v>
      </c>
    </row>
    <row r="474" spans="1:11" x14ac:dyDescent="0.2">
      <c r="A474">
        <v>466</v>
      </c>
      <c r="B474" s="210">
        <v>45517.005555555559</v>
      </c>
      <c r="C474" s="210">
        <v>45517.006944444445</v>
      </c>
      <c r="D474" s="211">
        <v>45515</v>
      </c>
      <c r="E474">
        <v>12</v>
      </c>
      <c r="F474" t="s">
        <v>117</v>
      </c>
      <c r="G474" s="212" t="s">
        <v>738</v>
      </c>
      <c r="H474" s="225"/>
      <c r="I474" t="s">
        <v>156</v>
      </c>
      <c r="J474" t="s">
        <v>153</v>
      </c>
      <c r="K474" t="b">
        <v>0</v>
      </c>
    </row>
    <row r="475" spans="1:11" x14ac:dyDescent="0.2">
      <c r="A475">
        <v>474</v>
      </c>
      <c r="B475" s="210">
        <v>45518.006944444445</v>
      </c>
      <c r="C475" s="210">
        <v>45518.008333333331</v>
      </c>
      <c r="D475" s="211">
        <v>45517</v>
      </c>
      <c r="E475">
        <v>4</v>
      </c>
      <c r="F475" t="s">
        <v>109</v>
      </c>
      <c r="G475" s="212">
        <v>14</v>
      </c>
      <c r="H475" s="225"/>
      <c r="I475" t="s">
        <v>156</v>
      </c>
      <c r="J475" t="s">
        <v>153</v>
      </c>
      <c r="K475" t="b">
        <v>0</v>
      </c>
    </row>
    <row r="476" spans="1:11" x14ac:dyDescent="0.2">
      <c r="A476">
        <v>476</v>
      </c>
      <c r="B476" s="210">
        <v>45518.006944444445</v>
      </c>
      <c r="C476" s="210">
        <v>45518.009027777778</v>
      </c>
      <c r="D476" s="211">
        <v>45517</v>
      </c>
      <c r="E476">
        <v>2</v>
      </c>
      <c r="F476" t="s">
        <v>125</v>
      </c>
      <c r="G476" s="212" t="s">
        <v>808</v>
      </c>
      <c r="H476" s="225"/>
      <c r="I476" t="s">
        <v>156</v>
      </c>
      <c r="J476" t="s">
        <v>153</v>
      </c>
      <c r="K476" t="b">
        <v>0</v>
      </c>
    </row>
    <row r="477" spans="1:11" x14ac:dyDescent="0.2">
      <c r="A477">
        <v>477</v>
      </c>
      <c r="B477" s="210">
        <v>45518.006944444445</v>
      </c>
      <c r="C477" s="210">
        <v>45518.009027777778</v>
      </c>
      <c r="D477" s="211">
        <v>45517</v>
      </c>
      <c r="E477">
        <v>3</v>
      </c>
      <c r="F477" t="s">
        <v>117</v>
      </c>
      <c r="G477" s="212" t="s">
        <v>694</v>
      </c>
      <c r="H477" s="225"/>
      <c r="I477" t="s">
        <v>156</v>
      </c>
      <c r="J477" t="s">
        <v>153</v>
      </c>
      <c r="K477" t="b">
        <v>0</v>
      </c>
    </row>
    <row r="478" spans="1:11" x14ac:dyDescent="0.2">
      <c r="A478">
        <v>475</v>
      </c>
      <c r="B478" s="210">
        <v>45518.006944444445</v>
      </c>
      <c r="C478" s="210">
        <v>45518.008333333331</v>
      </c>
      <c r="D478" s="211">
        <v>45517</v>
      </c>
      <c r="E478">
        <v>1</v>
      </c>
      <c r="F478" t="s">
        <v>115</v>
      </c>
      <c r="G478" s="212">
        <v>10</v>
      </c>
      <c r="H478" s="225"/>
      <c r="I478" t="s">
        <v>156</v>
      </c>
      <c r="J478" t="s">
        <v>153</v>
      </c>
      <c r="K478" t="b">
        <v>0</v>
      </c>
    </row>
    <row r="479" spans="1:11" x14ac:dyDescent="0.2">
      <c r="A479">
        <v>480</v>
      </c>
      <c r="B479" s="210">
        <v>45518.006944444445</v>
      </c>
      <c r="C479" s="210">
        <v>45518.009722222225</v>
      </c>
      <c r="D479" s="211">
        <v>45517</v>
      </c>
      <c r="E479">
        <v>6</v>
      </c>
      <c r="F479" t="s">
        <v>109</v>
      </c>
      <c r="G479" s="212" t="s">
        <v>822</v>
      </c>
      <c r="H479" s="225"/>
      <c r="I479" t="s">
        <v>156</v>
      </c>
      <c r="J479" t="s">
        <v>153</v>
      </c>
      <c r="K479" t="b">
        <v>0</v>
      </c>
    </row>
    <row r="480" spans="1:11" x14ac:dyDescent="0.2">
      <c r="A480">
        <v>479</v>
      </c>
      <c r="B480" s="210">
        <v>45518.006944444445</v>
      </c>
      <c r="C480" s="210">
        <v>45518.009722222225</v>
      </c>
      <c r="D480" s="211">
        <v>45517</v>
      </c>
      <c r="E480">
        <v>5</v>
      </c>
      <c r="F480" t="s">
        <v>81</v>
      </c>
      <c r="G480" s="212" t="s">
        <v>820</v>
      </c>
      <c r="H480" s="225"/>
      <c r="I480" t="s">
        <v>156</v>
      </c>
      <c r="J480" t="s">
        <v>153</v>
      </c>
      <c r="K480" t="b">
        <v>0</v>
      </c>
    </row>
    <row r="481" spans="1:14" x14ac:dyDescent="0.2">
      <c r="A481">
        <v>478</v>
      </c>
      <c r="B481" s="210">
        <v>45518.006944444445</v>
      </c>
      <c r="C481" s="210">
        <v>45518.009027777778</v>
      </c>
      <c r="D481" s="211">
        <v>45517</v>
      </c>
      <c r="E481">
        <v>4</v>
      </c>
      <c r="F481" t="s">
        <v>109</v>
      </c>
      <c r="G481" s="212">
        <v>14</v>
      </c>
      <c r="H481" s="225"/>
      <c r="I481" t="s">
        <v>156</v>
      </c>
      <c r="J481" t="s">
        <v>153</v>
      </c>
      <c r="K481" t="b">
        <v>0</v>
      </c>
    </row>
    <row r="482" spans="1:14" x14ac:dyDescent="0.2">
      <c r="A482">
        <v>481</v>
      </c>
      <c r="B482" s="210">
        <v>45518.006944444445</v>
      </c>
      <c r="C482" s="210">
        <v>45518.010416666664</v>
      </c>
      <c r="D482" s="211">
        <v>45517</v>
      </c>
      <c r="E482">
        <v>7</v>
      </c>
      <c r="F482" t="s">
        <v>112</v>
      </c>
      <c r="G482" s="212" t="s">
        <v>698</v>
      </c>
      <c r="H482" s="225" t="s">
        <v>301</v>
      </c>
      <c r="I482" t="s">
        <v>156</v>
      </c>
      <c r="J482" t="s">
        <v>153</v>
      </c>
      <c r="K482" t="b">
        <v>1</v>
      </c>
    </row>
    <row r="483" spans="1:14" x14ac:dyDescent="0.2">
      <c r="A483">
        <v>482</v>
      </c>
      <c r="B483" s="210">
        <v>45518.006944444445</v>
      </c>
      <c r="C483" s="210">
        <v>45518.011111111111</v>
      </c>
      <c r="D483" s="211">
        <v>45517</v>
      </c>
      <c r="E483">
        <v>8</v>
      </c>
      <c r="F483" t="s">
        <v>81</v>
      </c>
      <c r="G483" s="212" t="s">
        <v>810</v>
      </c>
      <c r="H483" s="225"/>
      <c r="I483" t="s">
        <v>156</v>
      </c>
      <c r="J483" t="s">
        <v>153</v>
      </c>
      <c r="K483" t="b">
        <v>1</v>
      </c>
      <c r="L483" t="s">
        <v>824</v>
      </c>
      <c r="M483" t="s">
        <v>825</v>
      </c>
    </row>
    <row r="484" spans="1:14" x14ac:dyDescent="0.2">
      <c r="A484">
        <v>485</v>
      </c>
      <c r="B484" s="210">
        <v>45518.006944444445</v>
      </c>
      <c r="C484" s="210">
        <v>45518.012499999997</v>
      </c>
      <c r="D484" s="211">
        <v>45517</v>
      </c>
      <c r="E484">
        <v>11</v>
      </c>
      <c r="F484" t="s">
        <v>119</v>
      </c>
      <c r="G484" s="212" t="s">
        <v>756</v>
      </c>
      <c r="H484" s="225"/>
      <c r="I484" t="s">
        <v>156</v>
      </c>
      <c r="J484" t="s">
        <v>153</v>
      </c>
      <c r="K484" t="b">
        <v>0</v>
      </c>
      <c r="L484" t="s">
        <v>826</v>
      </c>
      <c r="M484" t="s">
        <v>827</v>
      </c>
    </row>
    <row r="485" spans="1:14" x14ac:dyDescent="0.2">
      <c r="A485">
        <v>484</v>
      </c>
      <c r="B485" s="210">
        <v>45518.006944444445</v>
      </c>
      <c r="C485" s="210">
        <v>45518.011805555558</v>
      </c>
      <c r="D485" s="211">
        <v>45517</v>
      </c>
      <c r="E485">
        <v>10</v>
      </c>
      <c r="F485" t="s">
        <v>118</v>
      </c>
      <c r="G485" s="212" t="s">
        <v>710</v>
      </c>
      <c r="H485" s="225"/>
      <c r="I485" t="s">
        <v>156</v>
      </c>
      <c r="J485" t="s">
        <v>153</v>
      </c>
      <c r="K485" t="b">
        <v>0</v>
      </c>
      <c r="L485" t="s">
        <v>828</v>
      </c>
      <c r="M485" t="s">
        <v>829</v>
      </c>
      <c r="N485" t="s">
        <v>830</v>
      </c>
    </row>
    <row r="486" spans="1:14" x14ac:dyDescent="0.2">
      <c r="A486">
        <v>483</v>
      </c>
      <c r="B486" s="210">
        <v>45518.006944444445</v>
      </c>
      <c r="C486" s="210">
        <v>45518.011111111111</v>
      </c>
      <c r="D486" s="211">
        <v>45517</v>
      </c>
      <c r="E486">
        <v>9</v>
      </c>
      <c r="F486" t="s">
        <v>117</v>
      </c>
      <c r="G486" s="212" t="s">
        <v>803</v>
      </c>
      <c r="H486" s="225"/>
      <c r="I486" t="s">
        <v>156</v>
      </c>
      <c r="J486" t="s">
        <v>153</v>
      </c>
      <c r="K486" t="b">
        <v>0</v>
      </c>
      <c r="L486" t="s">
        <v>831</v>
      </c>
      <c r="M486" t="s">
        <v>832</v>
      </c>
      <c r="N486" t="s">
        <v>833</v>
      </c>
    </row>
    <row r="487" spans="1:14" x14ac:dyDescent="0.2">
      <c r="A487">
        <v>489</v>
      </c>
      <c r="B487" s="210">
        <v>45518.006944444445</v>
      </c>
      <c r="C487" s="210">
        <v>45518.013194444444</v>
      </c>
      <c r="D487" s="211">
        <v>45517</v>
      </c>
      <c r="E487">
        <v>15</v>
      </c>
      <c r="F487" t="s">
        <v>128</v>
      </c>
      <c r="G487" s="212" t="s">
        <v>804</v>
      </c>
      <c r="H487" s="225"/>
      <c r="I487" t="s">
        <v>156</v>
      </c>
      <c r="J487" t="s">
        <v>153</v>
      </c>
      <c r="K487" t="b">
        <v>0</v>
      </c>
    </row>
    <row r="488" spans="1:14" x14ac:dyDescent="0.2">
      <c r="A488">
        <v>486</v>
      </c>
      <c r="B488" s="210">
        <v>45518.006944444445</v>
      </c>
      <c r="C488" s="210">
        <v>45518.012499999997</v>
      </c>
      <c r="D488" s="211">
        <v>45517</v>
      </c>
      <c r="E488">
        <v>12</v>
      </c>
      <c r="F488" t="s">
        <v>117</v>
      </c>
      <c r="G488" s="212" t="s">
        <v>788</v>
      </c>
      <c r="H488" s="225"/>
      <c r="I488" t="s">
        <v>156</v>
      </c>
      <c r="J488" t="s">
        <v>153</v>
      </c>
      <c r="K488" t="b">
        <v>0</v>
      </c>
    </row>
    <row r="489" spans="1:14" x14ac:dyDescent="0.2">
      <c r="A489">
        <v>488</v>
      </c>
      <c r="B489" s="210">
        <v>45518.006944444445</v>
      </c>
      <c r="C489" s="210">
        <v>45518.013194444444</v>
      </c>
      <c r="D489" s="211">
        <v>45517</v>
      </c>
      <c r="E489">
        <v>14</v>
      </c>
      <c r="F489" t="s">
        <v>109</v>
      </c>
      <c r="G489" s="212">
        <v>25</v>
      </c>
      <c r="H489" s="225"/>
      <c r="I489" t="s">
        <v>156</v>
      </c>
      <c r="J489" t="s">
        <v>153</v>
      </c>
      <c r="K489" t="b">
        <v>0</v>
      </c>
      <c r="L489" t="s">
        <v>834</v>
      </c>
      <c r="M489" t="s">
        <v>834</v>
      </c>
    </row>
    <row r="490" spans="1:14" x14ac:dyDescent="0.2">
      <c r="A490">
        <v>490</v>
      </c>
      <c r="B490" s="210">
        <v>45518.006944444445</v>
      </c>
      <c r="C490" s="210">
        <v>45518.013194444444</v>
      </c>
      <c r="D490" s="211">
        <v>45517</v>
      </c>
      <c r="E490">
        <v>16</v>
      </c>
      <c r="F490" t="s">
        <v>130</v>
      </c>
      <c r="G490" s="212" t="s">
        <v>753</v>
      </c>
      <c r="H490" s="225"/>
      <c r="I490" t="s">
        <v>156</v>
      </c>
      <c r="J490" t="s">
        <v>153</v>
      </c>
      <c r="K490" t="b">
        <v>0</v>
      </c>
      <c r="L490" t="s">
        <v>835</v>
      </c>
      <c r="M490" t="s">
        <v>836</v>
      </c>
    </row>
    <row r="491" spans="1:14" x14ac:dyDescent="0.2">
      <c r="A491">
        <v>487</v>
      </c>
      <c r="B491" s="210">
        <v>45518.006944444445</v>
      </c>
      <c r="C491" s="210">
        <v>45518.012499999997</v>
      </c>
      <c r="D491" s="211">
        <v>45517</v>
      </c>
      <c r="E491">
        <v>13</v>
      </c>
      <c r="F491" t="s">
        <v>115</v>
      </c>
      <c r="G491" s="212" t="s">
        <v>679</v>
      </c>
      <c r="H491" s="225"/>
      <c r="I491" t="s">
        <v>156</v>
      </c>
      <c r="J491" t="s">
        <v>153</v>
      </c>
      <c r="K491" t="b">
        <v>0</v>
      </c>
    </row>
    <row r="492" spans="1:14" x14ac:dyDescent="0.2">
      <c r="A492">
        <v>492</v>
      </c>
      <c r="B492" s="210">
        <v>45518.006944444445</v>
      </c>
      <c r="C492" s="210">
        <v>45518.013888888891</v>
      </c>
      <c r="D492" s="211">
        <v>45517</v>
      </c>
      <c r="E492">
        <v>18</v>
      </c>
      <c r="F492" t="s">
        <v>125</v>
      </c>
      <c r="G492" s="212" t="s">
        <v>764</v>
      </c>
      <c r="H492" s="225"/>
      <c r="I492" t="s">
        <v>156</v>
      </c>
      <c r="J492" t="s">
        <v>153</v>
      </c>
      <c r="K492" t="b">
        <v>0</v>
      </c>
    </row>
    <row r="493" spans="1:14" x14ac:dyDescent="0.2">
      <c r="A493">
        <v>491</v>
      </c>
      <c r="B493" s="210">
        <v>45518.006944444445</v>
      </c>
      <c r="C493" s="210">
        <v>45518.013194444444</v>
      </c>
      <c r="D493" s="211">
        <v>45517</v>
      </c>
      <c r="E493">
        <v>17</v>
      </c>
      <c r="F493" t="s">
        <v>124</v>
      </c>
      <c r="G493" s="212" t="s">
        <v>687</v>
      </c>
      <c r="H493" s="225"/>
      <c r="I493" t="s">
        <v>156</v>
      </c>
      <c r="J493" t="s">
        <v>153</v>
      </c>
      <c r="K493" t="b">
        <v>0</v>
      </c>
    </row>
    <row r="494" spans="1:14" x14ac:dyDescent="0.2">
      <c r="A494">
        <v>494</v>
      </c>
      <c r="B494" s="210">
        <v>45518.006944444445</v>
      </c>
      <c r="C494" s="210">
        <v>45518.013888888891</v>
      </c>
      <c r="D494" s="211">
        <v>45517</v>
      </c>
      <c r="E494">
        <v>20</v>
      </c>
      <c r="F494" t="s">
        <v>128</v>
      </c>
      <c r="G494" s="212" t="s">
        <v>738</v>
      </c>
      <c r="H494" s="225"/>
      <c r="I494" t="s">
        <v>156</v>
      </c>
      <c r="J494" t="s">
        <v>153</v>
      </c>
      <c r="K494" t="b">
        <v>0</v>
      </c>
    </row>
    <row r="495" spans="1:14" x14ac:dyDescent="0.2">
      <c r="A495">
        <v>493</v>
      </c>
      <c r="B495" s="210">
        <v>45518.006944444445</v>
      </c>
      <c r="C495" s="210">
        <v>45518.013888888891</v>
      </c>
      <c r="D495" s="211">
        <v>45517</v>
      </c>
      <c r="E495">
        <v>19</v>
      </c>
      <c r="F495" t="s">
        <v>124</v>
      </c>
      <c r="G495" s="212" t="s">
        <v>823</v>
      </c>
      <c r="H495" s="225"/>
      <c r="I495" t="s">
        <v>156</v>
      </c>
      <c r="J495" t="s">
        <v>153</v>
      </c>
      <c r="K495" t="b">
        <v>1</v>
      </c>
    </row>
    <row r="496" spans="1:14" x14ac:dyDescent="0.2">
      <c r="A496">
        <v>496</v>
      </c>
      <c r="B496" s="210">
        <v>45519.042361111111</v>
      </c>
      <c r="C496" s="210">
        <v>45519.043055555558</v>
      </c>
      <c r="D496" s="211">
        <v>45518</v>
      </c>
      <c r="E496">
        <v>2</v>
      </c>
      <c r="F496" t="s">
        <v>125</v>
      </c>
      <c r="G496" s="212">
        <v>12</v>
      </c>
      <c r="H496" s="225"/>
      <c r="I496" t="s">
        <v>198</v>
      </c>
      <c r="J496" t="s">
        <v>153</v>
      </c>
      <c r="K496" t="b">
        <v>0</v>
      </c>
    </row>
    <row r="497" spans="1:14" x14ac:dyDescent="0.2">
      <c r="A497">
        <v>495</v>
      </c>
      <c r="B497" s="210">
        <v>45519.042361111111</v>
      </c>
      <c r="C497" s="210">
        <v>45519.042361111111</v>
      </c>
      <c r="D497" s="211">
        <v>45518</v>
      </c>
      <c r="E497">
        <v>1</v>
      </c>
      <c r="F497" t="s">
        <v>115</v>
      </c>
      <c r="G497" s="212">
        <v>10</v>
      </c>
      <c r="H497" s="225"/>
      <c r="I497" t="s">
        <v>198</v>
      </c>
      <c r="J497" t="s">
        <v>153</v>
      </c>
      <c r="K497" t="b">
        <v>0</v>
      </c>
    </row>
    <row r="498" spans="1:14" x14ac:dyDescent="0.2">
      <c r="A498">
        <v>497</v>
      </c>
      <c r="B498" s="210">
        <v>45519.042361111111</v>
      </c>
      <c r="C498" s="210">
        <v>45519.043055555558</v>
      </c>
      <c r="D498" s="211">
        <v>45518</v>
      </c>
      <c r="E498">
        <v>3</v>
      </c>
      <c r="F498" t="s">
        <v>117</v>
      </c>
      <c r="G498" s="212" t="s">
        <v>837</v>
      </c>
      <c r="H498" s="225"/>
      <c r="I498" t="s">
        <v>198</v>
      </c>
      <c r="J498" t="s">
        <v>153</v>
      </c>
      <c r="K498" t="b">
        <v>0</v>
      </c>
    </row>
    <row r="499" spans="1:14" x14ac:dyDescent="0.2">
      <c r="A499">
        <v>498</v>
      </c>
      <c r="B499" s="210">
        <v>45519.042361111111</v>
      </c>
      <c r="C499" s="210">
        <v>45519.043055555558</v>
      </c>
      <c r="D499" s="211">
        <v>45518</v>
      </c>
      <c r="E499">
        <v>4</v>
      </c>
      <c r="F499" t="s">
        <v>109</v>
      </c>
      <c r="G499" s="212">
        <v>14</v>
      </c>
      <c r="H499" s="225"/>
      <c r="I499" t="s">
        <v>198</v>
      </c>
      <c r="J499" t="s">
        <v>153</v>
      </c>
      <c r="K499" t="b">
        <v>0</v>
      </c>
    </row>
    <row r="500" spans="1:14" x14ac:dyDescent="0.2">
      <c r="A500">
        <v>500</v>
      </c>
      <c r="B500" s="210">
        <v>45519.042361111111</v>
      </c>
      <c r="C500" s="210">
        <v>45519.043749999997</v>
      </c>
      <c r="D500" s="211">
        <v>45518</v>
      </c>
      <c r="E500">
        <v>6</v>
      </c>
      <c r="F500" t="s">
        <v>109</v>
      </c>
      <c r="G500" s="212" t="s">
        <v>822</v>
      </c>
      <c r="H500" s="225"/>
      <c r="I500" t="s">
        <v>198</v>
      </c>
      <c r="J500" t="s">
        <v>153</v>
      </c>
      <c r="K500" t="b">
        <v>0</v>
      </c>
    </row>
    <row r="501" spans="1:14" x14ac:dyDescent="0.2">
      <c r="A501">
        <v>499</v>
      </c>
      <c r="B501" s="210">
        <v>45519.042361111111</v>
      </c>
      <c r="C501" s="210">
        <v>45519.043055555558</v>
      </c>
      <c r="D501" s="211">
        <v>45518</v>
      </c>
      <c r="E501">
        <v>5</v>
      </c>
      <c r="F501" t="s">
        <v>81</v>
      </c>
      <c r="G501" s="212" t="s">
        <v>820</v>
      </c>
      <c r="H501" s="225"/>
      <c r="I501" t="s">
        <v>198</v>
      </c>
      <c r="J501" t="s">
        <v>153</v>
      </c>
      <c r="K501" t="b">
        <v>0</v>
      </c>
    </row>
    <row r="502" spans="1:14" x14ac:dyDescent="0.2">
      <c r="A502">
        <v>501</v>
      </c>
      <c r="B502" s="210">
        <v>45519.042361111111</v>
      </c>
      <c r="C502" s="210">
        <v>45519.043749999997</v>
      </c>
      <c r="D502" s="211">
        <v>45518</v>
      </c>
      <c r="E502">
        <v>7</v>
      </c>
      <c r="F502" t="s">
        <v>112</v>
      </c>
      <c r="G502" s="212" t="s">
        <v>838</v>
      </c>
      <c r="H502" s="225" t="s">
        <v>238</v>
      </c>
      <c r="I502" t="s">
        <v>198</v>
      </c>
      <c r="J502" t="s">
        <v>153</v>
      </c>
      <c r="K502" t="b">
        <v>1</v>
      </c>
    </row>
    <row r="503" spans="1:14" x14ac:dyDescent="0.2">
      <c r="A503">
        <v>502</v>
      </c>
      <c r="B503" s="210">
        <v>45519.042361111111</v>
      </c>
      <c r="C503" s="210">
        <v>45519.044444444444</v>
      </c>
      <c r="D503" s="211">
        <v>45518</v>
      </c>
      <c r="E503">
        <v>8</v>
      </c>
      <c r="F503" t="s">
        <v>81</v>
      </c>
      <c r="G503" s="212" t="s">
        <v>821</v>
      </c>
      <c r="H503" s="225" t="s">
        <v>304</v>
      </c>
      <c r="I503" t="s">
        <v>198</v>
      </c>
      <c r="J503" t="s">
        <v>153</v>
      </c>
      <c r="K503" t="b">
        <v>1</v>
      </c>
      <c r="L503">
        <v>11.3</v>
      </c>
      <c r="M503">
        <v>11.8</v>
      </c>
    </row>
    <row r="504" spans="1:14" x14ac:dyDescent="0.2">
      <c r="A504">
        <v>503</v>
      </c>
      <c r="B504" s="210">
        <v>45519.042361111111</v>
      </c>
      <c r="C504" s="210">
        <v>45519.044444444444</v>
      </c>
      <c r="D504" s="211">
        <v>45518</v>
      </c>
      <c r="E504">
        <v>9</v>
      </c>
      <c r="F504" t="s">
        <v>117</v>
      </c>
      <c r="G504" s="212" t="s">
        <v>803</v>
      </c>
      <c r="H504" s="225"/>
      <c r="I504" t="s">
        <v>198</v>
      </c>
      <c r="J504" t="s">
        <v>153</v>
      </c>
      <c r="K504" t="b">
        <v>0</v>
      </c>
      <c r="L504">
        <v>8.6999999999999993</v>
      </c>
      <c r="M504">
        <v>8.0500000000000007</v>
      </c>
      <c r="N504">
        <v>7.8</v>
      </c>
    </row>
    <row r="505" spans="1:14" x14ac:dyDescent="0.2">
      <c r="A505">
        <v>504</v>
      </c>
      <c r="B505" s="210">
        <v>45519.042361111111</v>
      </c>
      <c r="C505" s="210">
        <v>45519.045138888891</v>
      </c>
      <c r="D505" s="211">
        <v>45518</v>
      </c>
      <c r="E505">
        <v>10</v>
      </c>
      <c r="F505" t="s">
        <v>118</v>
      </c>
      <c r="G505" s="212">
        <v>15</v>
      </c>
      <c r="H505" s="225"/>
      <c r="I505" t="s">
        <v>198</v>
      </c>
      <c r="J505" t="s">
        <v>153</v>
      </c>
      <c r="K505" t="b">
        <v>0</v>
      </c>
      <c r="L505">
        <v>15.3</v>
      </c>
      <c r="M505">
        <v>15.2</v>
      </c>
      <c r="N505">
        <v>14.5</v>
      </c>
    </row>
    <row r="506" spans="1:14" x14ac:dyDescent="0.2">
      <c r="A506">
        <v>505</v>
      </c>
      <c r="B506" s="210">
        <v>45519.042361111111</v>
      </c>
      <c r="C506" s="210">
        <v>45519.045138888891</v>
      </c>
      <c r="D506" s="211">
        <v>45518</v>
      </c>
      <c r="E506">
        <v>11</v>
      </c>
      <c r="F506" t="s">
        <v>119</v>
      </c>
      <c r="G506" s="212" t="s">
        <v>756</v>
      </c>
      <c r="H506" s="225"/>
      <c r="I506" t="s">
        <v>198</v>
      </c>
      <c r="J506" t="s">
        <v>153</v>
      </c>
      <c r="K506" t="b">
        <v>0</v>
      </c>
      <c r="L506">
        <v>11.1</v>
      </c>
      <c r="M506">
        <v>9.1</v>
      </c>
    </row>
    <row r="507" spans="1:14" x14ac:dyDescent="0.2">
      <c r="A507">
        <v>505</v>
      </c>
      <c r="B507" s="210">
        <v>45519.042361111111</v>
      </c>
      <c r="C507" s="210">
        <v>45519.04583333333</v>
      </c>
      <c r="D507" s="211">
        <v>45518</v>
      </c>
      <c r="E507">
        <v>13</v>
      </c>
      <c r="F507" t="s">
        <v>115</v>
      </c>
      <c r="G507" s="212" t="s">
        <v>679</v>
      </c>
      <c r="H507" s="225"/>
      <c r="I507" t="s">
        <v>198</v>
      </c>
      <c r="J507" t="s">
        <v>153</v>
      </c>
      <c r="K507" t="b">
        <v>0</v>
      </c>
    </row>
    <row r="508" spans="1:14" x14ac:dyDescent="0.2">
      <c r="A508">
        <v>505</v>
      </c>
      <c r="B508" s="210">
        <v>45519.042361111111</v>
      </c>
      <c r="C508" s="210">
        <v>45519.046527777777</v>
      </c>
      <c r="D508" s="211">
        <v>45518</v>
      </c>
      <c r="E508">
        <v>14</v>
      </c>
      <c r="F508" t="s">
        <v>109</v>
      </c>
      <c r="G508" s="212">
        <v>25</v>
      </c>
      <c r="H508" s="225"/>
      <c r="I508" t="s">
        <v>198</v>
      </c>
      <c r="J508" t="s">
        <v>153</v>
      </c>
      <c r="K508" t="b">
        <v>0</v>
      </c>
      <c r="L508">
        <v>25</v>
      </c>
      <c r="M508">
        <v>25</v>
      </c>
    </row>
    <row r="509" spans="1:14" x14ac:dyDescent="0.2">
      <c r="A509">
        <v>505</v>
      </c>
      <c r="B509" s="210">
        <v>45519.042361111111</v>
      </c>
      <c r="C509" s="210">
        <v>45519.04583333333</v>
      </c>
      <c r="D509" s="211">
        <v>45518</v>
      </c>
      <c r="E509">
        <v>12</v>
      </c>
      <c r="F509" t="s">
        <v>117</v>
      </c>
      <c r="G509" s="212" t="s">
        <v>788</v>
      </c>
      <c r="H509" s="225" t="s">
        <v>305</v>
      </c>
      <c r="I509" t="s">
        <v>198</v>
      </c>
      <c r="J509" t="s">
        <v>153</v>
      </c>
      <c r="K509" t="b">
        <v>0</v>
      </c>
    </row>
    <row r="510" spans="1:14" x14ac:dyDescent="0.2">
      <c r="A510">
        <v>505</v>
      </c>
      <c r="B510" s="210">
        <v>45519.042361111111</v>
      </c>
      <c r="C510" s="210">
        <v>45519.046527777777</v>
      </c>
      <c r="D510" s="211">
        <v>45518</v>
      </c>
      <c r="E510">
        <v>15</v>
      </c>
      <c r="F510" t="s">
        <v>128</v>
      </c>
      <c r="G510" s="212" t="s">
        <v>804</v>
      </c>
      <c r="H510" s="225"/>
      <c r="I510" t="s">
        <v>198</v>
      </c>
      <c r="J510" t="s">
        <v>153</v>
      </c>
      <c r="K510" t="b">
        <v>0</v>
      </c>
    </row>
    <row r="511" spans="1:14" x14ac:dyDescent="0.2">
      <c r="A511">
        <v>505</v>
      </c>
      <c r="B511" s="210">
        <v>45519.042361111111</v>
      </c>
      <c r="C511" s="210">
        <v>45519.047222222223</v>
      </c>
      <c r="D511" s="211">
        <v>45518</v>
      </c>
      <c r="E511">
        <v>19</v>
      </c>
      <c r="F511" t="s">
        <v>124</v>
      </c>
      <c r="G511" s="212" t="s">
        <v>719</v>
      </c>
      <c r="H511" s="225" t="s">
        <v>239</v>
      </c>
      <c r="I511" t="s">
        <v>198</v>
      </c>
      <c r="J511" t="s">
        <v>153</v>
      </c>
      <c r="K511" t="b">
        <v>1</v>
      </c>
    </row>
    <row r="512" spans="1:14" x14ac:dyDescent="0.2">
      <c r="A512">
        <v>505</v>
      </c>
      <c r="B512" s="210">
        <v>45519.042361111111</v>
      </c>
      <c r="C512" s="210">
        <v>45519.047222222223</v>
      </c>
      <c r="D512" s="211">
        <v>45518</v>
      </c>
      <c r="E512">
        <v>18</v>
      </c>
      <c r="F512" t="s">
        <v>125</v>
      </c>
      <c r="G512" s="212" t="s">
        <v>764</v>
      </c>
      <c r="H512" s="225"/>
      <c r="I512" t="s">
        <v>198</v>
      </c>
      <c r="J512" t="s">
        <v>153</v>
      </c>
      <c r="K512" t="b">
        <v>0</v>
      </c>
    </row>
    <row r="513" spans="1:14" x14ac:dyDescent="0.2">
      <c r="A513">
        <v>505</v>
      </c>
      <c r="B513" s="210">
        <v>45519.042361111111</v>
      </c>
      <c r="C513" s="210">
        <v>45519.046527777777</v>
      </c>
      <c r="D513" s="211">
        <v>45518</v>
      </c>
      <c r="E513">
        <v>16</v>
      </c>
      <c r="F513" t="s">
        <v>130</v>
      </c>
      <c r="G513" s="212" t="s">
        <v>707</v>
      </c>
      <c r="H513" s="225"/>
      <c r="I513" t="s">
        <v>198</v>
      </c>
      <c r="J513" t="s">
        <v>153</v>
      </c>
      <c r="K513" t="b">
        <v>0</v>
      </c>
      <c r="L513">
        <v>14.1</v>
      </c>
      <c r="M513">
        <v>13.3</v>
      </c>
    </row>
    <row r="514" spans="1:14" x14ac:dyDescent="0.2">
      <c r="A514">
        <v>505</v>
      </c>
      <c r="B514" s="210">
        <v>45519.042361111111</v>
      </c>
      <c r="C514" s="210">
        <v>45519.046527777777</v>
      </c>
      <c r="D514" s="211">
        <v>45518</v>
      </c>
      <c r="E514">
        <v>17</v>
      </c>
      <c r="F514" t="s">
        <v>124</v>
      </c>
      <c r="G514" s="212" t="s">
        <v>687</v>
      </c>
      <c r="H514" s="225"/>
      <c r="I514" t="s">
        <v>198</v>
      </c>
      <c r="J514" t="s">
        <v>153</v>
      </c>
      <c r="K514" t="b">
        <v>0</v>
      </c>
    </row>
    <row r="515" spans="1:14" x14ac:dyDescent="0.2">
      <c r="A515">
        <v>505</v>
      </c>
      <c r="B515" s="210">
        <v>45519.042361111111</v>
      </c>
      <c r="C515" s="210">
        <v>45519.047222222223</v>
      </c>
      <c r="D515" s="211">
        <v>45518</v>
      </c>
      <c r="E515">
        <v>20</v>
      </c>
      <c r="F515" t="s">
        <v>128</v>
      </c>
      <c r="G515" s="212" t="s">
        <v>738</v>
      </c>
      <c r="H515" s="225"/>
      <c r="I515" t="s">
        <v>198</v>
      </c>
      <c r="J515" t="s">
        <v>153</v>
      </c>
      <c r="K515" t="b">
        <v>0</v>
      </c>
    </row>
    <row r="516" spans="1:14" x14ac:dyDescent="0.2">
      <c r="A516">
        <v>505</v>
      </c>
      <c r="B516" s="210">
        <v>45520.034722222219</v>
      </c>
      <c r="C516" s="210">
        <v>45520.035416666666</v>
      </c>
      <c r="D516" s="211">
        <v>45519</v>
      </c>
      <c r="E516">
        <v>4</v>
      </c>
      <c r="F516" t="s">
        <v>109</v>
      </c>
      <c r="G516" s="212">
        <v>14</v>
      </c>
      <c r="H516" s="225"/>
      <c r="I516" t="s">
        <v>198</v>
      </c>
      <c r="J516" t="s">
        <v>153</v>
      </c>
      <c r="K516" t="b">
        <v>0</v>
      </c>
    </row>
    <row r="517" spans="1:14" x14ac:dyDescent="0.2">
      <c r="A517">
        <v>505</v>
      </c>
      <c r="B517" s="210">
        <v>45520.034722222219</v>
      </c>
      <c r="C517" s="210">
        <v>45520.035416666666</v>
      </c>
      <c r="D517" s="211">
        <v>45519</v>
      </c>
      <c r="E517">
        <v>3</v>
      </c>
      <c r="F517" t="s">
        <v>117</v>
      </c>
      <c r="G517" s="212">
        <v>25</v>
      </c>
      <c r="H517" s="225"/>
      <c r="I517" t="s">
        <v>198</v>
      </c>
      <c r="J517" t="s">
        <v>153</v>
      </c>
      <c r="K517" t="b">
        <v>0</v>
      </c>
    </row>
    <row r="518" spans="1:14" x14ac:dyDescent="0.2">
      <c r="A518">
        <v>505</v>
      </c>
      <c r="B518" s="210">
        <v>45520.034722222219</v>
      </c>
      <c r="C518" s="210">
        <v>45520.035416666666</v>
      </c>
      <c r="D518" s="211">
        <v>45519</v>
      </c>
      <c r="E518">
        <v>2</v>
      </c>
      <c r="F518" t="s">
        <v>125</v>
      </c>
      <c r="G518" s="212">
        <v>12</v>
      </c>
      <c r="H518" s="225"/>
      <c r="I518" t="s">
        <v>198</v>
      </c>
      <c r="J518" t="s">
        <v>153</v>
      </c>
      <c r="K518" t="b">
        <v>0</v>
      </c>
    </row>
    <row r="519" spans="1:14" x14ac:dyDescent="0.2">
      <c r="A519">
        <v>505</v>
      </c>
      <c r="B519" s="210">
        <v>45520.034722222219</v>
      </c>
      <c r="C519" s="210">
        <v>45520.034722222219</v>
      </c>
      <c r="D519" s="211">
        <v>45519</v>
      </c>
      <c r="E519">
        <v>1</v>
      </c>
      <c r="F519" t="s">
        <v>115</v>
      </c>
      <c r="G519" s="212">
        <v>10</v>
      </c>
      <c r="H519" s="225"/>
      <c r="I519" t="s">
        <v>198</v>
      </c>
      <c r="J519" t="s">
        <v>153</v>
      </c>
      <c r="K519" t="b">
        <v>0</v>
      </c>
    </row>
    <row r="520" spans="1:14" x14ac:dyDescent="0.2">
      <c r="A520">
        <v>505</v>
      </c>
      <c r="B520" s="210">
        <v>45520.034722222219</v>
      </c>
      <c r="C520" s="210">
        <v>45520.036111111112</v>
      </c>
      <c r="D520" s="211">
        <v>45519</v>
      </c>
      <c r="E520">
        <v>7</v>
      </c>
      <c r="F520" t="s">
        <v>112</v>
      </c>
      <c r="G520" s="212" t="s">
        <v>819</v>
      </c>
      <c r="H520" s="225"/>
      <c r="I520" t="s">
        <v>198</v>
      </c>
      <c r="J520" t="s">
        <v>153</v>
      </c>
      <c r="K520" t="b">
        <v>1</v>
      </c>
    </row>
    <row r="521" spans="1:14" x14ac:dyDescent="0.2">
      <c r="A521">
        <v>505</v>
      </c>
      <c r="B521" s="210">
        <v>45520.034722222219</v>
      </c>
      <c r="C521" s="210">
        <v>45520.036111111112</v>
      </c>
      <c r="D521" s="211">
        <v>45519</v>
      </c>
      <c r="E521">
        <v>6</v>
      </c>
      <c r="F521" t="s">
        <v>109</v>
      </c>
      <c r="G521" s="212" t="s">
        <v>839</v>
      </c>
      <c r="H521" s="225"/>
      <c r="I521" t="s">
        <v>198</v>
      </c>
      <c r="J521" t="s">
        <v>153</v>
      </c>
      <c r="K521" t="b">
        <v>0</v>
      </c>
    </row>
    <row r="522" spans="1:14" x14ac:dyDescent="0.2">
      <c r="A522">
        <v>505</v>
      </c>
      <c r="B522" s="210">
        <v>45520.034722222219</v>
      </c>
      <c r="C522" s="210">
        <v>45520.035416666666</v>
      </c>
      <c r="D522" s="211">
        <v>45519</v>
      </c>
      <c r="E522">
        <v>5</v>
      </c>
      <c r="F522" t="s">
        <v>81</v>
      </c>
      <c r="G522" s="212" t="s">
        <v>820</v>
      </c>
      <c r="H522" s="225"/>
      <c r="I522" t="s">
        <v>198</v>
      </c>
      <c r="J522" t="s">
        <v>153</v>
      </c>
      <c r="K522" t="b">
        <v>0</v>
      </c>
    </row>
    <row r="523" spans="1:14" x14ac:dyDescent="0.2">
      <c r="A523">
        <v>505</v>
      </c>
      <c r="B523" s="210">
        <v>45520.034722222219</v>
      </c>
      <c r="C523" s="210">
        <v>45520.036805555559</v>
      </c>
      <c r="D523" s="211">
        <v>45519</v>
      </c>
      <c r="E523">
        <v>9</v>
      </c>
      <c r="F523" t="s">
        <v>117</v>
      </c>
      <c r="G523" s="212" t="s">
        <v>803</v>
      </c>
      <c r="H523" s="225"/>
      <c r="I523" t="s">
        <v>198</v>
      </c>
      <c r="J523" t="s">
        <v>153</v>
      </c>
      <c r="K523" t="b">
        <v>0</v>
      </c>
      <c r="L523">
        <v>8.6999999999999993</v>
      </c>
      <c r="M523">
        <v>8.0500000000000007</v>
      </c>
      <c r="N523">
        <v>7.8</v>
      </c>
    </row>
    <row r="524" spans="1:14" x14ac:dyDescent="0.2">
      <c r="A524">
        <v>505</v>
      </c>
      <c r="B524" s="210">
        <v>45520.034722222219</v>
      </c>
      <c r="C524" s="210">
        <v>45520.036805555559</v>
      </c>
      <c r="D524" s="211">
        <v>45519</v>
      </c>
      <c r="E524">
        <v>8</v>
      </c>
      <c r="F524" t="s">
        <v>81</v>
      </c>
      <c r="G524" s="212" t="s">
        <v>799</v>
      </c>
      <c r="H524" s="225" t="s">
        <v>304</v>
      </c>
      <c r="I524" t="s">
        <v>198</v>
      </c>
      <c r="J524" t="s">
        <v>153</v>
      </c>
      <c r="K524" t="b">
        <v>1</v>
      </c>
      <c r="L524">
        <v>9.3000000000000007</v>
      </c>
      <c r="M524">
        <v>9.5</v>
      </c>
    </row>
    <row r="525" spans="1:14" x14ac:dyDescent="0.2">
      <c r="A525">
        <v>505</v>
      </c>
      <c r="B525" s="210">
        <v>45520.034722222219</v>
      </c>
      <c r="C525" s="210">
        <v>45520.037499999999</v>
      </c>
      <c r="D525" s="211">
        <v>45519</v>
      </c>
      <c r="E525">
        <v>12</v>
      </c>
      <c r="F525" t="s">
        <v>117</v>
      </c>
      <c r="G525" s="212">
        <v>25</v>
      </c>
      <c r="H525" s="225"/>
      <c r="I525" t="s">
        <v>198</v>
      </c>
      <c r="J525" t="s">
        <v>153</v>
      </c>
      <c r="K525" t="b">
        <v>0</v>
      </c>
    </row>
    <row r="526" spans="1:14" x14ac:dyDescent="0.2">
      <c r="A526">
        <v>505</v>
      </c>
      <c r="B526" s="210">
        <v>45520.034722222219</v>
      </c>
      <c r="C526" s="210">
        <v>45520.038194444445</v>
      </c>
      <c r="D526" s="211">
        <v>45519</v>
      </c>
      <c r="E526">
        <v>14</v>
      </c>
      <c r="F526" t="s">
        <v>109</v>
      </c>
      <c r="G526" s="212">
        <v>25</v>
      </c>
      <c r="H526" s="225"/>
      <c r="I526" t="s">
        <v>198</v>
      </c>
      <c r="J526" t="s">
        <v>153</v>
      </c>
      <c r="K526" t="b">
        <v>0</v>
      </c>
      <c r="L526">
        <v>25</v>
      </c>
      <c r="M526">
        <v>25</v>
      </c>
    </row>
    <row r="527" spans="1:14" x14ac:dyDescent="0.2">
      <c r="A527">
        <v>505</v>
      </c>
      <c r="B527" s="210">
        <v>45520.034722222219</v>
      </c>
      <c r="C527" s="210">
        <v>45520.038194444445</v>
      </c>
      <c r="D527" s="211">
        <v>45519</v>
      </c>
      <c r="E527">
        <v>13</v>
      </c>
      <c r="F527" t="s">
        <v>115</v>
      </c>
      <c r="G527" s="212" t="s">
        <v>679</v>
      </c>
      <c r="H527" s="225"/>
      <c r="I527" t="s">
        <v>198</v>
      </c>
      <c r="J527" t="s">
        <v>153</v>
      </c>
      <c r="K527" t="b">
        <v>0</v>
      </c>
    </row>
    <row r="528" spans="1:14" x14ac:dyDescent="0.2">
      <c r="A528">
        <v>505</v>
      </c>
      <c r="B528" s="210">
        <v>45520.034722222219</v>
      </c>
      <c r="C528" s="210">
        <v>45520.037499999999</v>
      </c>
      <c r="D528" s="211">
        <v>45519</v>
      </c>
      <c r="E528">
        <v>11</v>
      </c>
      <c r="F528" t="s">
        <v>119</v>
      </c>
      <c r="G528" s="212" t="s">
        <v>756</v>
      </c>
      <c r="H528" s="225"/>
      <c r="I528" t="s">
        <v>198</v>
      </c>
      <c r="J528" t="s">
        <v>153</v>
      </c>
      <c r="K528" t="b">
        <v>0</v>
      </c>
      <c r="L528">
        <v>11.1</v>
      </c>
      <c r="M528">
        <v>9.1</v>
      </c>
    </row>
    <row r="529" spans="1:14" x14ac:dyDescent="0.2">
      <c r="A529">
        <v>505</v>
      </c>
      <c r="B529" s="210">
        <v>45520.034722222219</v>
      </c>
      <c r="C529" s="210">
        <v>45520.037499999999</v>
      </c>
      <c r="D529" s="211">
        <v>45519</v>
      </c>
      <c r="E529">
        <v>10</v>
      </c>
      <c r="F529" t="s">
        <v>118</v>
      </c>
      <c r="G529" s="212" t="s">
        <v>840</v>
      </c>
      <c r="H529" s="225"/>
      <c r="I529" t="s">
        <v>198</v>
      </c>
      <c r="J529" t="s">
        <v>153</v>
      </c>
      <c r="K529" t="b">
        <v>0</v>
      </c>
      <c r="L529">
        <v>16.5</v>
      </c>
      <c r="M529">
        <v>16.600000000000001</v>
      </c>
      <c r="N529">
        <v>15.8</v>
      </c>
    </row>
    <row r="530" spans="1:14" x14ac:dyDescent="0.2">
      <c r="A530">
        <v>505</v>
      </c>
      <c r="B530" s="210">
        <v>45520.034722222219</v>
      </c>
      <c r="C530" s="210">
        <v>45520.038194444445</v>
      </c>
      <c r="D530" s="211">
        <v>45519</v>
      </c>
      <c r="E530">
        <v>15</v>
      </c>
      <c r="F530" t="s">
        <v>128</v>
      </c>
      <c r="G530" s="212" t="s">
        <v>680</v>
      </c>
      <c r="H530" s="225" t="s">
        <v>308</v>
      </c>
      <c r="I530" t="s">
        <v>198</v>
      </c>
      <c r="J530" t="s">
        <v>153</v>
      </c>
      <c r="K530" t="b">
        <v>0</v>
      </c>
    </row>
    <row r="531" spans="1:14" x14ac:dyDescent="0.2">
      <c r="A531">
        <v>505</v>
      </c>
      <c r="B531" s="210">
        <v>45520.034722222219</v>
      </c>
      <c r="C531" s="210">
        <v>45520.039583333331</v>
      </c>
      <c r="D531" s="211">
        <v>45519</v>
      </c>
      <c r="E531">
        <v>19</v>
      </c>
      <c r="F531" t="s">
        <v>124</v>
      </c>
      <c r="G531" s="212" t="s">
        <v>753</v>
      </c>
      <c r="H531" s="225" t="s">
        <v>309</v>
      </c>
      <c r="I531" t="s">
        <v>198</v>
      </c>
      <c r="J531" t="s">
        <v>153</v>
      </c>
      <c r="K531" t="b">
        <v>1</v>
      </c>
    </row>
    <row r="532" spans="1:14" x14ac:dyDescent="0.2">
      <c r="A532">
        <v>505</v>
      </c>
      <c r="B532" s="210">
        <v>45520.034722222219</v>
      </c>
      <c r="C532" s="210">
        <v>45520.038888888892</v>
      </c>
      <c r="D532" s="211">
        <v>45519</v>
      </c>
      <c r="E532">
        <v>17</v>
      </c>
      <c r="F532" t="s">
        <v>124</v>
      </c>
      <c r="G532" s="212" t="s">
        <v>687</v>
      </c>
      <c r="H532" s="225"/>
      <c r="I532" t="s">
        <v>198</v>
      </c>
      <c r="J532" t="s">
        <v>153</v>
      </c>
      <c r="K532" t="b">
        <v>0</v>
      </c>
    </row>
    <row r="533" spans="1:14" x14ac:dyDescent="0.2">
      <c r="A533">
        <v>505</v>
      </c>
      <c r="B533" s="210">
        <v>45520.034722222219</v>
      </c>
      <c r="C533" s="210">
        <v>45520.039583333331</v>
      </c>
      <c r="D533" s="211">
        <v>45519</v>
      </c>
      <c r="E533">
        <v>18</v>
      </c>
      <c r="F533" t="s">
        <v>125</v>
      </c>
      <c r="G533" s="212" t="s">
        <v>764</v>
      </c>
      <c r="H533" s="225"/>
      <c r="I533" t="s">
        <v>198</v>
      </c>
      <c r="J533" t="s">
        <v>153</v>
      </c>
      <c r="K533" t="b">
        <v>0</v>
      </c>
    </row>
    <row r="534" spans="1:14" x14ac:dyDescent="0.2">
      <c r="A534">
        <v>505</v>
      </c>
      <c r="B534" s="210">
        <v>45520.034722222219</v>
      </c>
      <c r="C534" s="210">
        <v>45520.038888888892</v>
      </c>
      <c r="D534" s="211">
        <v>45519</v>
      </c>
      <c r="E534">
        <v>16</v>
      </c>
      <c r="F534" t="s">
        <v>130</v>
      </c>
      <c r="G534" s="212" t="s">
        <v>841</v>
      </c>
      <c r="H534" s="225"/>
      <c r="I534" t="s">
        <v>198</v>
      </c>
      <c r="J534" t="s">
        <v>153</v>
      </c>
      <c r="K534" t="b">
        <v>0</v>
      </c>
      <c r="L534">
        <v>14.6</v>
      </c>
      <c r="M534">
        <v>13.8</v>
      </c>
    </row>
    <row r="535" spans="1:14" x14ac:dyDescent="0.2">
      <c r="A535">
        <v>505</v>
      </c>
      <c r="B535" s="210">
        <v>45520.034722222219</v>
      </c>
      <c r="C535" s="210">
        <v>45520.039583333331</v>
      </c>
      <c r="D535" s="211">
        <v>45519</v>
      </c>
      <c r="E535">
        <v>20</v>
      </c>
      <c r="F535" t="s">
        <v>128</v>
      </c>
      <c r="G535" s="212" t="s">
        <v>738</v>
      </c>
      <c r="H535" s="225"/>
      <c r="I535" t="s">
        <v>198</v>
      </c>
      <c r="J535" t="s">
        <v>153</v>
      </c>
      <c r="K535" t="b">
        <v>0</v>
      </c>
    </row>
    <row r="536" spans="1:14" x14ac:dyDescent="0.2">
      <c r="A536">
        <v>505</v>
      </c>
      <c r="B536" s="210">
        <v>45523.25</v>
      </c>
      <c r="C536" s="210">
        <v>45523.250694444447</v>
      </c>
      <c r="D536" s="211">
        <v>45522</v>
      </c>
      <c r="E536">
        <v>2</v>
      </c>
      <c r="F536" t="s">
        <v>125</v>
      </c>
      <c r="G536" s="212">
        <v>12</v>
      </c>
      <c r="H536" s="225"/>
      <c r="I536" t="s">
        <v>198</v>
      </c>
      <c r="J536" t="s">
        <v>153</v>
      </c>
      <c r="K536" t="b">
        <v>0</v>
      </c>
    </row>
    <row r="537" spans="1:14" x14ac:dyDescent="0.2">
      <c r="A537">
        <v>505</v>
      </c>
      <c r="B537" s="210">
        <v>45523.25</v>
      </c>
      <c r="C537" s="210">
        <v>45523.251388888886</v>
      </c>
      <c r="D537" s="211">
        <v>45522</v>
      </c>
      <c r="E537">
        <v>3</v>
      </c>
      <c r="F537" t="s">
        <v>117</v>
      </c>
      <c r="G537" s="212" t="s">
        <v>842</v>
      </c>
      <c r="H537" s="225"/>
      <c r="I537" t="s">
        <v>198</v>
      </c>
      <c r="J537" t="s">
        <v>153</v>
      </c>
      <c r="K537" t="b">
        <v>0</v>
      </c>
    </row>
    <row r="538" spans="1:14" x14ac:dyDescent="0.2">
      <c r="A538">
        <v>505</v>
      </c>
      <c r="B538" s="210">
        <v>45523.25</v>
      </c>
      <c r="C538" s="210">
        <v>45523.250694444447</v>
      </c>
      <c r="D538" s="211">
        <v>45522</v>
      </c>
      <c r="E538">
        <v>1</v>
      </c>
      <c r="G538" s="212">
        <v>10</v>
      </c>
      <c r="H538" s="225"/>
      <c r="I538" t="s">
        <v>198</v>
      </c>
      <c r="J538" t="s">
        <v>153</v>
      </c>
      <c r="K538" t="b">
        <v>0</v>
      </c>
    </row>
    <row r="539" spans="1:14" x14ac:dyDescent="0.2">
      <c r="A539">
        <v>505</v>
      </c>
      <c r="B539" s="210">
        <v>45523.25</v>
      </c>
      <c r="C539" s="210">
        <v>45523.251388888886</v>
      </c>
      <c r="D539" s="211">
        <v>45522</v>
      </c>
      <c r="E539">
        <v>4</v>
      </c>
      <c r="F539" t="s">
        <v>109</v>
      </c>
      <c r="G539" s="212" t="s">
        <v>688</v>
      </c>
      <c r="H539" s="225"/>
      <c r="I539" t="s">
        <v>198</v>
      </c>
      <c r="J539" t="s">
        <v>153</v>
      </c>
      <c r="K539" t="b">
        <v>0</v>
      </c>
    </row>
    <row r="540" spans="1:14" x14ac:dyDescent="0.2">
      <c r="A540">
        <v>505</v>
      </c>
      <c r="B540" s="210">
        <v>45523.25</v>
      </c>
      <c r="C540" s="210">
        <v>45523.252083333333</v>
      </c>
      <c r="D540" s="211">
        <v>45522</v>
      </c>
      <c r="E540">
        <v>4</v>
      </c>
      <c r="F540" t="s">
        <v>109</v>
      </c>
      <c r="G540" s="212" t="s">
        <v>688</v>
      </c>
      <c r="H540" s="225"/>
      <c r="I540" t="s">
        <v>198</v>
      </c>
      <c r="J540" t="s">
        <v>153</v>
      </c>
      <c r="K540" t="b">
        <v>0</v>
      </c>
    </row>
    <row r="541" spans="1:14" x14ac:dyDescent="0.2">
      <c r="A541">
        <v>505</v>
      </c>
      <c r="B541" s="210">
        <v>45523.25</v>
      </c>
      <c r="C541" s="210">
        <v>45523.25277777778</v>
      </c>
      <c r="D541" s="211">
        <v>45522</v>
      </c>
      <c r="E541">
        <v>6</v>
      </c>
      <c r="F541" t="s">
        <v>109</v>
      </c>
      <c r="G541" s="212" t="s">
        <v>839</v>
      </c>
      <c r="H541" s="225"/>
      <c r="I541" t="s">
        <v>198</v>
      </c>
      <c r="J541" t="s">
        <v>153</v>
      </c>
      <c r="K541" t="b">
        <v>0</v>
      </c>
    </row>
    <row r="542" spans="1:14" x14ac:dyDescent="0.2">
      <c r="A542">
        <v>505</v>
      </c>
      <c r="B542" s="210">
        <v>45523.25</v>
      </c>
      <c r="C542" s="210">
        <v>45523.253472222219</v>
      </c>
      <c r="D542" s="211">
        <v>45522</v>
      </c>
      <c r="E542">
        <v>7</v>
      </c>
      <c r="F542" t="s">
        <v>112</v>
      </c>
      <c r="G542" s="212" t="s">
        <v>843</v>
      </c>
      <c r="H542" s="225" t="s">
        <v>312</v>
      </c>
      <c r="I542" t="s">
        <v>198</v>
      </c>
      <c r="J542" t="s">
        <v>153</v>
      </c>
      <c r="K542" t="b">
        <v>0</v>
      </c>
    </row>
    <row r="543" spans="1:14" x14ac:dyDescent="0.2">
      <c r="A543">
        <v>505</v>
      </c>
      <c r="B543" s="210">
        <v>45523.25</v>
      </c>
      <c r="C543" s="210">
        <v>45523.254166666666</v>
      </c>
      <c r="D543" s="211">
        <v>45522</v>
      </c>
      <c r="E543">
        <v>8</v>
      </c>
      <c r="F543" t="s">
        <v>81</v>
      </c>
      <c r="G543" s="212" t="s">
        <v>738</v>
      </c>
      <c r="H543" s="225"/>
      <c r="I543" t="s">
        <v>198</v>
      </c>
      <c r="J543" t="s">
        <v>153</v>
      </c>
      <c r="K543" t="b">
        <v>0</v>
      </c>
      <c r="L543">
        <v>5.7</v>
      </c>
      <c r="M543">
        <v>6.7</v>
      </c>
    </row>
    <row r="544" spans="1:14" x14ac:dyDescent="0.2">
      <c r="A544">
        <v>505</v>
      </c>
      <c r="B544" s="210">
        <v>45523.25</v>
      </c>
      <c r="C544" s="210">
        <v>45523.254861111112</v>
      </c>
      <c r="D544" s="211">
        <v>45522</v>
      </c>
      <c r="E544">
        <v>9</v>
      </c>
      <c r="F544" t="s">
        <v>117</v>
      </c>
      <c r="G544" s="212" t="s">
        <v>719</v>
      </c>
      <c r="H544" s="225"/>
      <c r="I544" t="s">
        <v>198</v>
      </c>
      <c r="J544" t="s">
        <v>153</v>
      </c>
      <c r="K544" t="b">
        <v>0</v>
      </c>
      <c r="L544">
        <v>10.199999999999999</v>
      </c>
      <c r="M544">
        <v>10.7</v>
      </c>
      <c r="N544">
        <v>11.5</v>
      </c>
    </row>
    <row r="545" spans="1:14" x14ac:dyDescent="0.2">
      <c r="A545">
        <v>505</v>
      </c>
      <c r="B545" s="210">
        <v>45523.25</v>
      </c>
      <c r="C545" s="210">
        <v>45523.255555555559</v>
      </c>
      <c r="D545" s="211">
        <v>45522</v>
      </c>
      <c r="E545">
        <v>10</v>
      </c>
      <c r="F545" t="s">
        <v>118</v>
      </c>
      <c r="G545" s="212" t="s">
        <v>840</v>
      </c>
      <c r="H545" s="225"/>
      <c r="I545" t="s">
        <v>198</v>
      </c>
      <c r="J545" t="s">
        <v>153</v>
      </c>
      <c r="K545" t="b">
        <v>1</v>
      </c>
      <c r="L545">
        <v>16.5</v>
      </c>
      <c r="M545">
        <v>16.7</v>
      </c>
      <c r="N545">
        <v>15.8</v>
      </c>
    </row>
    <row r="546" spans="1:14" x14ac:dyDescent="0.2">
      <c r="A546">
        <v>505</v>
      </c>
      <c r="B546" s="210">
        <v>45523.25</v>
      </c>
      <c r="C546" s="210">
        <v>45523.256249999999</v>
      </c>
      <c r="D546" s="211">
        <v>45522</v>
      </c>
      <c r="E546">
        <v>11</v>
      </c>
      <c r="F546" t="s">
        <v>119</v>
      </c>
      <c r="G546" s="212" t="s">
        <v>756</v>
      </c>
      <c r="H546" s="225"/>
      <c r="I546" t="s">
        <v>198</v>
      </c>
      <c r="J546" t="s">
        <v>153</v>
      </c>
      <c r="K546" t="b">
        <v>0</v>
      </c>
      <c r="L546">
        <v>11.1</v>
      </c>
      <c r="M546">
        <v>9.1</v>
      </c>
    </row>
    <row r="547" spans="1:14" x14ac:dyDescent="0.2">
      <c r="A547">
        <v>505</v>
      </c>
      <c r="B547" s="210">
        <v>45523.25</v>
      </c>
      <c r="C547" s="210">
        <v>45523.256944444445</v>
      </c>
      <c r="D547" s="211">
        <v>45522</v>
      </c>
      <c r="E547">
        <v>13</v>
      </c>
      <c r="F547" t="s">
        <v>115</v>
      </c>
      <c r="G547" s="212" t="s">
        <v>679</v>
      </c>
      <c r="H547" s="225"/>
      <c r="I547" t="s">
        <v>198</v>
      </c>
      <c r="J547" t="s">
        <v>153</v>
      </c>
      <c r="K547" t="b">
        <v>0</v>
      </c>
    </row>
    <row r="548" spans="1:14" x14ac:dyDescent="0.2">
      <c r="A548">
        <v>505</v>
      </c>
      <c r="B548" s="210">
        <v>45523.25</v>
      </c>
      <c r="C548" s="210">
        <v>45523.256249999999</v>
      </c>
      <c r="D548" s="211">
        <v>45522</v>
      </c>
      <c r="E548">
        <v>12</v>
      </c>
      <c r="F548" t="s">
        <v>117</v>
      </c>
      <c r="G548" s="212" t="s">
        <v>844</v>
      </c>
      <c r="H548" s="225"/>
      <c r="I548" t="s">
        <v>198</v>
      </c>
      <c r="J548" t="s">
        <v>153</v>
      </c>
      <c r="K548" t="b">
        <v>1</v>
      </c>
    </row>
    <row r="549" spans="1:14" x14ac:dyDescent="0.2">
      <c r="A549">
        <v>505</v>
      </c>
      <c r="B549" s="210">
        <v>45523.25</v>
      </c>
      <c r="C549" s="210">
        <v>45523.258333333331</v>
      </c>
      <c r="D549" s="211">
        <v>45522</v>
      </c>
      <c r="E549">
        <v>14</v>
      </c>
      <c r="F549" t="s">
        <v>109</v>
      </c>
      <c r="G549" s="212" t="s">
        <v>845</v>
      </c>
      <c r="H549" s="225"/>
      <c r="I549" t="s">
        <v>198</v>
      </c>
      <c r="J549" t="s">
        <v>153</v>
      </c>
      <c r="K549" t="b">
        <v>0</v>
      </c>
      <c r="L549">
        <v>19</v>
      </c>
      <c r="M549">
        <v>17.100000000000001</v>
      </c>
    </row>
    <row r="550" spans="1:14" x14ac:dyDescent="0.2">
      <c r="A550">
        <v>505</v>
      </c>
      <c r="B550" s="210">
        <v>45523.25</v>
      </c>
      <c r="C550" s="210">
        <v>45523.259027777778</v>
      </c>
      <c r="D550" s="211">
        <v>45522</v>
      </c>
      <c r="E550">
        <v>15</v>
      </c>
      <c r="F550" t="s">
        <v>128</v>
      </c>
      <c r="G550" s="212">
        <v>12</v>
      </c>
      <c r="H550" s="225" t="s">
        <v>313</v>
      </c>
      <c r="I550" t="s">
        <v>198</v>
      </c>
      <c r="J550" t="s">
        <v>153</v>
      </c>
      <c r="K550" t="b">
        <v>1</v>
      </c>
    </row>
    <row r="551" spans="1:14" x14ac:dyDescent="0.2">
      <c r="A551">
        <v>505</v>
      </c>
      <c r="B551" s="210">
        <v>45523.25</v>
      </c>
      <c r="C551" s="210">
        <v>45523.260416666664</v>
      </c>
      <c r="D551" s="211">
        <v>45522</v>
      </c>
      <c r="E551">
        <v>18</v>
      </c>
      <c r="F551" t="s">
        <v>125</v>
      </c>
      <c r="G551" s="212" t="s">
        <v>764</v>
      </c>
      <c r="H551" s="225"/>
      <c r="I551" t="s">
        <v>198</v>
      </c>
      <c r="J551" t="s">
        <v>153</v>
      </c>
      <c r="K551" t="b">
        <v>0</v>
      </c>
    </row>
    <row r="552" spans="1:14" x14ac:dyDescent="0.2">
      <c r="A552">
        <v>505</v>
      </c>
      <c r="B552" s="210">
        <v>45523.25</v>
      </c>
      <c r="C552" s="210">
        <v>45523.259722222225</v>
      </c>
      <c r="D552" s="211">
        <v>45522</v>
      </c>
      <c r="E552">
        <v>17</v>
      </c>
      <c r="F552" t="s">
        <v>124</v>
      </c>
      <c r="G552" s="212" t="s">
        <v>687</v>
      </c>
      <c r="H552" s="225"/>
      <c r="I552" t="s">
        <v>198</v>
      </c>
      <c r="J552" t="s">
        <v>153</v>
      </c>
      <c r="K552" t="b">
        <v>0</v>
      </c>
    </row>
    <row r="553" spans="1:14" x14ac:dyDescent="0.2">
      <c r="A553">
        <v>505</v>
      </c>
      <c r="B553" s="210">
        <v>45523.25</v>
      </c>
      <c r="C553" s="210">
        <v>45523.259722222225</v>
      </c>
      <c r="D553" s="211">
        <v>45522</v>
      </c>
      <c r="E553">
        <v>16</v>
      </c>
      <c r="F553" t="s">
        <v>130</v>
      </c>
      <c r="G553" s="212" t="s">
        <v>841</v>
      </c>
      <c r="H553" s="225"/>
      <c r="I553" t="s">
        <v>198</v>
      </c>
      <c r="J553" t="s">
        <v>153</v>
      </c>
      <c r="K553" t="b">
        <v>0</v>
      </c>
      <c r="L553">
        <v>14.6</v>
      </c>
      <c r="M553">
        <v>13.8</v>
      </c>
    </row>
    <row r="554" spans="1:14" x14ac:dyDescent="0.2">
      <c r="A554">
        <v>505</v>
      </c>
      <c r="B554" s="210">
        <v>45523.25</v>
      </c>
      <c r="C554" s="210">
        <v>45523.260416666664</v>
      </c>
      <c r="D554" s="211">
        <v>45522</v>
      </c>
      <c r="E554">
        <v>20</v>
      </c>
      <c r="F554" t="s">
        <v>128</v>
      </c>
      <c r="G554" s="212" t="s">
        <v>738</v>
      </c>
      <c r="H554" s="225"/>
      <c r="I554" t="s">
        <v>198</v>
      </c>
      <c r="J554" t="s">
        <v>153</v>
      </c>
      <c r="K554" t="b">
        <v>0</v>
      </c>
    </row>
    <row r="555" spans="1:14" x14ac:dyDescent="0.2">
      <c r="A555">
        <v>505</v>
      </c>
      <c r="B555" s="210">
        <v>45523.25</v>
      </c>
      <c r="C555" s="210">
        <v>45523.260416666664</v>
      </c>
      <c r="D555" s="211">
        <v>45522</v>
      </c>
      <c r="E555">
        <v>19</v>
      </c>
      <c r="F555" t="s">
        <v>124</v>
      </c>
      <c r="G555" s="212" t="s">
        <v>764</v>
      </c>
      <c r="H555" s="225"/>
      <c r="I555" t="s">
        <v>198</v>
      </c>
      <c r="J555" t="s">
        <v>153</v>
      </c>
      <c r="K555" t="b">
        <v>0</v>
      </c>
    </row>
    <row r="556" spans="1:14" x14ac:dyDescent="0.2">
      <c r="A556">
        <v>505</v>
      </c>
      <c r="B556" s="210">
        <v>45524.044444444444</v>
      </c>
      <c r="C556" s="210">
        <v>45524.044444444444</v>
      </c>
      <c r="D556" s="211">
        <v>45523</v>
      </c>
      <c r="E556">
        <v>2</v>
      </c>
      <c r="F556" t="s">
        <v>125</v>
      </c>
      <c r="G556" s="212">
        <v>12</v>
      </c>
      <c r="H556" s="225"/>
      <c r="I556" t="s">
        <v>198</v>
      </c>
      <c r="J556" t="s">
        <v>153</v>
      </c>
      <c r="K556" t="b">
        <v>0</v>
      </c>
    </row>
    <row r="557" spans="1:14" x14ac:dyDescent="0.2">
      <c r="A557">
        <v>505</v>
      </c>
      <c r="B557" s="210">
        <v>45524.044444444444</v>
      </c>
      <c r="C557" s="210">
        <v>45524.044444444444</v>
      </c>
      <c r="D557" s="211">
        <v>45523</v>
      </c>
      <c r="E557">
        <v>1</v>
      </c>
      <c r="F557" t="s">
        <v>115</v>
      </c>
      <c r="G557" s="212">
        <v>10</v>
      </c>
      <c r="H557" s="225"/>
      <c r="I557" t="s">
        <v>198</v>
      </c>
      <c r="J557" t="s">
        <v>153</v>
      </c>
      <c r="K557" t="b">
        <v>0</v>
      </c>
    </row>
    <row r="558" spans="1:14" x14ac:dyDescent="0.2">
      <c r="A558">
        <v>505</v>
      </c>
      <c r="B558" s="210">
        <v>45524.044444444444</v>
      </c>
      <c r="C558" s="210">
        <v>45524.044444444444</v>
      </c>
      <c r="D558" s="211">
        <v>45523</v>
      </c>
      <c r="E558">
        <v>3</v>
      </c>
      <c r="F558" t="s">
        <v>117</v>
      </c>
      <c r="G558" s="212" t="s">
        <v>680</v>
      </c>
      <c r="H558" s="225"/>
      <c r="I558" t="s">
        <v>198</v>
      </c>
      <c r="J558" t="s">
        <v>153</v>
      </c>
      <c r="K558" t="b">
        <v>0</v>
      </c>
    </row>
    <row r="559" spans="1:14" x14ac:dyDescent="0.2">
      <c r="A559">
        <v>505</v>
      </c>
      <c r="B559" s="210">
        <v>45524.044444444444</v>
      </c>
      <c r="C559" s="210">
        <v>45524.045138888891</v>
      </c>
      <c r="D559" s="211">
        <v>45523</v>
      </c>
      <c r="E559">
        <v>4</v>
      </c>
      <c r="F559" t="s">
        <v>109</v>
      </c>
      <c r="G559" s="212" t="s">
        <v>846</v>
      </c>
      <c r="H559" s="225" t="s">
        <v>316</v>
      </c>
      <c r="I559" t="s">
        <v>198</v>
      </c>
      <c r="J559" t="s">
        <v>153</v>
      </c>
      <c r="K559" t="b">
        <v>1</v>
      </c>
    </row>
    <row r="560" spans="1:14" x14ac:dyDescent="0.2">
      <c r="A560">
        <v>505</v>
      </c>
      <c r="B560" s="210">
        <v>45524.044444444444</v>
      </c>
      <c r="C560" s="210">
        <v>45524.046527777777</v>
      </c>
      <c r="D560" s="211">
        <v>45523</v>
      </c>
      <c r="E560">
        <v>6</v>
      </c>
      <c r="F560" t="s">
        <v>109</v>
      </c>
      <c r="G560" s="212" t="s">
        <v>839</v>
      </c>
      <c r="H560" s="225"/>
      <c r="I560" t="s">
        <v>198</v>
      </c>
      <c r="J560" t="s">
        <v>153</v>
      </c>
      <c r="K560" t="b">
        <v>0</v>
      </c>
    </row>
    <row r="561" spans="1:14" x14ac:dyDescent="0.2">
      <c r="A561">
        <v>505</v>
      </c>
      <c r="B561" s="210">
        <v>45524.044444444444</v>
      </c>
      <c r="C561" s="210">
        <v>45524.047222222223</v>
      </c>
      <c r="D561" s="211">
        <v>45523</v>
      </c>
      <c r="E561">
        <v>7</v>
      </c>
      <c r="F561" t="s">
        <v>112</v>
      </c>
      <c r="G561" s="212" t="s">
        <v>739</v>
      </c>
      <c r="H561" s="225"/>
      <c r="I561" t="s">
        <v>198</v>
      </c>
      <c r="J561" t="s">
        <v>153</v>
      </c>
      <c r="K561" t="b">
        <v>0</v>
      </c>
    </row>
    <row r="562" spans="1:14" x14ac:dyDescent="0.2">
      <c r="A562">
        <v>505</v>
      </c>
      <c r="B562" s="210">
        <v>45524.044444444444</v>
      </c>
      <c r="C562" s="210">
        <v>45524.046527777777</v>
      </c>
      <c r="D562" s="211">
        <v>45523</v>
      </c>
      <c r="E562">
        <v>5</v>
      </c>
      <c r="F562" t="s">
        <v>81</v>
      </c>
      <c r="G562" s="212" t="s">
        <v>820</v>
      </c>
      <c r="H562" s="225"/>
      <c r="I562" t="s">
        <v>198</v>
      </c>
      <c r="J562" t="s">
        <v>153</v>
      </c>
      <c r="K562" t="b">
        <v>0</v>
      </c>
    </row>
    <row r="563" spans="1:14" x14ac:dyDescent="0.2">
      <c r="A563">
        <v>505</v>
      </c>
      <c r="B563" s="210">
        <v>45524.044444444444</v>
      </c>
      <c r="C563" s="210">
        <v>45524.047222222223</v>
      </c>
      <c r="D563" s="211">
        <v>45523</v>
      </c>
      <c r="E563">
        <v>8</v>
      </c>
      <c r="F563" t="s">
        <v>81</v>
      </c>
      <c r="G563" s="212" t="s">
        <v>687</v>
      </c>
      <c r="H563" s="225"/>
      <c r="I563" t="s">
        <v>198</v>
      </c>
      <c r="J563" t="s">
        <v>153</v>
      </c>
      <c r="K563" t="b">
        <v>0</v>
      </c>
      <c r="L563">
        <v>8.4</v>
      </c>
      <c r="M563">
        <v>7.2</v>
      </c>
    </row>
    <row r="564" spans="1:14" x14ac:dyDescent="0.2">
      <c r="A564">
        <v>505</v>
      </c>
      <c r="B564" s="210">
        <v>45524.044444444444</v>
      </c>
      <c r="C564" s="210">
        <v>45524.049305555556</v>
      </c>
      <c r="D564" s="211">
        <v>45523</v>
      </c>
      <c r="E564">
        <v>9</v>
      </c>
      <c r="F564" t="s">
        <v>117</v>
      </c>
      <c r="G564" s="212" t="s">
        <v>719</v>
      </c>
      <c r="H564" s="225" t="s">
        <v>317</v>
      </c>
      <c r="I564" t="s">
        <v>198</v>
      </c>
      <c r="J564" t="s">
        <v>153</v>
      </c>
      <c r="K564" t="b">
        <v>0</v>
      </c>
      <c r="L564">
        <v>10.199999999999999</v>
      </c>
      <c r="M564">
        <v>10.7</v>
      </c>
      <c r="N564">
        <v>11.5</v>
      </c>
    </row>
    <row r="565" spans="1:14" x14ac:dyDescent="0.2">
      <c r="A565">
        <v>505</v>
      </c>
      <c r="B565" s="210">
        <v>45524.044444444444</v>
      </c>
      <c r="C565" s="210">
        <v>45524.049305555556</v>
      </c>
      <c r="D565" s="211">
        <v>45523</v>
      </c>
      <c r="E565">
        <v>10</v>
      </c>
      <c r="F565" t="s">
        <v>118</v>
      </c>
      <c r="G565" s="212" t="s">
        <v>796</v>
      </c>
      <c r="H565" s="225"/>
      <c r="I565" t="s">
        <v>198</v>
      </c>
      <c r="J565" t="s">
        <v>153</v>
      </c>
      <c r="K565" t="b">
        <v>0</v>
      </c>
      <c r="L565">
        <v>17</v>
      </c>
      <c r="M565">
        <v>17.100000000000001</v>
      </c>
      <c r="N565">
        <v>16.399999999999999</v>
      </c>
    </row>
    <row r="566" spans="1:14" x14ac:dyDescent="0.2">
      <c r="A566">
        <v>505</v>
      </c>
      <c r="B566" s="210">
        <v>45524.044444444444</v>
      </c>
      <c r="C566" s="210">
        <v>45524.050694444442</v>
      </c>
      <c r="D566" s="211">
        <v>45523</v>
      </c>
      <c r="E566">
        <v>13</v>
      </c>
      <c r="F566" t="s">
        <v>115</v>
      </c>
      <c r="G566" s="212" t="s">
        <v>679</v>
      </c>
      <c r="H566" s="225"/>
      <c r="I566" t="s">
        <v>198</v>
      </c>
      <c r="J566" t="s">
        <v>153</v>
      </c>
      <c r="K566" t="b">
        <v>0</v>
      </c>
    </row>
    <row r="567" spans="1:14" x14ac:dyDescent="0.2">
      <c r="A567">
        <v>505</v>
      </c>
      <c r="B567" s="210">
        <v>45524.044444444444</v>
      </c>
      <c r="C567" s="210">
        <v>45524.050694444442</v>
      </c>
      <c r="D567" s="211">
        <v>45523</v>
      </c>
      <c r="E567">
        <v>14</v>
      </c>
      <c r="F567" t="s">
        <v>109</v>
      </c>
      <c r="G567" s="212" t="s">
        <v>707</v>
      </c>
      <c r="H567" s="225"/>
      <c r="I567" t="s">
        <v>198</v>
      </c>
      <c r="J567" t="s">
        <v>153</v>
      </c>
      <c r="K567" t="b">
        <v>0</v>
      </c>
      <c r="L567">
        <v>14.6</v>
      </c>
      <c r="M567">
        <v>12.7</v>
      </c>
    </row>
    <row r="568" spans="1:14" x14ac:dyDescent="0.2">
      <c r="A568">
        <v>505</v>
      </c>
      <c r="B568" s="210">
        <v>45524.044444444444</v>
      </c>
      <c r="C568" s="210">
        <v>45524.05</v>
      </c>
      <c r="D568" s="211">
        <v>45523</v>
      </c>
      <c r="E568">
        <v>11</v>
      </c>
      <c r="F568" t="s">
        <v>119</v>
      </c>
      <c r="G568" s="212" t="s">
        <v>756</v>
      </c>
      <c r="H568" s="225"/>
      <c r="I568" t="s">
        <v>198</v>
      </c>
      <c r="J568" t="s">
        <v>153</v>
      </c>
      <c r="K568" t="b">
        <v>0</v>
      </c>
      <c r="L568">
        <v>11.1</v>
      </c>
      <c r="M568">
        <v>9.1</v>
      </c>
    </row>
    <row r="569" spans="1:14" x14ac:dyDescent="0.2">
      <c r="A569">
        <v>505</v>
      </c>
      <c r="B569" s="210">
        <v>45524.044444444444</v>
      </c>
      <c r="C569" s="210">
        <v>45524.05</v>
      </c>
      <c r="D569" s="211">
        <v>45523</v>
      </c>
      <c r="E569">
        <v>12</v>
      </c>
      <c r="F569" t="s">
        <v>117</v>
      </c>
      <c r="G569" s="212" t="s">
        <v>760</v>
      </c>
      <c r="H569" s="225"/>
      <c r="I569" t="s">
        <v>198</v>
      </c>
      <c r="J569" t="s">
        <v>153</v>
      </c>
      <c r="K569" t="b">
        <v>1</v>
      </c>
    </row>
    <row r="570" spans="1:14" x14ac:dyDescent="0.2">
      <c r="A570">
        <v>505</v>
      </c>
      <c r="B570" s="210">
        <v>45524.044444444444</v>
      </c>
      <c r="C570" s="210">
        <v>45524.051388888889</v>
      </c>
      <c r="D570" s="211">
        <v>45523</v>
      </c>
      <c r="E570">
        <v>15</v>
      </c>
      <c r="F570" t="s">
        <v>128</v>
      </c>
      <c r="G570" s="212">
        <v>21</v>
      </c>
      <c r="H570" s="225" t="s">
        <v>318</v>
      </c>
      <c r="I570" t="s">
        <v>198</v>
      </c>
      <c r="J570" t="s">
        <v>153</v>
      </c>
      <c r="K570" t="b">
        <v>1</v>
      </c>
    </row>
    <row r="571" spans="1:14" x14ac:dyDescent="0.2">
      <c r="A571">
        <v>505</v>
      </c>
      <c r="B571" s="210">
        <v>45524.044444444444</v>
      </c>
      <c r="C571" s="210">
        <v>45524.052777777775</v>
      </c>
      <c r="D571" s="211">
        <v>45523</v>
      </c>
      <c r="E571">
        <v>17</v>
      </c>
      <c r="F571" t="s">
        <v>124</v>
      </c>
      <c r="G571" s="212" t="s">
        <v>687</v>
      </c>
      <c r="H571" s="225"/>
      <c r="I571" t="s">
        <v>198</v>
      </c>
      <c r="J571" t="s">
        <v>153</v>
      </c>
      <c r="K571" t="b">
        <v>0</v>
      </c>
    </row>
    <row r="572" spans="1:14" x14ac:dyDescent="0.2">
      <c r="A572">
        <v>505</v>
      </c>
      <c r="B572" s="210">
        <v>45524.044444444444</v>
      </c>
      <c r="C572" s="210">
        <v>45524.052777777775</v>
      </c>
      <c r="D572" s="211">
        <v>45523</v>
      </c>
      <c r="E572">
        <v>16</v>
      </c>
      <c r="F572" t="s">
        <v>130</v>
      </c>
      <c r="G572" s="212" t="s">
        <v>841</v>
      </c>
      <c r="H572" s="225"/>
      <c r="I572" t="s">
        <v>198</v>
      </c>
      <c r="J572" t="s">
        <v>153</v>
      </c>
      <c r="K572" t="b">
        <v>0</v>
      </c>
      <c r="L572">
        <v>14.6</v>
      </c>
      <c r="M572">
        <v>13.8</v>
      </c>
    </row>
    <row r="573" spans="1:14" x14ac:dyDescent="0.2">
      <c r="A573">
        <v>505</v>
      </c>
      <c r="B573" s="210">
        <v>45524.044444444444</v>
      </c>
      <c r="C573" s="210">
        <v>45524.053472222222</v>
      </c>
      <c r="D573" s="211">
        <v>45523</v>
      </c>
      <c r="E573">
        <v>18</v>
      </c>
      <c r="F573" t="s">
        <v>125</v>
      </c>
      <c r="G573" s="212" t="s">
        <v>764</v>
      </c>
      <c r="H573" s="225"/>
      <c r="I573" t="s">
        <v>198</v>
      </c>
      <c r="J573" t="s">
        <v>153</v>
      </c>
      <c r="K573" t="b">
        <v>0</v>
      </c>
    </row>
    <row r="574" spans="1:14" x14ac:dyDescent="0.2">
      <c r="A574">
        <v>505</v>
      </c>
      <c r="B574" s="210">
        <v>45524.044444444444</v>
      </c>
      <c r="C574" s="210">
        <v>45524.053472222222</v>
      </c>
      <c r="D574" s="211">
        <v>45523</v>
      </c>
      <c r="E574">
        <v>19</v>
      </c>
      <c r="F574" t="s">
        <v>124</v>
      </c>
      <c r="G574" s="212" t="s">
        <v>723</v>
      </c>
      <c r="H574" s="225"/>
      <c r="I574" t="s">
        <v>198</v>
      </c>
      <c r="J574" t="s">
        <v>153</v>
      </c>
      <c r="K574" t="b">
        <v>0</v>
      </c>
    </row>
    <row r="575" spans="1:14" x14ac:dyDescent="0.2">
      <c r="A575">
        <v>505</v>
      </c>
      <c r="B575" s="210">
        <v>45524.044444444444</v>
      </c>
      <c r="C575" s="210">
        <v>45524.054166666669</v>
      </c>
      <c r="D575" s="211">
        <v>45523</v>
      </c>
      <c r="E575">
        <v>20</v>
      </c>
      <c r="F575" t="s">
        <v>128</v>
      </c>
      <c r="G575" s="212" t="s">
        <v>738</v>
      </c>
      <c r="H575" s="225" t="s">
        <v>319</v>
      </c>
      <c r="I575" t="s">
        <v>198</v>
      </c>
      <c r="J575" t="s">
        <v>153</v>
      </c>
      <c r="K575" t="b">
        <v>0</v>
      </c>
    </row>
    <row r="576" spans="1:14" x14ac:dyDescent="0.2">
      <c r="A576">
        <v>505</v>
      </c>
      <c r="B576" s="210">
        <v>45525.038888888892</v>
      </c>
      <c r="C576" s="210">
        <v>45525.038888888892</v>
      </c>
      <c r="D576" s="211">
        <v>45524</v>
      </c>
      <c r="E576">
        <v>1</v>
      </c>
      <c r="F576" t="s">
        <v>115</v>
      </c>
      <c r="G576" s="212">
        <v>10</v>
      </c>
      <c r="H576" s="225"/>
      <c r="I576" t="s">
        <v>198</v>
      </c>
      <c r="J576" t="s">
        <v>153</v>
      </c>
      <c r="K576" t="b">
        <v>0</v>
      </c>
    </row>
    <row r="577" spans="1:14" x14ac:dyDescent="0.2">
      <c r="A577">
        <v>505</v>
      </c>
      <c r="B577" s="210">
        <v>45525.038888888892</v>
      </c>
      <c r="C577" s="210">
        <v>45525.039583333331</v>
      </c>
      <c r="D577" s="211">
        <v>45524</v>
      </c>
      <c r="E577">
        <v>3</v>
      </c>
      <c r="F577" t="s">
        <v>117</v>
      </c>
      <c r="G577" s="212" t="s">
        <v>680</v>
      </c>
      <c r="H577" s="225"/>
      <c r="I577" t="s">
        <v>198</v>
      </c>
      <c r="J577" t="s">
        <v>153</v>
      </c>
      <c r="K577" t="b">
        <v>0</v>
      </c>
    </row>
    <row r="578" spans="1:14" x14ac:dyDescent="0.2">
      <c r="A578">
        <v>505</v>
      </c>
      <c r="B578" s="210">
        <v>45525.038888888892</v>
      </c>
      <c r="C578" s="210">
        <v>45525.039583333331</v>
      </c>
      <c r="D578" s="211">
        <v>45524</v>
      </c>
      <c r="E578">
        <v>2</v>
      </c>
      <c r="F578" t="s">
        <v>125</v>
      </c>
      <c r="G578" s="212">
        <v>12</v>
      </c>
      <c r="H578" s="225"/>
      <c r="I578" t="s">
        <v>198</v>
      </c>
      <c r="J578" t="s">
        <v>153</v>
      </c>
      <c r="K578" t="b">
        <v>0</v>
      </c>
    </row>
    <row r="579" spans="1:14" x14ac:dyDescent="0.2">
      <c r="A579">
        <v>505</v>
      </c>
      <c r="B579" s="210">
        <v>45525.038888888892</v>
      </c>
      <c r="C579" s="210">
        <v>45525.039583333331</v>
      </c>
      <c r="D579" s="211">
        <v>45524</v>
      </c>
      <c r="E579">
        <v>4</v>
      </c>
      <c r="F579" t="s">
        <v>109</v>
      </c>
      <c r="G579" s="212" t="s">
        <v>847</v>
      </c>
      <c r="H579" s="225"/>
      <c r="I579" t="s">
        <v>198</v>
      </c>
      <c r="J579" t="s">
        <v>153</v>
      </c>
      <c r="K579" t="b">
        <v>0</v>
      </c>
    </row>
    <row r="580" spans="1:14" x14ac:dyDescent="0.2">
      <c r="A580">
        <v>505</v>
      </c>
      <c r="B580" s="210">
        <v>45525.038888888892</v>
      </c>
      <c r="C580" s="210">
        <v>45525.039583333331</v>
      </c>
      <c r="D580" s="211">
        <v>45524</v>
      </c>
      <c r="E580">
        <v>5</v>
      </c>
      <c r="F580" t="s">
        <v>81</v>
      </c>
      <c r="G580" s="212" t="s">
        <v>820</v>
      </c>
      <c r="H580" s="225"/>
      <c r="I580" t="s">
        <v>198</v>
      </c>
      <c r="J580" t="s">
        <v>153</v>
      </c>
      <c r="K580" t="b">
        <v>0</v>
      </c>
    </row>
    <row r="581" spans="1:14" x14ac:dyDescent="0.2">
      <c r="A581">
        <v>505</v>
      </c>
      <c r="B581" s="210">
        <v>45525.038888888892</v>
      </c>
      <c r="C581" s="210">
        <v>45525.040972222225</v>
      </c>
      <c r="D581" s="211">
        <v>45524</v>
      </c>
      <c r="E581">
        <v>8</v>
      </c>
      <c r="F581" t="s">
        <v>81</v>
      </c>
      <c r="G581" s="212" t="s">
        <v>687</v>
      </c>
      <c r="H581" s="225"/>
      <c r="I581" t="s">
        <v>198</v>
      </c>
      <c r="J581" t="s">
        <v>153</v>
      </c>
      <c r="K581" t="b">
        <v>0</v>
      </c>
      <c r="L581">
        <v>8.4</v>
      </c>
      <c r="M581">
        <v>7.2</v>
      </c>
    </row>
    <row r="582" spans="1:14" x14ac:dyDescent="0.2">
      <c r="A582">
        <v>505</v>
      </c>
      <c r="B582" s="210">
        <v>45525.038888888892</v>
      </c>
      <c r="C582" s="210">
        <v>45525.040277777778</v>
      </c>
      <c r="D582" s="211">
        <v>45524</v>
      </c>
      <c r="E582">
        <v>6</v>
      </c>
      <c r="F582" t="s">
        <v>109</v>
      </c>
      <c r="G582" s="212" t="s">
        <v>848</v>
      </c>
      <c r="H582" s="225" t="s">
        <v>322</v>
      </c>
      <c r="I582" t="s">
        <v>198</v>
      </c>
      <c r="J582" t="s">
        <v>153</v>
      </c>
      <c r="K582" t="b">
        <v>1</v>
      </c>
    </row>
    <row r="583" spans="1:14" x14ac:dyDescent="0.2">
      <c r="A583">
        <v>505</v>
      </c>
      <c r="B583" s="210">
        <v>45525.038888888892</v>
      </c>
      <c r="C583" s="210">
        <v>45525.040972222225</v>
      </c>
      <c r="D583" s="211">
        <v>45524</v>
      </c>
      <c r="E583">
        <v>7</v>
      </c>
      <c r="F583" t="s">
        <v>112</v>
      </c>
      <c r="G583" s="212" t="s">
        <v>849</v>
      </c>
      <c r="H583" s="225" t="s">
        <v>323</v>
      </c>
      <c r="I583" t="s">
        <v>198</v>
      </c>
      <c r="J583" t="s">
        <v>153</v>
      </c>
      <c r="K583" t="b">
        <v>1</v>
      </c>
    </row>
    <row r="584" spans="1:14" x14ac:dyDescent="0.2">
      <c r="A584">
        <v>505</v>
      </c>
      <c r="B584" s="210">
        <v>45525.038888888892</v>
      </c>
      <c r="C584" s="210">
        <v>45525.041666666664</v>
      </c>
      <c r="D584" s="211">
        <v>45524</v>
      </c>
      <c r="E584">
        <v>9</v>
      </c>
      <c r="F584" t="s">
        <v>117</v>
      </c>
      <c r="G584" s="212" t="s">
        <v>763</v>
      </c>
      <c r="H584" s="225"/>
      <c r="I584" t="s">
        <v>198</v>
      </c>
      <c r="J584" t="s">
        <v>153</v>
      </c>
      <c r="K584" t="b">
        <v>0</v>
      </c>
      <c r="L584">
        <v>12.4</v>
      </c>
      <c r="M584">
        <v>12.9</v>
      </c>
      <c r="N584">
        <v>13.5</v>
      </c>
    </row>
    <row r="585" spans="1:14" x14ac:dyDescent="0.2">
      <c r="A585">
        <v>505</v>
      </c>
      <c r="B585" s="210">
        <v>45525.038888888892</v>
      </c>
      <c r="C585" s="210">
        <v>45525.041666666664</v>
      </c>
      <c r="D585" s="211">
        <v>45524</v>
      </c>
      <c r="E585">
        <v>10</v>
      </c>
      <c r="F585" t="s">
        <v>118</v>
      </c>
      <c r="G585" s="212" t="s">
        <v>745</v>
      </c>
      <c r="H585" s="225"/>
      <c r="I585" t="s">
        <v>198</v>
      </c>
      <c r="J585" t="s">
        <v>153</v>
      </c>
      <c r="K585" t="b">
        <v>0</v>
      </c>
      <c r="L585">
        <v>17.7</v>
      </c>
      <c r="M585">
        <v>17.8</v>
      </c>
      <c r="N585">
        <v>17</v>
      </c>
    </row>
    <row r="586" spans="1:14" x14ac:dyDescent="0.2">
      <c r="A586">
        <v>505</v>
      </c>
      <c r="B586" s="210">
        <v>45525.038888888892</v>
      </c>
      <c r="C586" s="210">
        <v>45525.041666666664</v>
      </c>
      <c r="D586" s="211">
        <v>45524</v>
      </c>
      <c r="E586">
        <v>11</v>
      </c>
      <c r="F586" t="s">
        <v>119</v>
      </c>
      <c r="G586" s="212" t="s">
        <v>756</v>
      </c>
      <c r="H586" s="225"/>
      <c r="I586" t="s">
        <v>198</v>
      </c>
      <c r="J586" t="s">
        <v>153</v>
      </c>
      <c r="K586" t="b">
        <v>0</v>
      </c>
      <c r="L586">
        <v>11.1</v>
      </c>
      <c r="M586">
        <v>9.1</v>
      </c>
    </row>
    <row r="587" spans="1:14" x14ac:dyDescent="0.2">
      <c r="A587">
        <v>505</v>
      </c>
      <c r="B587" s="210">
        <v>45525.038888888892</v>
      </c>
      <c r="C587" s="210">
        <v>45525.042361111111</v>
      </c>
      <c r="D587" s="211">
        <v>45524</v>
      </c>
      <c r="E587">
        <v>12</v>
      </c>
      <c r="F587" t="s">
        <v>117</v>
      </c>
      <c r="G587" s="212" t="s">
        <v>744</v>
      </c>
      <c r="H587" s="225"/>
      <c r="I587" t="s">
        <v>198</v>
      </c>
      <c r="J587" t="s">
        <v>153</v>
      </c>
      <c r="K587" t="b">
        <v>0</v>
      </c>
    </row>
    <row r="588" spans="1:14" x14ac:dyDescent="0.2">
      <c r="A588">
        <v>505</v>
      </c>
      <c r="B588" s="210">
        <v>45525.038888888892</v>
      </c>
      <c r="C588" s="210">
        <v>45525.042361111111</v>
      </c>
      <c r="D588" s="211">
        <v>45524</v>
      </c>
      <c r="E588">
        <v>13</v>
      </c>
      <c r="F588" t="s">
        <v>115</v>
      </c>
      <c r="G588" s="212" t="s">
        <v>679</v>
      </c>
      <c r="H588" s="225"/>
      <c r="I588" t="s">
        <v>198</v>
      </c>
      <c r="J588" t="s">
        <v>153</v>
      </c>
      <c r="K588" t="b">
        <v>0</v>
      </c>
    </row>
    <row r="589" spans="1:14" x14ac:dyDescent="0.2">
      <c r="A589">
        <v>505</v>
      </c>
      <c r="B589" s="210">
        <v>45525.038888888892</v>
      </c>
      <c r="C589" s="210">
        <v>45525.043055555558</v>
      </c>
      <c r="D589" s="211">
        <v>45524</v>
      </c>
      <c r="E589">
        <v>15</v>
      </c>
      <c r="F589" t="s">
        <v>128</v>
      </c>
      <c r="G589" s="212" t="s">
        <v>842</v>
      </c>
      <c r="H589" s="225"/>
      <c r="I589" t="s">
        <v>198</v>
      </c>
      <c r="J589" t="s">
        <v>153</v>
      </c>
      <c r="K589" t="b">
        <v>1</v>
      </c>
    </row>
    <row r="590" spans="1:14" x14ac:dyDescent="0.2">
      <c r="A590">
        <v>505</v>
      </c>
      <c r="B590" s="210">
        <v>45525.038888888892</v>
      </c>
      <c r="C590" s="210">
        <v>45525.043055555558</v>
      </c>
      <c r="D590" s="211">
        <v>45524</v>
      </c>
      <c r="E590">
        <v>17</v>
      </c>
      <c r="F590" t="s">
        <v>124</v>
      </c>
      <c r="G590" s="212" t="s">
        <v>687</v>
      </c>
      <c r="H590" s="225"/>
      <c r="I590" t="s">
        <v>198</v>
      </c>
      <c r="J590" t="s">
        <v>153</v>
      </c>
      <c r="K590" t="b">
        <v>0</v>
      </c>
    </row>
    <row r="591" spans="1:14" x14ac:dyDescent="0.2">
      <c r="A591">
        <v>505</v>
      </c>
      <c r="B591" s="210">
        <v>45525.038888888892</v>
      </c>
      <c r="C591" s="210">
        <v>45525.043055555558</v>
      </c>
      <c r="D591" s="211">
        <v>45524</v>
      </c>
      <c r="E591">
        <v>14</v>
      </c>
      <c r="F591" t="s">
        <v>109</v>
      </c>
      <c r="G591" s="212" t="s">
        <v>802</v>
      </c>
      <c r="H591" s="225" t="s">
        <v>324</v>
      </c>
      <c r="I591" t="s">
        <v>198</v>
      </c>
      <c r="J591" t="s">
        <v>153</v>
      </c>
      <c r="K591" t="b">
        <v>0</v>
      </c>
      <c r="L591">
        <v>20.2</v>
      </c>
      <c r="M591">
        <v>19.100000000000001</v>
      </c>
    </row>
    <row r="592" spans="1:14" x14ac:dyDescent="0.2">
      <c r="A592">
        <v>505</v>
      </c>
      <c r="B592" s="210">
        <v>45525.038888888892</v>
      </c>
      <c r="C592" s="210">
        <v>45525.043055555558</v>
      </c>
      <c r="D592" s="211">
        <v>45524</v>
      </c>
      <c r="E592">
        <v>16</v>
      </c>
      <c r="F592" t="s">
        <v>130</v>
      </c>
      <c r="G592" s="212" t="s">
        <v>841</v>
      </c>
      <c r="H592" s="225"/>
      <c r="I592" t="s">
        <v>198</v>
      </c>
      <c r="J592" t="s">
        <v>153</v>
      </c>
      <c r="K592" t="b">
        <v>0</v>
      </c>
      <c r="L592">
        <v>14.6</v>
      </c>
      <c r="M592">
        <v>13.8</v>
      </c>
    </row>
    <row r="593" spans="1:14" x14ac:dyDescent="0.2">
      <c r="A593">
        <v>505</v>
      </c>
      <c r="B593" s="210">
        <v>45525.038888888892</v>
      </c>
      <c r="C593" s="210">
        <v>45525.043749999997</v>
      </c>
      <c r="D593" s="211">
        <v>45524</v>
      </c>
      <c r="E593">
        <v>18</v>
      </c>
      <c r="F593" t="s">
        <v>125</v>
      </c>
      <c r="G593" s="212" t="s">
        <v>764</v>
      </c>
      <c r="H593" s="225"/>
      <c r="I593" t="s">
        <v>198</v>
      </c>
      <c r="J593" t="s">
        <v>153</v>
      </c>
      <c r="K593" t="b">
        <v>0</v>
      </c>
    </row>
    <row r="594" spans="1:14" x14ac:dyDescent="0.2">
      <c r="A594">
        <v>505</v>
      </c>
      <c r="B594" s="210">
        <v>45525.038888888892</v>
      </c>
      <c r="C594" s="210">
        <v>45525.043749999997</v>
      </c>
      <c r="D594" s="211">
        <v>45524</v>
      </c>
      <c r="E594">
        <v>19</v>
      </c>
      <c r="F594" t="s">
        <v>124</v>
      </c>
      <c r="G594" s="212" t="s">
        <v>723</v>
      </c>
      <c r="H594" s="225"/>
      <c r="I594" t="s">
        <v>198</v>
      </c>
      <c r="J594" t="s">
        <v>153</v>
      </c>
      <c r="K594" t="b">
        <v>0</v>
      </c>
    </row>
    <row r="595" spans="1:14" x14ac:dyDescent="0.2">
      <c r="A595">
        <v>505</v>
      </c>
      <c r="B595" s="210">
        <v>45525.038888888892</v>
      </c>
      <c r="C595" s="210">
        <v>45525.043749999997</v>
      </c>
      <c r="D595" s="211">
        <v>45524</v>
      </c>
      <c r="E595">
        <v>20</v>
      </c>
      <c r="F595" t="s">
        <v>128</v>
      </c>
      <c r="G595" s="212" t="s">
        <v>740</v>
      </c>
      <c r="H595" s="225" t="s">
        <v>325</v>
      </c>
      <c r="I595" t="s">
        <v>198</v>
      </c>
      <c r="J595" t="s">
        <v>153</v>
      </c>
      <c r="K595" t="b">
        <v>0</v>
      </c>
    </row>
    <row r="596" spans="1:14" x14ac:dyDescent="0.2">
      <c r="A596">
        <v>505</v>
      </c>
      <c r="B596" s="210">
        <v>45526.044444444444</v>
      </c>
      <c r="C596" s="210">
        <v>45526.04583333333</v>
      </c>
      <c r="D596" s="211">
        <v>45525</v>
      </c>
      <c r="E596">
        <v>4</v>
      </c>
      <c r="F596" t="s">
        <v>109</v>
      </c>
      <c r="G596" s="212">
        <v>15</v>
      </c>
      <c r="H596" s="225"/>
      <c r="I596" t="s">
        <v>198</v>
      </c>
      <c r="J596" t="s">
        <v>153</v>
      </c>
      <c r="K596" t="b">
        <v>0</v>
      </c>
    </row>
    <row r="597" spans="1:14" x14ac:dyDescent="0.2">
      <c r="A597">
        <v>505</v>
      </c>
      <c r="B597" s="210">
        <v>45526.044444444444</v>
      </c>
      <c r="C597" s="210">
        <v>45526.045138888891</v>
      </c>
      <c r="D597" s="211">
        <v>45525</v>
      </c>
      <c r="E597">
        <v>1</v>
      </c>
      <c r="F597" t="s">
        <v>115</v>
      </c>
      <c r="G597" s="212" t="s">
        <v>756</v>
      </c>
      <c r="H597" s="225"/>
      <c r="I597" t="s">
        <v>198</v>
      </c>
      <c r="J597" t="s">
        <v>153</v>
      </c>
      <c r="K597" t="b">
        <v>0</v>
      </c>
    </row>
    <row r="598" spans="1:14" x14ac:dyDescent="0.2">
      <c r="A598">
        <v>505</v>
      </c>
      <c r="B598" s="210">
        <v>45526.044444444444</v>
      </c>
      <c r="C598" s="210">
        <v>45526.04583333333</v>
      </c>
      <c r="D598" s="211">
        <v>45525</v>
      </c>
      <c r="E598">
        <v>2</v>
      </c>
      <c r="F598" t="s">
        <v>125</v>
      </c>
      <c r="G598" s="212">
        <v>12</v>
      </c>
      <c r="H598" s="225"/>
      <c r="I598" t="s">
        <v>198</v>
      </c>
      <c r="J598" t="s">
        <v>153</v>
      </c>
      <c r="K598" t="b">
        <v>0</v>
      </c>
    </row>
    <row r="599" spans="1:14" x14ac:dyDescent="0.2">
      <c r="A599">
        <v>505</v>
      </c>
      <c r="B599" s="210">
        <v>45526.044444444444</v>
      </c>
      <c r="C599" s="210">
        <v>45526.04583333333</v>
      </c>
      <c r="D599" s="211">
        <v>45525</v>
      </c>
      <c r="E599">
        <v>5</v>
      </c>
      <c r="F599" t="s">
        <v>81</v>
      </c>
      <c r="G599" s="212" t="s">
        <v>820</v>
      </c>
      <c r="H599" s="225"/>
      <c r="I599" t="s">
        <v>198</v>
      </c>
      <c r="J599" t="s">
        <v>153</v>
      </c>
      <c r="K599" t="b">
        <v>0</v>
      </c>
    </row>
    <row r="600" spans="1:14" x14ac:dyDescent="0.2">
      <c r="A600">
        <v>505</v>
      </c>
      <c r="B600" s="210">
        <v>45526.044444444444</v>
      </c>
      <c r="C600" s="210">
        <v>45526.04583333333</v>
      </c>
      <c r="D600" s="211">
        <v>45525</v>
      </c>
      <c r="E600">
        <v>3</v>
      </c>
      <c r="F600" t="s">
        <v>117</v>
      </c>
      <c r="G600" s="212" t="s">
        <v>680</v>
      </c>
      <c r="H600" s="225"/>
      <c r="I600" t="s">
        <v>198</v>
      </c>
      <c r="J600" t="s">
        <v>153</v>
      </c>
      <c r="K600" t="b">
        <v>0</v>
      </c>
    </row>
    <row r="601" spans="1:14" x14ac:dyDescent="0.2">
      <c r="A601">
        <v>505</v>
      </c>
      <c r="B601" s="210">
        <v>45526.044444444444</v>
      </c>
      <c r="C601" s="210">
        <v>45526.046527777777</v>
      </c>
      <c r="D601" s="211">
        <v>45525</v>
      </c>
      <c r="E601">
        <v>6</v>
      </c>
      <c r="F601" t="s">
        <v>109</v>
      </c>
      <c r="G601" s="212" t="s">
        <v>710</v>
      </c>
      <c r="H601" s="225" t="s">
        <v>297</v>
      </c>
      <c r="I601" t="s">
        <v>198</v>
      </c>
      <c r="J601" t="s">
        <v>153</v>
      </c>
      <c r="K601" t="b">
        <v>1</v>
      </c>
    </row>
    <row r="602" spans="1:14" x14ac:dyDescent="0.2">
      <c r="A602">
        <v>505</v>
      </c>
      <c r="B602" s="210">
        <v>45526.044444444444</v>
      </c>
      <c r="C602" s="210">
        <v>45526.046527777777</v>
      </c>
      <c r="D602" s="211">
        <v>45525</v>
      </c>
      <c r="E602">
        <v>7</v>
      </c>
      <c r="F602" t="s">
        <v>112</v>
      </c>
      <c r="G602" s="212" t="s">
        <v>799</v>
      </c>
      <c r="H602" s="225" t="s">
        <v>323</v>
      </c>
      <c r="I602" t="s">
        <v>198</v>
      </c>
      <c r="J602" t="s">
        <v>153</v>
      </c>
      <c r="K602" t="b">
        <v>1</v>
      </c>
    </row>
    <row r="603" spans="1:14" x14ac:dyDescent="0.2">
      <c r="A603">
        <v>505</v>
      </c>
      <c r="B603" s="210">
        <v>45526.044444444444</v>
      </c>
      <c r="C603" s="210">
        <v>45526.047222222223</v>
      </c>
      <c r="D603" s="211">
        <v>45525</v>
      </c>
      <c r="E603">
        <v>9</v>
      </c>
      <c r="F603" t="s">
        <v>117</v>
      </c>
      <c r="G603" s="212" t="s">
        <v>763</v>
      </c>
      <c r="H603" s="225" t="s">
        <v>328</v>
      </c>
      <c r="I603" t="s">
        <v>198</v>
      </c>
      <c r="J603" t="s">
        <v>153</v>
      </c>
      <c r="K603" t="b">
        <v>0</v>
      </c>
      <c r="L603">
        <v>12.4</v>
      </c>
      <c r="M603">
        <v>12.9</v>
      </c>
      <c r="N603">
        <v>13.5</v>
      </c>
    </row>
    <row r="604" spans="1:14" x14ac:dyDescent="0.2">
      <c r="A604">
        <v>505</v>
      </c>
      <c r="B604" s="210">
        <v>45526.044444444444</v>
      </c>
      <c r="C604" s="210">
        <v>45526.047222222223</v>
      </c>
      <c r="D604" s="211">
        <v>45525</v>
      </c>
      <c r="E604">
        <v>8</v>
      </c>
      <c r="F604" t="s">
        <v>81</v>
      </c>
      <c r="G604" s="212" t="s">
        <v>731</v>
      </c>
      <c r="H604" s="225"/>
      <c r="I604" t="s">
        <v>198</v>
      </c>
      <c r="J604" t="s">
        <v>153</v>
      </c>
      <c r="K604" t="b">
        <v>0</v>
      </c>
      <c r="L604">
        <v>9.1999999999999993</v>
      </c>
      <c r="M604">
        <v>8.1</v>
      </c>
    </row>
    <row r="605" spans="1:14" x14ac:dyDescent="0.2">
      <c r="A605">
        <v>505</v>
      </c>
      <c r="B605" s="210">
        <v>45526.044444444444</v>
      </c>
      <c r="C605" s="210">
        <v>45526.04791666667</v>
      </c>
      <c r="D605" s="211">
        <v>45525</v>
      </c>
      <c r="E605">
        <v>11</v>
      </c>
      <c r="F605" t="s">
        <v>119</v>
      </c>
      <c r="G605" s="212" t="s">
        <v>756</v>
      </c>
      <c r="H605" s="225"/>
      <c r="I605" t="s">
        <v>198</v>
      </c>
      <c r="J605" t="s">
        <v>153</v>
      </c>
      <c r="K605" t="b">
        <v>0</v>
      </c>
      <c r="L605">
        <v>11.1</v>
      </c>
      <c r="M605">
        <v>9.1</v>
      </c>
    </row>
    <row r="606" spans="1:14" x14ac:dyDescent="0.2">
      <c r="A606">
        <v>505</v>
      </c>
      <c r="B606" s="210">
        <v>45526.044444444444</v>
      </c>
      <c r="C606" s="210">
        <v>45526.04791666667</v>
      </c>
      <c r="D606" s="211">
        <v>45525</v>
      </c>
      <c r="E606">
        <v>10</v>
      </c>
      <c r="F606" t="s">
        <v>118</v>
      </c>
      <c r="G606" s="212" t="s">
        <v>848</v>
      </c>
      <c r="H606" s="225"/>
      <c r="I606" t="s">
        <v>198</v>
      </c>
      <c r="J606" t="s">
        <v>153</v>
      </c>
      <c r="K606" t="b">
        <v>0</v>
      </c>
      <c r="L606">
        <v>19.399999999999999</v>
      </c>
      <c r="M606">
        <v>19.7</v>
      </c>
      <c r="N606">
        <v>18.7</v>
      </c>
    </row>
    <row r="607" spans="1:14" x14ac:dyDescent="0.2">
      <c r="A607">
        <v>505</v>
      </c>
      <c r="B607" s="210">
        <v>45526.044444444444</v>
      </c>
      <c r="C607" s="210">
        <v>45526.048611111109</v>
      </c>
      <c r="D607" s="211">
        <v>45525</v>
      </c>
      <c r="E607">
        <v>13</v>
      </c>
      <c r="F607" t="s">
        <v>115</v>
      </c>
      <c r="G607" s="212">
        <v>25</v>
      </c>
      <c r="H607" s="225" t="s">
        <v>225</v>
      </c>
      <c r="I607" t="s">
        <v>198</v>
      </c>
      <c r="J607" t="s">
        <v>153</v>
      </c>
      <c r="K607" t="b">
        <v>0</v>
      </c>
    </row>
    <row r="608" spans="1:14" x14ac:dyDescent="0.2">
      <c r="A608">
        <v>505</v>
      </c>
      <c r="B608" s="210">
        <v>45526.044444444444</v>
      </c>
      <c r="C608" s="210">
        <v>45526.04791666667</v>
      </c>
      <c r="D608" s="211">
        <v>45525</v>
      </c>
      <c r="E608">
        <v>12</v>
      </c>
      <c r="F608" t="s">
        <v>117</v>
      </c>
      <c r="G608" s="212" t="s">
        <v>850</v>
      </c>
      <c r="H608" s="225"/>
      <c r="I608" t="s">
        <v>198</v>
      </c>
      <c r="J608" t="s">
        <v>153</v>
      </c>
      <c r="K608" t="b">
        <v>0</v>
      </c>
    </row>
    <row r="609" spans="1:14" x14ac:dyDescent="0.2">
      <c r="A609">
        <v>505</v>
      </c>
      <c r="B609" s="210">
        <v>45526.044444444444</v>
      </c>
      <c r="C609" s="210">
        <v>45526.048611111109</v>
      </c>
      <c r="D609" s="211">
        <v>45525</v>
      </c>
      <c r="E609">
        <v>15</v>
      </c>
      <c r="F609" t="s">
        <v>128</v>
      </c>
      <c r="G609" s="212" t="s">
        <v>680</v>
      </c>
      <c r="H609" s="225"/>
      <c r="I609" t="s">
        <v>198</v>
      </c>
      <c r="J609" t="s">
        <v>153</v>
      </c>
      <c r="K609" t="b">
        <v>0</v>
      </c>
    </row>
    <row r="610" spans="1:14" x14ac:dyDescent="0.2">
      <c r="A610">
        <v>505</v>
      </c>
      <c r="B610" s="210">
        <v>45526.044444444444</v>
      </c>
      <c r="C610" s="210">
        <v>45526.048611111109</v>
      </c>
      <c r="D610" s="211">
        <v>45525</v>
      </c>
      <c r="E610">
        <v>14</v>
      </c>
      <c r="F610" t="s">
        <v>109</v>
      </c>
      <c r="G610" s="212" t="s">
        <v>851</v>
      </c>
      <c r="H610" s="225" t="s">
        <v>297</v>
      </c>
      <c r="I610" t="s">
        <v>198</v>
      </c>
      <c r="J610" t="s">
        <v>153</v>
      </c>
      <c r="K610" t="b">
        <v>1</v>
      </c>
      <c r="L610">
        <v>18.7</v>
      </c>
      <c r="M610">
        <v>16.5</v>
      </c>
    </row>
    <row r="611" spans="1:14" x14ac:dyDescent="0.2">
      <c r="A611">
        <v>505</v>
      </c>
      <c r="B611" s="210">
        <v>45526.044444444444</v>
      </c>
      <c r="C611" s="210">
        <v>45526.049305555556</v>
      </c>
      <c r="D611" s="211">
        <v>45525</v>
      </c>
      <c r="E611">
        <v>16</v>
      </c>
      <c r="F611" t="s">
        <v>130</v>
      </c>
      <c r="G611" s="212" t="s">
        <v>841</v>
      </c>
      <c r="H611" s="225"/>
      <c r="I611" t="s">
        <v>198</v>
      </c>
      <c r="J611" t="s">
        <v>153</v>
      </c>
      <c r="K611" t="b">
        <v>0</v>
      </c>
      <c r="L611">
        <v>14.6</v>
      </c>
      <c r="M611">
        <v>13.8</v>
      </c>
    </row>
    <row r="612" spans="1:14" x14ac:dyDescent="0.2">
      <c r="A612">
        <v>505</v>
      </c>
      <c r="B612" s="210">
        <v>45526.044444444444</v>
      </c>
      <c r="C612" s="210">
        <v>45526.05</v>
      </c>
      <c r="D612" s="211">
        <v>45525</v>
      </c>
      <c r="E612">
        <v>20</v>
      </c>
      <c r="F612" t="s">
        <v>128</v>
      </c>
      <c r="G612" s="212">
        <v>8</v>
      </c>
      <c r="H612" s="225"/>
      <c r="I612" t="s">
        <v>198</v>
      </c>
      <c r="J612" t="s">
        <v>153</v>
      </c>
      <c r="K612" t="b">
        <v>0</v>
      </c>
    </row>
    <row r="613" spans="1:14" x14ac:dyDescent="0.2">
      <c r="A613">
        <v>505</v>
      </c>
      <c r="B613" s="210">
        <v>45526.044444444444</v>
      </c>
      <c r="C613" s="210">
        <v>45526.049305555556</v>
      </c>
      <c r="D613" s="211">
        <v>45525</v>
      </c>
      <c r="E613">
        <v>17</v>
      </c>
      <c r="F613" t="s">
        <v>124</v>
      </c>
      <c r="G613" s="212" t="s">
        <v>687</v>
      </c>
      <c r="H613" s="225"/>
      <c r="I613" t="s">
        <v>198</v>
      </c>
      <c r="J613" t="s">
        <v>153</v>
      </c>
      <c r="K613" t="b">
        <v>0</v>
      </c>
    </row>
    <row r="614" spans="1:14" x14ac:dyDescent="0.2">
      <c r="A614">
        <v>505</v>
      </c>
      <c r="B614" s="210">
        <v>45526.044444444444</v>
      </c>
      <c r="C614" s="210">
        <v>45526.049305555556</v>
      </c>
      <c r="D614" s="211">
        <v>45525</v>
      </c>
      <c r="E614">
        <v>18</v>
      </c>
      <c r="F614" t="s">
        <v>125</v>
      </c>
      <c r="G614" s="212" t="s">
        <v>764</v>
      </c>
      <c r="H614" s="225"/>
      <c r="I614" t="s">
        <v>198</v>
      </c>
      <c r="J614" t="s">
        <v>153</v>
      </c>
      <c r="K614" t="b">
        <v>0</v>
      </c>
    </row>
    <row r="615" spans="1:14" x14ac:dyDescent="0.2">
      <c r="A615">
        <v>505</v>
      </c>
      <c r="B615" s="210">
        <v>45526.044444444444</v>
      </c>
      <c r="C615" s="210">
        <v>45526.05</v>
      </c>
      <c r="D615" s="211">
        <v>45525</v>
      </c>
      <c r="E615">
        <v>19</v>
      </c>
      <c r="F615" t="s">
        <v>124</v>
      </c>
      <c r="G615" s="212" t="s">
        <v>746</v>
      </c>
      <c r="H615" s="225"/>
      <c r="I615" t="s">
        <v>198</v>
      </c>
      <c r="J615" t="s">
        <v>153</v>
      </c>
      <c r="K615" t="b">
        <v>0</v>
      </c>
    </row>
    <row r="616" spans="1:14" x14ac:dyDescent="0.2">
      <c r="A616">
        <v>505</v>
      </c>
      <c r="B616" s="210">
        <v>45527.046527777777</v>
      </c>
      <c r="C616" s="210">
        <v>45527.047222222223</v>
      </c>
      <c r="D616" s="211">
        <v>45526</v>
      </c>
      <c r="E616">
        <v>2</v>
      </c>
      <c r="F616" t="s">
        <v>125</v>
      </c>
      <c r="G616" s="212">
        <v>12</v>
      </c>
      <c r="H616" s="225"/>
      <c r="I616" t="s">
        <v>198</v>
      </c>
      <c r="J616" t="s">
        <v>153</v>
      </c>
      <c r="K616" t="b">
        <v>0</v>
      </c>
    </row>
    <row r="617" spans="1:14" x14ac:dyDescent="0.2">
      <c r="A617">
        <v>505</v>
      </c>
      <c r="B617" s="210">
        <v>45527.046527777777</v>
      </c>
      <c r="C617" s="210">
        <v>45527.047222222223</v>
      </c>
      <c r="D617" s="211">
        <v>45526</v>
      </c>
      <c r="E617">
        <v>1</v>
      </c>
      <c r="F617" t="s">
        <v>115</v>
      </c>
      <c r="G617" s="212" t="s">
        <v>756</v>
      </c>
      <c r="H617" s="225"/>
      <c r="I617" t="s">
        <v>198</v>
      </c>
      <c r="J617" t="s">
        <v>153</v>
      </c>
      <c r="K617" t="b">
        <v>0</v>
      </c>
    </row>
    <row r="618" spans="1:14" x14ac:dyDescent="0.2">
      <c r="A618">
        <v>505</v>
      </c>
      <c r="B618" s="210">
        <v>45527.046527777777</v>
      </c>
      <c r="C618" s="210">
        <v>45527.047222222223</v>
      </c>
      <c r="D618" s="211">
        <v>45526</v>
      </c>
      <c r="E618">
        <v>3</v>
      </c>
      <c r="F618" t="s">
        <v>117</v>
      </c>
      <c r="G618" s="212" t="s">
        <v>680</v>
      </c>
      <c r="H618" s="225"/>
      <c r="I618" t="s">
        <v>198</v>
      </c>
      <c r="J618" t="s">
        <v>153</v>
      </c>
      <c r="K618" t="b">
        <v>0</v>
      </c>
    </row>
    <row r="619" spans="1:14" x14ac:dyDescent="0.2">
      <c r="A619">
        <v>505</v>
      </c>
      <c r="B619" s="210">
        <v>45527.046527777777</v>
      </c>
      <c r="C619" s="210">
        <v>45527.047222222223</v>
      </c>
      <c r="D619" s="211">
        <v>45526</v>
      </c>
      <c r="E619">
        <v>5</v>
      </c>
      <c r="F619" t="s">
        <v>81</v>
      </c>
      <c r="G619" s="212" t="s">
        <v>820</v>
      </c>
      <c r="H619" s="225"/>
      <c r="I619" t="s">
        <v>198</v>
      </c>
      <c r="J619" t="s">
        <v>153</v>
      </c>
      <c r="K619" t="b">
        <v>0</v>
      </c>
    </row>
    <row r="620" spans="1:14" x14ac:dyDescent="0.2">
      <c r="A620">
        <v>505</v>
      </c>
      <c r="B620" s="210">
        <v>45527.046527777777</v>
      </c>
      <c r="C620" s="210">
        <v>45527.047222222223</v>
      </c>
      <c r="D620" s="211">
        <v>45526</v>
      </c>
      <c r="E620">
        <v>4</v>
      </c>
      <c r="F620" t="s">
        <v>109</v>
      </c>
      <c r="G620" s="212">
        <v>15</v>
      </c>
      <c r="H620" s="225"/>
      <c r="I620" t="s">
        <v>198</v>
      </c>
      <c r="J620" t="s">
        <v>153</v>
      </c>
      <c r="K620" t="b">
        <v>0</v>
      </c>
    </row>
    <row r="621" spans="1:14" x14ac:dyDescent="0.2">
      <c r="A621">
        <v>505</v>
      </c>
      <c r="B621" s="210">
        <v>45527.046527777777</v>
      </c>
      <c r="C621" s="210">
        <v>45527.04791666667</v>
      </c>
      <c r="D621" s="211">
        <v>45526</v>
      </c>
      <c r="E621">
        <v>7</v>
      </c>
      <c r="F621" t="s">
        <v>112</v>
      </c>
      <c r="G621" s="212" t="s">
        <v>746</v>
      </c>
      <c r="H621" s="225"/>
      <c r="I621" t="s">
        <v>198</v>
      </c>
      <c r="J621" t="s">
        <v>153</v>
      </c>
      <c r="K621" t="b">
        <v>1</v>
      </c>
    </row>
    <row r="622" spans="1:14" x14ac:dyDescent="0.2">
      <c r="A622">
        <v>505</v>
      </c>
      <c r="B622" s="210">
        <v>45527.046527777777</v>
      </c>
      <c r="C622" s="210">
        <v>45527.04791666667</v>
      </c>
      <c r="D622" s="211">
        <v>45526</v>
      </c>
      <c r="E622">
        <v>6</v>
      </c>
      <c r="F622" t="s">
        <v>109</v>
      </c>
      <c r="G622" s="212" t="s">
        <v>852</v>
      </c>
      <c r="H622" s="225"/>
      <c r="I622" t="s">
        <v>198</v>
      </c>
      <c r="J622" t="s">
        <v>153</v>
      </c>
      <c r="K622" t="b">
        <v>1</v>
      </c>
    </row>
    <row r="623" spans="1:14" x14ac:dyDescent="0.2">
      <c r="A623">
        <v>505</v>
      </c>
      <c r="B623" s="210">
        <v>45527.046527777777</v>
      </c>
      <c r="C623" s="210">
        <v>45527.04791666667</v>
      </c>
      <c r="D623" s="211">
        <v>45526</v>
      </c>
      <c r="E623">
        <v>8</v>
      </c>
      <c r="F623" t="s">
        <v>81</v>
      </c>
      <c r="G623" s="212" t="s">
        <v>799</v>
      </c>
      <c r="H623" s="225"/>
      <c r="I623" t="s">
        <v>198</v>
      </c>
      <c r="J623" t="s">
        <v>153</v>
      </c>
      <c r="K623" t="b">
        <v>0</v>
      </c>
      <c r="L623">
        <v>10</v>
      </c>
      <c r="M623">
        <v>8.8000000000000007</v>
      </c>
    </row>
    <row r="624" spans="1:14" x14ac:dyDescent="0.2">
      <c r="A624">
        <v>505</v>
      </c>
      <c r="B624" s="210">
        <v>45527.046527777777</v>
      </c>
      <c r="C624" s="210">
        <v>45527.048611111109</v>
      </c>
      <c r="D624" s="211">
        <v>45526</v>
      </c>
      <c r="E624">
        <v>9</v>
      </c>
      <c r="F624" t="s">
        <v>117</v>
      </c>
      <c r="G624" s="212" t="s">
        <v>767</v>
      </c>
      <c r="H624" s="225"/>
      <c r="I624" t="s">
        <v>198</v>
      </c>
      <c r="J624" t="s">
        <v>153</v>
      </c>
      <c r="K624" t="b">
        <v>0</v>
      </c>
      <c r="L624">
        <v>15.1</v>
      </c>
      <c r="M624">
        <v>15.4</v>
      </c>
      <c r="N624">
        <v>16.3</v>
      </c>
    </row>
    <row r="625" spans="1:14" x14ac:dyDescent="0.2">
      <c r="A625">
        <v>505</v>
      </c>
      <c r="B625" s="210">
        <v>45527.046527777777</v>
      </c>
      <c r="C625" s="210">
        <v>45527.048611111109</v>
      </c>
      <c r="D625" s="211">
        <v>45526</v>
      </c>
      <c r="E625">
        <v>10</v>
      </c>
      <c r="F625" t="s">
        <v>118</v>
      </c>
      <c r="G625" s="212" t="s">
        <v>853</v>
      </c>
      <c r="H625" s="225"/>
      <c r="I625" t="s">
        <v>198</v>
      </c>
      <c r="J625" t="s">
        <v>153</v>
      </c>
      <c r="K625" t="b">
        <v>0</v>
      </c>
      <c r="L625">
        <v>20</v>
      </c>
      <c r="M625">
        <v>20.2</v>
      </c>
      <c r="N625">
        <v>19.3</v>
      </c>
    </row>
    <row r="626" spans="1:14" x14ac:dyDescent="0.2">
      <c r="A626">
        <v>505</v>
      </c>
      <c r="B626" s="210">
        <v>45527.046527777777</v>
      </c>
      <c r="C626" s="210">
        <v>45527.049305555556</v>
      </c>
      <c r="D626" s="211">
        <v>45526</v>
      </c>
      <c r="E626">
        <v>12</v>
      </c>
      <c r="F626" t="s">
        <v>117</v>
      </c>
      <c r="G626" s="212" t="s">
        <v>795</v>
      </c>
      <c r="H626" s="225"/>
      <c r="I626" t="s">
        <v>198</v>
      </c>
      <c r="J626" t="s">
        <v>153</v>
      </c>
      <c r="K626" t="b">
        <v>0</v>
      </c>
    </row>
    <row r="627" spans="1:14" x14ac:dyDescent="0.2">
      <c r="A627">
        <v>505</v>
      </c>
      <c r="B627" s="210">
        <v>45527.046527777777</v>
      </c>
      <c r="C627" s="210">
        <v>45527.049305555556</v>
      </c>
      <c r="D627" s="211">
        <v>45526</v>
      </c>
      <c r="E627">
        <v>11</v>
      </c>
      <c r="F627" t="s">
        <v>119</v>
      </c>
      <c r="G627" s="212" t="s">
        <v>756</v>
      </c>
      <c r="H627" s="225" t="s">
        <v>331</v>
      </c>
      <c r="I627" t="s">
        <v>198</v>
      </c>
      <c r="J627" t="s">
        <v>153</v>
      </c>
      <c r="K627" t="b">
        <v>0</v>
      </c>
      <c r="L627">
        <v>11.1</v>
      </c>
      <c r="M627">
        <v>9.1</v>
      </c>
    </row>
    <row r="628" spans="1:14" ht="25.5" x14ac:dyDescent="0.2">
      <c r="A628">
        <v>505</v>
      </c>
      <c r="B628" s="210">
        <v>45527.046527777777</v>
      </c>
      <c r="C628" s="210">
        <v>45527.05</v>
      </c>
      <c r="D628" s="211">
        <v>45526</v>
      </c>
      <c r="E628">
        <v>13</v>
      </c>
      <c r="F628" t="s">
        <v>115</v>
      </c>
      <c r="G628" s="212">
        <v>25</v>
      </c>
      <c r="H628" s="225" t="s">
        <v>332</v>
      </c>
      <c r="I628" t="s">
        <v>198</v>
      </c>
      <c r="J628" t="s">
        <v>153</v>
      </c>
      <c r="K628" t="b">
        <v>0</v>
      </c>
    </row>
    <row r="629" spans="1:14" x14ac:dyDescent="0.2">
      <c r="A629">
        <v>505</v>
      </c>
      <c r="B629" s="210">
        <v>45527.046527777777</v>
      </c>
      <c r="C629" s="210">
        <v>45527.052083333336</v>
      </c>
      <c r="D629" s="211">
        <v>45526</v>
      </c>
      <c r="E629">
        <v>15</v>
      </c>
      <c r="F629" t="s">
        <v>128</v>
      </c>
      <c r="G629" s="212" t="s">
        <v>762</v>
      </c>
      <c r="H629" s="225"/>
      <c r="I629" t="s">
        <v>198</v>
      </c>
      <c r="J629" t="s">
        <v>153</v>
      </c>
      <c r="K629" t="b">
        <v>0</v>
      </c>
    </row>
    <row r="630" spans="1:14" ht="25.5" x14ac:dyDescent="0.2">
      <c r="A630">
        <v>505</v>
      </c>
      <c r="B630" s="210">
        <v>45527.046527777777</v>
      </c>
      <c r="C630" s="210">
        <v>45527.051388888889</v>
      </c>
      <c r="D630" s="211">
        <v>45526</v>
      </c>
      <c r="E630">
        <v>14</v>
      </c>
      <c r="F630" t="s">
        <v>109</v>
      </c>
      <c r="G630" s="212" t="s">
        <v>696</v>
      </c>
      <c r="H630" s="225" t="s">
        <v>333</v>
      </c>
      <c r="I630" t="s">
        <v>198</v>
      </c>
      <c r="J630" t="s">
        <v>153</v>
      </c>
      <c r="K630" t="b">
        <v>1</v>
      </c>
      <c r="L630">
        <v>11.6</v>
      </c>
      <c r="M630">
        <v>13.5</v>
      </c>
    </row>
    <row r="631" spans="1:14" x14ac:dyDescent="0.2">
      <c r="A631">
        <v>505</v>
      </c>
      <c r="B631" s="210">
        <v>45527.046527777777</v>
      </c>
      <c r="C631" s="210">
        <v>45527.052777777775</v>
      </c>
      <c r="D631" s="211">
        <v>45526</v>
      </c>
      <c r="E631">
        <v>19</v>
      </c>
      <c r="F631" t="s">
        <v>124</v>
      </c>
      <c r="G631" s="212" t="s">
        <v>746</v>
      </c>
      <c r="H631" s="225"/>
      <c r="I631" t="s">
        <v>198</v>
      </c>
      <c r="J631" t="s">
        <v>153</v>
      </c>
      <c r="K631" t="b">
        <v>0</v>
      </c>
    </row>
    <row r="632" spans="1:14" x14ac:dyDescent="0.2">
      <c r="A632">
        <v>505</v>
      </c>
      <c r="B632" s="210">
        <v>45527.046527777777</v>
      </c>
      <c r="C632" s="210">
        <v>45527.052083333336</v>
      </c>
      <c r="D632" s="211">
        <v>45526</v>
      </c>
      <c r="E632">
        <v>18</v>
      </c>
      <c r="F632" t="s">
        <v>125</v>
      </c>
      <c r="G632" s="212" t="s">
        <v>764</v>
      </c>
      <c r="H632" s="225"/>
      <c r="I632" t="s">
        <v>198</v>
      </c>
      <c r="J632" t="s">
        <v>153</v>
      </c>
      <c r="K632" t="b">
        <v>0</v>
      </c>
    </row>
    <row r="633" spans="1:14" x14ac:dyDescent="0.2">
      <c r="A633">
        <v>505</v>
      </c>
      <c r="B633" s="210">
        <v>45527.046527777777</v>
      </c>
      <c r="C633" s="210">
        <v>45527.052083333336</v>
      </c>
      <c r="D633" s="211">
        <v>45526</v>
      </c>
      <c r="E633">
        <v>17</v>
      </c>
      <c r="F633" t="s">
        <v>124</v>
      </c>
      <c r="G633" s="212" t="s">
        <v>687</v>
      </c>
      <c r="H633" s="225"/>
      <c r="I633" t="s">
        <v>198</v>
      </c>
      <c r="J633" t="s">
        <v>153</v>
      </c>
      <c r="K633" t="b">
        <v>0</v>
      </c>
    </row>
    <row r="634" spans="1:14" x14ac:dyDescent="0.2">
      <c r="A634">
        <v>505</v>
      </c>
      <c r="B634" s="210">
        <v>45527.046527777777</v>
      </c>
      <c r="C634" s="210">
        <v>45527.052083333336</v>
      </c>
      <c r="D634" s="211">
        <v>45526</v>
      </c>
      <c r="E634">
        <v>16</v>
      </c>
      <c r="F634" t="s">
        <v>130</v>
      </c>
      <c r="G634" s="212" t="s">
        <v>841</v>
      </c>
      <c r="H634" s="225"/>
      <c r="I634" t="s">
        <v>198</v>
      </c>
      <c r="J634" t="s">
        <v>153</v>
      </c>
      <c r="K634" t="b">
        <v>0</v>
      </c>
      <c r="L634">
        <v>14.6</v>
      </c>
      <c r="M634">
        <v>13.8</v>
      </c>
    </row>
    <row r="635" spans="1:14" x14ac:dyDescent="0.2">
      <c r="A635">
        <v>505</v>
      </c>
      <c r="B635" s="210">
        <v>45527.046527777777</v>
      </c>
      <c r="C635" s="210">
        <v>45527.052777777775</v>
      </c>
      <c r="D635" s="211">
        <v>45526</v>
      </c>
      <c r="E635">
        <v>20</v>
      </c>
      <c r="F635" t="s">
        <v>128</v>
      </c>
      <c r="G635" s="212">
        <v>12</v>
      </c>
      <c r="H635" s="225" t="s">
        <v>334</v>
      </c>
      <c r="I635" t="s">
        <v>198</v>
      </c>
      <c r="J635" t="s">
        <v>153</v>
      </c>
      <c r="K635" t="b">
        <v>0</v>
      </c>
    </row>
    <row r="636" spans="1:14" x14ac:dyDescent="0.2">
      <c r="A636">
        <v>505</v>
      </c>
      <c r="B636" s="210">
        <v>45530.243750000001</v>
      </c>
      <c r="C636" s="210">
        <v>45530.244444444441</v>
      </c>
      <c r="D636" s="211">
        <v>45529</v>
      </c>
      <c r="E636">
        <v>1</v>
      </c>
      <c r="F636" t="s">
        <v>115</v>
      </c>
      <c r="G636" s="212" t="s">
        <v>756</v>
      </c>
      <c r="H636" s="225"/>
      <c r="I636" t="s">
        <v>198</v>
      </c>
      <c r="J636" t="s">
        <v>153</v>
      </c>
      <c r="K636" t="b">
        <v>0</v>
      </c>
    </row>
    <row r="637" spans="1:14" x14ac:dyDescent="0.2">
      <c r="A637">
        <v>505</v>
      </c>
      <c r="B637" s="210">
        <v>45530.243750000001</v>
      </c>
      <c r="C637" s="210">
        <v>45530.244444444441</v>
      </c>
      <c r="D637" s="211">
        <v>45529</v>
      </c>
      <c r="E637">
        <v>3</v>
      </c>
      <c r="F637" t="s">
        <v>117</v>
      </c>
      <c r="G637" s="212" t="s">
        <v>680</v>
      </c>
      <c r="H637" s="225"/>
      <c r="I637" t="s">
        <v>198</v>
      </c>
      <c r="J637" t="s">
        <v>153</v>
      </c>
      <c r="K637" t="b">
        <v>0</v>
      </c>
    </row>
    <row r="638" spans="1:14" x14ac:dyDescent="0.2">
      <c r="A638">
        <v>505</v>
      </c>
      <c r="B638" s="210">
        <v>45530.243750000001</v>
      </c>
      <c r="C638" s="210">
        <v>45530.244444444441</v>
      </c>
      <c r="D638" s="211">
        <v>45529</v>
      </c>
      <c r="E638">
        <v>2</v>
      </c>
      <c r="F638" t="s">
        <v>125</v>
      </c>
      <c r="G638" s="212">
        <v>12</v>
      </c>
      <c r="H638" s="225"/>
      <c r="I638" t="s">
        <v>198</v>
      </c>
      <c r="J638" t="s">
        <v>153</v>
      </c>
      <c r="K638" t="b">
        <v>0</v>
      </c>
    </row>
    <row r="639" spans="1:14" x14ac:dyDescent="0.2">
      <c r="A639">
        <v>505</v>
      </c>
      <c r="B639" s="210">
        <v>45530.243750000001</v>
      </c>
      <c r="C639" s="210">
        <v>45530.245138888888</v>
      </c>
      <c r="D639" s="211">
        <v>45529</v>
      </c>
      <c r="E639">
        <v>6</v>
      </c>
      <c r="F639" t="s">
        <v>109</v>
      </c>
      <c r="G639" s="212" t="s">
        <v>808</v>
      </c>
      <c r="H639" s="225"/>
      <c r="I639" t="s">
        <v>198</v>
      </c>
      <c r="J639" t="s">
        <v>153</v>
      </c>
      <c r="K639" t="b">
        <v>0</v>
      </c>
    </row>
    <row r="640" spans="1:14" x14ac:dyDescent="0.2">
      <c r="A640">
        <v>505</v>
      </c>
      <c r="B640" s="210">
        <v>45530.243750000001</v>
      </c>
      <c r="C640" s="210">
        <v>45530.245833333334</v>
      </c>
      <c r="D640" s="211">
        <v>45529</v>
      </c>
      <c r="E640">
        <v>7</v>
      </c>
      <c r="F640" t="s">
        <v>112</v>
      </c>
      <c r="G640" s="212" t="s">
        <v>738</v>
      </c>
      <c r="H640" s="225"/>
      <c r="I640" t="s">
        <v>198</v>
      </c>
      <c r="J640" t="s">
        <v>153</v>
      </c>
      <c r="K640" t="b">
        <v>0</v>
      </c>
    </row>
    <row r="641" spans="1:14" x14ac:dyDescent="0.2">
      <c r="A641">
        <v>505</v>
      </c>
      <c r="B641" s="210">
        <v>45530.243750000001</v>
      </c>
      <c r="C641" s="210">
        <v>45530.245138888888</v>
      </c>
      <c r="D641" s="211">
        <v>45529</v>
      </c>
      <c r="E641">
        <v>5</v>
      </c>
      <c r="F641" t="s">
        <v>81</v>
      </c>
      <c r="G641" s="212" t="s">
        <v>820</v>
      </c>
      <c r="H641" s="225"/>
      <c r="I641" t="s">
        <v>198</v>
      </c>
      <c r="J641" t="s">
        <v>153</v>
      </c>
      <c r="K641" t="b">
        <v>0</v>
      </c>
    </row>
    <row r="642" spans="1:14" x14ac:dyDescent="0.2">
      <c r="A642">
        <v>505</v>
      </c>
      <c r="B642" s="210">
        <v>45530.243750000001</v>
      </c>
      <c r="C642" s="210">
        <v>45530.245138888888</v>
      </c>
      <c r="D642" s="211">
        <v>45529</v>
      </c>
      <c r="E642">
        <v>4</v>
      </c>
      <c r="F642" t="s">
        <v>109</v>
      </c>
      <c r="G642" s="212" t="s">
        <v>731</v>
      </c>
      <c r="H642" s="225" t="s">
        <v>297</v>
      </c>
      <c r="I642" t="s">
        <v>198</v>
      </c>
      <c r="J642" t="s">
        <v>153</v>
      </c>
      <c r="K642" t="b">
        <v>0</v>
      </c>
    </row>
    <row r="643" spans="1:14" x14ac:dyDescent="0.2">
      <c r="A643">
        <v>505</v>
      </c>
      <c r="B643" s="210">
        <v>45530.243750000001</v>
      </c>
      <c r="C643" s="210">
        <v>45530.245833333334</v>
      </c>
      <c r="D643" s="211">
        <v>45529</v>
      </c>
      <c r="E643">
        <v>8</v>
      </c>
      <c r="F643" t="s">
        <v>81</v>
      </c>
      <c r="G643" s="212" t="s">
        <v>714</v>
      </c>
      <c r="H643" s="225"/>
      <c r="I643" t="s">
        <v>198</v>
      </c>
      <c r="J643" t="s">
        <v>153</v>
      </c>
      <c r="K643" t="b">
        <v>0</v>
      </c>
      <c r="L643">
        <v>10.7</v>
      </c>
      <c r="M643">
        <v>9.6</v>
      </c>
    </row>
    <row r="644" spans="1:14" x14ac:dyDescent="0.2">
      <c r="A644">
        <v>505</v>
      </c>
      <c r="B644" s="210">
        <v>45530.243750000001</v>
      </c>
      <c r="C644" s="210">
        <v>45530.246527777781</v>
      </c>
      <c r="D644" s="211">
        <v>45529</v>
      </c>
      <c r="E644">
        <v>9</v>
      </c>
      <c r="F644" t="s">
        <v>117</v>
      </c>
      <c r="G644" s="212" t="s">
        <v>854</v>
      </c>
      <c r="H644" s="225"/>
      <c r="I644" t="s">
        <v>198</v>
      </c>
      <c r="J644" t="s">
        <v>153</v>
      </c>
      <c r="K644" t="b">
        <v>1</v>
      </c>
      <c r="L644">
        <v>15.5</v>
      </c>
      <c r="M644">
        <v>15</v>
      </c>
      <c r="N644">
        <v>14.7</v>
      </c>
    </row>
    <row r="645" spans="1:14" x14ac:dyDescent="0.2">
      <c r="A645">
        <v>505</v>
      </c>
      <c r="B645" s="210">
        <v>45530.243750000001</v>
      </c>
      <c r="C645" s="210">
        <v>45530.246527777781</v>
      </c>
      <c r="D645" s="211">
        <v>45529</v>
      </c>
      <c r="E645">
        <v>10</v>
      </c>
      <c r="F645" t="s">
        <v>118</v>
      </c>
      <c r="G645" s="212" t="s">
        <v>853</v>
      </c>
      <c r="H645" s="225"/>
      <c r="I645" t="s">
        <v>198</v>
      </c>
      <c r="J645" t="s">
        <v>153</v>
      </c>
      <c r="K645" t="b">
        <v>0</v>
      </c>
      <c r="L645">
        <v>20</v>
      </c>
      <c r="M645">
        <v>20.2</v>
      </c>
      <c r="N645">
        <v>19.3</v>
      </c>
    </row>
    <row r="646" spans="1:14" x14ac:dyDescent="0.2">
      <c r="A646">
        <v>505</v>
      </c>
      <c r="B646" s="210">
        <v>45530.243750000001</v>
      </c>
      <c r="C646" s="210">
        <v>45530.24722222222</v>
      </c>
      <c r="D646" s="211">
        <v>45529</v>
      </c>
      <c r="E646">
        <v>12</v>
      </c>
      <c r="F646" t="s">
        <v>117</v>
      </c>
      <c r="G646" s="212" t="s">
        <v>680</v>
      </c>
      <c r="H646" s="225"/>
      <c r="I646" t="s">
        <v>198</v>
      </c>
      <c r="J646" t="s">
        <v>153</v>
      </c>
      <c r="K646" t="b">
        <v>0</v>
      </c>
    </row>
    <row r="647" spans="1:14" x14ac:dyDescent="0.2">
      <c r="A647">
        <v>505</v>
      </c>
      <c r="B647" s="210">
        <v>45530.243750000001</v>
      </c>
      <c r="C647" s="210">
        <v>45530.24722222222</v>
      </c>
      <c r="D647" s="211">
        <v>45529</v>
      </c>
      <c r="E647">
        <v>11</v>
      </c>
      <c r="F647" t="s">
        <v>119</v>
      </c>
      <c r="G647" s="212" t="s">
        <v>823</v>
      </c>
      <c r="H647" s="225"/>
      <c r="I647" t="s">
        <v>198</v>
      </c>
      <c r="J647" t="s">
        <v>153</v>
      </c>
      <c r="K647" t="b">
        <v>0</v>
      </c>
      <c r="L647">
        <v>12.6</v>
      </c>
      <c r="M647">
        <v>10.9</v>
      </c>
    </row>
    <row r="648" spans="1:14" x14ac:dyDescent="0.2">
      <c r="A648">
        <v>505</v>
      </c>
      <c r="B648" s="210">
        <v>45530.243750000001</v>
      </c>
      <c r="C648" s="210">
        <v>45530.247916666667</v>
      </c>
      <c r="D648" s="211">
        <v>45529</v>
      </c>
      <c r="E648">
        <v>14</v>
      </c>
      <c r="F648" t="s">
        <v>109</v>
      </c>
      <c r="G648" s="212" t="s">
        <v>754</v>
      </c>
      <c r="H648" s="225" t="s">
        <v>337</v>
      </c>
      <c r="I648" t="s">
        <v>198</v>
      </c>
      <c r="J648" t="s">
        <v>153</v>
      </c>
      <c r="K648" t="b">
        <v>0</v>
      </c>
      <c r="L648">
        <v>9.9</v>
      </c>
      <c r="M648">
        <v>7.9</v>
      </c>
    </row>
    <row r="649" spans="1:14" x14ac:dyDescent="0.2">
      <c r="A649">
        <v>505</v>
      </c>
      <c r="B649" s="210">
        <v>45530.243750000001</v>
      </c>
      <c r="C649" s="210">
        <v>45530.247916666667</v>
      </c>
      <c r="D649" s="211">
        <v>45529</v>
      </c>
      <c r="E649">
        <v>15</v>
      </c>
      <c r="F649" t="s">
        <v>128</v>
      </c>
      <c r="G649" s="212" t="s">
        <v>714</v>
      </c>
      <c r="H649" s="225"/>
      <c r="I649" t="s">
        <v>198</v>
      </c>
      <c r="J649" t="s">
        <v>153</v>
      </c>
      <c r="K649" t="b">
        <v>1</v>
      </c>
    </row>
    <row r="650" spans="1:14" x14ac:dyDescent="0.2">
      <c r="A650">
        <v>505</v>
      </c>
      <c r="B650" s="210">
        <v>45530.243750000001</v>
      </c>
      <c r="C650" s="210">
        <v>45530.24722222222</v>
      </c>
      <c r="D650" s="211">
        <v>45529</v>
      </c>
      <c r="E650">
        <v>13</v>
      </c>
      <c r="F650" t="s">
        <v>115</v>
      </c>
      <c r="G650" s="212" t="s">
        <v>687</v>
      </c>
      <c r="H650" s="225"/>
      <c r="I650" t="s">
        <v>198</v>
      </c>
      <c r="J650" t="s">
        <v>153</v>
      </c>
      <c r="K650" t="b">
        <v>0</v>
      </c>
    </row>
    <row r="651" spans="1:14" x14ac:dyDescent="0.2">
      <c r="A651">
        <v>505</v>
      </c>
      <c r="B651" s="210">
        <v>45530.243750000001</v>
      </c>
      <c r="C651" s="210">
        <v>45530.248611111114</v>
      </c>
      <c r="D651" s="211">
        <v>45529</v>
      </c>
      <c r="E651">
        <v>16</v>
      </c>
      <c r="F651" t="s">
        <v>130</v>
      </c>
      <c r="G651" s="212" t="s">
        <v>693</v>
      </c>
      <c r="H651" s="225"/>
      <c r="I651" t="s">
        <v>198</v>
      </c>
      <c r="J651" t="s">
        <v>153</v>
      </c>
      <c r="K651" t="b">
        <v>1</v>
      </c>
      <c r="L651">
        <v>13.2</v>
      </c>
      <c r="M651">
        <v>11.3</v>
      </c>
    </row>
    <row r="652" spans="1:14" x14ac:dyDescent="0.2">
      <c r="A652">
        <v>505</v>
      </c>
      <c r="B652" s="210">
        <v>45530.243750000001</v>
      </c>
      <c r="C652" s="210">
        <v>45530.248611111114</v>
      </c>
      <c r="D652" s="211">
        <v>45529</v>
      </c>
      <c r="E652">
        <v>19</v>
      </c>
      <c r="F652" t="s">
        <v>124</v>
      </c>
      <c r="G652" s="212" t="s">
        <v>746</v>
      </c>
      <c r="H652" s="225"/>
      <c r="I652" t="s">
        <v>198</v>
      </c>
      <c r="J652" t="s">
        <v>153</v>
      </c>
      <c r="K652" t="b">
        <v>0</v>
      </c>
    </row>
    <row r="653" spans="1:14" x14ac:dyDescent="0.2">
      <c r="A653">
        <v>505</v>
      </c>
      <c r="B653" s="210">
        <v>45530.243750000001</v>
      </c>
      <c r="C653" s="210">
        <v>45530.248611111114</v>
      </c>
      <c r="D653" s="211">
        <v>45529</v>
      </c>
      <c r="E653">
        <v>18</v>
      </c>
      <c r="F653" t="s">
        <v>125</v>
      </c>
      <c r="G653" s="212" t="s">
        <v>764</v>
      </c>
      <c r="H653" s="225"/>
      <c r="I653" t="s">
        <v>198</v>
      </c>
      <c r="J653" t="s">
        <v>153</v>
      </c>
      <c r="K653" t="b">
        <v>0</v>
      </c>
    </row>
    <row r="654" spans="1:14" x14ac:dyDescent="0.2">
      <c r="A654">
        <v>505</v>
      </c>
      <c r="B654" s="210">
        <v>45530.243750000001</v>
      </c>
      <c r="C654" s="210">
        <v>45530.248611111114</v>
      </c>
      <c r="D654" s="211">
        <v>45529</v>
      </c>
      <c r="E654">
        <v>17</v>
      </c>
      <c r="F654" t="s">
        <v>124</v>
      </c>
      <c r="G654" s="212" t="s">
        <v>687</v>
      </c>
      <c r="H654" s="225"/>
      <c r="I654" t="s">
        <v>198</v>
      </c>
      <c r="J654" t="s">
        <v>153</v>
      </c>
      <c r="K654" t="b">
        <v>0</v>
      </c>
    </row>
    <row r="655" spans="1:14" x14ac:dyDescent="0.2">
      <c r="A655">
        <v>505</v>
      </c>
      <c r="B655" s="210">
        <v>45530.243750000001</v>
      </c>
      <c r="C655" s="210">
        <v>45530.249305555553</v>
      </c>
      <c r="D655" s="211">
        <v>45529</v>
      </c>
      <c r="E655">
        <v>20</v>
      </c>
      <c r="F655" t="s">
        <v>128</v>
      </c>
      <c r="G655" s="212" t="s">
        <v>855</v>
      </c>
      <c r="H655" s="225"/>
      <c r="I655" t="s">
        <v>198</v>
      </c>
      <c r="J655" t="s">
        <v>153</v>
      </c>
      <c r="K655" t="b">
        <v>0</v>
      </c>
    </row>
    <row r="656" spans="1:14" x14ac:dyDescent="0.2">
      <c r="A656">
        <v>505</v>
      </c>
      <c r="B656" s="210">
        <v>45531.025000000001</v>
      </c>
      <c r="C656" s="210">
        <v>45531.025694444441</v>
      </c>
      <c r="D656" s="211">
        <v>45530</v>
      </c>
      <c r="E656">
        <v>2</v>
      </c>
      <c r="F656" t="s">
        <v>125</v>
      </c>
      <c r="G656" s="212">
        <v>12</v>
      </c>
      <c r="H656" s="225"/>
      <c r="I656" t="s">
        <v>198</v>
      </c>
      <c r="J656" t="s">
        <v>153</v>
      </c>
      <c r="K656" t="b">
        <v>0</v>
      </c>
    </row>
    <row r="657" spans="1:14" x14ac:dyDescent="0.2">
      <c r="A657">
        <v>505</v>
      </c>
      <c r="B657" s="210">
        <v>45531.025000000001</v>
      </c>
      <c r="C657" s="210">
        <v>45531.025694444441</v>
      </c>
      <c r="D657" s="211">
        <v>45530</v>
      </c>
      <c r="E657">
        <v>4</v>
      </c>
      <c r="F657" t="s">
        <v>109</v>
      </c>
      <c r="G657" s="212" t="s">
        <v>753</v>
      </c>
      <c r="H657" s="225"/>
      <c r="I657" t="s">
        <v>198</v>
      </c>
      <c r="J657" t="s">
        <v>153</v>
      </c>
      <c r="K657" t="b">
        <v>0</v>
      </c>
    </row>
    <row r="658" spans="1:14" x14ac:dyDescent="0.2">
      <c r="A658">
        <v>505</v>
      </c>
      <c r="B658" s="210">
        <v>45531.025000000001</v>
      </c>
      <c r="C658" s="210">
        <v>45531.025694444441</v>
      </c>
      <c r="D658" s="211">
        <v>45530</v>
      </c>
      <c r="E658">
        <v>5</v>
      </c>
      <c r="F658" t="s">
        <v>81</v>
      </c>
      <c r="G658" s="212" t="s">
        <v>820</v>
      </c>
      <c r="H658" s="225"/>
      <c r="I658" t="s">
        <v>198</v>
      </c>
      <c r="J658" t="s">
        <v>153</v>
      </c>
      <c r="K658" t="b">
        <v>0</v>
      </c>
    </row>
    <row r="659" spans="1:14" x14ac:dyDescent="0.2">
      <c r="A659">
        <v>505</v>
      </c>
      <c r="B659" s="210">
        <v>45531.025000000001</v>
      </c>
      <c r="C659" s="210">
        <v>45531.025694444441</v>
      </c>
      <c r="D659" s="211">
        <v>45530</v>
      </c>
      <c r="E659">
        <v>1</v>
      </c>
      <c r="F659" t="s">
        <v>115</v>
      </c>
      <c r="G659" s="212" t="s">
        <v>756</v>
      </c>
      <c r="H659" s="225"/>
      <c r="I659" t="s">
        <v>198</v>
      </c>
      <c r="J659" t="s">
        <v>153</v>
      </c>
      <c r="K659" t="b">
        <v>0</v>
      </c>
    </row>
    <row r="660" spans="1:14" x14ac:dyDescent="0.2">
      <c r="A660">
        <v>505</v>
      </c>
      <c r="B660" s="210">
        <v>45531.025000000001</v>
      </c>
      <c r="C660" s="210">
        <v>45531.025694444441</v>
      </c>
      <c r="D660" s="211">
        <v>45530</v>
      </c>
      <c r="E660">
        <v>3</v>
      </c>
      <c r="F660" t="s">
        <v>117</v>
      </c>
      <c r="G660" s="212" t="s">
        <v>680</v>
      </c>
      <c r="H660" s="225"/>
      <c r="I660" t="s">
        <v>198</v>
      </c>
      <c r="J660" t="s">
        <v>153</v>
      </c>
      <c r="K660" t="b">
        <v>0</v>
      </c>
    </row>
    <row r="661" spans="1:14" x14ac:dyDescent="0.2">
      <c r="A661">
        <v>505</v>
      </c>
      <c r="B661" s="210">
        <v>45531.025000000001</v>
      </c>
      <c r="C661" s="210">
        <v>45531.026388888888</v>
      </c>
      <c r="D661" s="211">
        <v>45530</v>
      </c>
      <c r="E661">
        <v>7</v>
      </c>
      <c r="F661" t="s">
        <v>112</v>
      </c>
      <c r="G661" s="212" t="s">
        <v>738</v>
      </c>
      <c r="H661" s="225"/>
      <c r="I661" t="s">
        <v>198</v>
      </c>
      <c r="J661" t="s">
        <v>153</v>
      </c>
      <c r="K661" t="b">
        <v>0</v>
      </c>
    </row>
    <row r="662" spans="1:14" x14ac:dyDescent="0.2">
      <c r="A662">
        <v>505</v>
      </c>
      <c r="B662" s="210">
        <v>45531.025000000001</v>
      </c>
      <c r="C662" s="210">
        <v>45531.026388888888</v>
      </c>
      <c r="D662" s="211">
        <v>45530</v>
      </c>
      <c r="E662">
        <v>6</v>
      </c>
      <c r="F662" t="s">
        <v>109</v>
      </c>
      <c r="G662" s="212" t="s">
        <v>808</v>
      </c>
      <c r="H662" s="225"/>
      <c r="I662" t="s">
        <v>198</v>
      </c>
      <c r="J662" t="s">
        <v>153</v>
      </c>
      <c r="K662" t="b">
        <v>0</v>
      </c>
    </row>
    <row r="663" spans="1:14" x14ac:dyDescent="0.2">
      <c r="A663">
        <v>505</v>
      </c>
      <c r="B663" s="210">
        <v>45531.025000000001</v>
      </c>
      <c r="C663" s="210">
        <v>45531.027083333334</v>
      </c>
      <c r="D663" s="211">
        <v>45530</v>
      </c>
      <c r="E663">
        <v>8</v>
      </c>
      <c r="F663" t="s">
        <v>81</v>
      </c>
      <c r="G663" s="212" t="s">
        <v>747</v>
      </c>
      <c r="H663" s="225"/>
      <c r="I663" t="s">
        <v>198</v>
      </c>
      <c r="J663" t="s">
        <v>153</v>
      </c>
      <c r="K663" t="b">
        <v>1</v>
      </c>
      <c r="L663">
        <v>10.6</v>
      </c>
      <c r="M663">
        <v>11.6</v>
      </c>
    </row>
    <row r="664" spans="1:14" x14ac:dyDescent="0.2">
      <c r="A664">
        <v>505</v>
      </c>
      <c r="B664" s="210">
        <v>45531.025000000001</v>
      </c>
      <c r="C664" s="210">
        <v>45531.027777777781</v>
      </c>
      <c r="D664" s="211">
        <v>45530</v>
      </c>
      <c r="E664">
        <v>9</v>
      </c>
      <c r="F664" t="s">
        <v>117</v>
      </c>
      <c r="G664" s="212" t="s">
        <v>743</v>
      </c>
      <c r="H664" s="225" t="s">
        <v>256</v>
      </c>
      <c r="I664" t="s">
        <v>198</v>
      </c>
      <c r="J664" t="s">
        <v>153</v>
      </c>
      <c r="K664" t="b">
        <v>1</v>
      </c>
      <c r="L664">
        <v>12.7</v>
      </c>
      <c r="M664">
        <v>13.2</v>
      </c>
      <c r="N664">
        <v>14.2</v>
      </c>
    </row>
    <row r="665" spans="1:14" x14ac:dyDescent="0.2">
      <c r="A665">
        <v>505</v>
      </c>
      <c r="B665" s="210">
        <v>45531.025000000001</v>
      </c>
      <c r="C665" s="210">
        <v>45531.029166666667</v>
      </c>
      <c r="D665" s="211">
        <v>45530</v>
      </c>
      <c r="E665">
        <v>11</v>
      </c>
      <c r="F665" t="s">
        <v>119</v>
      </c>
      <c r="G665" s="212" t="s">
        <v>823</v>
      </c>
      <c r="H665" s="225" t="s">
        <v>340</v>
      </c>
      <c r="I665" t="s">
        <v>198</v>
      </c>
      <c r="J665" t="s">
        <v>153</v>
      </c>
      <c r="K665" t="b">
        <v>0</v>
      </c>
      <c r="L665">
        <v>12.6</v>
      </c>
      <c r="M665">
        <v>10.9</v>
      </c>
    </row>
    <row r="666" spans="1:14" x14ac:dyDescent="0.2">
      <c r="A666">
        <v>505</v>
      </c>
      <c r="B666" s="210">
        <v>45531.025000000001</v>
      </c>
      <c r="C666" s="210">
        <v>45531.02847222222</v>
      </c>
      <c r="D666" s="211">
        <v>45530</v>
      </c>
      <c r="E666">
        <v>10</v>
      </c>
      <c r="F666" t="s">
        <v>118</v>
      </c>
      <c r="G666" s="212" t="s">
        <v>793</v>
      </c>
      <c r="H666" s="225"/>
      <c r="I666" t="s">
        <v>198</v>
      </c>
      <c r="J666" t="s">
        <v>153</v>
      </c>
      <c r="K666" t="b">
        <v>0</v>
      </c>
      <c r="L666">
        <v>20.8</v>
      </c>
      <c r="M666">
        <v>20.9</v>
      </c>
      <c r="N666">
        <v>20.100000000000001</v>
      </c>
    </row>
    <row r="667" spans="1:14" x14ac:dyDescent="0.2">
      <c r="A667">
        <v>505</v>
      </c>
      <c r="B667" s="210">
        <v>45531.025000000001</v>
      </c>
      <c r="C667" s="210">
        <v>45531.030555555553</v>
      </c>
      <c r="D667" s="211">
        <v>45530</v>
      </c>
      <c r="E667">
        <v>12</v>
      </c>
      <c r="F667" t="s">
        <v>117</v>
      </c>
      <c r="G667" s="212" t="s">
        <v>750</v>
      </c>
      <c r="H667" s="225" t="s">
        <v>341</v>
      </c>
      <c r="I667" t="s">
        <v>198</v>
      </c>
      <c r="J667" t="s">
        <v>153</v>
      </c>
      <c r="K667" t="b">
        <v>0</v>
      </c>
    </row>
    <row r="668" spans="1:14" x14ac:dyDescent="0.2">
      <c r="A668">
        <v>505</v>
      </c>
      <c r="B668" s="210">
        <v>45531.025000000001</v>
      </c>
      <c r="C668" s="210">
        <v>45531.030555555553</v>
      </c>
      <c r="D668" s="211">
        <v>45530</v>
      </c>
      <c r="E668">
        <v>13</v>
      </c>
      <c r="F668" t="s">
        <v>115</v>
      </c>
      <c r="G668" s="212" t="s">
        <v>687</v>
      </c>
      <c r="H668" s="225"/>
      <c r="I668" t="s">
        <v>198</v>
      </c>
      <c r="J668" t="s">
        <v>153</v>
      </c>
      <c r="K668" t="b">
        <v>0</v>
      </c>
    </row>
    <row r="669" spans="1:14" x14ac:dyDescent="0.2">
      <c r="A669">
        <v>505</v>
      </c>
      <c r="B669" s="210">
        <v>45531.025000000001</v>
      </c>
      <c r="C669" s="210">
        <v>45531.030555555553</v>
      </c>
      <c r="D669" s="211">
        <v>45530</v>
      </c>
      <c r="E669">
        <v>14</v>
      </c>
      <c r="F669" t="s">
        <v>109</v>
      </c>
      <c r="G669" s="212" t="s">
        <v>801</v>
      </c>
      <c r="H669" s="225"/>
      <c r="I669" t="s">
        <v>198</v>
      </c>
      <c r="J669" t="s">
        <v>153</v>
      </c>
      <c r="K669" t="b">
        <v>1</v>
      </c>
      <c r="L669">
        <v>16.3</v>
      </c>
      <c r="M669">
        <v>14</v>
      </c>
    </row>
    <row r="670" spans="1:14" x14ac:dyDescent="0.2">
      <c r="A670">
        <v>505</v>
      </c>
      <c r="B670" s="210">
        <v>45531.025000000001</v>
      </c>
      <c r="C670" s="210">
        <v>45531.03125</v>
      </c>
      <c r="D670" s="211">
        <v>45530</v>
      </c>
      <c r="E670">
        <v>15</v>
      </c>
      <c r="F670" t="s">
        <v>128</v>
      </c>
      <c r="G670" s="212" t="s">
        <v>738</v>
      </c>
      <c r="H670" s="225"/>
      <c r="I670" t="s">
        <v>198</v>
      </c>
      <c r="J670" t="s">
        <v>153</v>
      </c>
      <c r="K670" t="b">
        <v>0</v>
      </c>
    </row>
    <row r="671" spans="1:14" x14ac:dyDescent="0.2">
      <c r="A671">
        <v>505</v>
      </c>
      <c r="B671" s="210">
        <v>45531.025000000001</v>
      </c>
      <c r="C671" s="210">
        <v>45531.03125</v>
      </c>
      <c r="D671" s="211">
        <v>45530</v>
      </c>
      <c r="E671">
        <v>17</v>
      </c>
      <c r="F671" t="s">
        <v>124</v>
      </c>
      <c r="G671" s="212" t="s">
        <v>687</v>
      </c>
      <c r="H671" s="225"/>
      <c r="I671" t="s">
        <v>198</v>
      </c>
      <c r="J671" t="s">
        <v>153</v>
      </c>
      <c r="K671" t="b">
        <v>0</v>
      </c>
    </row>
    <row r="672" spans="1:14" x14ac:dyDescent="0.2">
      <c r="A672">
        <v>505</v>
      </c>
      <c r="B672" s="210">
        <v>45531.025000000001</v>
      </c>
      <c r="C672" s="210">
        <v>45531.031944444447</v>
      </c>
      <c r="D672" s="211">
        <v>45530</v>
      </c>
      <c r="E672">
        <v>19</v>
      </c>
      <c r="F672" t="s">
        <v>124</v>
      </c>
      <c r="G672" s="212" t="s">
        <v>806</v>
      </c>
      <c r="H672" s="225"/>
      <c r="I672" t="s">
        <v>198</v>
      </c>
      <c r="J672" t="s">
        <v>153</v>
      </c>
      <c r="K672" t="b">
        <v>0</v>
      </c>
    </row>
    <row r="673" spans="1:14" x14ac:dyDescent="0.2">
      <c r="A673">
        <v>505</v>
      </c>
      <c r="B673" s="210">
        <v>45531.025000000001</v>
      </c>
      <c r="C673" s="210">
        <v>45531.03125</v>
      </c>
      <c r="D673" s="211">
        <v>45530</v>
      </c>
      <c r="E673">
        <v>16</v>
      </c>
      <c r="F673" t="s">
        <v>130</v>
      </c>
      <c r="G673" s="212" t="s">
        <v>795</v>
      </c>
      <c r="H673" s="225"/>
      <c r="I673" t="s">
        <v>198</v>
      </c>
      <c r="J673" t="s">
        <v>153</v>
      </c>
      <c r="K673" t="b">
        <v>0</v>
      </c>
      <c r="L673">
        <v>9.5</v>
      </c>
      <c r="M673">
        <v>7.7</v>
      </c>
    </row>
    <row r="674" spans="1:14" x14ac:dyDescent="0.2">
      <c r="A674">
        <v>505</v>
      </c>
      <c r="B674" s="210">
        <v>45531.025000000001</v>
      </c>
      <c r="C674" s="210">
        <v>45531.03125</v>
      </c>
      <c r="D674" s="211">
        <v>45530</v>
      </c>
      <c r="E674">
        <v>18</v>
      </c>
      <c r="F674" t="s">
        <v>125</v>
      </c>
      <c r="G674" s="212" t="s">
        <v>764</v>
      </c>
      <c r="H674" s="225"/>
      <c r="I674" t="s">
        <v>198</v>
      </c>
      <c r="J674" t="s">
        <v>153</v>
      </c>
      <c r="K674" t="b">
        <v>0</v>
      </c>
    </row>
    <row r="675" spans="1:14" x14ac:dyDescent="0.2">
      <c r="A675">
        <v>505</v>
      </c>
      <c r="B675" s="210">
        <v>45531.025000000001</v>
      </c>
      <c r="C675" s="210">
        <v>45531.031944444447</v>
      </c>
      <c r="D675" s="211">
        <v>45530</v>
      </c>
      <c r="E675">
        <v>20</v>
      </c>
      <c r="F675" t="s">
        <v>128</v>
      </c>
      <c r="G675" s="212" t="s">
        <v>856</v>
      </c>
      <c r="H675" s="225" t="s">
        <v>342</v>
      </c>
      <c r="I675" t="s">
        <v>198</v>
      </c>
      <c r="J675" t="s">
        <v>153</v>
      </c>
      <c r="K675" t="b">
        <v>0</v>
      </c>
    </row>
    <row r="676" spans="1:14" x14ac:dyDescent="0.2">
      <c r="A676">
        <v>505</v>
      </c>
      <c r="B676" s="210">
        <v>45532.039583333331</v>
      </c>
      <c r="C676" s="210">
        <v>45532.039583333331</v>
      </c>
      <c r="D676" s="211">
        <v>45530</v>
      </c>
      <c r="E676">
        <v>1</v>
      </c>
      <c r="F676" t="s">
        <v>115</v>
      </c>
      <c r="G676" s="212" t="s">
        <v>756</v>
      </c>
      <c r="H676" s="225"/>
      <c r="I676" t="s">
        <v>198</v>
      </c>
      <c r="J676" t="s">
        <v>153</v>
      </c>
      <c r="K676" t="b">
        <v>0</v>
      </c>
    </row>
    <row r="677" spans="1:14" x14ac:dyDescent="0.2">
      <c r="A677">
        <v>505</v>
      </c>
      <c r="B677" s="210">
        <v>45532.040277777778</v>
      </c>
      <c r="C677" s="210">
        <v>45532.040972222225</v>
      </c>
      <c r="D677" s="211">
        <v>45531</v>
      </c>
      <c r="E677">
        <v>5</v>
      </c>
      <c r="F677" t="s">
        <v>81</v>
      </c>
      <c r="G677" s="212" t="s">
        <v>820</v>
      </c>
      <c r="H677" s="225"/>
      <c r="I677" t="s">
        <v>198</v>
      </c>
      <c r="J677" t="s">
        <v>153</v>
      </c>
      <c r="K677" t="b">
        <v>0</v>
      </c>
    </row>
    <row r="678" spans="1:14" x14ac:dyDescent="0.2">
      <c r="A678">
        <v>505</v>
      </c>
      <c r="B678" s="210">
        <v>45532.040277777778</v>
      </c>
      <c r="C678" s="210">
        <v>45532.040972222225</v>
      </c>
      <c r="D678" s="211">
        <v>45531</v>
      </c>
      <c r="E678">
        <v>4</v>
      </c>
      <c r="F678" t="s">
        <v>109</v>
      </c>
      <c r="G678" s="212" t="s">
        <v>753</v>
      </c>
      <c r="H678" s="225"/>
      <c r="I678" t="s">
        <v>198</v>
      </c>
      <c r="J678" t="s">
        <v>153</v>
      </c>
      <c r="K678" t="b">
        <v>0</v>
      </c>
    </row>
    <row r="679" spans="1:14" x14ac:dyDescent="0.2">
      <c r="A679">
        <v>505</v>
      </c>
      <c r="B679" s="210">
        <v>45532.040277777778</v>
      </c>
      <c r="C679" s="210">
        <v>45532.040972222225</v>
      </c>
      <c r="D679" s="211">
        <v>45531</v>
      </c>
      <c r="E679">
        <v>6</v>
      </c>
      <c r="F679" t="s">
        <v>109</v>
      </c>
      <c r="G679" s="212" t="s">
        <v>808</v>
      </c>
      <c r="H679" s="225"/>
      <c r="I679" t="s">
        <v>198</v>
      </c>
      <c r="J679" t="s">
        <v>153</v>
      </c>
      <c r="K679" t="b">
        <v>0</v>
      </c>
    </row>
    <row r="680" spans="1:14" x14ac:dyDescent="0.2">
      <c r="A680">
        <v>505</v>
      </c>
      <c r="B680" s="210">
        <v>45532.040277777778</v>
      </c>
      <c r="C680" s="210">
        <v>45532.040972222225</v>
      </c>
      <c r="D680" s="211">
        <v>45531</v>
      </c>
      <c r="E680">
        <v>2</v>
      </c>
      <c r="F680" t="s">
        <v>125</v>
      </c>
      <c r="G680" s="212">
        <v>12</v>
      </c>
      <c r="H680" s="225"/>
      <c r="I680" t="s">
        <v>198</v>
      </c>
      <c r="J680" t="s">
        <v>153</v>
      </c>
      <c r="K680" t="b">
        <v>0</v>
      </c>
    </row>
    <row r="681" spans="1:14" x14ac:dyDescent="0.2">
      <c r="A681">
        <v>505</v>
      </c>
      <c r="B681" s="210">
        <v>45532.040277777778</v>
      </c>
      <c r="C681" s="210">
        <v>45532.040277777778</v>
      </c>
      <c r="D681" s="211">
        <v>45531</v>
      </c>
      <c r="E681">
        <v>1</v>
      </c>
      <c r="F681" t="s">
        <v>115</v>
      </c>
      <c r="G681" s="212" t="s">
        <v>756</v>
      </c>
      <c r="H681" s="225"/>
      <c r="I681" t="s">
        <v>198</v>
      </c>
      <c r="J681" t="s">
        <v>153</v>
      </c>
      <c r="K681" t="b">
        <v>0</v>
      </c>
    </row>
    <row r="682" spans="1:14" x14ac:dyDescent="0.2">
      <c r="A682">
        <v>505</v>
      </c>
      <c r="B682" s="210">
        <v>45532.040277777778</v>
      </c>
      <c r="C682" s="210">
        <v>45532.040972222225</v>
      </c>
      <c r="D682" s="211">
        <v>45531</v>
      </c>
      <c r="E682">
        <v>3</v>
      </c>
      <c r="F682" t="s">
        <v>117</v>
      </c>
      <c r="G682" s="212" t="s">
        <v>680</v>
      </c>
      <c r="H682" s="225"/>
      <c r="I682" t="s">
        <v>198</v>
      </c>
      <c r="J682" t="s">
        <v>153</v>
      </c>
      <c r="K682" t="b">
        <v>0</v>
      </c>
    </row>
    <row r="683" spans="1:14" x14ac:dyDescent="0.2">
      <c r="A683">
        <v>505</v>
      </c>
      <c r="B683" s="210">
        <v>45532.040277777778</v>
      </c>
      <c r="C683" s="210">
        <v>45532.041666666664</v>
      </c>
      <c r="D683" s="211">
        <v>45531</v>
      </c>
      <c r="E683">
        <v>7</v>
      </c>
      <c r="F683" t="s">
        <v>112</v>
      </c>
      <c r="G683" s="212" t="s">
        <v>738</v>
      </c>
      <c r="H683" s="225"/>
      <c r="I683" t="s">
        <v>198</v>
      </c>
      <c r="J683" t="s">
        <v>153</v>
      </c>
      <c r="K683" t="b">
        <v>0</v>
      </c>
    </row>
    <row r="684" spans="1:14" x14ac:dyDescent="0.2">
      <c r="A684">
        <v>505</v>
      </c>
      <c r="B684" s="210">
        <v>45532.040277777778</v>
      </c>
      <c r="C684" s="210">
        <v>45532.041666666664</v>
      </c>
      <c r="D684" s="211">
        <v>45531</v>
      </c>
      <c r="E684">
        <v>8</v>
      </c>
      <c r="F684" t="s">
        <v>81</v>
      </c>
      <c r="G684" s="212" t="s">
        <v>806</v>
      </c>
      <c r="H684" s="225"/>
      <c r="I684" t="s">
        <v>198</v>
      </c>
      <c r="J684" t="s">
        <v>153</v>
      </c>
      <c r="K684" t="b">
        <v>1</v>
      </c>
      <c r="L684">
        <v>8.6</v>
      </c>
      <c r="M684">
        <v>9.6999999999999993</v>
      </c>
    </row>
    <row r="685" spans="1:14" x14ac:dyDescent="0.2">
      <c r="A685">
        <v>505</v>
      </c>
      <c r="B685" s="210">
        <v>45532.040277777778</v>
      </c>
      <c r="C685" s="210">
        <v>45532.043749999997</v>
      </c>
      <c r="D685" s="211">
        <v>45531</v>
      </c>
      <c r="E685">
        <v>11</v>
      </c>
      <c r="F685" t="s">
        <v>119</v>
      </c>
      <c r="G685" s="212" t="s">
        <v>807</v>
      </c>
      <c r="H685" s="225" t="s">
        <v>347</v>
      </c>
      <c r="I685" t="s">
        <v>198</v>
      </c>
      <c r="J685" t="s">
        <v>153</v>
      </c>
      <c r="K685" t="b">
        <v>0</v>
      </c>
      <c r="L685">
        <v>15.5</v>
      </c>
      <c r="M685">
        <v>14</v>
      </c>
    </row>
    <row r="686" spans="1:14" x14ac:dyDescent="0.2">
      <c r="A686">
        <v>505</v>
      </c>
      <c r="B686" s="210">
        <v>45532.040277777778</v>
      </c>
      <c r="C686" s="210">
        <v>45532.043055555558</v>
      </c>
      <c r="D686" s="211">
        <v>45531</v>
      </c>
      <c r="E686">
        <v>10</v>
      </c>
      <c r="F686" t="s">
        <v>118</v>
      </c>
      <c r="G686" s="212" t="s">
        <v>851</v>
      </c>
      <c r="H686" s="225" t="s">
        <v>346</v>
      </c>
      <c r="I686" t="s">
        <v>198</v>
      </c>
      <c r="J686" t="s">
        <v>153</v>
      </c>
      <c r="K686" t="b">
        <v>1</v>
      </c>
      <c r="L686">
        <v>17.2</v>
      </c>
      <c r="M686">
        <v>17.399999999999999</v>
      </c>
      <c r="N686">
        <v>18.3</v>
      </c>
    </row>
    <row r="687" spans="1:14" x14ac:dyDescent="0.2">
      <c r="A687">
        <v>505</v>
      </c>
      <c r="B687" s="210">
        <v>45532.040277777778</v>
      </c>
      <c r="C687" s="210">
        <v>45532.042361111111</v>
      </c>
      <c r="D687" s="211">
        <v>45531</v>
      </c>
      <c r="E687">
        <v>9</v>
      </c>
      <c r="G687" s="212" t="s">
        <v>676</v>
      </c>
      <c r="H687" s="225" t="s">
        <v>287</v>
      </c>
      <c r="I687" t="s">
        <v>198</v>
      </c>
      <c r="J687" t="s">
        <v>153</v>
      </c>
      <c r="K687" t="b">
        <v>1</v>
      </c>
      <c r="L687">
        <v>14.3</v>
      </c>
      <c r="M687">
        <v>14.7</v>
      </c>
      <c r="N687">
        <v>15.8</v>
      </c>
    </row>
    <row r="688" spans="1:14" x14ac:dyDescent="0.2">
      <c r="A688">
        <v>505</v>
      </c>
      <c r="B688" s="210">
        <v>45532.040277777778</v>
      </c>
      <c r="C688" s="210">
        <v>45532.043749999997</v>
      </c>
      <c r="D688" s="211">
        <v>45531</v>
      </c>
      <c r="E688">
        <v>12</v>
      </c>
      <c r="F688" t="s">
        <v>117</v>
      </c>
      <c r="G688" s="212" t="s">
        <v>775</v>
      </c>
      <c r="H688" s="225" t="s">
        <v>348</v>
      </c>
      <c r="I688" t="s">
        <v>198</v>
      </c>
      <c r="J688" t="s">
        <v>153</v>
      </c>
      <c r="K688" t="b">
        <v>0</v>
      </c>
    </row>
    <row r="689" spans="1:13" x14ac:dyDescent="0.2">
      <c r="A689">
        <v>505</v>
      </c>
      <c r="B689" s="210">
        <v>45532.040277777778</v>
      </c>
      <c r="C689" s="210">
        <v>45532.043749999997</v>
      </c>
      <c r="D689" s="211">
        <v>45531</v>
      </c>
      <c r="E689">
        <v>13</v>
      </c>
      <c r="F689" t="s">
        <v>115</v>
      </c>
      <c r="G689" s="212" t="s">
        <v>687</v>
      </c>
      <c r="H689" s="225"/>
      <c r="I689" t="s">
        <v>198</v>
      </c>
      <c r="J689" t="s">
        <v>153</v>
      </c>
      <c r="K689" t="b">
        <v>0</v>
      </c>
    </row>
    <row r="690" spans="1:13" x14ac:dyDescent="0.2">
      <c r="A690">
        <v>505</v>
      </c>
      <c r="B690" s="210">
        <v>45532.040277777778</v>
      </c>
      <c r="C690" s="210">
        <v>45532.044444444444</v>
      </c>
      <c r="D690" s="211">
        <v>45531</v>
      </c>
      <c r="E690">
        <v>14</v>
      </c>
      <c r="F690" t="s">
        <v>109</v>
      </c>
      <c r="G690" s="212" t="s">
        <v>756</v>
      </c>
      <c r="H690" s="225"/>
      <c r="I690" t="s">
        <v>198</v>
      </c>
      <c r="J690" t="s">
        <v>153</v>
      </c>
      <c r="K690" t="b">
        <v>0</v>
      </c>
      <c r="L690" t="s">
        <v>721</v>
      </c>
      <c r="M690">
        <v>9</v>
      </c>
    </row>
    <row r="691" spans="1:13" x14ac:dyDescent="0.2">
      <c r="A691">
        <v>505</v>
      </c>
      <c r="B691" s="210">
        <v>45532.040277777778</v>
      </c>
      <c r="C691" s="210">
        <v>45532.045138888891</v>
      </c>
      <c r="D691" s="211">
        <v>45531</v>
      </c>
      <c r="E691">
        <v>17</v>
      </c>
      <c r="F691" t="s">
        <v>124</v>
      </c>
      <c r="G691" s="212" t="s">
        <v>687</v>
      </c>
      <c r="H691" s="225"/>
      <c r="I691" t="s">
        <v>198</v>
      </c>
      <c r="J691" t="s">
        <v>153</v>
      </c>
      <c r="K691" t="b">
        <v>0</v>
      </c>
    </row>
    <row r="692" spans="1:13" x14ac:dyDescent="0.2">
      <c r="A692">
        <v>505</v>
      </c>
      <c r="B692" s="210">
        <v>45532.040277777778</v>
      </c>
      <c r="C692" s="210">
        <v>45532.044444444444</v>
      </c>
      <c r="D692" s="211">
        <v>45531</v>
      </c>
      <c r="E692">
        <v>15</v>
      </c>
      <c r="F692" t="s">
        <v>128</v>
      </c>
      <c r="G692" s="212" t="s">
        <v>738</v>
      </c>
      <c r="H692" s="225"/>
      <c r="I692" t="s">
        <v>198</v>
      </c>
      <c r="J692" t="s">
        <v>153</v>
      </c>
      <c r="K692" t="b">
        <v>0</v>
      </c>
    </row>
    <row r="693" spans="1:13" x14ac:dyDescent="0.2">
      <c r="A693">
        <v>505</v>
      </c>
      <c r="B693" s="210">
        <v>45532.040277777778</v>
      </c>
      <c r="C693" s="210">
        <v>45532.045138888891</v>
      </c>
      <c r="D693" s="211">
        <v>45531</v>
      </c>
      <c r="E693">
        <v>18</v>
      </c>
      <c r="F693" t="s">
        <v>125</v>
      </c>
      <c r="G693" s="212" t="s">
        <v>764</v>
      </c>
      <c r="H693" s="225"/>
      <c r="I693" t="s">
        <v>198</v>
      </c>
      <c r="J693" t="s">
        <v>153</v>
      </c>
      <c r="K693" t="b">
        <v>0</v>
      </c>
    </row>
    <row r="694" spans="1:13" x14ac:dyDescent="0.2">
      <c r="A694">
        <v>505</v>
      </c>
      <c r="B694" s="210">
        <v>45532.040277777778</v>
      </c>
      <c r="C694" s="210">
        <v>45532.045138888891</v>
      </c>
      <c r="D694" s="211">
        <v>45531</v>
      </c>
      <c r="E694">
        <v>16</v>
      </c>
      <c r="F694" t="s">
        <v>130</v>
      </c>
      <c r="G694" s="212" t="s">
        <v>795</v>
      </c>
      <c r="H694" s="225"/>
      <c r="I694" t="s">
        <v>198</v>
      </c>
      <c r="J694" t="s">
        <v>153</v>
      </c>
      <c r="K694" t="b">
        <v>0</v>
      </c>
      <c r="L694">
        <v>9.5</v>
      </c>
      <c r="M694">
        <v>7.7</v>
      </c>
    </row>
    <row r="695" spans="1:13" x14ac:dyDescent="0.2">
      <c r="A695">
        <v>505</v>
      </c>
      <c r="B695" s="210">
        <v>45532.040277777778</v>
      </c>
      <c r="C695" s="210">
        <v>45532.045138888891</v>
      </c>
      <c r="D695" s="211">
        <v>45531</v>
      </c>
      <c r="E695">
        <v>19</v>
      </c>
      <c r="F695" t="s">
        <v>124</v>
      </c>
      <c r="G695" s="212" t="s">
        <v>787</v>
      </c>
      <c r="H695" s="225"/>
      <c r="I695" t="s">
        <v>198</v>
      </c>
      <c r="J695" t="s">
        <v>153</v>
      </c>
      <c r="K695" t="b">
        <v>0</v>
      </c>
    </row>
    <row r="696" spans="1:13" x14ac:dyDescent="0.2">
      <c r="A696">
        <v>505</v>
      </c>
      <c r="B696" s="210">
        <v>45532.040277777778</v>
      </c>
      <c r="C696" s="210">
        <v>45532.04583333333</v>
      </c>
      <c r="D696" s="211">
        <v>45531</v>
      </c>
      <c r="E696">
        <v>20</v>
      </c>
      <c r="F696" t="s">
        <v>128</v>
      </c>
      <c r="G696" s="212">
        <v>17</v>
      </c>
      <c r="H696" s="225" t="s">
        <v>349</v>
      </c>
      <c r="I696" t="s">
        <v>198</v>
      </c>
      <c r="J696" t="s">
        <v>153</v>
      </c>
      <c r="K696" t="b">
        <v>0</v>
      </c>
    </row>
    <row r="697" spans="1:13" x14ac:dyDescent="0.2">
      <c r="A697">
        <v>505</v>
      </c>
      <c r="B697" s="210">
        <v>45533.03402777778</v>
      </c>
      <c r="C697" s="210">
        <v>45533.03402777778</v>
      </c>
      <c r="D697" s="211">
        <v>45532</v>
      </c>
      <c r="E697">
        <v>2</v>
      </c>
      <c r="F697" t="s">
        <v>125</v>
      </c>
      <c r="G697" s="212">
        <v>12</v>
      </c>
      <c r="H697" s="225"/>
      <c r="I697" t="s">
        <v>198</v>
      </c>
      <c r="J697" t="s">
        <v>153</v>
      </c>
      <c r="K697" t="b">
        <v>0</v>
      </c>
    </row>
    <row r="698" spans="1:13" x14ac:dyDescent="0.2">
      <c r="A698">
        <v>505</v>
      </c>
      <c r="B698" s="210">
        <v>45533.03402777778</v>
      </c>
      <c r="C698" s="210">
        <v>45533.03402777778</v>
      </c>
      <c r="D698" s="211">
        <v>45532</v>
      </c>
      <c r="E698">
        <v>1</v>
      </c>
      <c r="F698" t="s">
        <v>115</v>
      </c>
      <c r="G698" s="212" t="s">
        <v>756</v>
      </c>
      <c r="H698" s="225"/>
      <c r="I698" t="s">
        <v>198</v>
      </c>
      <c r="J698" t="s">
        <v>153</v>
      </c>
      <c r="K698" t="b">
        <v>0</v>
      </c>
    </row>
    <row r="699" spans="1:13" x14ac:dyDescent="0.2">
      <c r="A699">
        <v>505</v>
      </c>
      <c r="B699" s="210">
        <v>45533.03402777778</v>
      </c>
      <c r="C699" s="210">
        <v>45533.034722222219</v>
      </c>
      <c r="D699" s="211">
        <v>45532</v>
      </c>
      <c r="E699">
        <v>3</v>
      </c>
      <c r="F699" t="s">
        <v>117</v>
      </c>
      <c r="G699" s="212" t="s">
        <v>680</v>
      </c>
      <c r="H699" s="225"/>
      <c r="I699" t="s">
        <v>198</v>
      </c>
      <c r="J699" t="s">
        <v>153</v>
      </c>
      <c r="K699" t="b">
        <v>0</v>
      </c>
    </row>
    <row r="700" spans="1:13" x14ac:dyDescent="0.2">
      <c r="A700">
        <v>505</v>
      </c>
      <c r="B700" s="210">
        <v>45533.03402777778</v>
      </c>
      <c r="C700" s="210">
        <v>45533.036111111112</v>
      </c>
      <c r="D700" s="211">
        <v>45532</v>
      </c>
      <c r="E700">
        <v>7</v>
      </c>
      <c r="F700" t="s">
        <v>112</v>
      </c>
      <c r="G700" s="212" t="s">
        <v>857</v>
      </c>
      <c r="H700" s="225"/>
      <c r="I700" t="s">
        <v>198</v>
      </c>
      <c r="J700" t="s">
        <v>153</v>
      </c>
      <c r="K700" t="b">
        <v>0</v>
      </c>
    </row>
    <row r="701" spans="1:13" x14ac:dyDescent="0.2">
      <c r="A701">
        <v>505</v>
      </c>
      <c r="B701" s="210">
        <v>45533.03402777778</v>
      </c>
      <c r="C701" s="210">
        <v>45533.036111111112</v>
      </c>
      <c r="D701" s="211">
        <v>45532</v>
      </c>
      <c r="E701">
        <v>6</v>
      </c>
      <c r="F701" t="s">
        <v>109</v>
      </c>
      <c r="G701" s="212" t="s">
        <v>808</v>
      </c>
      <c r="H701" s="225" t="s">
        <v>353</v>
      </c>
      <c r="I701" t="s">
        <v>198</v>
      </c>
      <c r="J701" t="s">
        <v>153</v>
      </c>
      <c r="K701" t="b">
        <v>0</v>
      </c>
    </row>
    <row r="702" spans="1:13" x14ac:dyDescent="0.2">
      <c r="A702">
        <v>505</v>
      </c>
      <c r="B702" s="210">
        <v>45533.03402777778</v>
      </c>
      <c r="C702" s="210">
        <v>45533.035416666666</v>
      </c>
      <c r="D702" s="211">
        <v>45532</v>
      </c>
      <c r="E702">
        <v>5</v>
      </c>
      <c r="F702" t="s">
        <v>81</v>
      </c>
      <c r="G702" s="212" t="s">
        <v>820</v>
      </c>
      <c r="H702" s="225"/>
      <c r="I702" t="s">
        <v>198</v>
      </c>
      <c r="J702" t="s">
        <v>153</v>
      </c>
      <c r="K702" t="b">
        <v>0</v>
      </c>
    </row>
    <row r="703" spans="1:13" x14ac:dyDescent="0.2">
      <c r="A703">
        <v>505</v>
      </c>
      <c r="B703" s="210">
        <v>45533.03402777778</v>
      </c>
      <c r="C703" s="210">
        <v>45533.035416666666</v>
      </c>
      <c r="D703" s="211">
        <v>45532</v>
      </c>
      <c r="E703">
        <v>4</v>
      </c>
      <c r="F703" t="s">
        <v>109</v>
      </c>
      <c r="G703" s="212" t="s">
        <v>707</v>
      </c>
      <c r="H703" s="225" t="s">
        <v>352</v>
      </c>
      <c r="I703" t="s">
        <v>198</v>
      </c>
      <c r="J703" t="s">
        <v>153</v>
      </c>
      <c r="K703" t="b">
        <v>0</v>
      </c>
    </row>
    <row r="704" spans="1:13" x14ac:dyDescent="0.2">
      <c r="A704">
        <v>505</v>
      </c>
      <c r="B704" s="210">
        <v>45533.03402777778</v>
      </c>
      <c r="C704" s="210">
        <v>45533.036111111112</v>
      </c>
      <c r="D704" s="211">
        <v>45532</v>
      </c>
      <c r="E704">
        <v>8</v>
      </c>
      <c r="F704" t="s">
        <v>81</v>
      </c>
      <c r="G704" s="212" t="s">
        <v>714</v>
      </c>
      <c r="H704" s="225" t="s">
        <v>354</v>
      </c>
      <c r="I704" t="s">
        <v>198</v>
      </c>
      <c r="J704" t="s">
        <v>153</v>
      </c>
      <c r="K704" t="b">
        <v>1</v>
      </c>
      <c r="L704">
        <v>10.7</v>
      </c>
      <c r="M704">
        <v>9.6999999999999993</v>
      </c>
    </row>
    <row r="705" spans="1:14" x14ac:dyDescent="0.2">
      <c r="A705">
        <v>505</v>
      </c>
      <c r="B705" s="210">
        <v>45533.03402777778</v>
      </c>
      <c r="C705" s="210">
        <v>45533.036805555559</v>
      </c>
      <c r="D705" s="211">
        <v>45532</v>
      </c>
      <c r="E705">
        <v>9</v>
      </c>
      <c r="F705" t="s">
        <v>117</v>
      </c>
      <c r="G705" s="212" t="s">
        <v>823</v>
      </c>
      <c r="H705" s="225"/>
      <c r="I705" t="s">
        <v>198</v>
      </c>
      <c r="J705" t="s">
        <v>153</v>
      </c>
      <c r="K705" t="b">
        <v>1</v>
      </c>
      <c r="L705">
        <v>12.1</v>
      </c>
      <c r="M705">
        <v>11.7</v>
      </c>
      <c r="N705">
        <v>11.7</v>
      </c>
    </row>
    <row r="706" spans="1:14" x14ac:dyDescent="0.2">
      <c r="A706">
        <v>505</v>
      </c>
      <c r="B706" s="210">
        <v>45533.03402777778</v>
      </c>
      <c r="C706" s="210">
        <v>45533.037499999999</v>
      </c>
      <c r="D706" s="211">
        <v>45532</v>
      </c>
      <c r="E706">
        <v>11</v>
      </c>
      <c r="F706" t="s">
        <v>119</v>
      </c>
      <c r="G706" s="212">
        <v>19</v>
      </c>
      <c r="H706" s="225"/>
      <c r="I706" t="s">
        <v>198</v>
      </c>
      <c r="J706" t="s">
        <v>153</v>
      </c>
      <c r="K706" t="b">
        <v>0</v>
      </c>
      <c r="L706">
        <v>19.600000000000001</v>
      </c>
      <c r="M706">
        <v>18.3</v>
      </c>
    </row>
    <row r="707" spans="1:14" x14ac:dyDescent="0.2">
      <c r="A707">
        <v>505</v>
      </c>
      <c r="B707" s="210">
        <v>45533.03402777778</v>
      </c>
      <c r="C707" s="210">
        <v>45533.038194444445</v>
      </c>
      <c r="D707" s="211">
        <v>45532</v>
      </c>
      <c r="E707">
        <v>14</v>
      </c>
      <c r="F707" t="s">
        <v>109</v>
      </c>
      <c r="G707" s="212" t="s">
        <v>756</v>
      </c>
      <c r="H707" s="225"/>
      <c r="I707" t="s">
        <v>198</v>
      </c>
      <c r="J707" t="s">
        <v>153</v>
      </c>
      <c r="K707" t="b">
        <v>0</v>
      </c>
      <c r="L707">
        <v>11.2</v>
      </c>
      <c r="M707">
        <v>9</v>
      </c>
    </row>
    <row r="708" spans="1:14" x14ac:dyDescent="0.2">
      <c r="A708">
        <v>505</v>
      </c>
      <c r="B708" s="210">
        <v>45533.03402777778</v>
      </c>
      <c r="C708" s="210">
        <v>45533.037499999999</v>
      </c>
      <c r="D708" s="211">
        <v>45532</v>
      </c>
      <c r="E708">
        <v>10</v>
      </c>
      <c r="F708" t="s">
        <v>118</v>
      </c>
      <c r="G708" s="212">
        <v>14</v>
      </c>
      <c r="H708" s="225" t="s">
        <v>355</v>
      </c>
      <c r="I708" t="s">
        <v>198</v>
      </c>
      <c r="J708" t="s">
        <v>153</v>
      </c>
      <c r="K708" t="b">
        <v>1</v>
      </c>
      <c r="L708">
        <v>13.7</v>
      </c>
      <c r="M708">
        <v>13.8</v>
      </c>
      <c r="N708">
        <v>14.6</v>
      </c>
    </row>
    <row r="709" spans="1:14" x14ac:dyDescent="0.2">
      <c r="A709">
        <v>505</v>
      </c>
      <c r="B709" s="210">
        <v>45533.03402777778</v>
      </c>
      <c r="C709" s="210">
        <v>45533.038194444445</v>
      </c>
      <c r="D709" s="211">
        <v>45532</v>
      </c>
      <c r="E709">
        <v>13</v>
      </c>
      <c r="F709" t="s">
        <v>115</v>
      </c>
      <c r="G709" s="212" t="s">
        <v>687</v>
      </c>
      <c r="H709" s="225"/>
      <c r="I709" t="s">
        <v>198</v>
      </c>
      <c r="J709" t="s">
        <v>153</v>
      </c>
      <c r="K709" t="b">
        <v>0</v>
      </c>
    </row>
    <row r="710" spans="1:14" x14ac:dyDescent="0.2">
      <c r="A710">
        <v>505</v>
      </c>
      <c r="B710" s="210">
        <v>45533.03402777778</v>
      </c>
      <c r="C710" s="210">
        <v>45533.037499999999</v>
      </c>
      <c r="D710" s="211">
        <v>45532</v>
      </c>
      <c r="E710">
        <v>12</v>
      </c>
      <c r="F710" t="s">
        <v>117</v>
      </c>
      <c r="G710" s="212">
        <v>25</v>
      </c>
      <c r="H710" s="225" t="s">
        <v>225</v>
      </c>
      <c r="I710" t="s">
        <v>198</v>
      </c>
      <c r="J710" t="s">
        <v>153</v>
      </c>
      <c r="K710" t="b">
        <v>0</v>
      </c>
    </row>
    <row r="711" spans="1:14" x14ac:dyDescent="0.2">
      <c r="A711">
        <v>505</v>
      </c>
      <c r="B711" s="210">
        <v>45533.03402777778</v>
      </c>
      <c r="C711" s="210">
        <v>45533.038888888892</v>
      </c>
      <c r="D711" s="211">
        <v>45532</v>
      </c>
      <c r="E711">
        <v>16</v>
      </c>
      <c r="F711" t="s">
        <v>130</v>
      </c>
      <c r="G711" s="212" t="s">
        <v>795</v>
      </c>
      <c r="H711" s="225"/>
      <c r="I711" t="s">
        <v>198</v>
      </c>
      <c r="J711" t="s">
        <v>153</v>
      </c>
      <c r="K711" t="b">
        <v>0</v>
      </c>
      <c r="L711">
        <v>9.5</v>
      </c>
      <c r="M711">
        <v>7.7</v>
      </c>
    </row>
    <row r="712" spans="1:14" x14ac:dyDescent="0.2">
      <c r="A712">
        <v>505</v>
      </c>
      <c r="B712" s="210">
        <v>45533.03402777778</v>
      </c>
      <c r="C712" s="210">
        <v>45533.038888888892</v>
      </c>
      <c r="D712" s="211">
        <v>45532</v>
      </c>
      <c r="E712">
        <v>18</v>
      </c>
      <c r="F712" t="s">
        <v>125</v>
      </c>
      <c r="G712" s="212" t="s">
        <v>764</v>
      </c>
      <c r="H712" s="225"/>
      <c r="I712" t="s">
        <v>198</v>
      </c>
      <c r="J712" t="s">
        <v>153</v>
      </c>
      <c r="K712" t="b">
        <v>0</v>
      </c>
    </row>
    <row r="713" spans="1:14" x14ac:dyDescent="0.2">
      <c r="A713">
        <v>505</v>
      </c>
      <c r="B713" s="210">
        <v>45533.03402777778</v>
      </c>
      <c r="C713" s="210">
        <v>45533.038194444445</v>
      </c>
      <c r="D713" s="211">
        <v>45532</v>
      </c>
      <c r="E713">
        <v>15</v>
      </c>
      <c r="F713" t="s">
        <v>128</v>
      </c>
      <c r="G713" s="212" t="s">
        <v>738</v>
      </c>
      <c r="H713" s="225"/>
      <c r="I713" t="s">
        <v>198</v>
      </c>
      <c r="J713" t="s">
        <v>153</v>
      </c>
      <c r="K713" t="b">
        <v>0</v>
      </c>
    </row>
    <row r="714" spans="1:14" x14ac:dyDescent="0.2">
      <c r="A714">
        <v>505</v>
      </c>
      <c r="B714" s="210">
        <v>45533.03402777778</v>
      </c>
      <c r="C714" s="210">
        <v>45533.038888888892</v>
      </c>
      <c r="D714" s="211">
        <v>45532</v>
      </c>
      <c r="E714">
        <v>17</v>
      </c>
      <c r="F714" t="s">
        <v>124</v>
      </c>
      <c r="G714" s="212" t="s">
        <v>687</v>
      </c>
      <c r="H714" s="225"/>
      <c r="I714" t="s">
        <v>198</v>
      </c>
      <c r="J714" t="s">
        <v>153</v>
      </c>
      <c r="K714" t="b">
        <v>0</v>
      </c>
    </row>
    <row r="715" spans="1:14" x14ac:dyDescent="0.2">
      <c r="A715">
        <v>505</v>
      </c>
      <c r="B715" s="210">
        <v>45533.03402777778</v>
      </c>
      <c r="C715" s="210">
        <v>45533.038888888892</v>
      </c>
      <c r="D715" s="211">
        <v>45532</v>
      </c>
      <c r="E715">
        <v>19</v>
      </c>
      <c r="F715" t="s">
        <v>124</v>
      </c>
      <c r="G715" s="212" t="s">
        <v>849</v>
      </c>
      <c r="H715" s="225"/>
      <c r="I715" t="s">
        <v>198</v>
      </c>
      <c r="J715" t="s">
        <v>153</v>
      </c>
      <c r="K715" t="b">
        <v>0</v>
      </c>
    </row>
    <row r="716" spans="1:14" x14ac:dyDescent="0.2">
      <c r="A716">
        <v>505</v>
      </c>
      <c r="B716" s="210">
        <v>45533.03402777778</v>
      </c>
      <c r="C716" s="210">
        <v>45533.039583333331</v>
      </c>
      <c r="D716" s="211">
        <v>45532</v>
      </c>
      <c r="E716">
        <v>20</v>
      </c>
      <c r="F716" t="s">
        <v>128</v>
      </c>
      <c r="G716" s="212" t="s">
        <v>788</v>
      </c>
      <c r="H716" s="225" t="s">
        <v>356</v>
      </c>
      <c r="I716" t="s">
        <v>198</v>
      </c>
      <c r="J716" t="s">
        <v>153</v>
      </c>
      <c r="K716" t="b">
        <v>0</v>
      </c>
    </row>
    <row r="717" spans="1:14" x14ac:dyDescent="0.2">
      <c r="A717">
        <v>505</v>
      </c>
      <c r="B717" s="210">
        <v>45534.050694444442</v>
      </c>
      <c r="C717" s="210">
        <v>45534.052083333336</v>
      </c>
      <c r="D717" s="211">
        <v>45533</v>
      </c>
      <c r="E717">
        <v>1</v>
      </c>
      <c r="F717" t="s">
        <v>115</v>
      </c>
      <c r="G717" s="212" t="s">
        <v>756</v>
      </c>
      <c r="H717" s="225"/>
      <c r="I717" t="s">
        <v>198</v>
      </c>
      <c r="J717" t="s">
        <v>153</v>
      </c>
      <c r="K717" t="b">
        <v>0</v>
      </c>
    </row>
    <row r="718" spans="1:14" x14ac:dyDescent="0.2">
      <c r="A718">
        <v>505</v>
      </c>
      <c r="B718" s="210">
        <v>45534.050694444442</v>
      </c>
      <c r="C718" s="210">
        <v>45534.052083333336</v>
      </c>
      <c r="D718" s="211">
        <v>45533</v>
      </c>
      <c r="E718">
        <v>3</v>
      </c>
      <c r="F718" t="s">
        <v>117</v>
      </c>
      <c r="G718" s="212" t="s">
        <v>680</v>
      </c>
      <c r="H718" s="225"/>
      <c r="I718" t="s">
        <v>198</v>
      </c>
      <c r="J718" t="s">
        <v>153</v>
      </c>
      <c r="K718" t="b">
        <v>0</v>
      </c>
    </row>
    <row r="719" spans="1:14" x14ac:dyDescent="0.2">
      <c r="A719">
        <v>505</v>
      </c>
      <c r="B719" s="210">
        <v>45534.050694444442</v>
      </c>
      <c r="C719" s="210">
        <v>45534.052083333336</v>
      </c>
      <c r="D719" s="211">
        <v>45533</v>
      </c>
      <c r="E719">
        <v>2</v>
      </c>
      <c r="F719" t="s">
        <v>125</v>
      </c>
      <c r="G719" s="212">
        <v>12</v>
      </c>
      <c r="H719" s="225"/>
      <c r="I719" t="s">
        <v>198</v>
      </c>
      <c r="J719" t="s">
        <v>153</v>
      </c>
      <c r="K719" t="b">
        <v>0</v>
      </c>
    </row>
    <row r="720" spans="1:14" x14ac:dyDescent="0.2">
      <c r="A720">
        <v>505</v>
      </c>
      <c r="B720" s="210">
        <v>45534.050694444442</v>
      </c>
      <c r="C720" s="210">
        <v>45534.052083333336</v>
      </c>
      <c r="D720" s="211">
        <v>45533</v>
      </c>
      <c r="E720">
        <v>4</v>
      </c>
      <c r="F720" t="s">
        <v>109</v>
      </c>
      <c r="G720" s="212" t="s">
        <v>839</v>
      </c>
      <c r="H720" s="225"/>
      <c r="I720" t="s">
        <v>198</v>
      </c>
      <c r="J720" t="s">
        <v>153</v>
      </c>
      <c r="K720" t="b">
        <v>0</v>
      </c>
    </row>
    <row r="721" spans="1:14" x14ac:dyDescent="0.2">
      <c r="A721">
        <v>505</v>
      </c>
      <c r="B721" s="210">
        <v>45534.050694444442</v>
      </c>
      <c r="C721" s="210">
        <v>45534.052777777775</v>
      </c>
      <c r="D721" s="211">
        <v>45533</v>
      </c>
      <c r="E721">
        <v>5</v>
      </c>
      <c r="F721" t="s">
        <v>81</v>
      </c>
      <c r="G721" s="212" t="s">
        <v>820</v>
      </c>
      <c r="H721" s="225" t="s">
        <v>313</v>
      </c>
      <c r="I721" t="s">
        <v>198</v>
      </c>
      <c r="J721" t="s">
        <v>153</v>
      </c>
      <c r="K721" t="b">
        <v>0</v>
      </c>
    </row>
    <row r="722" spans="1:14" x14ac:dyDescent="0.2">
      <c r="A722">
        <v>505</v>
      </c>
      <c r="B722" s="210">
        <v>45534.050694444442</v>
      </c>
      <c r="C722" s="210">
        <v>45534.052777777775</v>
      </c>
      <c r="D722" s="211">
        <v>45533</v>
      </c>
      <c r="E722">
        <v>7</v>
      </c>
      <c r="F722" t="s">
        <v>112</v>
      </c>
      <c r="G722" s="212">
        <v>7</v>
      </c>
      <c r="H722" s="225"/>
      <c r="I722" t="s">
        <v>198</v>
      </c>
      <c r="J722" t="s">
        <v>153</v>
      </c>
      <c r="K722" t="b">
        <v>0</v>
      </c>
    </row>
    <row r="723" spans="1:14" x14ac:dyDescent="0.2">
      <c r="A723">
        <v>505</v>
      </c>
      <c r="B723" s="210">
        <v>45534.050694444442</v>
      </c>
      <c r="C723" s="210">
        <v>45534.053472222222</v>
      </c>
      <c r="D723" s="211">
        <v>45533</v>
      </c>
      <c r="E723">
        <v>8</v>
      </c>
      <c r="F723" t="s">
        <v>81</v>
      </c>
      <c r="G723" s="212">
        <v>12</v>
      </c>
      <c r="H723" s="225" t="s">
        <v>359</v>
      </c>
      <c r="I723" t="s">
        <v>198</v>
      </c>
      <c r="J723" t="s">
        <v>153</v>
      </c>
      <c r="K723" t="b">
        <v>1</v>
      </c>
      <c r="L723">
        <v>12.2</v>
      </c>
      <c r="M723">
        <v>11.7</v>
      </c>
    </row>
    <row r="724" spans="1:14" x14ac:dyDescent="0.2">
      <c r="A724">
        <v>505</v>
      </c>
      <c r="B724" s="210">
        <v>45534.050694444442</v>
      </c>
      <c r="C724" s="210">
        <v>45534.052777777775</v>
      </c>
      <c r="D724" s="211">
        <v>45533</v>
      </c>
      <c r="E724">
        <v>6</v>
      </c>
      <c r="F724" t="s">
        <v>109</v>
      </c>
      <c r="G724" s="212" t="s">
        <v>801</v>
      </c>
      <c r="H724" s="225"/>
      <c r="I724" t="s">
        <v>198</v>
      </c>
      <c r="J724" t="s">
        <v>153</v>
      </c>
      <c r="K724" t="b">
        <v>0</v>
      </c>
    </row>
    <row r="725" spans="1:14" x14ac:dyDescent="0.2">
      <c r="A725">
        <v>505</v>
      </c>
      <c r="B725" s="210">
        <v>45534.050694444442</v>
      </c>
      <c r="C725" s="210">
        <v>45534.053472222222</v>
      </c>
      <c r="D725" s="211">
        <v>45533</v>
      </c>
      <c r="E725">
        <v>9</v>
      </c>
      <c r="F725" t="s">
        <v>117</v>
      </c>
      <c r="G725" s="212" t="s">
        <v>823</v>
      </c>
      <c r="H725" s="225"/>
      <c r="I725" t="s">
        <v>198</v>
      </c>
      <c r="J725" t="s">
        <v>153</v>
      </c>
      <c r="K725" t="b">
        <v>0</v>
      </c>
      <c r="L725">
        <v>11.3</v>
      </c>
      <c r="M725">
        <v>11.7</v>
      </c>
      <c r="N725">
        <v>12.4</v>
      </c>
    </row>
    <row r="726" spans="1:14" x14ac:dyDescent="0.2">
      <c r="A726">
        <v>505</v>
      </c>
      <c r="B726" s="210">
        <v>45534.050694444442</v>
      </c>
      <c r="C726" s="210">
        <v>45534.054166666669</v>
      </c>
      <c r="D726" s="211">
        <v>45533</v>
      </c>
      <c r="E726">
        <v>10</v>
      </c>
      <c r="F726" t="s">
        <v>118</v>
      </c>
      <c r="G726" s="212">
        <v>9</v>
      </c>
      <c r="H726" s="225" t="s">
        <v>279</v>
      </c>
      <c r="I726" t="s">
        <v>198</v>
      </c>
      <c r="J726" t="s">
        <v>153</v>
      </c>
      <c r="K726" t="b">
        <v>1</v>
      </c>
      <c r="L726">
        <v>8.9</v>
      </c>
      <c r="M726">
        <v>8.6</v>
      </c>
      <c r="N726">
        <v>9.6</v>
      </c>
    </row>
    <row r="727" spans="1:14" x14ac:dyDescent="0.2">
      <c r="A727">
        <v>505</v>
      </c>
      <c r="B727" s="210">
        <v>45534.050694444442</v>
      </c>
      <c r="C727" s="210">
        <v>45534.054861111108</v>
      </c>
      <c r="D727" s="211">
        <v>45533</v>
      </c>
      <c r="E727">
        <v>11</v>
      </c>
      <c r="F727" t="s">
        <v>119</v>
      </c>
      <c r="G727" s="212" t="s">
        <v>688</v>
      </c>
      <c r="H727" s="225"/>
      <c r="I727" t="s">
        <v>198</v>
      </c>
      <c r="J727" t="s">
        <v>153</v>
      </c>
      <c r="K727" t="b">
        <v>1</v>
      </c>
      <c r="L727">
        <v>16.5</v>
      </c>
      <c r="M727">
        <v>14.5</v>
      </c>
    </row>
    <row r="728" spans="1:14" x14ac:dyDescent="0.2">
      <c r="A728">
        <v>505</v>
      </c>
      <c r="B728" s="210">
        <v>45534.050694444442</v>
      </c>
      <c r="C728" s="210">
        <v>45534.054861111108</v>
      </c>
      <c r="D728" s="211">
        <v>45533</v>
      </c>
      <c r="E728">
        <v>12</v>
      </c>
      <c r="F728" t="s">
        <v>117</v>
      </c>
      <c r="G728" s="212" t="s">
        <v>765</v>
      </c>
      <c r="H728" s="225"/>
      <c r="I728" t="s">
        <v>198</v>
      </c>
      <c r="J728" t="s">
        <v>153</v>
      </c>
      <c r="K728" t="b">
        <v>0</v>
      </c>
    </row>
    <row r="729" spans="1:14" x14ac:dyDescent="0.2">
      <c r="A729">
        <v>505</v>
      </c>
      <c r="B729" s="210">
        <v>45534.050694444442</v>
      </c>
      <c r="C729" s="210">
        <v>45534.054861111108</v>
      </c>
      <c r="D729" s="211">
        <v>45533</v>
      </c>
      <c r="E729">
        <v>13</v>
      </c>
      <c r="F729" t="s">
        <v>115</v>
      </c>
      <c r="G729" s="212" t="s">
        <v>687</v>
      </c>
      <c r="H729" s="225"/>
      <c r="I729" t="s">
        <v>198</v>
      </c>
      <c r="J729" t="s">
        <v>153</v>
      </c>
      <c r="K729" t="b">
        <v>0</v>
      </c>
    </row>
    <row r="730" spans="1:14" x14ac:dyDescent="0.2">
      <c r="A730">
        <v>505</v>
      </c>
      <c r="B730" s="210">
        <v>45534.050694444442</v>
      </c>
      <c r="C730" s="210">
        <v>45534.055555555555</v>
      </c>
      <c r="D730" s="211">
        <v>45533</v>
      </c>
      <c r="E730">
        <v>14</v>
      </c>
      <c r="F730" t="s">
        <v>109</v>
      </c>
      <c r="G730" s="212" t="s">
        <v>756</v>
      </c>
      <c r="H730" s="225"/>
      <c r="I730" t="s">
        <v>198</v>
      </c>
      <c r="J730" t="s">
        <v>153</v>
      </c>
      <c r="K730" t="b">
        <v>0</v>
      </c>
      <c r="L730">
        <v>11.2</v>
      </c>
      <c r="M730">
        <v>9</v>
      </c>
    </row>
    <row r="731" spans="1:14" x14ac:dyDescent="0.2">
      <c r="A731">
        <v>505</v>
      </c>
      <c r="B731" s="210">
        <v>45534.050694444442</v>
      </c>
      <c r="C731" s="210">
        <v>45534.055555555555</v>
      </c>
      <c r="D731" s="211">
        <v>45533</v>
      </c>
      <c r="E731">
        <v>15</v>
      </c>
      <c r="F731" t="s">
        <v>128</v>
      </c>
      <c r="G731" s="212" t="s">
        <v>738</v>
      </c>
      <c r="H731" s="225"/>
      <c r="I731" t="s">
        <v>198</v>
      </c>
      <c r="J731" t="s">
        <v>153</v>
      </c>
      <c r="K731" t="b">
        <v>0</v>
      </c>
    </row>
    <row r="732" spans="1:14" x14ac:dyDescent="0.2">
      <c r="A732">
        <v>505</v>
      </c>
      <c r="B732" s="210">
        <v>45534.050694444442</v>
      </c>
      <c r="C732" s="210">
        <v>45534.055555555555</v>
      </c>
      <c r="D732" s="211">
        <v>45533</v>
      </c>
      <c r="E732">
        <v>16</v>
      </c>
      <c r="F732" t="s">
        <v>130</v>
      </c>
      <c r="G732" s="212" t="s">
        <v>795</v>
      </c>
      <c r="H732" s="225"/>
      <c r="I732" t="s">
        <v>198</v>
      </c>
      <c r="J732" t="s">
        <v>153</v>
      </c>
      <c r="K732" t="b">
        <v>0</v>
      </c>
      <c r="L732">
        <v>9.5</v>
      </c>
      <c r="M732">
        <v>7.7</v>
      </c>
    </row>
    <row r="733" spans="1:14" x14ac:dyDescent="0.2">
      <c r="A733">
        <v>505</v>
      </c>
      <c r="B733" s="210">
        <v>45534.050694444442</v>
      </c>
      <c r="C733" s="210">
        <v>45534.055555555555</v>
      </c>
      <c r="D733" s="211">
        <v>45533</v>
      </c>
      <c r="E733">
        <v>17</v>
      </c>
      <c r="F733" t="s">
        <v>124</v>
      </c>
      <c r="G733" s="212" t="s">
        <v>687</v>
      </c>
      <c r="H733" s="225"/>
      <c r="I733" t="s">
        <v>198</v>
      </c>
      <c r="J733" t="s">
        <v>153</v>
      </c>
      <c r="K733" t="b">
        <v>0</v>
      </c>
    </row>
    <row r="734" spans="1:14" x14ac:dyDescent="0.2">
      <c r="A734">
        <v>505</v>
      </c>
      <c r="B734" s="210">
        <v>45534.050694444442</v>
      </c>
      <c r="C734" s="210">
        <v>45534.056250000001</v>
      </c>
      <c r="D734" s="211">
        <v>45533</v>
      </c>
      <c r="E734">
        <v>18</v>
      </c>
      <c r="F734" t="s">
        <v>125</v>
      </c>
      <c r="G734" s="212" t="s">
        <v>764</v>
      </c>
      <c r="H734" s="225"/>
      <c r="I734" t="s">
        <v>198</v>
      </c>
      <c r="J734" t="s">
        <v>153</v>
      </c>
      <c r="K734" t="b">
        <v>0</v>
      </c>
    </row>
    <row r="735" spans="1:14" x14ac:dyDescent="0.2">
      <c r="A735">
        <v>505</v>
      </c>
      <c r="B735" s="210">
        <v>45534.050694444442</v>
      </c>
      <c r="C735" s="210">
        <v>45534.056250000001</v>
      </c>
      <c r="D735" s="211">
        <v>45533</v>
      </c>
      <c r="E735">
        <v>19</v>
      </c>
      <c r="F735" t="s">
        <v>124</v>
      </c>
      <c r="G735" s="212" t="s">
        <v>690</v>
      </c>
      <c r="H735" s="225"/>
      <c r="I735" t="s">
        <v>198</v>
      </c>
      <c r="J735" t="s">
        <v>153</v>
      </c>
      <c r="K735" t="b">
        <v>0</v>
      </c>
    </row>
    <row r="736" spans="1:14" x14ac:dyDescent="0.2">
      <c r="A736">
        <v>505</v>
      </c>
      <c r="B736" s="210">
        <v>45534.050694444442</v>
      </c>
      <c r="C736" s="210">
        <v>45534.056250000001</v>
      </c>
      <c r="D736" s="211">
        <v>45533</v>
      </c>
      <c r="E736">
        <v>20</v>
      </c>
      <c r="F736" t="s">
        <v>128</v>
      </c>
      <c r="G736" s="212" t="s">
        <v>858</v>
      </c>
      <c r="H736" s="225"/>
      <c r="I736" t="s">
        <v>198</v>
      </c>
      <c r="J736" t="s">
        <v>153</v>
      </c>
      <c r="K736" t="b">
        <v>0</v>
      </c>
    </row>
    <row r="737" spans="1:14" x14ac:dyDescent="0.2">
      <c r="A737">
        <v>505</v>
      </c>
      <c r="B737" s="210">
        <v>45535.334722222222</v>
      </c>
      <c r="C737" s="210">
        <v>45535.335416666669</v>
      </c>
      <c r="D737" s="211">
        <v>45534</v>
      </c>
      <c r="E737">
        <v>1</v>
      </c>
      <c r="F737" t="s">
        <v>115</v>
      </c>
      <c r="G737" s="212" t="s">
        <v>756</v>
      </c>
      <c r="H737" s="225"/>
      <c r="I737" t="s">
        <v>198</v>
      </c>
      <c r="J737" t="s">
        <v>153</v>
      </c>
      <c r="K737" t="b">
        <v>0</v>
      </c>
    </row>
    <row r="738" spans="1:14" x14ac:dyDescent="0.2">
      <c r="A738">
        <v>505</v>
      </c>
      <c r="B738" s="210">
        <v>45535.334722222222</v>
      </c>
      <c r="C738" s="210">
        <v>45535.335416666669</v>
      </c>
      <c r="D738" s="211">
        <v>45534</v>
      </c>
      <c r="E738">
        <v>2</v>
      </c>
      <c r="F738" t="s">
        <v>125</v>
      </c>
      <c r="G738" s="212">
        <v>12</v>
      </c>
      <c r="H738" s="225"/>
      <c r="I738" t="s">
        <v>198</v>
      </c>
      <c r="J738" t="s">
        <v>153</v>
      </c>
      <c r="K738" t="b">
        <v>0</v>
      </c>
    </row>
    <row r="739" spans="1:14" x14ac:dyDescent="0.2">
      <c r="A739">
        <v>505</v>
      </c>
      <c r="B739" s="210">
        <v>45535.334722222222</v>
      </c>
      <c r="C739" s="210">
        <v>45535.335416666669</v>
      </c>
      <c r="D739" s="211">
        <v>45534</v>
      </c>
      <c r="E739">
        <v>3</v>
      </c>
      <c r="F739" t="s">
        <v>117</v>
      </c>
      <c r="G739" s="212" t="s">
        <v>680</v>
      </c>
      <c r="H739" s="225"/>
      <c r="I739" t="s">
        <v>198</v>
      </c>
      <c r="J739" t="s">
        <v>153</v>
      </c>
      <c r="K739" t="b">
        <v>0</v>
      </c>
    </row>
    <row r="740" spans="1:14" x14ac:dyDescent="0.2">
      <c r="A740">
        <v>505</v>
      </c>
      <c r="B740" s="210">
        <v>45535.334722222222</v>
      </c>
      <c r="C740" s="210">
        <v>45535.336111111108</v>
      </c>
      <c r="D740" s="211">
        <v>45534</v>
      </c>
      <c r="E740">
        <v>5</v>
      </c>
      <c r="F740" t="s">
        <v>81</v>
      </c>
      <c r="G740" s="212" t="s">
        <v>859</v>
      </c>
      <c r="H740" s="225"/>
      <c r="I740" t="s">
        <v>198</v>
      </c>
      <c r="J740" t="s">
        <v>153</v>
      </c>
      <c r="K740" t="b">
        <v>0</v>
      </c>
    </row>
    <row r="741" spans="1:14" x14ac:dyDescent="0.2">
      <c r="A741">
        <v>505</v>
      </c>
      <c r="B741" s="210">
        <v>45535.334722222222</v>
      </c>
      <c r="C741" s="210">
        <v>45535.336111111108</v>
      </c>
      <c r="D741" s="211">
        <v>45534</v>
      </c>
      <c r="E741">
        <v>6</v>
      </c>
      <c r="F741" t="s">
        <v>109</v>
      </c>
      <c r="G741" s="212" t="s">
        <v>801</v>
      </c>
      <c r="H741" s="225"/>
      <c r="I741" t="s">
        <v>198</v>
      </c>
      <c r="J741" t="s">
        <v>153</v>
      </c>
      <c r="K741" t="b">
        <v>0</v>
      </c>
    </row>
    <row r="742" spans="1:14" x14ac:dyDescent="0.2">
      <c r="A742">
        <v>505</v>
      </c>
      <c r="B742" s="210">
        <v>45535.334722222222</v>
      </c>
      <c r="C742" s="210">
        <v>45535.335416666669</v>
      </c>
      <c r="D742" s="211">
        <v>45534</v>
      </c>
      <c r="E742">
        <v>4</v>
      </c>
      <c r="F742" t="s">
        <v>109</v>
      </c>
      <c r="G742" s="212" t="s">
        <v>839</v>
      </c>
      <c r="H742" s="225"/>
      <c r="I742" t="s">
        <v>198</v>
      </c>
      <c r="J742" t="s">
        <v>153</v>
      </c>
      <c r="K742" t="b">
        <v>0</v>
      </c>
    </row>
    <row r="743" spans="1:14" x14ac:dyDescent="0.2">
      <c r="A743">
        <v>505</v>
      </c>
      <c r="B743" s="210">
        <v>45535.334722222222</v>
      </c>
      <c r="C743" s="210">
        <v>45535.336111111108</v>
      </c>
      <c r="D743" s="211">
        <v>45534</v>
      </c>
      <c r="E743">
        <v>7</v>
      </c>
      <c r="F743" t="s">
        <v>112</v>
      </c>
      <c r="G743" s="212">
        <v>7</v>
      </c>
      <c r="H743" s="225"/>
      <c r="I743" t="s">
        <v>198</v>
      </c>
      <c r="J743" t="s">
        <v>153</v>
      </c>
      <c r="K743" t="b">
        <v>0</v>
      </c>
    </row>
    <row r="744" spans="1:14" x14ac:dyDescent="0.2">
      <c r="A744">
        <v>505</v>
      </c>
      <c r="B744" s="210">
        <v>45535.334722222222</v>
      </c>
      <c r="C744" s="210">
        <v>45535.336805555555</v>
      </c>
      <c r="D744" s="211">
        <v>45534</v>
      </c>
      <c r="E744">
        <v>8</v>
      </c>
      <c r="F744" t="s">
        <v>81</v>
      </c>
      <c r="G744" s="212" t="s">
        <v>796</v>
      </c>
      <c r="H744" s="225" t="s">
        <v>362</v>
      </c>
      <c r="I744" t="s">
        <v>198</v>
      </c>
      <c r="J744" t="s">
        <v>153</v>
      </c>
      <c r="K744" t="b">
        <v>1</v>
      </c>
      <c r="L744">
        <v>17.3</v>
      </c>
      <c r="M744">
        <v>16.2</v>
      </c>
    </row>
    <row r="745" spans="1:14" x14ac:dyDescent="0.2">
      <c r="A745">
        <v>505</v>
      </c>
      <c r="B745" s="210">
        <v>45535.334722222222</v>
      </c>
      <c r="C745" s="210">
        <v>45535.337500000001</v>
      </c>
      <c r="D745" s="211">
        <v>45534</v>
      </c>
      <c r="E745">
        <v>9</v>
      </c>
      <c r="F745" t="s">
        <v>117</v>
      </c>
      <c r="G745" s="212" t="s">
        <v>860</v>
      </c>
      <c r="H745" s="225"/>
      <c r="I745" t="s">
        <v>198</v>
      </c>
      <c r="J745" t="s">
        <v>153</v>
      </c>
      <c r="K745" t="b">
        <v>0</v>
      </c>
      <c r="L745">
        <v>13.3</v>
      </c>
      <c r="M745">
        <v>14</v>
      </c>
      <c r="N745">
        <v>14.5</v>
      </c>
    </row>
    <row r="746" spans="1:14" x14ac:dyDescent="0.2">
      <c r="A746">
        <v>505</v>
      </c>
      <c r="B746" s="210">
        <v>45535.334722222222</v>
      </c>
      <c r="C746" s="210">
        <v>45535.337500000001</v>
      </c>
      <c r="D746" s="211">
        <v>45534</v>
      </c>
      <c r="E746">
        <v>10</v>
      </c>
      <c r="F746" t="s">
        <v>118</v>
      </c>
      <c r="G746" s="212" t="s">
        <v>794</v>
      </c>
      <c r="H746" s="225"/>
      <c r="I746" t="s">
        <v>198</v>
      </c>
      <c r="J746" t="s">
        <v>153</v>
      </c>
      <c r="K746" t="b">
        <v>0</v>
      </c>
      <c r="L746">
        <v>6</v>
      </c>
      <c r="M746">
        <v>5.6</v>
      </c>
      <c r="N746">
        <v>6.6</v>
      </c>
    </row>
    <row r="747" spans="1:14" x14ac:dyDescent="0.2">
      <c r="A747">
        <v>505</v>
      </c>
      <c r="B747" s="210">
        <v>45535.334722222222</v>
      </c>
      <c r="C747" s="210">
        <v>45535.338888888888</v>
      </c>
      <c r="D747" s="211">
        <v>45534</v>
      </c>
      <c r="E747">
        <v>11</v>
      </c>
      <c r="F747" t="s">
        <v>119</v>
      </c>
      <c r="G747" s="212">
        <v>9</v>
      </c>
      <c r="H747" s="225" t="s">
        <v>363</v>
      </c>
      <c r="I747" t="s">
        <v>198</v>
      </c>
      <c r="J747" t="s">
        <v>153</v>
      </c>
      <c r="K747" t="b">
        <v>1</v>
      </c>
      <c r="L747">
        <v>10</v>
      </c>
      <c r="M747">
        <v>8</v>
      </c>
    </row>
    <row r="748" spans="1:14" x14ac:dyDescent="0.2">
      <c r="A748">
        <v>505</v>
      </c>
      <c r="B748" s="210">
        <v>45535.334722222222</v>
      </c>
      <c r="C748" s="210">
        <v>45535.339583333334</v>
      </c>
      <c r="D748" s="211">
        <v>45534</v>
      </c>
      <c r="E748">
        <v>12</v>
      </c>
      <c r="F748" t="s">
        <v>117</v>
      </c>
      <c r="G748" s="212" t="s">
        <v>765</v>
      </c>
      <c r="H748" s="225"/>
      <c r="I748" t="s">
        <v>198</v>
      </c>
      <c r="J748" t="s">
        <v>153</v>
      </c>
      <c r="K748" t="b">
        <v>0</v>
      </c>
    </row>
    <row r="749" spans="1:14" x14ac:dyDescent="0.2">
      <c r="A749">
        <v>505</v>
      </c>
      <c r="B749" s="210">
        <v>45535.334722222222</v>
      </c>
      <c r="C749" s="210">
        <v>45535.340277777781</v>
      </c>
      <c r="D749" s="211">
        <v>45534</v>
      </c>
      <c r="E749">
        <v>15</v>
      </c>
      <c r="F749" t="s">
        <v>128</v>
      </c>
      <c r="G749" s="212" t="s">
        <v>738</v>
      </c>
      <c r="H749" s="225"/>
      <c r="I749" t="s">
        <v>198</v>
      </c>
      <c r="J749" t="s">
        <v>153</v>
      </c>
      <c r="K749" t="b">
        <v>0</v>
      </c>
    </row>
    <row r="750" spans="1:14" x14ac:dyDescent="0.2">
      <c r="A750">
        <v>505</v>
      </c>
      <c r="B750" s="210">
        <v>45535.334722222222</v>
      </c>
      <c r="C750" s="210">
        <v>45535.340277777781</v>
      </c>
      <c r="D750" s="211">
        <v>45534</v>
      </c>
      <c r="E750">
        <v>13</v>
      </c>
      <c r="F750" t="s">
        <v>115</v>
      </c>
      <c r="G750" s="212" t="s">
        <v>687</v>
      </c>
      <c r="H750" s="225"/>
      <c r="I750" t="s">
        <v>198</v>
      </c>
      <c r="J750" t="s">
        <v>153</v>
      </c>
      <c r="K750" t="b">
        <v>0</v>
      </c>
    </row>
    <row r="751" spans="1:14" x14ac:dyDescent="0.2">
      <c r="A751">
        <v>505</v>
      </c>
      <c r="B751" s="210">
        <v>45535.334722222222</v>
      </c>
      <c r="C751" s="210">
        <v>45535.340277777781</v>
      </c>
      <c r="D751" s="211">
        <v>45534</v>
      </c>
      <c r="E751">
        <v>14</v>
      </c>
      <c r="F751" t="s">
        <v>109</v>
      </c>
      <c r="G751" s="212" t="s">
        <v>756</v>
      </c>
      <c r="H751" s="225"/>
      <c r="I751" t="s">
        <v>198</v>
      </c>
      <c r="J751" t="s">
        <v>153</v>
      </c>
      <c r="K751" t="b">
        <v>0</v>
      </c>
      <c r="L751">
        <v>11.2</v>
      </c>
      <c r="M751">
        <v>9</v>
      </c>
    </row>
    <row r="752" spans="1:14" x14ac:dyDescent="0.2">
      <c r="A752">
        <v>505</v>
      </c>
      <c r="B752" s="210">
        <v>45535.334722222222</v>
      </c>
      <c r="C752" s="210">
        <v>45535.341666666667</v>
      </c>
      <c r="D752" s="211">
        <v>45534</v>
      </c>
      <c r="E752">
        <v>18</v>
      </c>
      <c r="F752" t="s">
        <v>125</v>
      </c>
      <c r="G752" s="212" t="s">
        <v>764</v>
      </c>
      <c r="H752" s="225"/>
      <c r="I752" t="s">
        <v>198</v>
      </c>
      <c r="J752" t="s">
        <v>153</v>
      </c>
      <c r="K752" t="b">
        <v>0</v>
      </c>
    </row>
    <row r="753" spans="1:14" x14ac:dyDescent="0.2">
      <c r="A753">
        <v>505</v>
      </c>
      <c r="B753" s="210">
        <v>45535.334722222222</v>
      </c>
      <c r="C753" s="210">
        <v>45535.34097222222</v>
      </c>
      <c r="D753" s="211">
        <v>45534</v>
      </c>
      <c r="E753">
        <v>17</v>
      </c>
      <c r="F753" t="s">
        <v>124</v>
      </c>
      <c r="G753" s="212" t="s">
        <v>687</v>
      </c>
      <c r="H753" s="225"/>
      <c r="I753" t="s">
        <v>198</v>
      </c>
      <c r="J753" t="s">
        <v>153</v>
      </c>
      <c r="K753" t="b">
        <v>0</v>
      </c>
    </row>
    <row r="754" spans="1:14" x14ac:dyDescent="0.2">
      <c r="A754">
        <v>505</v>
      </c>
      <c r="B754" s="210">
        <v>45535.334722222222</v>
      </c>
      <c r="C754" s="210">
        <v>45535.34097222222</v>
      </c>
      <c r="D754" s="211">
        <v>45534</v>
      </c>
      <c r="E754">
        <v>16</v>
      </c>
      <c r="F754" t="s">
        <v>130</v>
      </c>
      <c r="G754" s="212" t="s">
        <v>795</v>
      </c>
      <c r="H754" s="225"/>
      <c r="I754" t="s">
        <v>198</v>
      </c>
      <c r="J754" t="s">
        <v>153</v>
      </c>
      <c r="K754" t="b">
        <v>0</v>
      </c>
      <c r="L754">
        <v>9.5</v>
      </c>
      <c r="M754">
        <v>7.7</v>
      </c>
    </row>
    <row r="755" spans="1:14" x14ac:dyDescent="0.2">
      <c r="A755">
        <v>505</v>
      </c>
      <c r="B755" s="210">
        <v>45535.334722222222</v>
      </c>
      <c r="C755" s="210">
        <v>45535.341666666667</v>
      </c>
      <c r="D755" s="211">
        <v>45534</v>
      </c>
      <c r="E755">
        <v>19</v>
      </c>
      <c r="F755" t="s">
        <v>124</v>
      </c>
      <c r="G755" s="212" t="s">
        <v>710</v>
      </c>
      <c r="H755" s="225"/>
      <c r="I755" t="s">
        <v>198</v>
      </c>
      <c r="J755" t="s">
        <v>153</v>
      </c>
      <c r="K755" t="b">
        <v>0</v>
      </c>
    </row>
    <row r="756" spans="1:14" x14ac:dyDescent="0.2">
      <c r="A756">
        <v>505</v>
      </c>
      <c r="B756" s="210">
        <v>45535.334722222222</v>
      </c>
      <c r="C756" s="210">
        <v>45535.342361111114</v>
      </c>
      <c r="D756" s="211">
        <v>45534</v>
      </c>
      <c r="E756">
        <v>20</v>
      </c>
      <c r="F756" t="s">
        <v>128</v>
      </c>
      <c r="G756" s="212" t="s">
        <v>811</v>
      </c>
      <c r="H756" s="225" t="s">
        <v>364</v>
      </c>
      <c r="I756" t="s">
        <v>198</v>
      </c>
      <c r="J756" t="s">
        <v>153</v>
      </c>
      <c r="K756" t="b">
        <v>1</v>
      </c>
    </row>
    <row r="757" spans="1:14" x14ac:dyDescent="0.2">
      <c r="A757">
        <v>505</v>
      </c>
      <c r="B757" s="210">
        <v>45537.164583333331</v>
      </c>
      <c r="C757" s="210">
        <v>45537.166666666664</v>
      </c>
      <c r="D757" s="211">
        <v>45536</v>
      </c>
      <c r="E757">
        <v>2</v>
      </c>
      <c r="F757" t="s">
        <v>125</v>
      </c>
      <c r="G757" s="212">
        <v>12</v>
      </c>
      <c r="H757" s="225"/>
      <c r="I757" t="s">
        <v>198</v>
      </c>
      <c r="J757" t="s">
        <v>153</v>
      </c>
      <c r="K757" t="b">
        <v>0</v>
      </c>
    </row>
    <row r="758" spans="1:14" x14ac:dyDescent="0.2">
      <c r="A758">
        <v>505</v>
      </c>
      <c r="B758" s="210">
        <v>45537.164583333331</v>
      </c>
      <c r="C758" s="210">
        <v>45537.166666666664</v>
      </c>
      <c r="D758" s="211">
        <v>45536</v>
      </c>
      <c r="E758">
        <v>1</v>
      </c>
      <c r="F758" t="s">
        <v>115</v>
      </c>
      <c r="G758" s="212" t="s">
        <v>756</v>
      </c>
      <c r="H758" s="225"/>
      <c r="I758" t="s">
        <v>198</v>
      </c>
      <c r="J758" t="s">
        <v>153</v>
      </c>
      <c r="K758" t="b">
        <v>0</v>
      </c>
    </row>
    <row r="759" spans="1:14" x14ac:dyDescent="0.2">
      <c r="A759">
        <v>505</v>
      </c>
      <c r="B759" s="210">
        <v>45537.164583333331</v>
      </c>
      <c r="C759" s="210">
        <v>45537.167361111111</v>
      </c>
      <c r="D759" s="211">
        <v>45536</v>
      </c>
      <c r="E759">
        <v>3</v>
      </c>
      <c r="F759" t="s">
        <v>117</v>
      </c>
      <c r="G759" s="212" t="s">
        <v>680</v>
      </c>
      <c r="H759" s="225"/>
      <c r="I759" t="s">
        <v>198</v>
      </c>
      <c r="J759" t="s">
        <v>153</v>
      </c>
      <c r="K759" t="b">
        <v>0</v>
      </c>
    </row>
    <row r="760" spans="1:14" x14ac:dyDescent="0.2">
      <c r="A760">
        <v>505</v>
      </c>
      <c r="B760" s="210">
        <v>45537.164583333331</v>
      </c>
      <c r="C760" s="210">
        <v>45537.167361111111</v>
      </c>
      <c r="D760" s="211">
        <v>45536</v>
      </c>
      <c r="E760">
        <v>4</v>
      </c>
      <c r="F760" t="s">
        <v>109</v>
      </c>
      <c r="G760" s="212" t="s">
        <v>839</v>
      </c>
      <c r="H760" s="225"/>
      <c r="I760" t="s">
        <v>198</v>
      </c>
      <c r="J760" t="s">
        <v>153</v>
      </c>
      <c r="K760" t="b">
        <v>0</v>
      </c>
    </row>
    <row r="761" spans="1:14" x14ac:dyDescent="0.2">
      <c r="A761">
        <v>505</v>
      </c>
      <c r="B761" s="210">
        <v>45537.164583333331</v>
      </c>
      <c r="C761" s="210">
        <v>45537.168055555558</v>
      </c>
      <c r="D761" s="211">
        <v>45536</v>
      </c>
      <c r="E761">
        <v>5</v>
      </c>
      <c r="F761" t="s">
        <v>81</v>
      </c>
      <c r="G761" s="212" t="s">
        <v>859</v>
      </c>
      <c r="H761" s="225"/>
      <c r="I761" t="s">
        <v>198</v>
      </c>
      <c r="J761" t="s">
        <v>153</v>
      </c>
      <c r="K761" t="b">
        <v>0</v>
      </c>
    </row>
    <row r="762" spans="1:14" x14ac:dyDescent="0.2">
      <c r="A762">
        <v>505</v>
      </c>
      <c r="B762" s="210">
        <v>45537.164583333331</v>
      </c>
      <c r="C762" s="210">
        <v>45537.168055555558</v>
      </c>
      <c r="D762" s="211">
        <v>45536</v>
      </c>
      <c r="E762">
        <v>7</v>
      </c>
      <c r="F762" t="s">
        <v>112</v>
      </c>
      <c r="G762" s="212">
        <v>7</v>
      </c>
      <c r="H762" s="225"/>
      <c r="I762" t="s">
        <v>198</v>
      </c>
      <c r="J762" t="s">
        <v>153</v>
      </c>
      <c r="K762" t="b">
        <v>0</v>
      </c>
    </row>
    <row r="763" spans="1:14" x14ac:dyDescent="0.2">
      <c r="A763">
        <v>505</v>
      </c>
      <c r="B763" s="210">
        <v>45537.164583333331</v>
      </c>
      <c r="C763" s="210">
        <v>45537.168055555558</v>
      </c>
      <c r="D763" s="211">
        <v>45536</v>
      </c>
      <c r="E763">
        <v>6</v>
      </c>
      <c r="F763" t="s">
        <v>109</v>
      </c>
      <c r="G763" s="212" t="s">
        <v>801</v>
      </c>
      <c r="H763" s="225"/>
      <c r="I763" t="s">
        <v>198</v>
      </c>
      <c r="J763" t="s">
        <v>153</v>
      </c>
      <c r="K763" t="b">
        <v>0</v>
      </c>
    </row>
    <row r="764" spans="1:14" x14ac:dyDescent="0.2">
      <c r="A764">
        <v>505</v>
      </c>
      <c r="B764" s="210">
        <v>45537.164583333331</v>
      </c>
      <c r="C764" s="210">
        <v>45537.168749999997</v>
      </c>
      <c r="D764" s="211">
        <v>45536</v>
      </c>
      <c r="E764">
        <v>9</v>
      </c>
      <c r="F764" t="s">
        <v>117</v>
      </c>
      <c r="G764" s="212" t="s">
        <v>814</v>
      </c>
      <c r="H764" s="225"/>
      <c r="I764" t="s">
        <v>198</v>
      </c>
      <c r="J764" t="s">
        <v>153</v>
      </c>
      <c r="K764" t="b">
        <v>1</v>
      </c>
      <c r="L764">
        <v>11.2</v>
      </c>
      <c r="M764">
        <v>10.5</v>
      </c>
      <c r="N764">
        <v>10.5</v>
      </c>
    </row>
    <row r="765" spans="1:14" x14ac:dyDescent="0.2">
      <c r="A765">
        <v>505</v>
      </c>
      <c r="B765" s="210">
        <v>45537.164583333331</v>
      </c>
      <c r="C765" s="210">
        <v>45537.168749999997</v>
      </c>
      <c r="D765" s="211">
        <v>45536</v>
      </c>
      <c r="E765">
        <v>8</v>
      </c>
      <c r="F765" t="s">
        <v>81</v>
      </c>
      <c r="G765" s="212" t="s">
        <v>861</v>
      </c>
      <c r="H765" s="225"/>
      <c r="I765" t="s">
        <v>198</v>
      </c>
      <c r="J765" t="s">
        <v>153</v>
      </c>
      <c r="K765" t="b">
        <v>1</v>
      </c>
      <c r="L765">
        <v>10.7</v>
      </c>
      <c r="M765">
        <v>11.7</v>
      </c>
    </row>
    <row r="766" spans="1:14" x14ac:dyDescent="0.2">
      <c r="A766">
        <v>505</v>
      </c>
      <c r="B766" s="210">
        <v>45537.164583333331</v>
      </c>
      <c r="C766" s="210">
        <v>45537.169444444444</v>
      </c>
      <c r="D766" s="211">
        <v>45536</v>
      </c>
      <c r="E766">
        <v>11</v>
      </c>
      <c r="F766" t="s">
        <v>119</v>
      </c>
      <c r="G766" s="212" t="s">
        <v>744</v>
      </c>
      <c r="H766" s="225"/>
      <c r="I766" t="s">
        <v>198</v>
      </c>
      <c r="J766" t="s">
        <v>153</v>
      </c>
      <c r="K766" t="b">
        <v>0</v>
      </c>
      <c r="L766">
        <v>8.8000000000000007</v>
      </c>
      <c r="M766">
        <v>7</v>
      </c>
    </row>
    <row r="767" spans="1:14" x14ac:dyDescent="0.2">
      <c r="A767">
        <v>505</v>
      </c>
      <c r="B767" s="210">
        <v>45537.164583333331</v>
      </c>
      <c r="C767" s="210">
        <v>45537.169444444444</v>
      </c>
      <c r="D767" s="211">
        <v>45536</v>
      </c>
      <c r="E767">
        <v>10</v>
      </c>
      <c r="F767" t="s">
        <v>118</v>
      </c>
      <c r="G767" s="212" t="s">
        <v>794</v>
      </c>
      <c r="H767" s="225"/>
      <c r="I767" t="s">
        <v>198</v>
      </c>
      <c r="J767" t="s">
        <v>153</v>
      </c>
      <c r="K767" t="b">
        <v>0</v>
      </c>
      <c r="L767">
        <v>6</v>
      </c>
      <c r="M767">
        <v>5.6</v>
      </c>
      <c r="N767">
        <v>6.6</v>
      </c>
    </row>
    <row r="768" spans="1:14" x14ac:dyDescent="0.2">
      <c r="A768">
        <v>505</v>
      </c>
      <c r="B768" s="210">
        <v>45537.164583333331</v>
      </c>
      <c r="C768" s="210">
        <v>45537.17083333333</v>
      </c>
      <c r="D768" s="211">
        <v>45536</v>
      </c>
      <c r="E768">
        <v>15</v>
      </c>
      <c r="F768" t="s">
        <v>128</v>
      </c>
      <c r="G768" s="212" t="s">
        <v>738</v>
      </c>
      <c r="H768" s="225"/>
      <c r="I768" t="s">
        <v>198</v>
      </c>
      <c r="J768" t="s">
        <v>153</v>
      </c>
      <c r="K768" t="b">
        <v>0</v>
      </c>
    </row>
    <row r="769" spans="1:14" x14ac:dyDescent="0.2">
      <c r="A769">
        <v>505</v>
      </c>
      <c r="B769" s="210">
        <v>45537.164583333331</v>
      </c>
      <c r="C769" s="210">
        <v>45537.170138888891</v>
      </c>
      <c r="D769" s="211">
        <v>45536</v>
      </c>
      <c r="E769">
        <v>12</v>
      </c>
      <c r="F769" t="s">
        <v>117</v>
      </c>
      <c r="G769" s="212" t="s">
        <v>838</v>
      </c>
      <c r="H769" s="225"/>
      <c r="I769" t="s">
        <v>198</v>
      </c>
      <c r="J769" t="s">
        <v>153</v>
      </c>
      <c r="K769" t="b">
        <v>0</v>
      </c>
    </row>
    <row r="770" spans="1:14" x14ac:dyDescent="0.2">
      <c r="A770">
        <v>505</v>
      </c>
      <c r="B770" s="210">
        <v>45537.164583333331</v>
      </c>
      <c r="C770" s="210">
        <v>45537.170138888891</v>
      </c>
      <c r="D770" s="211">
        <v>45536</v>
      </c>
      <c r="E770">
        <v>14</v>
      </c>
      <c r="F770" t="s">
        <v>109</v>
      </c>
      <c r="G770" s="212" t="s">
        <v>756</v>
      </c>
      <c r="H770" s="225"/>
      <c r="I770" t="s">
        <v>198</v>
      </c>
      <c r="J770" t="s">
        <v>153</v>
      </c>
      <c r="K770" t="b">
        <v>0</v>
      </c>
      <c r="L770">
        <v>11.2</v>
      </c>
      <c r="M770">
        <v>9</v>
      </c>
    </row>
    <row r="771" spans="1:14" x14ac:dyDescent="0.2">
      <c r="A771">
        <v>505</v>
      </c>
      <c r="B771" s="210">
        <v>45537.164583333331</v>
      </c>
      <c r="C771" s="210">
        <v>45537.170138888891</v>
      </c>
      <c r="D771" s="211">
        <v>45536</v>
      </c>
      <c r="E771">
        <v>13</v>
      </c>
      <c r="F771" t="s">
        <v>115</v>
      </c>
      <c r="G771" s="212" t="s">
        <v>687</v>
      </c>
      <c r="H771" s="225"/>
      <c r="I771" t="s">
        <v>198</v>
      </c>
      <c r="J771" t="s">
        <v>153</v>
      </c>
      <c r="K771" t="b">
        <v>0</v>
      </c>
    </row>
    <row r="772" spans="1:14" x14ac:dyDescent="0.2">
      <c r="A772">
        <v>505</v>
      </c>
      <c r="B772" s="210">
        <v>45537.164583333331</v>
      </c>
      <c r="C772" s="210">
        <v>45537.171527777777</v>
      </c>
      <c r="D772" s="211">
        <v>45536</v>
      </c>
      <c r="E772">
        <v>18</v>
      </c>
      <c r="F772" t="s">
        <v>125</v>
      </c>
      <c r="G772" s="212" t="s">
        <v>764</v>
      </c>
      <c r="H772" s="225"/>
      <c r="I772" t="s">
        <v>198</v>
      </c>
      <c r="J772" t="s">
        <v>153</v>
      </c>
      <c r="K772" t="b">
        <v>0</v>
      </c>
    </row>
    <row r="773" spans="1:14" x14ac:dyDescent="0.2">
      <c r="A773">
        <v>505</v>
      </c>
      <c r="B773" s="210">
        <v>45537.164583333331</v>
      </c>
      <c r="C773" s="210">
        <v>45537.17083333333</v>
      </c>
      <c r="D773" s="211">
        <v>45536</v>
      </c>
      <c r="E773">
        <v>17</v>
      </c>
      <c r="F773" t="s">
        <v>124</v>
      </c>
      <c r="G773" s="212" t="s">
        <v>687</v>
      </c>
      <c r="H773" s="225"/>
      <c r="I773" t="s">
        <v>198</v>
      </c>
      <c r="J773" t="s">
        <v>153</v>
      </c>
      <c r="K773" t="b">
        <v>0</v>
      </c>
    </row>
    <row r="774" spans="1:14" x14ac:dyDescent="0.2">
      <c r="A774">
        <v>505</v>
      </c>
      <c r="B774" s="210">
        <v>45537.164583333331</v>
      </c>
      <c r="C774" s="210">
        <v>45537.17083333333</v>
      </c>
      <c r="D774" s="211">
        <v>45536</v>
      </c>
      <c r="E774">
        <v>16</v>
      </c>
      <c r="F774" t="s">
        <v>130</v>
      </c>
      <c r="G774" s="212" t="s">
        <v>795</v>
      </c>
      <c r="H774" s="225"/>
      <c r="I774" t="s">
        <v>198</v>
      </c>
      <c r="J774" t="s">
        <v>153</v>
      </c>
      <c r="K774" t="b">
        <v>0</v>
      </c>
      <c r="L774">
        <v>9.5</v>
      </c>
      <c r="M774">
        <v>7.7</v>
      </c>
    </row>
    <row r="775" spans="1:14" x14ac:dyDescent="0.2">
      <c r="A775">
        <v>505</v>
      </c>
      <c r="B775" s="210">
        <v>45537.164583333331</v>
      </c>
      <c r="C775" s="210">
        <v>45537.171527777777</v>
      </c>
      <c r="D775" s="211">
        <v>45536</v>
      </c>
      <c r="E775">
        <v>19</v>
      </c>
      <c r="F775" t="s">
        <v>124</v>
      </c>
      <c r="G775" s="212">
        <v>13</v>
      </c>
      <c r="H775" s="225"/>
      <c r="I775" t="s">
        <v>198</v>
      </c>
      <c r="J775" t="s">
        <v>153</v>
      </c>
      <c r="K775" t="b">
        <v>0</v>
      </c>
    </row>
    <row r="776" spans="1:14" x14ac:dyDescent="0.2">
      <c r="A776">
        <v>505</v>
      </c>
      <c r="B776" s="210">
        <v>45537.164583333331</v>
      </c>
      <c r="C776" s="210">
        <v>45537.172222222223</v>
      </c>
      <c r="D776" s="211">
        <v>45536</v>
      </c>
      <c r="E776">
        <v>20</v>
      </c>
      <c r="F776" t="s">
        <v>128</v>
      </c>
      <c r="G776" s="212" t="s">
        <v>750</v>
      </c>
      <c r="H776" s="225" t="s">
        <v>367</v>
      </c>
      <c r="I776" t="s">
        <v>198</v>
      </c>
      <c r="J776" t="s">
        <v>153</v>
      </c>
      <c r="K776" t="b">
        <v>1</v>
      </c>
    </row>
    <row r="777" spans="1:14" x14ac:dyDescent="0.2">
      <c r="A777">
        <v>505</v>
      </c>
      <c r="B777" s="210">
        <v>45538.05972222222</v>
      </c>
      <c r="C777" s="210">
        <v>45538.060416666667</v>
      </c>
      <c r="D777" s="211">
        <v>45537</v>
      </c>
      <c r="E777">
        <v>2</v>
      </c>
      <c r="F777" t="s">
        <v>125</v>
      </c>
      <c r="G777" s="212">
        <v>12</v>
      </c>
      <c r="H777" s="225"/>
      <c r="I777" t="s">
        <v>198</v>
      </c>
      <c r="J777" t="s">
        <v>153</v>
      </c>
      <c r="K777" t="b">
        <v>0</v>
      </c>
    </row>
    <row r="778" spans="1:14" x14ac:dyDescent="0.2">
      <c r="A778">
        <v>505</v>
      </c>
      <c r="B778" s="210">
        <v>45538.05972222222</v>
      </c>
      <c r="C778" s="210">
        <v>45538.060416666667</v>
      </c>
      <c r="D778" s="211">
        <v>45537</v>
      </c>
      <c r="E778">
        <v>1</v>
      </c>
      <c r="F778" t="s">
        <v>115</v>
      </c>
      <c r="G778" s="212" t="s">
        <v>756</v>
      </c>
      <c r="H778" s="225" t="s">
        <v>370</v>
      </c>
      <c r="I778" t="s">
        <v>198</v>
      </c>
      <c r="J778" t="s">
        <v>153</v>
      </c>
      <c r="K778" t="b">
        <v>0</v>
      </c>
    </row>
    <row r="779" spans="1:14" x14ac:dyDescent="0.2">
      <c r="A779">
        <v>505</v>
      </c>
      <c r="B779" s="210">
        <v>45538.05972222222</v>
      </c>
      <c r="C779" s="210">
        <v>45538.060416666667</v>
      </c>
      <c r="D779" s="211">
        <v>45537</v>
      </c>
      <c r="E779">
        <v>3</v>
      </c>
      <c r="F779" t="s">
        <v>117</v>
      </c>
      <c r="G779" s="212" t="s">
        <v>680</v>
      </c>
      <c r="H779" s="225"/>
      <c r="I779" t="s">
        <v>198</v>
      </c>
      <c r="J779" t="s">
        <v>153</v>
      </c>
      <c r="K779" t="b">
        <v>0</v>
      </c>
    </row>
    <row r="780" spans="1:14" x14ac:dyDescent="0.2">
      <c r="A780">
        <v>505</v>
      </c>
      <c r="B780" s="210">
        <v>45538.05972222222</v>
      </c>
      <c r="C780" s="210">
        <v>45538.060416666667</v>
      </c>
      <c r="D780" s="211">
        <v>45537</v>
      </c>
      <c r="E780">
        <v>4</v>
      </c>
      <c r="F780" t="s">
        <v>109</v>
      </c>
      <c r="G780" s="212" t="s">
        <v>839</v>
      </c>
      <c r="H780" s="225"/>
      <c r="I780" t="s">
        <v>198</v>
      </c>
      <c r="J780" t="s">
        <v>153</v>
      </c>
      <c r="K780" t="b">
        <v>0</v>
      </c>
    </row>
    <row r="781" spans="1:14" x14ac:dyDescent="0.2">
      <c r="A781">
        <v>505</v>
      </c>
      <c r="B781" s="210">
        <v>45538.05972222222</v>
      </c>
      <c r="C781" s="210">
        <v>45538.061111111114</v>
      </c>
      <c r="D781" s="211">
        <v>45537</v>
      </c>
      <c r="E781">
        <v>7</v>
      </c>
      <c r="F781" t="s">
        <v>112</v>
      </c>
      <c r="G781" s="212">
        <v>7</v>
      </c>
      <c r="H781" s="225"/>
      <c r="I781" t="s">
        <v>198</v>
      </c>
      <c r="J781" t="s">
        <v>153</v>
      </c>
      <c r="K781" t="b">
        <v>0</v>
      </c>
    </row>
    <row r="782" spans="1:14" x14ac:dyDescent="0.2">
      <c r="A782">
        <v>505</v>
      </c>
      <c r="B782" s="210">
        <v>45538.05972222222</v>
      </c>
      <c r="C782" s="210">
        <v>45538.061111111114</v>
      </c>
      <c r="D782" s="211">
        <v>45537</v>
      </c>
      <c r="E782">
        <v>6</v>
      </c>
      <c r="F782" t="s">
        <v>109</v>
      </c>
      <c r="G782" s="212" t="s">
        <v>801</v>
      </c>
      <c r="H782" s="225"/>
      <c r="I782" t="s">
        <v>198</v>
      </c>
      <c r="J782" t="s">
        <v>153</v>
      </c>
      <c r="K782" t="b">
        <v>0</v>
      </c>
    </row>
    <row r="783" spans="1:14" x14ac:dyDescent="0.2">
      <c r="A783">
        <v>505</v>
      </c>
      <c r="B783" s="210">
        <v>45538.05972222222</v>
      </c>
      <c r="C783" s="210">
        <v>45538.061111111114</v>
      </c>
      <c r="D783" s="211">
        <v>45537</v>
      </c>
      <c r="E783">
        <v>5</v>
      </c>
      <c r="F783" t="s">
        <v>81</v>
      </c>
      <c r="G783" s="212" t="s">
        <v>859</v>
      </c>
      <c r="H783" s="225"/>
      <c r="I783" t="s">
        <v>198</v>
      </c>
      <c r="J783" t="s">
        <v>153</v>
      </c>
      <c r="K783" t="b">
        <v>0</v>
      </c>
    </row>
    <row r="784" spans="1:14" x14ac:dyDescent="0.2">
      <c r="A784">
        <v>505</v>
      </c>
      <c r="B784" s="210">
        <v>45538.05972222222</v>
      </c>
      <c r="C784" s="210">
        <v>45538.0625</v>
      </c>
      <c r="D784" s="211">
        <v>45537</v>
      </c>
      <c r="E784">
        <v>10</v>
      </c>
      <c r="F784" t="s">
        <v>118</v>
      </c>
      <c r="G784" s="212">
        <v>7</v>
      </c>
      <c r="H784" s="225"/>
      <c r="I784" t="s">
        <v>198</v>
      </c>
      <c r="J784" t="s">
        <v>153</v>
      </c>
      <c r="K784" t="b">
        <v>0</v>
      </c>
      <c r="L784">
        <v>7.1</v>
      </c>
      <c r="M784">
        <v>7</v>
      </c>
      <c r="N784">
        <v>6.8</v>
      </c>
    </row>
    <row r="785" spans="1:14" x14ac:dyDescent="0.2">
      <c r="A785">
        <v>505</v>
      </c>
      <c r="B785" s="210">
        <v>45538.05972222222</v>
      </c>
      <c r="C785" s="210">
        <v>45538.061805555553</v>
      </c>
      <c r="D785" s="211">
        <v>45537</v>
      </c>
      <c r="E785">
        <v>8</v>
      </c>
      <c r="F785" t="s">
        <v>81</v>
      </c>
      <c r="G785" s="212" t="s">
        <v>803</v>
      </c>
      <c r="H785" s="225" t="s">
        <v>371</v>
      </c>
      <c r="I785" t="s">
        <v>198</v>
      </c>
      <c r="J785" t="s">
        <v>153</v>
      </c>
      <c r="K785" t="b">
        <v>1</v>
      </c>
      <c r="L785">
        <v>7.6</v>
      </c>
      <c r="M785">
        <v>8.8000000000000007</v>
      </c>
    </row>
    <row r="786" spans="1:14" x14ac:dyDescent="0.2">
      <c r="A786">
        <v>505</v>
      </c>
      <c r="B786" s="210">
        <v>45538.05972222222</v>
      </c>
      <c r="C786" s="210">
        <v>45538.061805555553</v>
      </c>
      <c r="D786" s="211">
        <v>45537</v>
      </c>
      <c r="E786">
        <v>9</v>
      </c>
      <c r="F786" t="s">
        <v>117</v>
      </c>
      <c r="G786" s="212" t="s">
        <v>823</v>
      </c>
      <c r="H786" s="225" t="s">
        <v>287</v>
      </c>
      <c r="I786" t="s">
        <v>198</v>
      </c>
      <c r="J786" t="s">
        <v>153</v>
      </c>
      <c r="K786" t="b">
        <v>1</v>
      </c>
      <c r="L786">
        <v>11.3</v>
      </c>
      <c r="M786">
        <v>11.9</v>
      </c>
      <c r="N786">
        <v>12.3</v>
      </c>
    </row>
    <row r="787" spans="1:14" x14ac:dyDescent="0.2">
      <c r="A787">
        <v>505</v>
      </c>
      <c r="B787" s="210">
        <v>45538.05972222222</v>
      </c>
      <c r="C787" s="210">
        <v>45538.0625</v>
      </c>
      <c r="D787" s="211">
        <v>45537</v>
      </c>
      <c r="E787">
        <v>12</v>
      </c>
      <c r="F787" t="s">
        <v>117</v>
      </c>
      <c r="G787" s="212" t="s">
        <v>838</v>
      </c>
      <c r="H787" s="225"/>
      <c r="I787" t="s">
        <v>198</v>
      </c>
      <c r="J787" t="s">
        <v>153</v>
      </c>
      <c r="K787" t="b">
        <v>0</v>
      </c>
    </row>
    <row r="788" spans="1:14" x14ac:dyDescent="0.2">
      <c r="A788">
        <v>505</v>
      </c>
      <c r="B788" s="210">
        <v>45538.05972222222</v>
      </c>
      <c r="C788" s="210">
        <v>45538.0625</v>
      </c>
      <c r="D788" s="211">
        <v>45537</v>
      </c>
      <c r="E788">
        <v>11</v>
      </c>
      <c r="F788" t="s">
        <v>119</v>
      </c>
      <c r="G788" s="212" t="s">
        <v>744</v>
      </c>
      <c r="H788" s="225"/>
      <c r="I788" t="s">
        <v>198</v>
      </c>
      <c r="J788" t="s">
        <v>153</v>
      </c>
      <c r="K788" t="b">
        <v>0</v>
      </c>
      <c r="L788">
        <v>8.8000000000000007</v>
      </c>
      <c r="M788">
        <v>7</v>
      </c>
    </row>
    <row r="789" spans="1:14" x14ac:dyDescent="0.2">
      <c r="A789">
        <v>505</v>
      </c>
      <c r="B789" s="210">
        <v>45538.05972222222</v>
      </c>
      <c r="C789" s="210">
        <v>45538.0625</v>
      </c>
      <c r="D789" s="211">
        <v>45537</v>
      </c>
      <c r="E789">
        <v>13</v>
      </c>
      <c r="F789" t="s">
        <v>115</v>
      </c>
      <c r="G789" s="212" t="s">
        <v>687</v>
      </c>
      <c r="H789" s="225"/>
      <c r="I789" t="s">
        <v>198</v>
      </c>
      <c r="J789" t="s">
        <v>153</v>
      </c>
      <c r="K789" t="b">
        <v>0</v>
      </c>
    </row>
    <row r="790" spans="1:14" x14ac:dyDescent="0.2">
      <c r="A790">
        <v>505</v>
      </c>
      <c r="B790" s="210">
        <v>45538.05972222222</v>
      </c>
      <c r="C790" s="210">
        <v>45538.063194444447</v>
      </c>
      <c r="D790" s="211">
        <v>45537</v>
      </c>
      <c r="E790">
        <v>18</v>
      </c>
      <c r="F790" t="s">
        <v>125</v>
      </c>
      <c r="G790" s="212" t="s">
        <v>764</v>
      </c>
      <c r="H790" s="225"/>
      <c r="I790" t="s">
        <v>198</v>
      </c>
      <c r="J790" t="s">
        <v>153</v>
      </c>
      <c r="K790" t="b">
        <v>0</v>
      </c>
    </row>
    <row r="791" spans="1:14" x14ac:dyDescent="0.2">
      <c r="A791">
        <v>505</v>
      </c>
      <c r="B791" s="210">
        <v>45538.05972222222</v>
      </c>
      <c r="C791" s="210">
        <v>45538.063888888886</v>
      </c>
      <c r="D791" s="211">
        <v>45537</v>
      </c>
      <c r="E791">
        <v>19</v>
      </c>
      <c r="F791" t="s">
        <v>124</v>
      </c>
      <c r="G791" s="212">
        <v>13</v>
      </c>
      <c r="H791" s="225"/>
      <c r="I791" t="s">
        <v>198</v>
      </c>
      <c r="J791" t="s">
        <v>153</v>
      </c>
      <c r="K791" t="b">
        <v>0</v>
      </c>
    </row>
    <row r="792" spans="1:14" x14ac:dyDescent="0.2">
      <c r="A792">
        <v>505</v>
      </c>
      <c r="B792" s="210">
        <v>45538.05972222222</v>
      </c>
      <c r="C792" s="210">
        <v>45538.063194444447</v>
      </c>
      <c r="D792" s="211">
        <v>45537</v>
      </c>
      <c r="E792">
        <v>14</v>
      </c>
      <c r="F792" t="s">
        <v>109</v>
      </c>
      <c r="G792" s="212" t="s">
        <v>756</v>
      </c>
      <c r="H792" s="225"/>
      <c r="I792" t="s">
        <v>198</v>
      </c>
      <c r="J792" t="s">
        <v>153</v>
      </c>
      <c r="K792" t="b">
        <v>0</v>
      </c>
      <c r="L792">
        <v>11.2</v>
      </c>
      <c r="M792">
        <v>9</v>
      </c>
    </row>
    <row r="793" spans="1:14" x14ac:dyDescent="0.2">
      <c r="A793">
        <v>505</v>
      </c>
      <c r="B793" s="210">
        <v>45538.05972222222</v>
      </c>
      <c r="C793" s="210">
        <v>45538.063194444447</v>
      </c>
      <c r="D793" s="211">
        <v>45537</v>
      </c>
      <c r="E793">
        <v>15</v>
      </c>
      <c r="F793" t="s">
        <v>128</v>
      </c>
      <c r="G793" s="212" t="s">
        <v>738</v>
      </c>
      <c r="H793" s="225"/>
      <c r="I793" t="s">
        <v>198</v>
      </c>
      <c r="J793" t="s">
        <v>153</v>
      </c>
      <c r="K793" t="b">
        <v>0</v>
      </c>
    </row>
    <row r="794" spans="1:14" x14ac:dyDescent="0.2">
      <c r="A794">
        <v>505</v>
      </c>
      <c r="B794" s="210">
        <v>45538.05972222222</v>
      </c>
      <c r="C794" s="210">
        <v>45538.063194444447</v>
      </c>
      <c r="D794" s="211">
        <v>45537</v>
      </c>
      <c r="E794">
        <v>16</v>
      </c>
      <c r="F794" t="s">
        <v>130</v>
      </c>
      <c r="G794" s="212" t="s">
        <v>795</v>
      </c>
      <c r="H794" s="225"/>
      <c r="I794" t="s">
        <v>198</v>
      </c>
      <c r="J794" t="s">
        <v>153</v>
      </c>
      <c r="K794" t="b">
        <v>0</v>
      </c>
      <c r="L794">
        <v>9.5</v>
      </c>
      <c r="M794">
        <v>7.7</v>
      </c>
    </row>
    <row r="795" spans="1:14" x14ac:dyDescent="0.2">
      <c r="A795">
        <v>505</v>
      </c>
      <c r="B795" s="210">
        <v>45538.05972222222</v>
      </c>
      <c r="C795" s="210">
        <v>45538.063194444447</v>
      </c>
      <c r="D795" s="211">
        <v>45537</v>
      </c>
      <c r="E795">
        <v>17</v>
      </c>
      <c r="F795" t="s">
        <v>124</v>
      </c>
      <c r="G795" s="212" t="s">
        <v>766</v>
      </c>
      <c r="H795" s="225"/>
      <c r="I795" t="s">
        <v>198</v>
      </c>
      <c r="J795" t="s">
        <v>153</v>
      </c>
      <c r="K795" t="b">
        <v>0</v>
      </c>
    </row>
    <row r="796" spans="1:14" x14ac:dyDescent="0.2">
      <c r="A796">
        <v>505</v>
      </c>
      <c r="B796" s="210">
        <v>45538.05972222222</v>
      </c>
      <c r="C796" s="210">
        <v>45538.063888888886</v>
      </c>
      <c r="D796" s="211">
        <v>45537</v>
      </c>
      <c r="E796">
        <v>20</v>
      </c>
      <c r="F796" t="s">
        <v>128</v>
      </c>
      <c r="G796" s="212" t="s">
        <v>696</v>
      </c>
      <c r="H796" s="225" t="s">
        <v>372</v>
      </c>
      <c r="I796" t="s">
        <v>198</v>
      </c>
      <c r="J796" t="s">
        <v>153</v>
      </c>
      <c r="K796" t="b">
        <v>1</v>
      </c>
    </row>
    <row r="797" spans="1:14" x14ac:dyDescent="0.2">
      <c r="A797">
        <v>505</v>
      </c>
      <c r="B797" s="210">
        <v>45553.038888888892</v>
      </c>
      <c r="C797" s="210">
        <v>45553.038888888892</v>
      </c>
      <c r="D797" s="211">
        <v>45552</v>
      </c>
      <c r="E797">
        <v>1</v>
      </c>
      <c r="F797" t="s">
        <v>115</v>
      </c>
      <c r="G797" s="212">
        <v>12</v>
      </c>
      <c r="H797" s="225" t="s">
        <v>297</v>
      </c>
      <c r="I797" t="s">
        <v>198</v>
      </c>
      <c r="J797" t="s">
        <v>153</v>
      </c>
      <c r="K797" t="b">
        <v>0</v>
      </c>
    </row>
    <row r="798" spans="1:14" x14ac:dyDescent="0.2">
      <c r="A798">
        <v>505</v>
      </c>
      <c r="B798" s="210">
        <v>45553.038888888892</v>
      </c>
      <c r="C798" s="210">
        <v>45553.040277777778</v>
      </c>
      <c r="D798" s="211">
        <v>45552</v>
      </c>
      <c r="E798">
        <v>3</v>
      </c>
      <c r="F798" t="s">
        <v>117</v>
      </c>
      <c r="G798" s="212" t="s">
        <v>680</v>
      </c>
      <c r="H798" s="225"/>
      <c r="I798" t="s">
        <v>198</v>
      </c>
      <c r="J798" t="s">
        <v>153</v>
      </c>
      <c r="K798" t="b">
        <v>0</v>
      </c>
    </row>
    <row r="799" spans="1:14" x14ac:dyDescent="0.2">
      <c r="A799">
        <v>505</v>
      </c>
      <c r="B799" s="210">
        <v>45553.038888888892</v>
      </c>
      <c r="C799" s="210">
        <v>45553.039583333331</v>
      </c>
      <c r="D799" s="211">
        <v>45552</v>
      </c>
      <c r="E799">
        <v>2</v>
      </c>
      <c r="F799" t="s">
        <v>125</v>
      </c>
      <c r="G799" s="212" t="s">
        <v>693</v>
      </c>
      <c r="H799" s="225" t="s">
        <v>375</v>
      </c>
      <c r="I799" t="s">
        <v>198</v>
      </c>
      <c r="J799" t="s">
        <v>153</v>
      </c>
      <c r="K799" t="b">
        <v>0</v>
      </c>
    </row>
    <row r="800" spans="1:14" x14ac:dyDescent="0.2">
      <c r="A800">
        <v>505</v>
      </c>
      <c r="B800" s="210">
        <v>45553.038888888892</v>
      </c>
      <c r="C800" s="210">
        <v>45553.040972222225</v>
      </c>
      <c r="D800" s="211">
        <v>45552</v>
      </c>
      <c r="E800">
        <v>7</v>
      </c>
      <c r="F800" t="s">
        <v>112</v>
      </c>
      <c r="G800" s="212">
        <v>9</v>
      </c>
      <c r="H800" s="225"/>
      <c r="I800" t="s">
        <v>198</v>
      </c>
      <c r="J800" t="s">
        <v>153</v>
      </c>
      <c r="K800" t="b">
        <v>0</v>
      </c>
    </row>
    <row r="801" spans="1:14" x14ac:dyDescent="0.2">
      <c r="A801">
        <v>505</v>
      </c>
      <c r="B801" s="210">
        <v>45553.038888888892</v>
      </c>
      <c r="C801" s="210">
        <v>45553.040277777778</v>
      </c>
      <c r="D801" s="211">
        <v>45552</v>
      </c>
      <c r="E801">
        <v>6</v>
      </c>
      <c r="F801" t="s">
        <v>109</v>
      </c>
      <c r="G801" s="212" t="s">
        <v>862</v>
      </c>
      <c r="H801" s="225"/>
      <c r="I801" t="s">
        <v>198</v>
      </c>
      <c r="J801" t="s">
        <v>153</v>
      </c>
      <c r="K801" t="b">
        <v>0</v>
      </c>
    </row>
    <row r="802" spans="1:14" x14ac:dyDescent="0.2">
      <c r="A802">
        <v>505</v>
      </c>
      <c r="B802" s="210">
        <v>45553.038888888892</v>
      </c>
      <c r="C802" s="210">
        <v>45553.040277777778</v>
      </c>
      <c r="D802" s="211">
        <v>45552</v>
      </c>
      <c r="E802">
        <v>5</v>
      </c>
      <c r="F802" t="s">
        <v>81</v>
      </c>
      <c r="G802" s="212" t="s">
        <v>694</v>
      </c>
      <c r="H802" s="225"/>
      <c r="I802" t="s">
        <v>198</v>
      </c>
      <c r="J802" t="s">
        <v>153</v>
      </c>
      <c r="K802" t="b">
        <v>0</v>
      </c>
    </row>
    <row r="803" spans="1:14" x14ac:dyDescent="0.2">
      <c r="A803">
        <v>505</v>
      </c>
      <c r="B803" s="210">
        <v>45553.038888888892</v>
      </c>
      <c r="C803" s="210">
        <v>45553.040277777778</v>
      </c>
      <c r="D803" s="211">
        <v>45552</v>
      </c>
      <c r="E803">
        <v>4</v>
      </c>
      <c r="F803" t="s">
        <v>109</v>
      </c>
      <c r="G803" s="212">
        <v>9</v>
      </c>
      <c r="H803" s="225"/>
      <c r="I803" t="s">
        <v>198</v>
      </c>
      <c r="J803" t="s">
        <v>153</v>
      </c>
      <c r="K803" t="b">
        <v>0</v>
      </c>
    </row>
    <row r="804" spans="1:14" x14ac:dyDescent="0.2">
      <c r="A804">
        <v>505</v>
      </c>
      <c r="B804" s="210">
        <v>45553.038888888892</v>
      </c>
      <c r="C804" s="210">
        <v>45553.040972222225</v>
      </c>
      <c r="D804" s="211">
        <v>45552</v>
      </c>
      <c r="E804">
        <v>8</v>
      </c>
      <c r="F804" t="s">
        <v>81</v>
      </c>
      <c r="G804" s="212" t="s">
        <v>788</v>
      </c>
      <c r="H804" s="225"/>
      <c r="I804" t="s">
        <v>198</v>
      </c>
      <c r="J804" t="s">
        <v>153</v>
      </c>
      <c r="K804" t="b">
        <v>0</v>
      </c>
      <c r="L804">
        <v>19.399999999999999</v>
      </c>
      <c r="M804">
        <v>18</v>
      </c>
    </row>
    <row r="805" spans="1:14" x14ac:dyDescent="0.2">
      <c r="A805">
        <v>505</v>
      </c>
      <c r="B805" s="210">
        <v>45553.038888888892</v>
      </c>
      <c r="C805" s="210">
        <v>45553.042361111111</v>
      </c>
      <c r="D805" s="211">
        <v>45552</v>
      </c>
      <c r="E805">
        <v>10</v>
      </c>
      <c r="F805" t="s">
        <v>118</v>
      </c>
      <c r="G805" s="212" t="s">
        <v>823</v>
      </c>
      <c r="H805" s="225" t="s">
        <v>377</v>
      </c>
      <c r="I805" t="s">
        <v>198</v>
      </c>
      <c r="J805" t="s">
        <v>153</v>
      </c>
      <c r="K805" t="b">
        <v>0</v>
      </c>
      <c r="L805">
        <v>11.9</v>
      </c>
      <c r="M805">
        <v>12.2</v>
      </c>
      <c r="N805">
        <v>11.2</v>
      </c>
    </row>
    <row r="806" spans="1:14" x14ac:dyDescent="0.2">
      <c r="A806">
        <v>505</v>
      </c>
      <c r="B806" s="210">
        <v>45553.038888888892</v>
      </c>
      <c r="C806" s="210">
        <v>45553.041666666664</v>
      </c>
      <c r="D806" s="211">
        <v>45552</v>
      </c>
      <c r="E806">
        <v>9</v>
      </c>
      <c r="F806" t="s">
        <v>117</v>
      </c>
      <c r="G806" s="212" t="s">
        <v>863</v>
      </c>
      <c r="H806" s="225" t="s">
        <v>376</v>
      </c>
      <c r="I806" t="s">
        <v>198</v>
      </c>
      <c r="J806" t="s">
        <v>153</v>
      </c>
      <c r="K806" t="b">
        <v>0</v>
      </c>
      <c r="L806">
        <v>8.8000000000000007</v>
      </c>
      <c r="M806">
        <v>8.9</v>
      </c>
      <c r="N806">
        <v>9.5</v>
      </c>
    </row>
    <row r="807" spans="1:14" x14ac:dyDescent="0.2">
      <c r="A807">
        <v>505</v>
      </c>
      <c r="B807" s="210">
        <v>45553.038888888892</v>
      </c>
      <c r="C807" s="210">
        <v>45553.042361111111</v>
      </c>
      <c r="D807" s="211">
        <v>45552</v>
      </c>
      <c r="E807">
        <v>11</v>
      </c>
      <c r="F807" t="s">
        <v>119</v>
      </c>
      <c r="G807" s="212" t="s">
        <v>744</v>
      </c>
      <c r="H807" s="225"/>
      <c r="I807" t="s">
        <v>198</v>
      </c>
      <c r="J807" t="s">
        <v>153</v>
      </c>
      <c r="K807" t="b">
        <v>0</v>
      </c>
      <c r="L807">
        <v>8.8000000000000007</v>
      </c>
      <c r="M807">
        <v>7</v>
      </c>
    </row>
    <row r="808" spans="1:14" x14ac:dyDescent="0.2">
      <c r="A808">
        <v>505</v>
      </c>
      <c r="B808" s="210">
        <v>45553.038888888892</v>
      </c>
      <c r="C808" s="210">
        <v>45553.042361111111</v>
      </c>
      <c r="D808" s="211">
        <v>45552</v>
      </c>
      <c r="E808">
        <v>12</v>
      </c>
      <c r="F808" t="s">
        <v>117</v>
      </c>
      <c r="G808" s="212" t="s">
        <v>683</v>
      </c>
      <c r="H808" s="225"/>
      <c r="I808" t="s">
        <v>198</v>
      </c>
      <c r="J808" t="s">
        <v>153</v>
      </c>
      <c r="K808" t="b">
        <v>0</v>
      </c>
    </row>
    <row r="809" spans="1:14" x14ac:dyDescent="0.2">
      <c r="A809">
        <v>505</v>
      </c>
      <c r="B809" s="210">
        <v>45553.038888888892</v>
      </c>
      <c r="C809" s="210">
        <v>45553.043055555558</v>
      </c>
      <c r="D809" s="211">
        <v>45552</v>
      </c>
      <c r="E809">
        <v>13</v>
      </c>
      <c r="F809" t="s">
        <v>115</v>
      </c>
      <c r="G809" s="212" t="s">
        <v>687</v>
      </c>
      <c r="H809" s="225" t="s">
        <v>376</v>
      </c>
      <c r="I809" t="s">
        <v>198</v>
      </c>
      <c r="J809" t="s">
        <v>153</v>
      </c>
      <c r="K809" t="b">
        <v>0</v>
      </c>
    </row>
    <row r="810" spans="1:14" x14ac:dyDescent="0.2">
      <c r="A810">
        <v>505</v>
      </c>
      <c r="B810" s="210">
        <v>45553.038888888892</v>
      </c>
      <c r="C810" s="210">
        <v>45553.043749999997</v>
      </c>
      <c r="D810" s="211">
        <v>45552</v>
      </c>
      <c r="E810">
        <v>16</v>
      </c>
      <c r="F810" t="s">
        <v>130</v>
      </c>
      <c r="G810" s="212" t="s">
        <v>696</v>
      </c>
      <c r="H810" s="225"/>
      <c r="I810" t="s">
        <v>198</v>
      </c>
      <c r="J810" t="s">
        <v>153</v>
      </c>
      <c r="K810" t="b">
        <v>0</v>
      </c>
      <c r="L810">
        <v>13.2</v>
      </c>
      <c r="M810">
        <v>11.9</v>
      </c>
    </row>
    <row r="811" spans="1:14" x14ac:dyDescent="0.2">
      <c r="A811">
        <v>505</v>
      </c>
      <c r="B811" s="210">
        <v>45553.038888888892</v>
      </c>
      <c r="C811" s="210">
        <v>45553.043749999997</v>
      </c>
      <c r="D811" s="211">
        <v>45552</v>
      </c>
      <c r="E811">
        <v>17</v>
      </c>
      <c r="F811" t="s">
        <v>124</v>
      </c>
      <c r="G811" s="212" t="s">
        <v>793</v>
      </c>
      <c r="H811" s="225" t="s">
        <v>286</v>
      </c>
      <c r="I811" t="s">
        <v>198</v>
      </c>
      <c r="J811" t="s">
        <v>153</v>
      </c>
      <c r="K811" t="b">
        <v>0</v>
      </c>
    </row>
    <row r="812" spans="1:14" x14ac:dyDescent="0.2">
      <c r="A812">
        <v>505</v>
      </c>
      <c r="B812" s="210">
        <v>45553.038888888892</v>
      </c>
      <c r="C812" s="210">
        <v>45553.043055555558</v>
      </c>
      <c r="D812" s="211">
        <v>45552</v>
      </c>
      <c r="E812">
        <v>15</v>
      </c>
      <c r="F812" t="s">
        <v>128</v>
      </c>
      <c r="G812" s="212" t="s">
        <v>731</v>
      </c>
      <c r="H812" s="225"/>
      <c r="I812" t="s">
        <v>198</v>
      </c>
      <c r="J812" t="s">
        <v>153</v>
      </c>
      <c r="K812" t="b">
        <v>0</v>
      </c>
    </row>
    <row r="813" spans="1:14" x14ac:dyDescent="0.2">
      <c r="A813">
        <v>505</v>
      </c>
      <c r="B813" s="210">
        <v>45553.038888888892</v>
      </c>
      <c r="C813" s="210">
        <v>45553.043055555558</v>
      </c>
      <c r="D813" s="211">
        <v>45552</v>
      </c>
      <c r="E813">
        <v>14</v>
      </c>
      <c r="F813" t="s">
        <v>109</v>
      </c>
      <c r="G813" s="212" t="s">
        <v>737</v>
      </c>
      <c r="H813" s="225"/>
      <c r="I813" t="s">
        <v>198</v>
      </c>
      <c r="J813" t="s">
        <v>153</v>
      </c>
      <c r="K813" t="b">
        <v>0</v>
      </c>
      <c r="L813">
        <v>7.6</v>
      </c>
      <c r="M813">
        <v>9.1999999999999993</v>
      </c>
    </row>
    <row r="814" spans="1:14" x14ac:dyDescent="0.2">
      <c r="A814">
        <v>505</v>
      </c>
      <c r="B814" s="210">
        <v>45553.038888888892</v>
      </c>
      <c r="C814" s="210">
        <v>45553.044444444444</v>
      </c>
      <c r="D814" s="211">
        <v>45552</v>
      </c>
      <c r="E814">
        <v>19</v>
      </c>
      <c r="F814" t="s">
        <v>124</v>
      </c>
      <c r="G814" s="212" t="s">
        <v>864</v>
      </c>
      <c r="H814" s="225"/>
      <c r="I814" t="s">
        <v>198</v>
      </c>
      <c r="J814" t="s">
        <v>153</v>
      </c>
      <c r="K814" t="b">
        <v>0</v>
      </c>
    </row>
    <row r="815" spans="1:14" x14ac:dyDescent="0.2">
      <c r="A815">
        <v>505</v>
      </c>
      <c r="B815" s="210">
        <v>45553.038888888892</v>
      </c>
      <c r="C815" s="210">
        <v>45553.043749999997</v>
      </c>
      <c r="D815" s="211">
        <v>45552</v>
      </c>
      <c r="E815">
        <v>18</v>
      </c>
      <c r="F815" t="s">
        <v>125</v>
      </c>
      <c r="G815" s="212" t="s">
        <v>865</v>
      </c>
      <c r="H815" s="225"/>
      <c r="I815" t="s">
        <v>198</v>
      </c>
      <c r="J815" t="s">
        <v>153</v>
      </c>
      <c r="K815" t="b">
        <v>0</v>
      </c>
    </row>
    <row r="816" spans="1:14" x14ac:dyDescent="0.2">
      <c r="A816">
        <v>505</v>
      </c>
      <c r="B816" s="210">
        <v>45553.038888888892</v>
      </c>
      <c r="C816" s="210">
        <v>45553.044444444444</v>
      </c>
      <c r="D816" s="211">
        <v>45552</v>
      </c>
      <c r="E816">
        <v>20</v>
      </c>
      <c r="F816" t="s">
        <v>128</v>
      </c>
      <c r="G816" s="212" t="s">
        <v>740</v>
      </c>
      <c r="H816" s="225"/>
      <c r="I816" t="s">
        <v>198</v>
      </c>
      <c r="J816" t="s">
        <v>153</v>
      </c>
      <c r="K816" t="b">
        <v>0</v>
      </c>
    </row>
    <row r="817" spans="1:14" x14ac:dyDescent="0.2">
      <c r="A817">
        <v>505</v>
      </c>
      <c r="B817" s="210">
        <v>45554.052777777775</v>
      </c>
      <c r="C817" s="210">
        <v>45554.052777777775</v>
      </c>
      <c r="D817" s="211">
        <v>45553</v>
      </c>
      <c r="E817">
        <v>2</v>
      </c>
      <c r="F817" t="s">
        <v>125</v>
      </c>
      <c r="G817" s="212">
        <v>14</v>
      </c>
      <c r="H817" s="225"/>
      <c r="I817" t="s">
        <v>198</v>
      </c>
      <c r="J817" t="s">
        <v>153</v>
      </c>
      <c r="K817" t="b">
        <v>0</v>
      </c>
    </row>
    <row r="818" spans="1:14" x14ac:dyDescent="0.2">
      <c r="A818">
        <v>505</v>
      </c>
      <c r="B818" s="210">
        <v>45554.052777777775</v>
      </c>
      <c r="C818" s="210">
        <v>45554.053472222222</v>
      </c>
      <c r="D818" s="211">
        <v>45553</v>
      </c>
      <c r="E818">
        <v>4</v>
      </c>
      <c r="F818" t="s">
        <v>109</v>
      </c>
      <c r="G818" s="212">
        <v>10</v>
      </c>
      <c r="H818" s="225" t="s">
        <v>381</v>
      </c>
      <c r="I818" t="s">
        <v>198</v>
      </c>
      <c r="J818" t="s">
        <v>153</v>
      </c>
      <c r="K818" t="b">
        <v>0</v>
      </c>
    </row>
    <row r="819" spans="1:14" x14ac:dyDescent="0.2">
      <c r="A819">
        <v>505</v>
      </c>
      <c r="B819" s="210">
        <v>45554.052777777775</v>
      </c>
      <c r="C819" s="210">
        <v>45554.053472222222</v>
      </c>
      <c r="D819" s="211">
        <v>45553</v>
      </c>
      <c r="E819">
        <v>3</v>
      </c>
      <c r="F819" t="s">
        <v>117</v>
      </c>
      <c r="G819" s="212">
        <v>12</v>
      </c>
      <c r="H819" s="225" t="s">
        <v>380</v>
      </c>
      <c r="I819" t="s">
        <v>198</v>
      </c>
      <c r="J819" t="s">
        <v>153</v>
      </c>
      <c r="K819" t="b">
        <v>0</v>
      </c>
    </row>
    <row r="820" spans="1:14" x14ac:dyDescent="0.2">
      <c r="A820">
        <v>505</v>
      </c>
      <c r="B820" s="210">
        <v>45554.052777777775</v>
      </c>
      <c r="C820" s="210">
        <v>45554.053472222222</v>
      </c>
      <c r="D820" s="211">
        <v>45553</v>
      </c>
      <c r="E820">
        <v>5</v>
      </c>
      <c r="F820" t="s">
        <v>81</v>
      </c>
      <c r="G820" s="212" t="s">
        <v>694</v>
      </c>
      <c r="H820" s="225"/>
      <c r="I820" t="s">
        <v>198</v>
      </c>
      <c r="J820" t="s">
        <v>153</v>
      </c>
      <c r="K820" t="b">
        <v>0</v>
      </c>
    </row>
    <row r="821" spans="1:14" x14ac:dyDescent="0.2">
      <c r="A821">
        <v>505</v>
      </c>
      <c r="B821" s="210">
        <v>45554.052777777775</v>
      </c>
      <c r="C821" s="210">
        <v>45554.052777777775</v>
      </c>
      <c r="D821" s="211">
        <v>45553</v>
      </c>
      <c r="E821">
        <v>1</v>
      </c>
      <c r="F821" t="s">
        <v>115</v>
      </c>
      <c r="G821" s="212">
        <v>25</v>
      </c>
      <c r="H821" s="225" t="s">
        <v>225</v>
      </c>
      <c r="I821" t="s">
        <v>198</v>
      </c>
      <c r="J821" t="s">
        <v>153</v>
      </c>
      <c r="K821" t="b">
        <v>0</v>
      </c>
    </row>
    <row r="822" spans="1:14" x14ac:dyDescent="0.2">
      <c r="A822">
        <v>505</v>
      </c>
      <c r="B822" s="210">
        <v>45554.052777777775</v>
      </c>
      <c r="C822" s="210">
        <v>45554.054166666669</v>
      </c>
      <c r="D822" s="211">
        <v>45553</v>
      </c>
      <c r="E822">
        <v>7</v>
      </c>
      <c r="F822" t="s">
        <v>112</v>
      </c>
      <c r="G822" s="212">
        <v>9</v>
      </c>
      <c r="H822" s="225"/>
      <c r="I822" t="s">
        <v>198</v>
      </c>
      <c r="J822" t="s">
        <v>153</v>
      </c>
      <c r="K822" t="b">
        <v>0</v>
      </c>
    </row>
    <row r="823" spans="1:14" x14ac:dyDescent="0.2">
      <c r="A823">
        <v>505</v>
      </c>
      <c r="B823" s="210">
        <v>45554.052777777775</v>
      </c>
      <c r="C823" s="210">
        <v>45554.054166666669</v>
      </c>
      <c r="D823" s="211">
        <v>45553</v>
      </c>
      <c r="E823">
        <v>6</v>
      </c>
      <c r="F823" t="s">
        <v>109</v>
      </c>
      <c r="G823" s="212" t="s">
        <v>862</v>
      </c>
      <c r="H823" s="225"/>
      <c r="I823" t="s">
        <v>198</v>
      </c>
      <c r="J823" t="s">
        <v>153</v>
      </c>
      <c r="K823" t="b">
        <v>0</v>
      </c>
    </row>
    <row r="824" spans="1:14" x14ac:dyDescent="0.2">
      <c r="A824">
        <v>505</v>
      </c>
      <c r="B824" s="210">
        <v>45554.052777777775</v>
      </c>
      <c r="C824" s="210">
        <v>45554.054166666669</v>
      </c>
      <c r="D824" s="211">
        <v>45553</v>
      </c>
      <c r="E824">
        <v>8</v>
      </c>
      <c r="F824" t="s">
        <v>81</v>
      </c>
      <c r="G824" s="212" t="s">
        <v>805</v>
      </c>
      <c r="H824" s="225"/>
      <c r="I824" t="s">
        <v>198</v>
      </c>
      <c r="J824" t="s">
        <v>153</v>
      </c>
      <c r="K824" t="b">
        <v>0</v>
      </c>
      <c r="L824">
        <v>20.8</v>
      </c>
      <c r="M824">
        <v>19.600000000000001</v>
      </c>
    </row>
    <row r="825" spans="1:14" x14ac:dyDescent="0.2">
      <c r="A825">
        <v>505</v>
      </c>
      <c r="B825" s="210">
        <v>45554.052777777775</v>
      </c>
      <c r="C825" s="210">
        <v>45554.054861111108</v>
      </c>
      <c r="D825" s="211">
        <v>45553</v>
      </c>
      <c r="E825">
        <v>9</v>
      </c>
      <c r="F825" t="s">
        <v>117</v>
      </c>
      <c r="G825" s="212" t="s">
        <v>749</v>
      </c>
      <c r="H825" s="225" t="s">
        <v>317</v>
      </c>
      <c r="I825" t="s">
        <v>198</v>
      </c>
      <c r="J825" t="s">
        <v>153</v>
      </c>
      <c r="K825" t="b">
        <v>0</v>
      </c>
      <c r="L825">
        <v>9.1999999999999993</v>
      </c>
      <c r="M825">
        <v>9.8000000000000007</v>
      </c>
      <c r="N825">
        <v>10.3</v>
      </c>
    </row>
    <row r="826" spans="1:14" x14ac:dyDescent="0.2">
      <c r="A826">
        <v>505</v>
      </c>
      <c r="B826" s="210">
        <v>45554.052777777775</v>
      </c>
      <c r="C826" s="210">
        <v>45554.055555555555</v>
      </c>
      <c r="D826" s="211">
        <v>45553</v>
      </c>
      <c r="E826">
        <v>10</v>
      </c>
      <c r="F826" t="s">
        <v>118</v>
      </c>
      <c r="G826" s="212">
        <v>14</v>
      </c>
      <c r="H826" s="225"/>
      <c r="I826" t="s">
        <v>198</v>
      </c>
      <c r="J826" t="s">
        <v>153</v>
      </c>
      <c r="K826" t="b">
        <v>0</v>
      </c>
      <c r="L826">
        <v>14.2</v>
      </c>
      <c r="M826">
        <v>14.3</v>
      </c>
      <c r="N826">
        <v>13.5</v>
      </c>
    </row>
    <row r="827" spans="1:14" x14ac:dyDescent="0.2">
      <c r="A827">
        <v>505</v>
      </c>
      <c r="B827" s="210">
        <v>45554.052777777775</v>
      </c>
      <c r="C827" s="210">
        <v>45554.055555555555</v>
      </c>
      <c r="D827" s="211">
        <v>45553</v>
      </c>
      <c r="E827">
        <v>11</v>
      </c>
      <c r="F827" t="s">
        <v>119</v>
      </c>
      <c r="G827" s="212" t="s">
        <v>744</v>
      </c>
      <c r="H827" s="225"/>
      <c r="I827" t="s">
        <v>198</v>
      </c>
      <c r="J827" t="s">
        <v>153</v>
      </c>
      <c r="K827" t="b">
        <v>0</v>
      </c>
      <c r="L827">
        <v>8.8000000000000007</v>
      </c>
      <c r="M827">
        <v>7</v>
      </c>
    </row>
    <row r="828" spans="1:14" x14ac:dyDescent="0.2">
      <c r="A828">
        <v>505</v>
      </c>
      <c r="B828" s="210">
        <v>45554.052777777775</v>
      </c>
      <c r="C828" s="210">
        <v>45554.055555555555</v>
      </c>
      <c r="D828" s="211">
        <v>45553</v>
      </c>
      <c r="E828">
        <v>12</v>
      </c>
      <c r="F828" t="s">
        <v>117</v>
      </c>
      <c r="G828" s="212" t="s">
        <v>866</v>
      </c>
      <c r="H828" s="225" t="s">
        <v>382</v>
      </c>
      <c r="I828" t="s">
        <v>198</v>
      </c>
      <c r="J828" t="s">
        <v>153</v>
      </c>
      <c r="K828" t="b">
        <v>0</v>
      </c>
    </row>
    <row r="829" spans="1:14" x14ac:dyDescent="0.2">
      <c r="A829">
        <v>505</v>
      </c>
      <c r="B829" s="210">
        <v>45554.052777777775</v>
      </c>
      <c r="C829" s="210">
        <v>45554.056250000001</v>
      </c>
      <c r="D829" s="211">
        <v>45553</v>
      </c>
      <c r="E829">
        <v>14</v>
      </c>
      <c r="F829" t="s">
        <v>109</v>
      </c>
      <c r="G829" s="212" t="s">
        <v>737</v>
      </c>
      <c r="H829" s="225"/>
      <c r="I829" t="s">
        <v>198</v>
      </c>
      <c r="J829" t="s">
        <v>153</v>
      </c>
      <c r="K829" t="b">
        <v>0</v>
      </c>
      <c r="L829">
        <v>7.6</v>
      </c>
      <c r="M829">
        <v>9.1999999999999993</v>
      </c>
    </row>
    <row r="830" spans="1:14" x14ac:dyDescent="0.2">
      <c r="A830">
        <v>505</v>
      </c>
      <c r="B830" s="210">
        <v>45554.052777777775</v>
      </c>
      <c r="C830" s="210">
        <v>45554.056250000001</v>
      </c>
      <c r="D830" s="211">
        <v>45553</v>
      </c>
      <c r="E830">
        <v>13</v>
      </c>
      <c r="F830" t="s">
        <v>115</v>
      </c>
      <c r="G830" s="212" t="s">
        <v>750</v>
      </c>
      <c r="H830" s="225"/>
      <c r="I830" t="s">
        <v>198</v>
      </c>
      <c r="J830" t="s">
        <v>153</v>
      </c>
      <c r="K830" t="b">
        <v>0</v>
      </c>
    </row>
    <row r="831" spans="1:14" x14ac:dyDescent="0.2">
      <c r="A831">
        <v>505</v>
      </c>
      <c r="B831" s="210">
        <v>45554.052777777775</v>
      </c>
      <c r="C831" s="210">
        <v>45554.056944444441</v>
      </c>
      <c r="D831" s="211">
        <v>45553</v>
      </c>
      <c r="E831">
        <v>16</v>
      </c>
      <c r="F831" t="s">
        <v>130</v>
      </c>
      <c r="G831" s="212" t="s">
        <v>696</v>
      </c>
      <c r="H831" s="225"/>
      <c r="I831" t="s">
        <v>198</v>
      </c>
      <c r="J831" t="s">
        <v>153</v>
      </c>
      <c r="K831" t="b">
        <v>0</v>
      </c>
      <c r="L831">
        <v>13.2</v>
      </c>
      <c r="M831">
        <v>11.9</v>
      </c>
    </row>
    <row r="832" spans="1:14" x14ac:dyDescent="0.2">
      <c r="A832">
        <v>505</v>
      </c>
      <c r="B832" s="210">
        <v>45554.052777777775</v>
      </c>
      <c r="C832" s="210">
        <v>45554.056250000001</v>
      </c>
      <c r="D832" s="211">
        <v>45553</v>
      </c>
      <c r="E832">
        <v>15</v>
      </c>
      <c r="F832" t="s">
        <v>128</v>
      </c>
      <c r="G832" s="212" t="s">
        <v>731</v>
      </c>
      <c r="H832" s="225"/>
      <c r="I832" t="s">
        <v>198</v>
      </c>
      <c r="J832" t="s">
        <v>153</v>
      </c>
      <c r="K832" t="b">
        <v>0</v>
      </c>
    </row>
    <row r="833" spans="1:14" x14ac:dyDescent="0.2">
      <c r="A833">
        <v>505</v>
      </c>
      <c r="B833" s="210">
        <v>45554.052777777775</v>
      </c>
      <c r="C833" s="210">
        <v>45554.056944444441</v>
      </c>
      <c r="D833" s="211">
        <v>45553</v>
      </c>
      <c r="E833">
        <v>17</v>
      </c>
      <c r="F833" t="s">
        <v>124</v>
      </c>
      <c r="G833" s="212" t="s">
        <v>789</v>
      </c>
      <c r="H833" s="225"/>
      <c r="I833" t="s">
        <v>198</v>
      </c>
      <c r="J833" t="s">
        <v>153</v>
      </c>
      <c r="K833" t="b">
        <v>0</v>
      </c>
    </row>
    <row r="834" spans="1:14" x14ac:dyDescent="0.2">
      <c r="A834">
        <v>505</v>
      </c>
      <c r="B834" s="210">
        <v>45554.052777777775</v>
      </c>
      <c r="C834" s="210">
        <v>45554.056944444441</v>
      </c>
      <c r="D834" s="211">
        <v>45553</v>
      </c>
      <c r="E834">
        <v>18</v>
      </c>
      <c r="F834" t="s">
        <v>125</v>
      </c>
      <c r="G834" s="212" t="s">
        <v>865</v>
      </c>
      <c r="H834" s="225"/>
      <c r="I834" t="s">
        <v>198</v>
      </c>
      <c r="J834" t="s">
        <v>153</v>
      </c>
      <c r="K834" t="b">
        <v>0</v>
      </c>
    </row>
    <row r="835" spans="1:14" x14ac:dyDescent="0.2">
      <c r="A835">
        <v>505</v>
      </c>
      <c r="B835" s="210">
        <v>45554.052777777775</v>
      </c>
      <c r="C835" s="210">
        <v>45554.057638888888</v>
      </c>
      <c r="D835" s="211">
        <v>45553</v>
      </c>
      <c r="E835">
        <v>20</v>
      </c>
      <c r="F835" t="s">
        <v>128</v>
      </c>
      <c r="G835" s="212" t="s">
        <v>740</v>
      </c>
      <c r="H835" s="225"/>
      <c r="I835" t="s">
        <v>198</v>
      </c>
      <c r="J835" t="s">
        <v>153</v>
      </c>
      <c r="K835" t="b">
        <v>0</v>
      </c>
    </row>
    <row r="836" spans="1:14" x14ac:dyDescent="0.2">
      <c r="A836">
        <v>505</v>
      </c>
      <c r="B836" s="210">
        <v>45554.052777777775</v>
      </c>
      <c r="C836" s="210">
        <v>45554.057638888888</v>
      </c>
      <c r="D836" s="211">
        <v>45553</v>
      </c>
      <c r="E836">
        <v>19</v>
      </c>
      <c r="F836" t="s">
        <v>124</v>
      </c>
      <c r="G836" s="212" t="s">
        <v>768</v>
      </c>
      <c r="H836" s="225" t="s">
        <v>255</v>
      </c>
      <c r="I836" t="s">
        <v>198</v>
      </c>
      <c r="J836" t="s">
        <v>153</v>
      </c>
      <c r="K836" t="b">
        <v>0</v>
      </c>
    </row>
    <row r="837" spans="1:14" x14ac:dyDescent="0.2">
      <c r="A837">
        <v>505</v>
      </c>
      <c r="B837" s="210">
        <v>45555.047222222223</v>
      </c>
      <c r="C837" s="210">
        <v>45555.04791666667</v>
      </c>
      <c r="D837" s="211">
        <v>45554</v>
      </c>
      <c r="E837">
        <v>3</v>
      </c>
      <c r="F837" t="s">
        <v>117</v>
      </c>
      <c r="G837" s="212" t="s">
        <v>851</v>
      </c>
      <c r="H837" s="225"/>
      <c r="I837" t="s">
        <v>198</v>
      </c>
      <c r="J837" t="s">
        <v>153</v>
      </c>
      <c r="K837" t="b">
        <v>0</v>
      </c>
    </row>
    <row r="838" spans="1:14" x14ac:dyDescent="0.2">
      <c r="A838">
        <v>505</v>
      </c>
      <c r="B838" s="210">
        <v>45555.047222222223</v>
      </c>
      <c r="C838" s="210">
        <v>45555.047222222223</v>
      </c>
      <c r="D838" s="211">
        <v>45554</v>
      </c>
      <c r="E838">
        <v>1</v>
      </c>
      <c r="F838" t="s">
        <v>115</v>
      </c>
      <c r="G838" s="212">
        <v>25</v>
      </c>
      <c r="H838" s="225" t="s">
        <v>225</v>
      </c>
      <c r="I838" t="s">
        <v>198</v>
      </c>
      <c r="J838" t="s">
        <v>153</v>
      </c>
      <c r="K838" t="b">
        <v>0</v>
      </c>
    </row>
    <row r="839" spans="1:14" x14ac:dyDescent="0.2">
      <c r="A839">
        <v>505</v>
      </c>
      <c r="B839" s="210">
        <v>45555.047222222223</v>
      </c>
      <c r="C839" s="210">
        <v>45555.04791666667</v>
      </c>
      <c r="D839" s="211">
        <v>45554</v>
      </c>
      <c r="E839">
        <v>2</v>
      </c>
      <c r="F839" t="s">
        <v>125</v>
      </c>
      <c r="G839" s="212">
        <v>14</v>
      </c>
      <c r="H839" s="225"/>
      <c r="I839" t="s">
        <v>198</v>
      </c>
      <c r="J839" t="s">
        <v>153</v>
      </c>
      <c r="K839" t="b">
        <v>0</v>
      </c>
    </row>
    <row r="840" spans="1:14" x14ac:dyDescent="0.2">
      <c r="A840">
        <v>505</v>
      </c>
      <c r="B840" s="210">
        <v>45555.047222222223</v>
      </c>
      <c r="C840" s="210">
        <v>45555.04791666667</v>
      </c>
      <c r="D840" s="211">
        <v>45554</v>
      </c>
      <c r="E840">
        <v>5</v>
      </c>
      <c r="F840" t="s">
        <v>81</v>
      </c>
      <c r="G840" s="212" t="s">
        <v>694</v>
      </c>
      <c r="H840" s="225"/>
      <c r="I840" t="s">
        <v>198</v>
      </c>
      <c r="J840" t="s">
        <v>153</v>
      </c>
      <c r="K840" t="b">
        <v>0</v>
      </c>
    </row>
    <row r="841" spans="1:14" x14ac:dyDescent="0.2">
      <c r="A841">
        <v>505</v>
      </c>
      <c r="B841" s="210">
        <v>45555.047222222223</v>
      </c>
      <c r="C841" s="210">
        <v>45555.04791666667</v>
      </c>
      <c r="D841" s="211">
        <v>45554</v>
      </c>
      <c r="E841">
        <v>4</v>
      </c>
      <c r="F841" t="s">
        <v>109</v>
      </c>
      <c r="G841" s="212" t="s">
        <v>766</v>
      </c>
      <c r="H841" s="225"/>
      <c r="I841" t="s">
        <v>198</v>
      </c>
      <c r="J841" t="s">
        <v>153</v>
      </c>
      <c r="K841" t="b">
        <v>0</v>
      </c>
    </row>
    <row r="842" spans="1:14" x14ac:dyDescent="0.2">
      <c r="A842">
        <v>505</v>
      </c>
      <c r="B842" s="210">
        <v>45555.047222222223</v>
      </c>
      <c r="C842" s="210">
        <v>45555.048611111109</v>
      </c>
      <c r="D842" s="211">
        <v>45554</v>
      </c>
      <c r="E842">
        <v>7</v>
      </c>
      <c r="F842" t="s">
        <v>112</v>
      </c>
      <c r="G842" s="212" t="s">
        <v>842</v>
      </c>
      <c r="H842" s="225"/>
      <c r="I842" t="s">
        <v>198</v>
      </c>
      <c r="J842" t="s">
        <v>153</v>
      </c>
      <c r="K842" t="b">
        <v>0</v>
      </c>
    </row>
    <row r="843" spans="1:14" x14ac:dyDescent="0.2">
      <c r="A843">
        <v>505</v>
      </c>
      <c r="B843" s="210">
        <v>45555.047222222223</v>
      </c>
      <c r="C843" s="210">
        <v>45555.048611111109</v>
      </c>
      <c r="D843" s="211">
        <v>45554</v>
      </c>
      <c r="E843">
        <v>6</v>
      </c>
      <c r="F843" t="s">
        <v>109</v>
      </c>
      <c r="G843" s="212" t="s">
        <v>867</v>
      </c>
      <c r="H843" s="225" t="s">
        <v>385</v>
      </c>
      <c r="I843" t="s">
        <v>198</v>
      </c>
      <c r="J843" t="s">
        <v>153</v>
      </c>
      <c r="K843" t="b">
        <v>0</v>
      </c>
    </row>
    <row r="844" spans="1:14" x14ac:dyDescent="0.2">
      <c r="A844">
        <v>505</v>
      </c>
      <c r="B844" s="210">
        <v>45555.047222222223</v>
      </c>
      <c r="C844" s="210">
        <v>45555.048611111109</v>
      </c>
      <c r="D844" s="211">
        <v>45554</v>
      </c>
      <c r="E844">
        <v>8</v>
      </c>
      <c r="F844" t="s">
        <v>81</v>
      </c>
      <c r="G844" s="212" t="s">
        <v>712</v>
      </c>
      <c r="H844" s="225" t="s">
        <v>386</v>
      </c>
      <c r="I844" t="s">
        <v>198</v>
      </c>
      <c r="J844" t="s">
        <v>153</v>
      </c>
      <c r="K844" t="b">
        <v>0</v>
      </c>
      <c r="L844">
        <v>21.8</v>
      </c>
      <c r="M844">
        <v>20.5</v>
      </c>
    </row>
    <row r="845" spans="1:14" x14ac:dyDescent="0.2">
      <c r="A845">
        <v>505</v>
      </c>
      <c r="B845" s="210">
        <v>45555.047222222223</v>
      </c>
      <c r="C845" s="210">
        <v>45555.049305555556</v>
      </c>
      <c r="D845" s="211">
        <v>45554</v>
      </c>
      <c r="E845">
        <v>9</v>
      </c>
      <c r="F845" t="s">
        <v>117</v>
      </c>
      <c r="G845" s="212" t="s">
        <v>719</v>
      </c>
      <c r="H845" s="225"/>
      <c r="I845" t="s">
        <v>198</v>
      </c>
      <c r="J845" t="s">
        <v>153</v>
      </c>
      <c r="K845" t="b">
        <v>0</v>
      </c>
      <c r="L845">
        <v>10.4</v>
      </c>
      <c r="M845">
        <v>10.8</v>
      </c>
      <c r="N845">
        <v>11.3</v>
      </c>
    </row>
    <row r="846" spans="1:14" x14ac:dyDescent="0.2">
      <c r="A846">
        <v>505</v>
      </c>
      <c r="B846" s="210">
        <v>45555.047222222223</v>
      </c>
      <c r="C846" s="210">
        <v>45555.05</v>
      </c>
      <c r="D846" s="211">
        <v>45554</v>
      </c>
      <c r="E846">
        <v>12</v>
      </c>
      <c r="F846" t="s">
        <v>117</v>
      </c>
      <c r="G846" s="212" t="s">
        <v>868</v>
      </c>
      <c r="H846" s="225"/>
      <c r="I846" t="s">
        <v>198</v>
      </c>
      <c r="J846" t="s">
        <v>153</v>
      </c>
      <c r="K846" t="b">
        <v>0</v>
      </c>
    </row>
    <row r="847" spans="1:14" x14ac:dyDescent="0.2">
      <c r="A847">
        <v>505</v>
      </c>
      <c r="B847" s="210">
        <v>45555.047222222223</v>
      </c>
      <c r="C847" s="210">
        <v>45555.049305555556</v>
      </c>
      <c r="D847" s="211">
        <v>45554</v>
      </c>
      <c r="E847">
        <v>10</v>
      </c>
      <c r="F847" t="s">
        <v>118</v>
      </c>
      <c r="G847" s="212" t="s">
        <v>807</v>
      </c>
      <c r="H847" s="225"/>
      <c r="I847" t="s">
        <v>198</v>
      </c>
      <c r="J847" t="s">
        <v>153</v>
      </c>
      <c r="K847" t="b">
        <v>0</v>
      </c>
      <c r="L847">
        <v>15</v>
      </c>
      <c r="M847">
        <v>15.1</v>
      </c>
      <c r="N847">
        <v>14.3</v>
      </c>
    </row>
    <row r="848" spans="1:14" x14ac:dyDescent="0.2">
      <c r="A848">
        <v>505</v>
      </c>
      <c r="B848" s="210">
        <v>45555.047222222223</v>
      </c>
      <c r="C848" s="210">
        <v>45555.05</v>
      </c>
      <c r="D848" s="211">
        <v>45554</v>
      </c>
      <c r="E848">
        <v>13</v>
      </c>
      <c r="F848" t="s">
        <v>115</v>
      </c>
      <c r="G848" s="212" t="s">
        <v>750</v>
      </c>
      <c r="H848" s="225"/>
      <c r="I848" t="s">
        <v>198</v>
      </c>
      <c r="J848" t="s">
        <v>153</v>
      </c>
      <c r="K848" t="b">
        <v>0</v>
      </c>
    </row>
    <row r="849" spans="1:13" x14ac:dyDescent="0.2">
      <c r="A849">
        <v>505</v>
      </c>
      <c r="B849" s="210">
        <v>45555.047222222223</v>
      </c>
      <c r="C849" s="210">
        <v>45555.049305555556</v>
      </c>
      <c r="D849" s="211">
        <v>45554</v>
      </c>
      <c r="E849">
        <v>11</v>
      </c>
      <c r="F849" t="s">
        <v>119</v>
      </c>
      <c r="G849" s="212" t="s">
        <v>744</v>
      </c>
      <c r="H849" s="225"/>
      <c r="I849" t="s">
        <v>198</v>
      </c>
      <c r="J849" t="s">
        <v>153</v>
      </c>
      <c r="K849" t="b">
        <v>0</v>
      </c>
      <c r="L849">
        <v>8.8000000000000007</v>
      </c>
      <c r="M849">
        <v>7</v>
      </c>
    </row>
    <row r="850" spans="1:13" x14ac:dyDescent="0.2">
      <c r="A850">
        <v>505</v>
      </c>
      <c r="B850" s="210">
        <v>45555.047222222223</v>
      </c>
      <c r="C850" s="210">
        <v>45555.05</v>
      </c>
      <c r="D850" s="211">
        <v>45554</v>
      </c>
      <c r="E850">
        <v>15</v>
      </c>
      <c r="F850" t="s">
        <v>128</v>
      </c>
      <c r="G850" s="212" t="s">
        <v>731</v>
      </c>
      <c r="H850" s="225"/>
      <c r="I850" t="s">
        <v>198</v>
      </c>
      <c r="J850" t="s">
        <v>153</v>
      </c>
      <c r="K850" t="b">
        <v>0</v>
      </c>
    </row>
    <row r="851" spans="1:13" x14ac:dyDescent="0.2">
      <c r="A851">
        <v>505</v>
      </c>
      <c r="B851" s="210">
        <v>45555.047222222223</v>
      </c>
      <c r="C851" s="210">
        <v>45555.050694444442</v>
      </c>
      <c r="D851" s="211">
        <v>45554</v>
      </c>
      <c r="E851">
        <v>16</v>
      </c>
      <c r="F851" t="s">
        <v>130</v>
      </c>
      <c r="G851" s="212" t="s">
        <v>696</v>
      </c>
      <c r="H851" s="225"/>
      <c r="I851" t="s">
        <v>198</v>
      </c>
      <c r="J851" t="s">
        <v>153</v>
      </c>
      <c r="K851" t="b">
        <v>0</v>
      </c>
      <c r="L851">
        <v>13.2</v>
      </c>
      <c r="M851">
        <v>11.9</v>
      </c>
    </row>
    <row r="852" spans="1:13" x14ac:dyDescent="0.2">
      <c r="A852">
        <v>505</v>
      </c>
      <c r="B852" s="210">
        <v>45555.047222222223</v>
      </c>
      <c r="C852" s="210">
        <v>45555.050694444442</v>
      </c>
      <c r="D852" s="211">
        <v>45554</v>
      </c>
      <c r="E852">
        <v>17</v>
      </c>
      <c r="F852" t="s">
        <v>124</v>
      </c>
      <c r="G852" s="212" t="s">
        <v>789</v>
      </c>
      <c r="H852" s="225"/>
      <c r="I852" t="s">
        <v>198</v>
      </c>
      <c r="J852" t="s">
        <v>153</v>
      </c>
      <c r="K852" t="b">
        <v>0</v>
      </c>
    </row>
    <row r="853" spans="1:13" x14ac:dyDescent="0.2">
      <c r="A853">
        <v>505</v>
      </c>
      <c r="B853" s="210">
        <v>45555.047222222223</v>
      </c>
      <c r="C853" s="210">
        <v>45555.05</v>
      </c>
      <c r="D853" s="211">
        <v>45554</v>
      </c>
      <c r="E853">
        <v>14</v>
      </c>
      <c r="F853" t="s">
        <v>109</v>
      </c>
      <c r="G853" s="212" t="s">
        <v>737</v>
      </c>
      <c r="H853" s="225"/>
      <c r="I853" t="s">
        <v>198</v>
      </c>
      <c r="J853" t="s">
        <v>153</v>
      </c>
      <c r="K853" t="b">
        <v>0</v>
      </c>
      <c r="L853">
        <v>7.6</v>
      </c>
      <c r="M853">
        <v>9.1999999999999993</v>
      </c>
    </row>
    <row r="854" spans="1:13" x14ac:dyDescent="0.2">
      <c r="A854">
        <v>505</v>
      </c>
      <c r="B854" s="210">
        <v>45555.047222222223</v>
      </c>
      <c r="C854" s="210">
        <v>45555.050694444442</v>
      </c>
      <c r="D854" s="211">
        <v>45554</v>
      </c>
      <c r="E854">
        <v>19</v>
      </c>
      <c r="F854" t="s">
        <v>124</v>
      </c>
      <c r="G854" s="212" t="s">
        <v>676</v>
      </c>
      <c r="H854" s="225"/>
      <c r="I854" t="s">
        <v>198</v>
      </c>
      <c r="J854" t="s">
        <v>153</v>
      </c>
      <c r="K854" t="b">
        <v>0</v>
      </c>
    </row>
    <row r="855" spans="1:13" x14ac:dyDescent="0.2">
      <c r="A855">
        <v>505</v>
      </c>
      <c r="B855" s="210">
        <v>45555.047222222223</v>
      </c>
      <c r="C855" s="210">
        <v>45555.050694444442</v>
      </c>
      <c r="D855" s="211">
        <v>45554</v>
      </c>
      <c r="E855">
        <v>20</v>
      </c>
      <c r="F855" t="s">
        <v>128</v>
      </c>
      <c r="G855" s="212" t="s">
        <v>740</v>
      </c>
      <c r="H855" s="225"/>
      <c r="I855" t="s">
        <v>198</v>
      </c>
      <c r="J855" t="s">
        <v>153</v>
      </c>
      <c r="K855" t="b">
        <v>0</v>
      </c>
    </row>
    <row r="856" spans="1:13" x14ac:dyDescent="0.2">
      <c r="A856">
        <v>505</v>
      </c>
      <c r="B856" s="210">
        <v>45555.047222222223</v>
      </c>
      <c r="C856" s="210">
        <v>45555.050694444442</v>
      </c>
      <c r="D856" s="211">
        <v>45554</v>
      </c>
      <c r="E856">
        <v>18</v>
      </c>
      <c r="F856" t="s">
        <v>125</v>
      </c>
      <c r="G856" s="212" t="s">
        <v>865</v>
      </c>
      <c r="H856" s="225"/>
      <c r="I856" t="s">
        <v>198</v>
      </c>
      <c r="J856" t="s">
        <v>153</v>
      </c>
      <c r="K856" t="b">
        <v>0</v>
      </c>
    </row>
    <row r="857" spans="1:13" x14ac:dyDescent="0.2">
      <c r="A857">
        <v>505</v>
      </c>
      <c r="B857" s="210">
        <v>45558.07916666667</v>
      </c>
      <c r="C857" s="210">
        <v>45558.080555555556</v>
      </c>
      <c r="D857" s="211">
        <v>45557</v>
      </c>
      <c r="E857">
        <v>8</v>
      </c>
      <c r="F857" t="s">
        <v>81</v>
      </c>
      <c r="G857" s="212" t="s">
        <v>694</v>
      </c>
      <c r="H857" s="225"/>
      <c r="I857" t="s">
        <v>198</v>
      </c>
      <c r="J857" t="s">
        <v>153</v>
      </c>
      <c r="K857" t="b">
        <v>0</v>
      </c>
      <c r="L857">
        <v>23</v>
      </c>
      <c r="M857">
        <v>21.8</v>
      </c>
    </row>
    <row r="858" spans="1:13" x14ac:dyDescent="0.2">
      <c r="A858">
        <v>505</v>
      </c>
      <c r="B858" s="210">
        <v>45558.07916666667</v>
      </c>
      <c r="C858" s="210">
        <v>45558.079861111109</v>
      </c>
      <c r="D858" s="211">
        <v>45557</v>
      </c>
      <c r="E858">
        <v>2</v>
      </c>
      <c r="F858" t="s">
        <v>125</v>
      </c>
      <c r="G858" s="212">
        <v>14</v>
      </c>
      <c r="H858" s="225"/>
      <c r="I858" t="s">
        <v>198</v>
      </c>
      <c r="J858" t="s">
        <v>153</v>
      </c>
      <c r="K858" t="b">
        <v>0</v>
      </c>
    </row>
    <row r="859" spans="1:13" x14ac:dyDescent="0.2">
      <c r="A859">
        <v>505</v>
      </c>
      <c r="B859" s="210">
        <v>45558.07916666667</v>
      </c>
      <c r="C859" s="210">
        <v>45558.079861111109</v>
      </c>
      <c r="D859" s="211">
        <v>45557</v>
      </c>
      <c r="E859">
        <v>5</v>
      </c>
      <c r="F859" t="s">
        <v>81</v>
      </c>
      <c r="G859" s="212" t="s">
        <v>694</v>
      </c>
      <c r="H859" s="225"/>
      <c r="I859" t="s">
        <v>198</v>
      </c>
      <c r="J859" t="s">
        <v>153</v>
      </c>
      <c r="K859" t="b">
        <v>0</v>
      </c>
    </row>
    <row r="860" spans="1:13" x14ac:dyDescent="0.2">
      <c r="A860">
        <v>505</v>
      </c>
      <c r="B860" s="210">
        <v>45558.07916666667</v>
      </c>
      <c r="C860" s="210">
        <v>45558.07916666667</v>
      </c>
      <c r="D860" s="211">
        <v>45557</v>
      </c>
      <c r="E860">
        <v>1</v>
      </c>
      <c r="F860" t="s">
        <v>115</v>
      </c>
      <c r="G860" s="212" t="s">
        <v>731</v>
      </c>
      <c r="H860" s="225"/>
      <c r="I860" t="s">
        <v>198</v>
      </c>
      <c r="J860" t="s">
        <v>153</v>
      </c>
      <c r="K860" t="b">
        <v>0</v>
      </c>
    </row>
    <row r="861" spans="1:13" x14ac:dyDescent="0.2">
      <c r="A861">
        <v>505</v>
      </c>
      <c r="B861" s="210">
        <v>45558.07916666667</v>
      </c>
      <c r="C861" s="210">
        <v>45558.079861111109</v>
      </c>
      <c r="D861" s="211">
        <v>45557</v>
      </c>
      <c r="E861">
        <v>6</v>
      </c>
      <c r="F861" t="s">
        <v>109</v>
      </c>
      <c r="G861" s="212" t="s">
        <v>742</v>
      </c>
      <c r="H861" s="225"/>
      <c r="I861" t="s">
        <v>198</v>
      </c>
      <c r="J861" t="s">
        <v>153</v>
      </c>
      <c r="K861" t="b">
        <v>1</v>
      </c>
    </row>
    <row r="862" spans="1:13" x14ac:dyDescent="0.2">
      <c r="A862">
        <v>505</v>
      </c>
      <c r="B862" s="210">
        <v>45558.07916666667</v>
      </c>
      <c r="C862" s="210">
        <v>45558.079861111109</v>
      </c>
      <c r="D862" s="211">
        <v>45557</v>
      </c>
      <c r="E862">
        <v>4</v>
      </c>
      <c r="F862" t="s">
        <v>109</v>
      </c>
      <c r="G862" s="212">
        <v>25</v>
      </c>
      <c r="H862" s="225" t="s">
        <v>225</v>
      </c>
      <c r="I862" t="s">
        <v>198</v>
      </c>
      <c r="J862" t="s">
        <v>153</v>
      </c>
      <c r="K862" t="b">
        <v>0</v>
      </c>
    </row>
    <row r="863" spans="1:13" x14ac:dyDescent="0.2">
      <c r="A863">
        <v>505</v>
      </c>
      <c r="B863" s="210">
        <v>45558.07916666667</v>
      </c>
      <c r="C863" s="210">
        <v>45558.080555555556</v>
      </c>
      <c r="D863" s="211">
        <v>45557</v>
      </c>
      <c r="E863">
        <v>7</v>
      </c>
      <c r="F863" t="s">
        <v>112</v>
      </c>
      <c r="G863" s="212" t="s">
        <v>791</v>
      </c>
      <c r="H863" s="225"/>
      <c r="I863" t="s">
        <v>198</v>
      </c>
      <c r="J863" t="s">
        <v>153</v>
      </c>
      <c r="K863" t="b">
        <v>0</v>
      </c>
    </row>
    <row r="864" spans="1:13" x14ac:dyDescent="0.2">
      <c r="A864">
        <v>505</v>
      </c>
      <c r="B864" s="210">
        <v>45558.07916666667</v>
      </c>
      <c r="C864" s="210">
        <v>45558.079861111109</v>
      </c>
      <c r="D864" s="211">
        <v>45557</v>
      </c>
      <c r="E864">
        <v>3</v>
      </c>
      <c r="F864" t="s">
        <v>117</v>
      </c>
      <c r="G864" s="212" t="s">
        <v>851</v>
      </c>
      <c r="H864" s="225"/>
      <c r="I864" t="s">
        <v>198</v>
      </c>
      <c r="J864" t="s">
        <v>153</v>
      </c>
      <c r="K864" t="b">
        <v>0</v>
      </c>
    </row>
    <row r="865" spans="1:14" x14ac:dyDescent="0.2">
      <c r="A865">
        <v>505</v>
      </c>
      <c r="B865" s="210">
        <v>45558.07916666667</v>
      </c>
      <c r="C865" s="210">
        <v>45558.080555555556</v>
      </c>
      <c r="D865" s="211">
        <v>45557</v>
      </c>
      <c r="E865">
        <v>9</v>
      </c>
      <c r="F865" t="s">
        <v>117</v>
      </c>
      <c r="G865" s="212" t="s">
        <v>719</v>
      </c>
      <c r="H865" s="225"/>
      <c r="I865" t="s">
        <v>198</v>
      </c>
      <c r="J865" t="s">
        <v>153</v>
      </c>
      <c r="K865" t="b">
        <v>0</v>
      </c>
      <c r="L865">
        <v>10.4</v>
      </c>
      <c r="M865">
        <v>10.8</v>
      </c>
      <c r="N865">
        <v>11.3</v>
      </c>
    </row>
    <row r="866" spans="1:14" x14ac:dyDescent="0.2">
      <c r="A866">
        <v>505</v>
      </c>
      <c r="B866" s="210">
        <v>45558.07916666667</v>
      </c>
      <c r="C866" s="210">
        <v>45558.081250000003</v>
      </c>
      <c r="D866" s="211">
        <v>45557</v>
      </c>
      <c r="E866">
        <v>12</v>
      </c>
      <c r="F866" t="s">
        <v>117</v>
      </c>
      <c r="G866" s="212" t="s">
        <v>868</v>
      </c>
      <c r="H866" s="225"/>
      <c r="I866" t="s">
        <v>198</v>
      </c>
      <c r="J866" t="s">
        <v>153</v>
      </c>
      <c r="K866" t="b">
        <v>0</v>
      </c>
    </row>
    <row r="867" spans="1:14" x14ac:dyDescent="0.2">
      <c r="A867">
        <v>505</v>
      </c>
      <c r="B867" s="210">
        <v>45558.07916666667</v>
      </c>
      <c r="C867" s="210">
        <v>45558.081250000003</v>
      </c>
      <c r="D867" s="211">
        <v>45557</v>
      </c>
      <c r="E867">
        <v>11</v>
      </c>
      <c r="F867" t="s">
        <v>119</v>
      </c>
      <c r="G867" s="212" t="s">
        <v>744</v>
      </c>
      <c r="H867" s="225"/>
      <c r="I867" t="s">
        <v>198</v>
      </c>
      <c r="J867" t="s">
        <v>153</v>
      </c>
      <c r="K867" t="b">
        <v>0</v>
      </c>
      <c r="L867">
        <v>8.8000000000000007</v>
      </c>
      <c r="M867">
        <v>7</v>
      </c>
    </row>
    <row r="868" spans="1:14" x14ac:dyDescent="0.2">
      <c r="A868">
        <v>505</v>
      </c>
      <c r="B868" s="210">
        <v>45558.07916666667</v>
      </c>
      <c r="C868" s="210">
        <v>45558.081250000003</v>
      </c>
      <c r="D868" s="211">
        <v>45557</v>
      </c>
      <c r="E868">
        <v>10</v>
      </c>
      <c r="F868" t="s">
        <v>118</v>
      </c>
      <c r="G868" s="212" t="s">
        <v>676</v>
      </c>
      <c r="H868" s="225"/>
      <c r="I868" t="s">
        <v>198</v>
      </c>
      <c r="J868" t="s">
        <v>153</v>
      </c>
      <c r="K868" t="b">
        <v>0</v>
      </c>
      <c r="L868">
        <v>15.05</v>
      </c>
      <c r="M868">
        <v>15.15</v>
      </c>
      <c r="N868">
        <v>14.35</v>
      </c>
    </row>
    <row r="869" spans="1:14" x14ac:dyDescent="0.2">
      <c r="A869">
        <v>505</v>
      </c>
      <c r="B869" s="210">
        <v>45558.07916666667</v>
      </c>
      <c r="C869" s="210">
        <v>45558.081944444442</v>
      </c>
      <c r="D869" s="211">
        <v>45557</v>
      </c>
      <c r="E869">
        <v>14</v>
      </c>
      <c r="F869" t="s">
        <v>109</v>
      </c>
      <c r="G869" s="212" t="s">
        <v>737</v>
      </c>
      <c r="H869" s="225"/>
      <c r="I869" t="s">
        <v>198</v>
      </c>
      <c r="J869" t="s">
        <v>153</v>
      </c>
      <c r="K869" t="b">
        <v>0</v>
      </c>
      <c r="L869">
        <v>7.6</v>
      </c>
      <c r="M869">
        <v>9.1999999999999993</v>
      </c>
    </row>
    <row r="870" spans="1:14" x14ac:dyDescent="0.2">
      <c r="A870">
        <v>505</v>
      </c>
      <c r="B870" s="210">
        <v>45558.07916666667</v>
      </c>
      <c r="C870" s="210">
        <v>45558.081944444442</v>
      </c>
      <c r="D870" s="211">
        <v>45557</v>
      </c>
      <c r="E870">
        <v>13</v>
      </c>
      <c r="F870" t="s">
        <v>115</v>
      </c>
      <c r="G870" s="212" t="s">
        <v>750</v>
      </c>
      <c r="H870" s="225"/>
      <c r="I870" t="s">
        <v>198</v>
      </c>
      <c r="J870" t="s">
        <v>153</v>
      </c>
      <c r="K870" t="b">
        <v>0</v>
      </c>
    </row>
    <row r="871" spans="1:14" x14ac:dyDescent="0.2">
      <c r="A871">
        <v>505</v>
      </c>
      <c r="B871" s="210">
        <v>45558.07916666667</v>
      </c>
      <c r="C871" s="210">
        <v>45558.081944444442</v>
      </c>
      <c r="D871" s="211">
        <v>45557</v>
      </c>
      <c r="E871">
        <v>15</v>
      </c>
      <c r="F871" t="s">
        <v>128</v>
      </c>
      <c r="G871" s="212" t="s">
        <v>731</v>
      </c>
      <c r="H871" s="225"/>
      <c r="I871" t="s">
        <v>198</v>
      </c>
      <c r="J871" t="s">
        <v>153</v>
      </c>
      <c r="K871" t="b">
        <v>0</v>
      </c>
    </row>
    <row r="872" spans="1:14" x14ac:dyDescent="0.2">
      <c r="A872">
        <v>505</v>
      </c>
      <c r="B872" s="210">
        <v>45558.07916666667</v>
      </c>
      <c r="C872" s="210">
        <v>45558.082638888889</v>
      </c>
      <c r="D872" s="211">
        <v>45557</v>
      </c>
      <c r="E872">
        <v>17</v>
      </c>
      <c r="F872" t="s">
        <v>124</v>
      </c>
      <c r="G872" s="212" t="s">
        <v>844</v>
      </c>
      <c r="H872" s="225"/>
      <c r="I872" t="s">
        <v>198</v>
      </c>
      <c r="J872" t="s">
        <v>153</v>
      </c>
      <c r="K872" t="b">
        <v>0</v>
      </c>
    </row>
    <row r="873" spans="1:14" x14ac:dyDescent="0.2">
      <c r="A873">
        <v>505</v>
      </c>
      <c r="B873" s="210">
        <v>45558.07916666667</v>
      </c>
      <c r="C873" s="210">
        <v>45558.081944444442</v>
      </c>
      <c r="D873" s="211">
        <v>45557</v>
      </c>
      <c r="E873">
        <v>16</v>
      </c>
      <c r="F873" t="s">
        <v>130</v>
      </c>
      <c r="G873" s="212" t="s">
        <v>696</v>
      </c>
      <c r="H873" s="225"/>
      <c r="I873" t="s">
        <v>198</v>
      </c>
      <c r="J873" t="s">
        <v>153</v>
      </c>
      <c r="K873" t="b">
        <v>0</v>
      </c>
      <c r="L873">
        <v>13.2</v>
      </c>
      <c r="M873">
        <v>11.9</v>
      </c>
    </row>
    <row r="874" spans="1:14" x14ac:dyDescent="0.2">
      <c r="A874">
        <v>505</v>
      </c>
      <c r="B874" s="210">
        <v>45558.07916666667</v>
      </c>
      <c r="C874" s="210">
        <v>45558.082638888889</v>
      </c>
      <c r="D874" s="211">
        <v>45557</v>
      </c>
      <c r="E874">
        <v>18</v>
      </c>
      <c r="F874" t="s">
        <v>125</v>
      </c>
      <c r="G874" s="212">
        <v>25</v>
      </c>
      <c r="H874" s="225" t="s">
        <v>225</v>
      </c>
      <c r="I874" t="s">
        <v>198</v>
      </c>
      <c r="J874" t="s">
        <v>153</v>
      </c>
      <c r="K874" t="b">
        <v>0</v>
      </c>
    </row>
    <row r="875" spans="1:14" x14ac:dyDescent="0.2">
      <c r="A875">
        <v>505</v>
      </c>
      <c r="B875" s="210">
        <v>45558.07916666667</v>
      </c>
      <c r="C875" s="210">
        <v>45558.082638888889</v>
      </c>
      <c r="D875" s="211">
        <v>45557</v>
      </c>
      <c r="E875">
        <v>20</v>
      </c>
      <c r="F875" t="s">
        <v>128</v>
      </c>
      <c r="G875" s="212" t="s">
        <v>696</v>
      </c>
      <c r="H875" s="225"/>
      <c r="I875" t="s">
        <v>198</v>
      </c>
      <c r="J875" t="s">
        <v>153</v>
      </c>
      <c r="K875" t="b">
        <v>0</v>
      </c>
    </row>
    <row r="876" spans="1:14" x14ac:dyDescent="0.2">
      <c r="A876">
        <v>505</v>
      </c>
      <c r="B876" s="210">
        <v>45558.07916666667</v>
      </c>
      <c r="C876" s="210">
        <v>45558.082638888889</v>
      </c>
      <c r="D876" s="211">
        <v>45557</v>
      </c>
      <c r="E876">
        <v>19</v>
      </c>
      <c r="F876" t="s">
        <v>124</v>
      </c>
      <c r="G876" s="212" t="s">
        <v>796</v>
      </c>
      <c r="H876" s="225"/>
      <c r="I876" t="s">
        <v>198</v>
      </c>
      <c r="J876" t="s">
        <v>153</v>
      </c>
      <c r="K876" t="b">
        <v>0</v>
      </c>
    </row>
    <row r="877" spans="1:14" x14ac:dyDescent="0.2">
      <c r="A877">
        <v>505</v>
      </c>
      <c r="B877" s="210">
        <v>45559.045138888891</v>
      </c>
      <c r="C877" s="210">
        <v>45559.04583333333</v>
      </c>
      <c r="D877" s="211">
        <v>45558</v>
      </c>
      <c r="E877">
        <v>2</v>
      </c>
      <c r="F877" t="s">
        <v>125</v>
      </c>
      <c r="G877" s="212">
        <v>14</v>
      </c>
      <c r="H877" s="225"/>
      <c r="I877" t="s">
        <v>198</v>
      </c>
      <c r="J877" t="s">
        <v>153</v>
      </c>
      <c r="K877" t="b">
        <v>0</v>
      </c>
    </row>
    <row r="878" spans="1:14" x14ac:dyDescent="0.2">
      <c r="A878">
        <v>505</v>
      </c>
      <c r="B878" s="210">
        <v>45559.045138888891</v>
      </c>
      <c r="C878" s="210">
        <v>45559.04583333333</v>
      </c>
      <c r="D878" s="211">
        <v>45558</v>
      </c>
      <c r="E878">
        <v>3</v>
      </c>
      <c r="F878" t="s">
        <v>117</v>
      </c>
      <c r="G878" s="212" t="s">
        <v>851</v>
      </c>
      <c r="H878" s="225"/>
      <c r="I878" t="s">
        <v>198</v>
      </c>
      <c r="J878" t="s">
        <v>153</v>
      </c>
      <c r="K878" t="b">
        <v>0</v>
      </c>
    </row>
    <row r="879" spans="1:14" x14ac:dyDescent="0.2">
      <c r="A879">
        <v>505</v>
      </c>
      <c r="B879" s="210">
        <v>45559.045138888891</v>
      </c>
      <c r="C879" s="210">
        <v>45559.04583333333</v>
      </c>
      <c r="D879" s="211">
        <v>45558</v>
      </c>
      <c r="E879">
        <v>1</v>
      </c>
      <c r="F879" t="s">
        <v>115</v>
      </c>
      <c r="G879" s="212" t="s">
        <v>763</v>
      </c>
      <c r="H879" s="225"/>
      <c r="I879" t="s">
        <v>198</v>
      </c>
      <c r="J879" t="s">
        <v>153</v>
      </c>
      <c r="K879" t="b">
        <v>0</v>
      </c>
    </row>
    <row r="880" spans="1:14" x14ac:dyDescent="0.2">
      <c r="A880">
        <v>505</v>
      </c>
      <c r="B880" s="210">
        <v>45559.045138888891</v>
      </c>
      <c r="C880" s="210">
        <v>45559.046527777777</v>
      </c>
      <c r="D880" s="211">
        <v>45558</v>
      </c>
      <c r="E880">
        <v>7</v>
      </c>
      <c r="F880" t="s">
        <v>112</v>
      </c>
      <c r="G880" s="212" t="s">
        <v>791</v>
      </c>
      <c r="H880" s="225"/>
      <c r="I880" t="s">
        <v>198</v>
      </c>
      <c r="J880" t="s">
        <v>153</v>
      </c>
      <c r="K880" t="b">
        <v>0</v>
      </c>
    </row>
    <row r="881" spans="1:14" x14ac:dyDescent="0.2">
      <c r="A881">
        <v>505</v>
      </c>
      <c r="B881" s="210">
        <v>45559.045138888891</v>
      </c>
      <c r="C881" s="210">
        <v>45559.04583333333</v>
      </c>
      <c r="D881" s="211">
        <v>45558</v>
      </c>
      <c r="E881">
        <v>4</v>
      </c>
      <c r="F881" t="s">
        <v>109</v>
      </c>
      <c r="G881" s="212">
        <v>25</v>
      </c>
      <c r="H881" s="225"/>
      <c r="I881" t="s">
        <v>198</v>
      </c>
      <c r="J881" t="s">
        <v>153</v>
      </c>
      <c r="K881" t="b">
        <v>0</v>
      </c>
    </row>
    <row r="882" spans="1:14" x14ac:dyDescent="0.2">
      <c r="A882">
        <v>505</v>
      </c>
      <c r="B882" s="210">
        <v>45559.045138888891</v>
      </c>
      <c r="C882" s="210">
        <v>45559.04583333333</v>
      </c>
      <c r="D882" s="211">
        <v>45558</v>
      </c>
      <c r="E882">
        <v>5</v>
      </c>
      <c r="F882" t="s">
        <v>81</v>
      </c>
      <c r="G882" s="212" t="s">
        <v>694</v>
      </c>
      <c r="H882" s="225"/>
      <c r="I882" t="s">
        <v>198</v>
      </c>
      <c r="J882" t="s">
        <v>153</v>
      </c>
      <c r="K882" t="b">
        <v>0</v>
      </c>
    </row>
    <row r="883" spans="1:14" x14ac:dyDescent="0.2">
      <c r="A883">
        <v>505</v>
      </c>
      <c r="B883" s="210">
        <v>45559.045138888891</v>
      </c>
      <c r="C883" s="210">
        <v>45559.046527777777</v>
      </c>
      <c r="D883" s="211">
        <v>45558</v>
      </c>
      <c r="E883">
        <v>6</v>
      </c>
      <c r="F883" t="s">
        <v>109</v>
      </c>
      <c r="G883" s="212">
        <v>12</v>
      </c>
      <c r="H883" s="225"/>
      <c r="I883" t="s">
        <v>198</v>
      </c>
      <c r="J883" t="s">
        <v>153</v>
      </c>
      <c r="K883" t="b">
        <v>1</v>
      </c>
    </row>
    <row r="884" spans="1:14" x14ac:dyDescent="0.2">
      <c r="A884">
        <v>505</v>
      </c>
      <c r="B884" s="210">
        <v>45559.045138888891</v>
      </c>
      <c r="C884" s="210">
        <v>45559.047222222223</v>
      </c>
      <c r="D884" s="211">
        <v>45558</v>
      </c>
      <c r="E884">
        <v>9</v>
      </c>
      <c r="F884" t="s">
        <v>117</v>
      </c>
      <c r="G884" s="212" t="s">
        <v>693</v>
      </c>
      <c r="H884" s="225"/>
      <c r="I884" t="s">
        <v>198</v>
      </c>
      <c r="J884" t="s">
        <v>153</v>
      </c>
      <c r="K884" t="b">
        <v>0</v>
      </c>
      <c r="L884">
        <v>12</v>
      </c>
      <c r="M884">
        <v>12.2</v>
      </c>
      <c r="N884">
        <v>12.6</v>
      </c>
    </row>
    <row r="885" spans="1:14" x14ac:dyDescent="0.2">
      <c r="A885">
        <v>505</v>
      </c>
      <c r="B885" s="210">
        <v>45559.045138888891</v>
      </c>
      <c r="C885" s="210">
        <v>45559.047222222223</v>
      </c>
      <c r="D885" s="211">
        <v>45558</v>
      </c>
      <c r="E885">
        <v>10</v>
      </c>
      <c r="F885" t="s">
        <v>118</v>
      </c>
      <c r="G885" s="212" t="s">
        <v>855</v>
      </c>
      <c r="H885" s="225"/>
      <c r="I885" t="s">
        <v>198</v>
      </c>
      <c r="J885" t="s">
        <v>153</v>
      </c>
      <c r="K885" t="b">
        <v>0</v>
      </c>
      <c r="L885">
        <v>16.3</v>
      </c>
      <c r="M885">
        <v>16.399999999999999</v>
      </c>
      <c r="N885">
        <v>15.6</v>
      </c>
    </row>
    <row r="886" spans="1:14" x14ac:dyDescent="0.2">
      <c r="A886">
        <v>505</v>
      </c>
      <c r="B886" s="210">
        <v>45559.045138888891</v>
      </c>
      <c r="C886" s="210">
        <v>45559.046527777777</v>
      </c>
      <c r="D886" s="211">
        <v>45558</v>
      </c>
      <c r="E886">
        <v>8</v>
      </c>
      <c r="F886" t="s">
        <v>81</v>
      </c>
      <c r="G886" s="212" t="s">
        <v>694</v>
      </c>
      <c r="H886" s="225"/>
      <c r="I886" t="s">
        <v>198</v>
      </c>
      <c r="J886" t="s">
        <v>153</v>
      </c>
      <c r="K886" t="b">
        <v>0</v>
      </c>
      <c r="L886">
        <v>23</v>
      </c>
      <c r="M886">
        <v>21.8</v>
      </c>
    </row>
    <row r="887" spans="1:14" x14ac:dyDescent="0.2">
      <c r="A887">
        <v>505</v>
      </c>
      <c r="B887" s="210">
        <v>45559.045138888891</v>
      </c>
      <c r="C887" s="210">
        <v>45559.047222222223</v>
      </c>
      <c r="D887" s="211">
        <v>45558</v>
      </c>
      <c r="E887">
        <v>11</v>
      </c>
      <c r="F887" t="s">
        <v>119</v>
      </c>
      <c r="G887" s="212" t="s">
        <v>744</v>
      </c>
      <c r="H887" s="225"/>
      <c r="I887" t="s">
        <v>198</v>
      </c>
      <c r="J887" t="s">
        <v>153</v>
      </c>
      <c r="K887" t="b">
        <v>0</v>
      </c>
      <c r="L887">
        <v>8.8000000000000007</v>
      </c>
      <c r="M887">
        <v>7</v>
      </c>
    </row>
    <row r="888" spans="1:14" x14ac:dyDescent="0.2">
      <c r="A888">
        <v>505</v>
      </c>
      <c r="B888" s="210">
        <v>45559.045138888891</v>
      </c>
      <c r="C888" s="210">
        <v>45559.04791666667</v>
      </c>
      <c r="D888" s="211">
        <v>45558</v>
      </c>
      <c r="E888">
        <v>13</v>
      </c>
      <c r="F888" t="s">
        <v>115</v>
      </c>
      <c r="G888" s="212" t="s">
        <v>750</v>
      </c>
      <c r="H888" s="225"/>
      <c r="I888" t="s">
        <v>198</v>
      </c>
      <c r="J888" t="s">
        <v>153</v>
      </c>
      <c r="K888" t="b">
        <v>0</v>
      </c>
    </row>
    <row r="889" spans="1:14" x14ac:dyDescent="0.2">
      <c r="A889">
        <v>505</v>
      </c>
      <c r="B889" s="210">
        <v>45559.045138888891</v>
      </c>
      <c r="C889" s="210">
        <v>45559.04791666667</v>
      </c>
      <c r="D889" s="211">
        <v>45558</v>
      </c>
      <c r="E889">
        <v>14</v>
      </c>
      <c r="F889" t="s">
        <v>109</v>
      </c>
      <c r="G889" s="212" t="s">
        <v>731</v>
      </c>
      <c r="H889" s="225" t="s">
        <v>342</v>
      </c>
      <c r="I889" t="s">
        <v>198</v>
      </c>
      <c r="J889" t="s">
        <v>153</v>
      </c>
      <c r="K889" t="b">
        <v>0</v>
      </c>
      <c r="L889">
        <v>7.8</v>
      </c>
      <c r="M889">
        <v>9.5</v>
      </c>
    </row>
    <row r="890" spans="1:14" x14ac:dyDescent="0.2">
      <c r="A890">
        <v>505</v>
      </c>
      <c r="B890" s="210">
        <v>45559.045138888891</v>
      </c>
      <c r="C890" s="210">
        <v>45559.04791666667</v>
      </c>
      <c r="D890" s="211">
        <v>45558</v>
      </c>
      <c r="E890">
        <v>12</v>
      </c>
      <c r="F890" t="s">
        <v>117</v>
      </c>
      <c r="G890" s="212" t="s">
        <v>868</v>
      </c>
      <c r="H890" s="225" t="s">
        <v>377</v>
      </c>
      <c r="I890" t="s">
        <v>198</v>
      </c>
      <c r="J890" t="s">
        <v>153</v>
      </c>
      <c r="K890" t="b">
        <v>0</v>
      </c>
    </row>
    <row r="891" spans="1:14" x14ac:dyDescent="0.2">
      <c r="A891">
        <v>505</v>
      </c>
      <c r="B891" s="210">
        <v>45559.045138888891</v>
      </c>
      <c r="C891" s="210">
        <v>45559.04791666667</v>
      </c>
      <c r="D891" s="211">
        <v>45558</v>
      </c>
      <c r="E891">
        <v>15</v>
      </c>
      <c r="F891" t="s">
        <v>128</v>
      </c>
      <c r="G891" s="212" t="s">
        <v>731</v>
      </c>
      <c r="H891" s="225"/>
      <c r="I891" t="s">
        <v>198</v>
      </c>
      <c r="J891" t="s">
        <v>153</v>
      </c>
      <c r="K891" t="b">
        <v>0</v>
      </c>
    </row>
    <row r="892" spans="1:14" x14ac:dyDescent="0.2">
      <c r="A892">
        <v>505</v>
      </c>
      <c r="B892" s="210">
        <v>45559.045138888891</v>
      </c>
      <c r="C892" s="210">
        <v>45559.048611111109</v>
      </c>
      <c r="D892" s="211">
        <v>45558</v>
      </c>
      <c r="E892">
        <v>18</v>
      </c>
      <c r="F892" t="s">
        <v>125</v>
      </c>
      <c r="G892" s="212">
        <v>25</v>
      </c>
      <c r="H892" s="225"/>
      <c r="I892" t="s">
        <v>198</v>
      </c>
      <c r="J892" t="s">
        <v>153</v>
      </c>
      <c r="K892" t="b">
        <v>0</v>
      </c>
    </row>
    <row r="893" spans="1:14" x14ac:dyDescent="0.2">
      <c r="A893">
        <v>505</v>
      </c>
      <c r="B893" s="210">
        <v>45559.045138888891</v>
      </c>
      <c r="C893" s="210">
        <v>45559.048611111109</v>
      </c>
      <c r="D893" s="211">
        <v>45558</v>
      </c>
      <c r="E893">
        <v>17</v>
      </c>
      <c r="F893" t="s">
        <v>124</v>
      </c>
      <c r="G893" s="212" t="s">
        <v>784</v>
      </c>
      <c r="H893" s="225"/>
      <c r="I893" t="s">
        <v>198</v>
      </c>
      <c r="J893" t="s">
        <v>153</v>
      </c>
      <c r="K893" t="b">
        <v>0</v>
      </c>
    </row>
    <row r="894" spans="1:14" x14ac:dyDescent="0.2">
      <c r="A894">
        <v>505</v>
      </c>
      <c r="B894" s="210">
        <v>45559.045138888891</v>
      </c>
      <c r="C894" s="210">
        <v>45559.048611111109</v>
      </c>
      <c r="D894" s="211">
        <v>45558</v>
      </c>
      <c r="E894">
        <v>16</v>
      </c>
      <c r="F894" t="s">
        <v>130</v>
      </c>
      <c r="G894" s="212" t="s">
        <v>715</v>
      </c>
      <c r="H894" s="225"/>
      <c r="I894" t="s">
        <v>198</v>
      </c>
      <c r="J894" t="s">
        <v>153</v>
      </c>
      <c r="K894" t="b">
        <v>0</v>
      </c>
      <c r="L894">
        <v>14.4</v>
      </c>
      <c r="M894">
        <v>14.1</v>
      </c>
    </row>
    <row r="895" spans="1:14" x14ac:dyDescent="0.2">
      <c r="A895">
        <v>505</v>
      </c>
      <c r="B895" s="210">
        <v>45559.045138888891</v>
      </c>
      <c r="C895" s="210">
        <v>45559.048611111109</v>
      </c>
      <c r="D895" s="211">
        <v>45558</v>
      </c>
      <c r="E895">
        <v>19</v>
      </c>
      <c r="F895" t="s">
        <v>124</v>
      </c>
      <c r="G895" s="212" t="s">
        <v>868</v>
      </c>
      <c r="H895" s="225"/>
      <c r="I895" t="s">
        <v>198</v>
      </c>
      <c r="J895" t="s">
        <v>153</v>
      </c>
      <c r="K895" t="b">
        <v>0</v>
      </c>
    </row>
    <row r="896" spans="1:14" x14ac:dyDescent="0.2">
      <c r="A896">
        <v>505</v>
      </c>
      <c r="B896" s="210">
        <v>45559.045138888891</v>
      </c>
      <c r="C896" s="210">
        <v>45559.049305555556</v>
      </c>
      <c r="D896" s="211">
        <v>45558</v>
      </c>
      <c r="E896">
        <v>20</v>
      </c>
      <c r="F896" t="s">
        <v>128</v>
      </c>
      <c r="G896" s="212" t="s">
        <v>787</v>
      </c>
      <c r="H896" s="225"/>
      <c r="I896" t="s">
        <v>198</v>
      </c>
      <c r="J896" t="s">
        <v>153</v>
      </c>
      <c r="K896" t="b">
        <v>1</v>
      </c>
    </row>
    <row r="897" spans="1:14" x14ac:dyDescent="0.2">
      <c r="A897">
        <v>505</v>
      </c>
      <c r="B897" s="210">
        <v>45560.034722222219</v>
      </c>
      <c r="C897" s="210">
        <v>45560.04791666667</v>
      </c>
      <c r="D897" s="211">
        <v>45559</v>
      </c>
      <c r="E897">
        <v>3</v>
      </c>
      <c r="F897" t="s">
        <v>117</v>
      </c>
      <c r="G897" s="212" t="s">
        <v>784</v>
      </c>
      <c r="H897" s="225" t="s">
        <v>394</v>
      </c>
      <c r="I897" t="s">
        <v>198</v>
      </c>
      <c r="J897" t="s">
        <v>153</v>
      </c>
      <c r="K897" t="b">
        <v>0</v>
      </c>
    </row>
    <row r="898" spans="1:14" x14ac:dyDescent="0.2">
      <c r="A898">
        <v>505</v>
      </c>
      <c r="B898" s="210">
        <v>45560.034722222219</v>
      </c>
      <c r="C898" s="210">
        <v>45560.047222222223</v>
      </c>
      <c r="D898" s="211">
        <v>45559</v>
      </c>
      <c r="E898">
        <v>1</v>
      </c>
      <c r="F898" t="s">
        <v>115</v>
      </c>
      <c r="G898" s="212">
        <v>13</v>
      </c>
      <c r="H898" s="225" t="s">
        <v>393</v>
      </c>
      <c r="I898" t="s">
        <v>198</v>
      </c>
      <c r="J898" t="s">
        <v>153</v>
      </c>
      <c r="K898" t="b">
        <v>1</v>
      </c>
    </row>
    <row r="899" spans="1:14" x14ac:dyDescent="0.2">
      <c r="A899">
        <v>505</v>
      </c>
      <c r="B899" s="210">
        <v>45560.034722222219</v>
      </c>
      <c r="C899" s="210">
        <v>45560.04791666667</v>
      </c>
      <c r="D899" s="211">
        <v>45559</v>
      </c>
      <c r="E899">
        <v>5</v>
      </c>
      <c r="F899" t="s">
        <v>81</v>
      </c>
      <c r="G899" s="212" t="s">
        <v>694</v>
      </c>
      <c r="H899" s="225"/>
      <c r="I899" t="s">
        <v>198</v>
      </c>
      <c r="J899" t="s">
        <v>153</v>
      </c>
      <c r="K899" t="b">
        <v>0</v>
      </c>
    </row>
    <row r="900" spans="1:14" x14ac:dyDescent="0.2">
      <c r="A900">
        <v>505</v>
      </c>
      <c r="B900" s="210">
        <v>45560.034722222219</v>
      </c>
      <c r="C900" s="210">
        <v>45560.047222222223</v>
      </c>
      <c r="D900" s="211">
        <v>45559</v>
      </c>
      <c r="E900">
        <v>2</v>
      </c>
      <c r="F900" t="s">
        <v>125</v>
      </c>
      <c r="G900" s="212">
        <v>14</v>
      </c>
      <c r="H900" s="225"/>
      <c r="I900" t="s">
        <v>198</v>
      </c>
      <c r="J900" t="s">
        <v>153</v>
      </c>
      <c r="K900" t="b">
        <v>0</v>
      </c>
    </row>
    <row r="901" spans="1:14" x14ac:dyDescent="0.2">
      <c r="A901">
        <v>505</v>
      </c>
      <c r="B901" s="210">
        <v>45560.034722222219</v>
      </c>
      <c r="C901" s="210">
        <v>45560.04791666667</v>
      </c>
      <c r="D901" s="211">
        <v>45559</v>
      </c>
      <c r="E901">
        <v>4</v>
      </c>
      <c r="F901" t="s">
        <v>109</v>
      </c>
      <c r="G901" s="212">
        <v>25</v>
      </c>
      <c r="H901" s="225" t="s">
        <v>225</v>
      </c>
      <c r="I901" t="s">
        <v>198</v>
      </c>
      <c r="J901" t="s">
        <v>153</v>
      </c>
      <c r="K901" t="b">
        <v>0</v>
      </c>
    </row>
    <row r="902" spans="1:14" x14ac:dyDescent="0.2">
      <c r="A902">
        <v>505</v>
      </c>
      <c r="B902" s="210">
        <v>45560.034722222219</v>
      </c>
      <c r="C902" s="210">
        <v>45560.048611111109</v>
      </c>
      <c r="D902" s="211">
        <v>45559</v>
      </c>
      <c r="E902">
        <v>6</v>
      </c>
      <c r="F902" t="s">
        <v>109</v>
      </c>
      <c r="G902" s="212" t="s">
        <v>799</v>
      </c>
      <c r="H902" s="225"/>
      <c r="I902" t="s">
        <v>198</v>
      </c>
      <c r="J902" t="s">
        <v>153</v>
      </c>
      <c r="K902" t="b">
        <v>0</v>
      </c>
    </row>
    <row r="903" spans="1:14" x14ac:dyDescent="0.2">
      <c r="A903">
        <v>505</v>
      </c>
      <c r="B903" s="210">
        <v>45560.034722222219</v>
      </c>
      <c r="C903" s="210">
        <v>45560.048611111109</v>
      </c>
      <c r="D903" s="211">
        <v>45559</v>
      </c>
      <c r="E903">
        <v>7</v>
      </c>
      <c r="F903" t="s">
        <v>112</v>
      </c>
      <c r="G903" s="212" t="s">
        <v>791</v>
      </c>
      <c r="H903" s="225"/>
      <c r="I903" t="s">
        <v>198</v>
      </c>
      <c r="J903" t="s">
        <v>153</v>
      </c>
      <c r="K903" t="b">
        <v>0</v>
      </c>
    </row>
    <row r="904" spans="1:14" x14ac:dyDescent="0.2">
      <c r="A904">
        <v>505</v>
      </c>
      <c r="B904" s="210">
        <v>45560.034722222219</v>
      </c>
      <c r="C904" s="210">
        <v>45560.048611111109</v>
      </c>
      <c r="D904" s="211">
        <v>45559</v>
      </c>
      <c r="E904">
        <v>8</v>
      </c>
      <c r="F904" t="s">
        <v>81</v>
      </c>
      <c r="G904" s="212" t="s">
        <v>694</v>
      </c>
      <c r="H904" s="225"/>
      <c r="I904" t="s">
        <v>198</v>
      </c>
      <c r="J904" t="s">
        <v>153</v>
      </c>
      <c r="K904" t="b">
        <v>0</v>
      </c>
      <c r="L904">
        <v>23</v>
      </c>
      <c r="M904">
        <v>21.8</v>
      </c>
    </row>
    <row r="905" spans="1:14" x14ac:dyDescent="0.2">
      <c r="A905">
        <v>505</v>
      </c>
      <c r="B905" s="210">
        <v>45560.034722222219</v>
      </c>
      <c r="C905" s="210">
        <v>45560.049305555556</v>
      </c>
      <c r="D905" s="211">
        <v>45559</v>
      </c>
      <c r="E905">
        <v>10</v>
      </c>
      <c r="F905" t="s">
        <v>118</v>
      </c>
      <c r="G905" s="212" t="s">
        <v>796</v>
      </c>
      <c r="H905" s="225"/>
      <c r="I905" t="s">
        <v>198</v>
      </c>
      <c r="J905" t="s">
        <v>153</v>
      </c>
      <c r="K905" t="b">
        <v>0</v>
      </c>
      <c r="L905">
        <v>17</v>
      </c>
      <c r="M905">
        <v>17.2</v>
      </c>
      <c r="N905">
        <v>16.2</v>
      </c>
    </row>
    <row r="906" spans="1:14" x14ac:dyDescent="0.2">
      <c r="A906">
        <v>505</v>
      </c>
      <c r="B906" s="210">
        <v>45560.034722222219</v>
      </c>
      <c r="C906" s="210">
        <v>45560.048611111109</v>
      </c>
      <c r="D906" s="211">
        <v>45559</v>
      </c>
      <c r="E906">
        <v>9</v>
      </c>
      <c r="F906" t="s">
        <v>117</v>
      </c>
      <c r="G906" s="212" t="s">
        <v>690</v>
      </c>
      <c r="H906" s="225"/>
      <c r="I906" t="s">
        <v>198</v>
      </c>
      <c r="J906" t="s">
        <v>153</v>
      </c>
      <c r="K906" t="b">
        <v>0</v>
      </c>
      <c r="L906">
        <v>11.6</v>
      </c>
      <c r="M906">
        <v>12.1</v>
      </c>
      <c r="N906">
        <v>12.6</v>
      </c>
    </row>
    <row r="907" spans="1:14" x14ac:dyDescent="0.2">
      <c r="A907">
        <v>505</v>
      </c>
      <c r="B907" s="210">
        <v>45560.034722222219</v>
      </c>
      <c r="C907" s="210">
        <v>45560.05</v>
      </c>
      <c r="D907" s="211">
        <v>45559</v>
      </c>
      <c r="E907">
        <v>13</v>
      </c>
      <c r="F907" t="s">
        <v>115</v>
      </c>
      <c r="G907" s="212" t="s">
        <v>750</v>
      </c>
      <c r="H907" s="225"/>
      <c r="I907" t="s">
        <v>198</v>
      </c>
      <c r="J907" t="s">
        <v>153</v>
      </c>
      <c r="K907" t="b">
        <v>0</v>
      </c>
    </row>
    <row r="908" spans="1:14" x14ac:dyDescent="0.2">
      <c r="A908">
        <v>505</v>
      </c>
      <c r="B908" s="210">
        <v>45560.034722222219</v>
      </c>
      <c r="C908" s="210">
        <v>45560.049305555556</v>
      </c>
      <c r="D908" s="211">
        <v>45559</v>
      </c>
      <c r="E908">
        <v>12</v>
      </c>
      <c r="F908" t="s">
        <v>117</v>
      </c>
      <c r="G908" s="212" t="s">
        <v>848</v>
      </c>
      <c r="H908" s="225" t="s">
        <v>395</v>
      </c>
      <c r="I908" t="s">
        <v>198</v>
      </c>
      <c r="J908" t="s">
        <v>153</v>
      </c>
      <c r="K908" t="b">
        <v>0</v>
      </c>
    </row>
    <row r="909" spans="1:14" x14ac:dyDescent="0.2">
      <c r="A909">
        <v>505</v>
      </c>
      <c r="B909" s="210">
        <v>45560.034722222219</v>
      </c>
      <c r="C909" s="210">
        <v>45560.049305555556</v>
      </c>
      <c r="D909" s="211">
        <v>45559</v>
      </c>
      <c r="E909">
        <v>11</v>
      </c>
      <c r="F909" t="s">
        <v>119</v>
      </c>
      <c r="G909" s="212" t="s">
        <v>744</v>
      </c>
      <c r="H909" s="225"/>
      <c r="I909" t="s">
        <v>198</v>
      </c>
      <c r="J909" t="s">
        <v>153</v>
      </c>
      <c r="K909" t="b">
        <v>0</v>
      </c>
      <c r="L909">
        <v>8.8000000000000007</v>
      </c>
      <c r="M909">
        <v>7</v>
      </c>
    </row>
    <row r="910" spans="1:14" x14ac:dyDescent="0.2">
      <c r="A910">
        <v>505</v>
      </c>
      <c r="B910" s="210">
        <v>45560.034722222219</v>
      </c>
      <c r="C910" s="210">
        <v>45560.050694444442</v>
      </c>
      <c r="D910" s="211">
        <v>45559</v>
      </c>
      <c r="E910">
        <v>16</v>
      </c>
      <c r="F910" t="s">
        <v>130</v>
      </c>
      <c r="G910" s="212" t="s">
        <v>855</v>
      </c>
      <c r="H910" s="225"/>
      <c r="I910" t="s">
        <v>198</v>
      </c>
      <c r="J910" t="s">
        <v>153</v>
      </c>
      <c r="K910" t="b">
        <v>0</v>
      </c>
      <c r="L910">
        <v>16</v>
      </c>
      <c r="M910">
        <v>16.2</v>
      </c>
    </row>
    <row r="911" spans="1:14" x14ac:dyDescent="0.2">
      <c r="A911">
        <v>505</v>
      </c>
      <c r="B911" s="210">
        <v>45560.034722222219</v>
      </c>
      <c r="C911" s="210">
        <v>45560.050694444442</v>
      </c>
      <c r="D911" s="211">
        <v>45559</v>
      </c>
      <c r="E911">
        <v>15</v>
      </c>
      <c r="F911" t="s">
        <v>128</v>
      </c>
      <c r="G911" s="212" t="s">
        <v>731</v>
      </c>
      <c r="H911" s="225"/>
      <c r="I911" t="s">
        <v>198</v>
      </c>
      <c r="J911" t="s">
        <v>153</v>
      </c>
      <c r="K911" t="b">
        <v>0</v>
      </c>
    </row>
    <row r="912" spans="1:14" x14ac:dyDescent="0.2">
      <c r="A912">
        <v>505</v>
      </c>
      <c r="B912" s="210">
        <v>45560.034722222219</v>
      </c>
      <c r="C912" s="210">
        <v>45560.051388888889</v>
      </c>
      <c r="D912" s="211">
        <v>45559</v>
      </c>
      <c r="E912">
        <v>19</v>
      </c>
      <c r="F912" t="s">
        <v>124</v>
      </c>
      <c r="G912" s="212" t="s">
        <v>730</v>
      </c>
      <c r="H912" s="225"/>
      <c r="I912" t="s">
        <v>198</v>
      </c>
      <c r="J912" t="s">
        <v>153</v>
      </c>
      <c r="K912" t="b">
        <v>0</v>
      </c>
    </row>
    <row r="913" spans="1:14" x14ac:dyDescent="0.2">
      <c r="A913">
        <v>505</v>
      </c>
      <c r="B913" s="210">
        <v>45560.034722222219</v>
      </c>
      <c r="C913" s="210">
        <v>45560.050694444442</v>
      </c>
      <c r="D913" s="211">
        <v>45559</v>
      </c>
      <c r="E913">
        <v>17</v>
      </c>
      <c r="F913" t="s">
        <v>124</v>
      </c>
      <c r="G913" s="212" t="s">
        <v>784</v>
      </c>
      <c r="H913" s="225"/>
      <c r="I913" t="s">
        <v>198</v>
      </c>
      <c r="J913" t="s">
        <v>153</v>
      </c>
      <c r="K913" t="b">
        <v>0</v>
      </c>
    </row>
    <row r="914" spans="1:14" x14ac:dyDescent="0.2">
      <c r="A914">
        <v>505</v>
      </c>
      <c r="B914" s="210">
        <v>45560.034722222219</v>
      </c>
      <c r="C914" s="210">
        <v>45560.050694444442</v>
      </c>
      <c r="D914" s="211">
        <v>45559</v>
      </c>
      <c r="E914">
        <v>18</v>
      </c>
      <c r="F914" t="s">
        <v>125</v>
      </c>
      <c r="G914" s="212">
        <v>25</v>
      </c>
      <c r="H914" s="225"/>
      <c r="I914" t="s">
        <v>198</v>
      </c>
      <c r="J914" t="s">
        <v>153</v>
      </c>
      <c r="K914" t="b">
        <v>0</v>
      </c>
    </row>
    <row r="915" spans="1:14" x14ac:dyDescent="0.2">
      <c r="A915">
        <v>505</v>
      </c>
      <c r="B915" s="210">
        <v>45560.034722222219</v>
      </c>
      <c r="C915" s="210">
        <v>45560.050694444442</v>
      </c>
      <c r="D915" s="211">
        <v>45559</v>
      </c>
      <c r="E915">
        <v>14</v>
      </c>
      <c r="F915" t="s">
        <v>109</v>
      </c>
      <c r="G915" s="212" t="s">
        <v>755</v>
      </c>
      <c r="H915" s="225" t="s">
        <v>396</v>
      </c>
      <c r="I915" t="s">
        <v>198</v>
      </c>
      <c r="J915" t="s">
        <v>153</v>
      </c>
      <c r="K915" t="b">
        <v>0</v>
      </c>
      <c r="L915">
        <v>12</v>
      </c>
      <c r="M915">
        <v>12.9</v>
      </c>
    </row>
    <row r="916" spans="1:14" x14ac:dyDescent="0.2">
      <c r="A916">
        <v>505</v>
      </c>
      <c r="B916" s="210">
        <v>45560.034722222219</v>
      </c>
      <c r="C916" s="210">
        <v>45560.051388888889</v>
      </c>
      <c r="D916" s="211">
        <v>45559</v>
      </c>
      <c r="E916">
        <v>20</v>
      </c>
      <c r="F916" t="s">
        <v>128</v>
      </c>
      <c r="G916" s="212" t="s">
        <v>739</v>
      </c>
      <c r="H916" s="225" t="s">
        <v>397</v>
      </c>
      <c r="I916" t="s">
        <v>198</v>
      </c>
      <c r="J916" t="s">
        <v>153</v>
      </c>
      <c r="K916" t="b">
        <v>0</v>
      </c>
    </row>
    <row r="917" spans="1:14" x14ac:dyDescent="0.2">
      <c r="A917">
        <v>505</v>
      </c>
      <c r="B917" s="210">
        <v>45561.195138888892</v>
      </c>
      <c r="C917" s="210">
        <v>45561.207638888889</v>
      </c>
      <c r="D917" s="211">
        <v>45560</v>
      </c>
      <c r="E917">
        <v>1</v>
      </c>
      <c r="F917" t="s">
        <v>115</v>
      </c>
      <c r="G917" s="212" t="s">
        <v>841</v>
      </c>
      <c r="H917" s="225" t="s">
        <v>400</v>
      </c>
      <c r="I917" t="s">
        <v>198</v>
      </c>
      <c r="J917" t="s">
        <v>153</v>
      </c>
      <c r="K917" t="b">
        <v>1</v>
      </c>
    </row>
    <row r="918" spans="1:14" x14ac:dyDescent="0.2">
      <c r="A918">
        <v>505</v>
      </c>
      <c r="B918" s="210">
        <v>45561.195138888892</v>
      </c>
      <c r="C918" s="210">
        <v>45561.208333333336</v>
      </c>
      <c r="D918" s="211">
        <v>45560</v>
      </c>
      <c r="E918">
        <v>6</v>
      </c>
      <c r="F918" t="s">
        <v>109</v>
      </c>
      <c r="G918" s="212" t="s">
        <v>799</v>
      </c>
      <c r="H918" s="225"/>
      <c r="I918" t="s">
        <v>198</v>
      </c>
      <c r="J918" t="s">
        <v>153</v>
      </c>
      <c r="K918" t="b">
        <v>0</v>
      </c>
    </row>
    <row r="919" spans="1:14" x14ac:dyDescent="0.2">
      <c r="A919">
        <v>505</v>
      </c>
      <c r="B919" s="210">
        <v>45561.195138888892</v>
      </c>
      <c r="C919" s="210">
        <v>45561.207638888889</v>
      </c>
      <c r="D919" s="211">
        <v>45560</v>
      </c>
      <c r="E919">
        <v>3</v>
      </c>
      <c r="F919" t="s">
        <v>117</v>
      </c>
      <c r="G919" s="212">
        <v>25</v>
      </c>
      <c r="H919" s="225" t="s">
        <v>225</v>
      </c>
      <c r="I919" t="s">
        <v>198</v>
      </c>
      <c r="J919" t="s">
        <v>153</v>
      </c>
      <c r="K919" t="b">
        <v>0</v>
      </c>
    </row>
    <row r="920" spans="1:14" x14ac:dyDescent="0.2">
      <c r="A920">
        <v>505</v>
      </c>
      <c r="B920" s="210">
        <v>45561.195138888892</v>
      </c>
      <c r="C920" s="210">
        <v>45561.208333333336</v>
      </c>
      <c r="D920" s="211">
        <v>45560</v>
      </c>
      <c r="E920">
        <v>5</v>
      </c>
      <c r="F920" t="s">
        <v>81</v>
      </c>
      <c r="G920" s="212" t="s">
        <v>694</v>
      </c>
      <c r="H920" s="225"/>
      <c r="I920" t="s">
        <v>198</v>
      </c>
      <c r="J920" t="s">
        <v>153</v>
      </c>
      <c r="K920" t="b">
        <v>0</v>
      </c>
    </row>
    <row r="921" spans="1:14" x14ac:dyDescent="0.2">
      <c r="A921">
        <v>505</v>
      </c>
      <c r="B921" s="210">
        <v>45561.195138888892</v>
      </c>
      <c r="C921" s="210">
        <v>45561.208333333336</v>
      </c>
      <c r="D921" s="211">
        <v>45560</v>
      </c>
      <c r="E921">
        <v>4</v>
      </c>
      <c r="F921" t="s">
        <v>109</v>
      </c>
      <c r="G921" s="212">
        <v>25</v>
      </c>
      <c r="H921" s="225" t="s">
        <v>225</v>
      </c>
      <c r="I921" t="s">
        <v>198</v>
      </c>
      <c r="J921" t="s">
        <v>153</v>
      </c>
      <c r="K921" t="b">
        <v>0</v>
      </c>
    </row>
    <row r="922" spans="1:14" x14ac:dyDescent="0.2">
      <c r="A922">
        <v>505</v>
      </c>
      <c r="B922" s="210">
        <v>45561.195138888892</v>
      </c>
      <c r="C922" s="210">
        <v>45561.207638888889</v>
      </c>
      <c r="D922" s="211">
        <v>45560</v>
      </c>
      <c r="E922">
        <v>2</v>
      </c>
      <c r="F922" t="s">
        <v>125</v>
      </c>
      <c r="G922" s="212">
        <v>14</v>
      </c>
      <c r="H922" s="225"/>
      <c r="I922" t="s">
        <v>198</v>
      </c>
      <c r="J922" t="s">
        <v>153</v>
      </c>
      <c r="K922" t="b">
        <v>0</v>
      </c>
    </row>
    <row r="923" spans="1:14" x14ac:dyDescent="0.2">
      <c r="A923">
        <v>505</v>
      </c>
      <c r="B923" s="210">
        <v>45561.195138888892</v>
      </c>
      <c r="C923" s="210">
        <v>45561.209027777775</v>
      </c>
      <c r="D923" s="211">
        <v>45560</v>
      </c>
      <c r="E923">
        <v>8</v>
      </c>
      <c r="F923" t="s">
        <v>81</v>
      </c>
      <c r="G923" s="212">
        <v>22</v>
      </c>
      <c r="H923" s="225"/>
      <c r="I923" t="s">
        <v>198</v>
      </c>
      <c r="J923" t="s">
        <v>153</v>
      </c>
      <c r="K923" t="b">
        <v>0</v>
      </c>
      <c r="L923">
        <v>23</v>
      </c>
      <c r="M923">
        <v>21</v>
      </c>
    </row>
    <row r="924" spans="1:14" x14ac:dyDescent="0.2">
      <c r="A924">
        <v>505</v>
      </c>
      <c r="B924" s="210">
        <v>45561.195138888892</v>
      </c>
      <c r="C924" s="210">
        <v>45561.208333333336</v>
      </c>
      <c r="D924" s="211">
        <v>45560</v>
      </c>
      <c r="E924">
        <v>7</v>
      </c>
      <c r="F924" t="s">
        <v>112</v>
      </c>
      <c r="G924" s="212" t="s">
        <v>821</v>
      </c>
      <c r="H924" s="225"/>
      <c r="I924" t="s">
        <v>198</v>
      </c>
      <c r="J924" t="s">
        <v>153</v>
      </c>
      <c r="K924" t="b">
        <v>0</v>
      </c>
    </row>
    <row r="925" spans="1:14" x14ac:dyDescent="0.2">
      <c r="A925">
        <v>505</v>
      </c>
      <c r="B925" s="210">
        <v>45561.195138888892</v>
      </c>
      <c r="C925" s="210">
        <v>45561.209722222222</v>
      </c>
      <c r="D925" s="211">
        <v>45560</v>
      </c>
      <c r="E925">
        <v>10</v>
      </c>
      <c r="F925" t="s">
        <v>118</v>
      </c>
      <c r="G925" s="212" t="s">
        <v>869</v>
      </c>
      <c r="H925" s="225"/>
      <c r="I925" t="s">
        <v>198</v>
      </c>
      <c r="J925" t="s">
        <v>153</v>
      </c>
      <c r="K925" t="b">
        <v>0</v>
      </c>
      <c r="L925">
        <v>17.5</v>
      </c>
      <c r="M925">
        <v>17.8</v>
      </c>
      <c r="N925">
        <v>16.8</v>
      </c>
    </row>
    <row r="926" spans="1:14" x14ac:dyDescent="0.2">
      <c r="A926">
        <v>505</v>
      </c>
      <c r="B926" s="210">
        <v>45561.195138888892</v>
      </c>
      <c r="C926" s="210">
        <v>45561.209722222222</v>
      </c>
      <c r="D926" s="211">
        <v>45560</v>
      </c>
      <c r="E926">
        <v>11</v>
      </c>
      <c r="F926" t="s">
        <v>119</v>
      </c>
      <c r="G926" s="212" t="s">
        <v>744</v>
      </c>
      <c r="H926" s="225"/>
      <c r="I926" t="s">
        <v>198</v>
      </c>
      <c r="J926" t="s">
        <v>153</v>
      </c>
      <c r="K926" t="b">
        <v>0</v>
      </c>
      <c r="L926">
        <v>8.8000000000000007</v>
      </c>
      <c r="M926">
        <v>7</v>
      </c>
    </row>
    <row r="927" spans="1:14" x14ac:dyDescent="0.2">
      <c r="A927">
        <v>505</v>
      </c>
      <c r="B927" s="210">
        <v>45561.195138888892</v>
      </c>
      <c r="C927" s="210">
        <v>45561.209027777775</v>
      </c>
      <c r="D927" s="211">
        <v>45560</v>
      </c>
      <c r="E927">
        <v>9</v>
      </c>
      <c r="F927" t="s">
        <v>117</v>
      </c>
      <c r="G927" s="212" t="s">
        <v>690</v>
      </c>
      <c r="H927" s="225" t="s">
        <v>401</v>
      </c>
      <c r="I927" t="s">
        <v>198</v>
      </c>
      <c r="J927" t="s">
        <v>153</v>
      </c>
      <c r="K927" t="b">
        <v>0</v>
      </c>
      <c r="L927">
        <v>11.6</v>
      </c>
      <c r="M927">
        <v>12.1</v>
      </c>
      <c r="N927">
        <v>12.6</v>
      </c>
    </row>
    <row r="928" spans="1:14" ht="25.5" x14ac:dyDescent="0.2">
      <c r="A928">
        <v>505</v>
      </c>
      <c r="B928" s="210">
        <v>45561.195138888892</v>
      </c>
      <c r="C928" s="210">
        <v>45561.211111111108</v>
      </c>
      <c r="D928" s="211">
        <v>45560</v>
      </c>
      <c r="E928">
        <v>14</v>
      </c>
      <c r="F928" t="s">
        <v>109</v>
      </c>
      <c r="G928" s="212" t="s">
        <v>763</v>
      </c>
      <c r="H928" s="225" t="s">
        <v>403</v>
      </c>
      <c r="I928" t="s">
        <v>198</v>
      </c>
      <c r="J928" t="s">
        <v>153</v>
      </c>
      <c r="K928" t="b">
        <v>0</v>
      </c>
      <c r="L928">
        <v>12.9</v>
      </c>
      <c r="M928">
        <v>12.9</v>
      </c>
    </row>
    <row r="929" spans="1:13" x14ac:dyDescent="0.2">
      <c r="A929">
        <v>505</v>
      </c>
      <c r="B929" s="210">
        <v>45561.195138888892</v>
      </c>
      <c r="C929" s="210">
        <v>45561.210416666669</v>
      </c>
      <c r="D929" s="211">
        <v>45560</v>
      </c>
      <c r="E929">
        <v>13</v>
      </c>
      <c r="F929" t="s">
        <v>115</v>
      </c>
      <c r="G929" s="212" t="s">
        <v>750</v>
      </c>
      <c r="H929" s="225"/>
      <c r="I929" t="s">
        <v>198</v>
      </c>
      <c r="J929" t="s">
        <v>153</v>
      </c>
      <c r="K929" t="b">
        <v>0</v>
      </c>
    </row>
    <row r="930" spans="1:13" x14ac:dyDescent="0.2">
      <c r="A930">
        <v>505</v>
      </c>
      <c r="B930" s="210">
        <v>45561.195138888892</v>
      </c>
      <c r="C930" s="210">
        <v>45561.210416666669</v>
      </c>
      <c r="D930" s="211">
        <v>45560</v>
      </c>
      <c r="E930">
        <v>12</v>
      </c>
      <c r="F930" t="s">
        <v>117</v>
      </c>
      <c r="G930" s="212" t="s">
        <v>712</v>
      </c>
      <c r="H930" s="225" t="s">
        <v>402</v>
      </c>
      <c r="I930" t="s">
        <v>198</v>
      </c>
      <c r="J930" t="s">
        <v>153</v>
      </c>
      <c r="K930" t="b">
        <v>0</v>
      </c>
    </row>
    <row r="931" spans="1:13" x14ac:dyDescent="0.2">
      <c r="A931">
        <v>505</v>
      </c>
      <c r="B931" s="210">
        <v>45561.195138888892</v>
      </c>
      <c r="C931" s="210">
        <v>45561.211111111108</v>
      </c>
      <c r="D931" s="211">
        <v>45560</v>
      </c>
      <c r="E931">
        <v>15</v>
      </c>
      <c r="F931" t="s">
        <v>128</v>
      </c>
      <c r="G931" s="212" t="s">
        <v>731</v>
      </c>
      <c r="H931" s="225"/>
      <c r="I931" t="s">
        <v>198</v>
      </c>
      <c r="J931" t="s">
        <v>153</v>
      </c>
      <c r="K931" t="b">
        <v>0</v>
      </c>
    </row>
    <row r="932" spans="1:13" x14ac:dyDescent="0.2">
      <c r="A932">
        <v>505</v>
      </c>
      <c r="B932" s="210">
        <v>45561.195138888892</v>
      </c>
      <c r="C932" s="210">
        <v>45561.211111111108</v>
      </c>
      <c r="D932" s="211">
        <v>45560</v>
      </c>
      <c r="E932">
        <v>16</v>
      </c>
      <c r="F932" t="s">
        <v>130</v>
      </c>
      <c r="G932" s="212" t="s">
        <v>855</v>
      </c>
      <c r="H932" s="225"/>
      <c r="I932" t="s">
        <v>198</v>
      </c>
      <c r="J932" t="s">
        <v>153</v>
      </c>
      <c r="K932" t="b">
        <v>0</v>
      </c>
      <c r="L932">
        <v>16</v>
      </c>
      <c r="M932">
        <v>16.2</v>
      </c>
    </row>
    <row r="933" spans="1:13" x14ac:dyDescent="0.2">
      <c r="A933">
        <v>505</v>
      </c>
      <c r="B933" s="210">
        <v>45561.195138888892</v>
      </c>
      <c r="C933" s="210">
        <v>45561.211805555555</v>
      </c>
      <c r="D933" s="211">
        <v>45560</v>
      </c>
      <c r="E933">
        <v>17</v>
      </c>
      <c r="F933" t="s">
        <v>124</v>
      </c>
      <c r="G933" s="212" t="s">
        <v>784</v>
      </c>
      <c r="H933" s="225"/>
      <c r="I933" t="s">
        <v>198</v>
      </c>
      <c r="J933" t="s">
        <v>153</v>
      </c>
      <c r="K933" t="b">
        <v>0</v>
      </c>
    </row>
    <row r="934" spans="1:13" x14ac:dyDescent="0.2">
      <c r="A934">
        <v>505</v>
      </c>
      <c r="B934" s="210">
        <v>45561.195138888892</v>
      </c>
      <c r="C934" s="210">
        <v>45561.211805555555</v>
      </c>
      <c r="D934" s="211">
        <v>45560</v>
      </c>
      <c r="E934">
        <v>20</v>
      </c>
      <c r="F934" t="s">
        <v>128</v>
      </c>
      <c r="G934" s="212" t="s">
        <v>815</v>
      </c>
      <c r="H934" s="225"/>
      <c r="I934" t="s">
        <v>198</v>
      </c>
      <c r="J934" t="s">
        <v>153</v>
      </c>
      <c r="K934" t="b">
        <v>0</v>
      </c>
    </row>
    <row r="935" spans="1:13" x14ac:dyDescent="0.2">
      <c r="A935">
        <v>505</v>
      </c>
      <c r="B935" s="210">
        <v>45561.195138888892</v>
      </c>
      <c r="C935" s="210">
        <v>45561.211805555555</v>
      </c>
      <c r="D935" s="211">
        <v>45560</v>
      </c>
      <c r="E935">
        <v>19</v>
      </c>
      <c r="F935" t="s">
        <v>124</v>
      </c>
      <c r="G935" s="212" t="s">
        <v>851</v>
      </c>
      <c r="H935" s="225"/>
      <c r="I935" t="s">
        <v>198</v>
      </c>
      <c r="J935" t="s">
        <v>153</v>
      </c>
      <c r="K935" t="b">
        <v>1</v>
      </c>
    </row>
    <row r="936" spans="1:13" x14ac:dyDescent="0.2">
      <c r="A936">
        <v>505</v>
      </c>
      <c r="B936" s="210">
        <v>45561.195138888892</v>
      </c>
      <c r="C936" s="210">
        <v>45561.211805555555</v>
      </c>
      <c r="D936" s="211">
        <v>45560</v>
      </c>
      <c r="E936">
        <v>18</v>
      </c>
      <c r="F936" t="s">
        <v>125</v>
      </c>
      <c r="G936" s="212">
        <v>25</v>
      </c>
      <c r="H936" s="225" t="s">
        <v>225</v>
      </c>
      <c r="I936" t="s">
        <v>198</v>
      </c>
      <c r="J936" t="s">
        <v>153</v>
      </c>
      <c r="K936" t="b">
        <v>0</v>
      </c>
    </row>
    <row r="937" spans="1:13" x14ac:dyDescent="0.2">
      <c r="A937">
        <v>505</v>
      </c>
      <c r="B937" s="210">
        <v>45561.195138888892</v>
      </c>
      <c r="C937" s="210">
        <v>45561.212500000001</v>
      </c>
      <c r="D937" s="211">
        <v>45560</v>
      </c>
      <c r="E937">
        <v>19</v>
      </c>
      <c r="F937" t="s">
        <v>124</v>
      </c>
      <c r="G937" s="212" t="s">
        <v>851</v>
      </c>
      <c r="H937" s="225"/>
      <c r="I937" t="s">
        <v>198</v>
      </c>
      <c r="J937" t="s">
        <v>153</v>
      </c>
      <c r="K937" t="b">
        <v>1</v>
      </c>
    </row>
    <row r="938" spans="1:13" x14ac:dyDescent="0.2">
      <c r="A938">
        <v>505</v>
      </c>
      <c r="B938" s="210">
        <v>45562.259722222225</v>
      </c>
      <c r="C938" s="210">
        <v>45562.261111111111</v>
      </c>
      <c r="D938" s="211">
        <v>45561</v>
      </c>
      <c r="E938">
        <v>2</v>
      </c>
      <c r="F938" t="s">
        <v>125</v>
      </c>
      <c r="G938" s="212">
        <v>14</v>
      </c>
      <c r="H938" s="225"/>
      <c r="I938" t="s">
        <v>198</v>
      </c>
      <c r="J938" t="s">
        <v>153</v>
      </c>
      <c r="K938" t="b">
        <v>0</v>
      </c>
    </row>
    <row r="939" spans="1:13" x14ac:dyDescent="0.2">
      <c r="A939">
        <v>505</v>
      </c>
      <c r="B939" s="210">
        <v>45562.259722222225</v>
      </c>
      <c r="C939" s="210">
        <v>45562.260416666664</v>
      </c>
      <c r="D939" s="211">
        <v>45561</v>
      </c>
      <c r="E939">
        <v>1</v>
      </c>
      <c r="F939" t="s">
        <v>115</v>
      </c>
      <c r="G939" s="212">
        <v>19</v>
      </c>
      <c r="H939" s="225" t="s">
        <v>406</v>
      </c>
      <c r="I939" t="s">
        <v>198</v>
      </c>
      <c r="J939" t="s">
        <v>153</v>
      </c>
      <c r="K939" t="b">
        <v>1</v>
      </c>
    </row>
    <row r="940" spans="1:13" x14ac:dyDescent="0.2">
      <c r="A940">
        <v>505</v>
      </c>
      <c r="B940" s="210">
        <v>45565.068055555559</v>
      </c>
      <c r="C940" s="210">
        <v>45565.068055555559</v>
      </c>
      <c r="D940" s="211">
        <v>45564</v>
      </c>
      <c r="E940">
        <v>2</v>
      </c>
      <c r="F940" t="s">
        <v>125</v>
      </c>
      <c r="G940" s="212">
        <v>14</v>
      </c>
      <c r="H940" s="225"/>
      <c r="I940" t="s">
        <v>198</v>
      </c>
      <c r="J940" t="s">
        <v>153</v>
      </c>
      <c r="K940" t="b">
        <v>0</v>
      </c>
    </row>
    <row r="941" spans="1:13" x14ac:dyDescent="0.2">
      <c r="A941">
        <v>505</v>
      </c>
      <c r="B941" s="210">
        <v>45565.068055555559</v>
      </c>
      <c r="C941" s="210">
        <v>45565.068749999999</v>
      </c>
      <c r="D941" s="211">
        <v>45564</v>
      </c>
      <c r="E941">
        <v>6</v>
      </c>
      <c r="F941" t="s">
        <v>109</v>
      </c>
      <c r="G941" s="212" t="s">
        <v>799</v>
      </c>
      <c r="H941" s="225"/>
      <c r="I941" t="s">
        <v>198</v>
      </c>
      <c r="J941" t="s">
        <v>153</v>
      </c>
      <c r="K941" t="b">
        <v>0</v>
      </c>
    </row>
    <row r="942" spans="1:13" x14ac:dyDescent="0.2">
      <c r="A942">
        <v>505</v>
      </c>
      <c r="B942" s="210">
        <v>45565.068055555559</v>
      </c>
      <c r="C942" s="210">
        <v>45565.068749999999</v>
      </c>
      <c r="D942" s="211">
        <v>45564</v>
      </c>
      <c r="E942">
        <v>5</v>
      </c>
      <c r="F942" t="s">
        <v>81</v>
      </c>
      <c r="G942" s="212" t="s">
        <v>694</v>
      </c>
      <c r="H942" s="225"/>
      <c r="I942" t="s">
        <v>198</v>
      </c>
      <c r="J942" t="s">
        <v>153</v>
      </c>
      <c r="K942" t="b">
        <v>0</v>
      </c>
    </row>
    <row r="943" spans="1:13" x14ac:dyDescent="0.2">
      <c r="A943">
        <v>505</v>
      </c>
      <c r="B943" s="210">
        <v>45565.068055555559</v>
      </c>
      <c r="C943" s="210">
        <v>45565.068749999999</v>
      </c>
      <c r="D943" s="211">
        <v>45564</v>
      </c>
      <c r="E943">
        <v>7</v>
      </c>
      <c r="F943" t="s">
        <v>112</v>
      </c>
      <c r="G943" s="212" t="s">
        <v>698</v>
      </c>
      <c r="H943" s="225"/>
      <c r="I943" t="s">
        <v>198</v>
      </c>
      <c r="J943" t="s">
        <v>153</v>
      </c>
      <c r="K943" t="b">
        <v>0</v>
      </c>
    </row>
    <row r="944" spans="1:13" x14ac:dyDescent="0.2">
      <c r="A944">
        <v>505</v>
      </c>
      <c r="B944" s="210">
        <v>45565.068055555559</v>
      </c>
      <c r="C944" s="210">
        <v>45565.068055555559</v>
      </c>
      <c r="D944" s="211">
        <v>45564</v>
      </c>
      <c r="E944">
        <v>1</v>
      </c>
      <c r="F944" t="s">
        <v>115</v>
      </c>
      <c r="G944" s="212" t="s">
        <v>870</v>
      </c>
      <c r="H944" s="225"/>
      <c r="I944" t="s">
        <v>198</v>
      </c>
      <c r="J944" t="s">
        <v>153</v>
      </c>
      <c r="K944" t="b">
        <v>0</v>
      </c>
    </row>
    <row r="945" spans="1:14" x14ac:dyDescent="0.2">
      <c r="A945">
        <v>505</v>
      </c>
      <c r="B945" s="210">
        <v>45565.068055555559</v>
      </c>
      <c r="C945" s="210">
        <v>45565.068055555559</v>
      </c>
      <c r="D945" s="211">
        <v>45564</v>
      </c>
      <c r="E945">
        <v>3</v>
      </c>
      <c r="F945" t="s">
        <v>117</v>
      </c>
      <c r="G945" s="212">
        <v>25</v>
      </c>
      <c r="H945" s="225" t="s">
        <v>225</v>
      </c>
      <c r="I945" t="s">
        <v>198</v>
      </c>
      <c r="J945" t="s">
        <v>153</v>
      </c>
      <c r="K945" t="b">
        <v>0</v>
      </c>
    </row>
    <row r="946" spans="1:14" x14ac:dyDescent="0.2">
      <c r="A946">
        <v>505</v>
      </c>
      <c r="B946" s="210">
        <v>45565.068055555559</v>
      </c>
      <c r="C946" s="210">
        <v>45565.068055555559</v>
      </c>
      <c r="D946" s="211">
        <v>45564</v>
      </c>
      <c r="E946">
        <v>4</v>
      </c>
      <c r="F946" t="s">
        <v>109</v>
      </c>
      <c r="G946" s="212">
        <v>21</v>
      </c>
      <c r="H946" s="225"/>
      <c r="I946" t="s">
        <v>198</v>
      </c>
      <c r="J946" t="s">
        <v>153</v>
      </c>
      <c r="K946" t="b">
        <v>1</v>
      </c>
    </row>
    <row r="947" spans="1:14" x14ac:dyDescent="0.2">
      <c r="A947">
        <v>505</v>
      </c>
      <c r="B947" s="210">
        <v>45565.068055555559</v>
      </c>
      <c r="C947" s="210">
        <v>45565.069444444445</v>
      </c>
      <c r="D947" s="211">
        <v>45564</v>
      </c>
      <c r="E947">
        <v>9</v>
      </c>
      <c r="F947" t="s">
        <v>117</v>
      </c>
      <c r="G947" s="212">
        <v>15</v>
      </c>
      <c r="H947" s="225" t="s">
        <v>342</v>
      </c>
      <c r="I947" t="s">
        <v>198</v>
      </c>
      <c r="J947" t="s">
        <v>153</v>
      </c>
      <c r="K947" t="b">
        <v>0</v>
      </c>
      <c r="L947">
        <v>14.5</v>
      </c>
      <c r="M947">
        <v>15</v>
      </c>
      <c r="N947">
        <v>15.4</v>
      </c>
    </row>
    <row r="948" spans="1:14" x14ac:dyDescent="0.2">
      <c r="A948">
        <v>505</v>
      </c>
      <c r="B948" s="210">
        <v>45565.068055555559</v>
      </c>
      <c r="C948" s="210">
        <v>45565.068749999999</v>
      </c>
      <c r="D948" s="211">
        <v>45564</v>
      </c>
      <c r="E948">
        <v>8</v>
      </c>
      <c r="F948" t="s">
        <v>81</v>
      </c>
      <c r="G948" s="212" t="s">
        <v>852</v>
      </c>
      <c r="H948" s="225"/>
      <c r="I948" t="s">
        <v>198</v>
      </c>
      <c r="J948" t="s">
        <v>153</v>
      </c>
      <c r="K948" t="b">
        <v>0</v>
      </c>
      <c r="L948">
        <v>16.600000000000001</v>
      </c>
      <c r="M948">
        <v>17.7</v>
      </c>
    </row>
    <row r="949" spans="1:14" x14ac:dyDescent="0.2">
      <c r="A949">
        <v>505</v>
      </c>
      <c r="B949" s="210">
        <v>45565.068055555559</v>
      </c>
      <c r="C949" s="210">
        <v>45565.069444444445</v>
      </c>
      <c r="D949" s="211">
        <v>45564</v>
      </c>
      <c r="E949">
        <v>11</v>
      </c>
      <c r="F949" t="s">
        <v>119</v>
      </c>
      <c r="G949" s="212">
        <v>13</v>
      </c>
      <c r="H949" s="225"/>
      <c r="I949" t="s">
        <v>198</v>
      </c>
      <c r="J949" t="s">
        <v>153</v>
      </c>
      <c r="K949" t="b">
        <v>0</v>
      </c>
      <c r="L949">
        <v>13.8</v>
      </c>
      <c r="M949">
        <v>12.2</v>
      </c>
    </row>
    <row r="950" spans="1:14" x14ac:dyDescent="0.2">
      <c r="A950">
        <v>505</v>
      </c>
      <c r="B950" s="210">
        <v>45565.068055555559</v>
      </c>
      <c r="C950" s="210">
        <v>45565.069444444445</v>
      </c>
      <c r="D950" s="211">
        <v>45564</v>
      </c>
      <c r="E950">
        <v>10</v>
      </c>
      <c r="F950" t="s">
        <v>118</v>
      </c>
      <c r="G950" s="212" t="s">
        <v>871</v>
      </c>
      <c r="H950" s="225"/>
      <c r="I950" t="s">
        <v>198</v>
      </c>
      <c r="J950" t="s">
        <v>153</v>
      </c>
      <c r="K950" t="b">
        <v>0</v>
      </c>
      <c r="L950">
        <v>18.3</v>
      </c>
      <c r="M950">
        <v>19</v>
      </c>
      <c r="N950">
        <v>18.2</v>
      </c>
    </row>
    <row r="951" spans="1:14" x14ac:dyDescent="0.2">
      <c r="A951">
        <v>505</v>
      </c>
      <c r="B951" s="210">
        <v>45565.068055555559</v>
      </c>
      <c r="C951" s="210">
        <v>45565.070138888892</v>
      </c>
      <c r="D951" s="211">
        <v>45564</v>
      </c>
      <c r="E951">
        <v>13</v>
      </c>
      <c r="F951" t="s">
        <v>115</v>
      </c>
      <c r="G951" s="212" t="s">
        <v>750</v>
      </c>
      <c r="H951" s="225"/>
      <c r="I951" t="s">
        <v>198</v>
      </c>
      <c r="J951" t="s">
        <v>153</v>
      </c>
      <c r="K951" t="b">
        <v>0</v>
      </c>
    </row>
    <row r="952" spans="1:14" x14ac:dyDescent="0.2">
      <c r="A952">
        <v>505</v>
      </c>
      <c r="B952" s="210">
        <v>45565.068055555559</v>
      </c>
      <c r="C952" s="210">
        <v>45565.070833333331</v>
      </c>
      <c r="D952" s="211">
        <v>45564</v>
      </c>
      <c r="E952">
        <v>17</v>
      </c>
      <c r="F952" t="s">
        <v>124</v>
      </c>
      <c r="G952" s="212" t="s">
        <v>867</v>
      </c>
      <c r="H952" s="225"/>
      <c r="I952" t="s">
        <v>198</v>
      </c>
      <c r="J952" t="s">
        <v>153</v>
      </c>
      <c r="K952" t="b">
        <v>0</v>
      </c>
    </row>
    <row r="953" spans="1:14" x14ac:dyDescent="0.2">
      <c r="A953">
        <v>505</v>
      </c>
      <c r="B953" s="210">
        <v>45565.068055555559</v>
      </c>
      <c r="C953" s="210">
        <v>45565.070833333331</v>
      </c>
      <c r="D953" s="211">
        <v>45564</v>
      </c>
      <c r="E953">
        <v>18</v>
      </c>
      <c r="F953" t="s">
        <v>125</v>
      </c>
      <c r="G953" s="212">
        <v>25</v>
      </c>
      <c r="H953" s="225"/>
      <c r="I953" t="s">
        <v>198</v>
      </c>
      <c r="J953" t="s">
        <v>153</v>
      </c>
      <c r="K953" t="b">
        <v>0</v>
      </c>
    </row>
    <row r="954" spans="1:14" x14ac:dyDescent="0.2">
      <c r="A954">
        <v>505</v>
      </c>
      <c r="B954" s="210">
        <v>45565.068055555559</v>
      </c>
      <c r="C954" s="210">
        <v>45565.070138888892</v>
      </c>
      <c r="D954" s="211">
        <v>45564</v>
      </c>
      <c r="E954">
        <v>14</v>
      </c>
      <c r="F954" t="s">
        <v>109</v>
      </c>
      <c r="G954" s="212" t="s">
        <v>865</v>
      </c>
      <c r="H954" s="225"/>
      <c r="I954" t="s">
        <v>198</v>
      </c>
      <c r="J954" t="s">
        <v>153</v>
      </c>
      <c r="K954" t="b">
        <v>0</v>
      </c>
      <c r="L954">
        <v>16.600000000000001</v>
      </c>
      <c r="M954">
        <v>15.1</v>
      </c>
    </row>
    <row r="955" spans="1:14" x14ac:dyDescent="0.2">
      <c r="A955">
        <v>505</v>
      </c>
      <c r="B955" s="210">
        <v>45565.068055555559</v>
      </c>
      <c r="C955" s="210">
        <v>45565.070833333331</v>
      </c>
      <c r="D955" s="211">
        <v>45564</v>
      </c>
      <c r="E955">
        <v>16</v>
      </c>
      <c r="F955" t="s">
        <v>130</v>
      </c>
      <c r="G955" s="212" t="s">
        <v>764</v>
      </c>
      <c r="H955" s="225" t="s">
        <v>410</v>
      </c>
      <c r="I955" t="s">
        <v>198</v>
      </c>
      <c r="J955" t="s">
        <v>153</v>
      </c>
      <c r="K955" t="b">
        <v>0</v>
      </c>
      <c r="L955">
        <v>8.1</v>
      </c>
      <c r="M955">
        <v>6.8</v>
      </c>
    </row>
    <row r="956" spans="1:14" x14ac:dyDescent="0.2">
      <c r="A956">
        <v>505</v>
      </c>
      <c r="B956" s="210">
        <v>45565.068055555559</v>
      </c>
      <c r="C956" s="210">
        <v>45565.070138888892</v>
      </c>
      <c r="D956" s="211">
        <v>45564</v>
      </c>
      <c r="E956">
        <v>15</v>
      </c>
      <c r="F956" t="s">
        <v>128</v>
      </c>
      <c r="G956" s="212" t="s">
        <v>731</v>
      </c>
      <c r="H956" s="225"/>
      <c r="I956" t="s">
        <v>198</v>
      </c>
      <c r="J956" t="s">
        <v>153</v>
      </c>
      <c r="K956" t="b">
        <v>0</v>
      </c>
    </row>
    <row r="957" spans="1:14" x14ac:dyDescent="0.2">
      <c r="A957">
        <v>505</v>
      </c>
      <c r="B957" s="210">
        <v>45565.068055555559</v>
      </c>
      <c r="C957" s="210">
        <v>45565.070138888892</v>
      </c>
      <c r="D957" s="211">
        <v>45564</v>
      </c>
      <c r="E957">
        <v>12</v>
      </c>
      <c r="F957" t="s">
        <v>117</v>
      </c>
      <c r="G957" s="212">
        <v>23</v>
      </c>
      <c r="H957" s="225" t="s">
        <v>409</v>
      </c>
      <c r="I957" t="s">
        <v>198</v>
      </c>
      <c r="J957" t="s">
        <v>153</v>
      </c>
      <c r="K957" t="b">
        <v>0</v>
      </c>
    </row>
    <row r="958" spans="1:14" x14ac:dyDescent="0.2">
      <c r="A958">
        <v>505</v>
      </c>
      <c r="B958" s="210">
        <v>45565.068055555559</v>
      </c>
      <c r="C958" s="210">
        <v>45565.071527777778</v>
      </c>
      <c r="D958" s="211">
        <v>45564</v>
      </c>
      <c r="E958">
        <v>20</v>
      </c>
      <c r="F958" t="s">
        <v>128</v>
      </c>
      <c r="G958" s="212" t="s">
        <v>698</v>
      </c>
      <c r="H958" s="225"/>
      <c r="I958" t="s">
        <v>198</v>
      </c>
      <c r="J958" t="s">
        <v>153</v>
      </c>
      <c r="K958" t="b">
        <v>0</v>
      </c>
    </row>
    <row r="959" spans="1:14" x14ac:dyDescent="0.2">
      <c r="A959">
        <v>505</v>
      </c>
      <c r="B959" s="210">
        <v>45565.068055555559</v>
      </c>
      <c r="C959" s="210">
        <v>45565.070833333331</v>
      </c>
      <c r="D959" s="211">
        <v>45564</v>
      </c>
      <c r="E959">
        <v>19</v>
      </c>
      <c r="F959" t="s">
        <v>124</v>
      </c>
      <c r="G959" s="212" t="s">
        <v>698</v>
      </c>
      <c r="H959" s="225" t="s">
        <v>371</v>
      </c>
      <c r="I959" t="s">
        <v>198</v>
      </c>
      <c r="J959" t="s">
        <v>153</v>
      </c>
      <c r="K959" t="b">
        <v>1</v>
      </c>
    </row>
    <row r="960" spans="1:14" x14ac:dyDescent="0.2">
      <c r="A960">
        <v>505</v>
      </c>
      <c r="B960" s="210">
        <v>45568.24722222222</v>
      </c>
      <c r="C960" s="210">
        <v>45568.263888888891</v>
      </c>
      <c r="D960" s="211">
        <v>45567</v>
      </c>
      <c r="E960">
        <v>6</v>
      </c>
      <c r="F960" t="s">
        <v>109</v>
      </c>
      <c r="G960" s="212" t="s">
        <v>847</v>
      </c>
      <c r="H960" s="225"/>
      <c r="I960" t="s">
        <v>198</v>
      </c>
      <c r="J960" t="s">
        <v>148</v>
      </c>
      <c r="K960" t="b">
        <v>0</v>
      </c>
    </row>
    <row r="961" spans="1:14" x14ac:dyDescent="0.2">
      <c r="A961">
        <v>505</v>
      </c>
      <c r="B961" s="210">
        <v>45568.24722222222</v>
      </c>
      <c r="C961" s="210">
        <v>45568.263888888891</v>
      </c>
      <c r="D961" s="211">
        <v>45567</v>
      </c>
      <c r="E961">
        <v>5</v>
      </c>
      <c r="F961" t="s">
        <v>81</v>
      </c>
      <c r="G961" s="212" t="s">
        <v>694</v>
      </c>
      <c r="H961" s="225"/>
      <c r="I961" t="s">
        <v>198</v>
      </c>
      <c r="J961" t="s">
        <v>148</v>
      </c>
      <c r="K961" t="b">
        <v>0</v>
      </c>
    </row>
    <row r="962" spans="1:14" x14ac:dyDescent="0.2">
      <c r="A962">
        <v>505</v>
      </c>
      <c r="B962" s="210">
        <v>45568.24722222222</v>
      </c>
      <c r="C962" s="210">
        <v>45568.263194444444</v>
      </c>
      <c r="D962" s="211">
        <v>45567</v>
      </c>
      <c r="E962">
        <v>3</v>
      </c>
      <c r="F962" t="s">
        <v>117</v>
      </c>
      <c r="G962" s="212">
        <v>25</v>
      </c>
      <c r="H962" s="225"/>
      <c r="I962" t="s">
        <v>198</v>
      </c>
      <c r="J962" t="s">
        <v>148</v>
      </c>
      <c r="K962" t="b">
        <v>0</v>
      </c>
    </row>
    <row r="963" spans="1:14" x14ac:dyDescent="0.2">
      <c r="A963">
        <v>505</v>
      </c>
      <c r="B963" s="210">
        <v>45568.24722222222</v>
      </c>
      <c r="C963" s="210">
        <v>45568.263888888891</v>
      </c>
      <c r="D963" s="211">
        <v>45567</v>
      </c>
      <c r="E963">
        <v>4</v>
      </c>
      <c r="F963" t="s">
        <v>109</v>
      </c>
      <c r="G963" s="212" t="s">
        <v>691</v>
      </c>
      <c r="H963" s="225"/>
      <c r="I963" t="s">
        <v>198</v>
      </c>
      <c r="J963" t="s">
        <v>148</v>
      </c>
      <c r="K963" t="b">
        <v>0</v>
      </c>
    </row>
    <row r="964" spans="1:14" x14ac:dyDescent="0.2">
      <c r="A964">
        <v>505</v>
      </c>
      <c r="B964" s="210">
        <v>45568.24722222222</v>
      </c>
      <c r="C964" s="210">
        <v>45568.263194444444</v>
      </c>
      <c r="D964" s="211">
        <v>45567</v>
      </c>
      <c r="E964">
        <v>1</v>
      </c>
      <c r="F964" t="s">
        <v>115</v>
      </c>
      <c r="G964" s="212">
        <v>25</v>
      </c>
      <c r="H964" s="225" t="s">
        <v>225</v>
      </c>
      <c r="I964" t="s">
        <v>198</v>
      </c>
      <c r="J964" t="s">
        <v>148</v>
      </c>
      <c r="K964" t="b">
        <v>0</v>
      </c>
    </row>
    <row r="965" spans="1:14" x14ac:dyDescent="0.2">
      <c r="A965">
        <v>505</v>
      </c>
      <c r="B965" s="210">
        <v>45568.24722222222</v>
      </c>
      <c r="C965" s="210">
        <v>45568.263194444444</v>
      </c>
      <c r="D965" s="211">
        <v>45567</v>
      </c>
      <c r="E965">
        <v>2</v>
      </c>
      <c r="F965" t="s">
        <v>125</v>
      </c>
      <c r="G965" s="212" t="s">
        <v>872</v>
      </c>
      <c r="H965" s="225"/>
      <c r="I965" t="s">
        <v>198</v>
      </c>
      <c r="J965" t="s">
        <v>148</v>
      </c>
      <c r="K965" t="b">
        <v>0</v>
      </c>
    </row>
    <row r="966" spans="1:14" x14ac:dyDescent="0.2">
      <c r="A966">
        <v>505</v>
      </c>
      <c r="B966" s="210">
        <v>45568.24722222222</v>
      </c>
      <c r="C966" s="210">
        <v>45568.263888888891</v>
      </c>
      <c r="D966" s="211">
        <v>45567</v>
      </c>
      <c r="E966">
        <v>7</v>
      </c>
      <c r="F966" t="s">
        <v>112</v>
      </c>
      <c r="G966" s="212" t="s">
        <v>811</v>
      </c>
      <c r="H966" s="225" t="s">
        <v>413</v>
      </c>
      <c r="I966" t="s">
        <v>198</v>
      </c>
      <c r="J966" t="s">
        <v>148</v>
      </c>
      <c r="K966" t="b">
        <v>0</v>
      </c>
    </row>
    <row r="967" spans="1:14" x14ac:dyDescent="0.2">
      <c r="A967">
        <v>505</v>
      </c>
      <c r="B967" s="210">
        <v>45568.24722222222</v>
      </c>
      <c r="C967" s="210">
        <v>45568.263888888891</v>
      </c>
      <c r="D967" s="211">
        <v>45567</v>
      </c>
      <c r="E967">
        <v>8</v>
      </c>
      <c r="F967" t="s">
        <v>81</v>
      </c>
      <c r="G967" s="212" t="s">
        <v>853</v>
      </c>
      <c r="H967" s="225"/>
      <c r="I967" t="s">
        <v>198</v>
      </c>
      <c r="J967" t="s">
        <v>148</v>
      </c>
      <c r="K967" t="b">
        <v>0</v>
      </c>
      <c r="L967">
        <v>20.3</v>
      </c>
      <c r="M967">
        <v>19.2</v>
      </c>
    </row>
    <row r="968" spans="1:14" x14ac:dyDescent="0.2">
      <c r="A968">
        <v>505</v>
      </c>
      <c r="B968" s="210">
        <v>45568.24722222222</v>
      </c>
      <c r="C968" s="210">
        <v>45568.26458333333</v>
      </c>
      <c r="D968" s="211">
        <v>45567</v>
      </c>
      <c r="E968">
        <v>9</v>
      </c>
      <c r="F968" t="s">
        <v>117</v>
      </c>
      <c r="G968" s="212" t="s">
        <v>848</v>
      </c>
      <c r="H968" s="225" t="s">
        <v>352</v>
      </c>
      <c r="I968" t="s">
        <v>198</v>
      </c>
      <c r="J968" t="s">
        <v>148</v>
      </c>
      <c r="K968" t="b">
        <v>0</v>
      </c>
      <c r="L968">
        <v>19</v>
      </c>
      <c r="M968">
        <v>19.100000000000001</v>
      </c>
      <c r="N968">
        <v>19.8</v>
      </c>
    </row>
    <row r="969" spans="1:14" x14ac:dyDescent="0.2">
      <c r="A969">
        <v>505</v>
      </c>
      <c r="B969" s="210">
        <v>45568.24722222222</v>
      </c>
      <c r="C969" s="210">
        <v>45568.265277777777</v>
      </c>
      <c r="D969" s="211">
        <v>45567</v>
      </c>
      <c r="E969">
        <v>12</v>
      </c>
      <c r="F969" t="s">
        <v>117</v>
      </c>
      <c r="G969" s="212">
        <v>23</v>
      </c>
      <c r="H969" s="225" t="s">
        <v>225</v>
      </c>
      <c r="I969" t="s">
        <v>198</v>
      </c>
      <c r="J969" t="s">
        <v>148</v>
      </c>
      <c r="K969" t="b">
        <v>0</v>
      </c>
    </row>
    <row r="970" spans="1:14" x14ac:dyDescent="0.2">
      <c r="A970">
        <v>505</v>
      </c>
      <c r="B970" s="210">
        <v>45568.24722222222</v>
      </c>
      <c r="C970" s="210">
        <v>45568.265972222223</v>
      </c>
      <c r="D970" s="211">
        <v>45567</v>
      </c>
      <c r="E970">
        <v>15</v>
      </c>
      <c r="F970" t="s">
        <v>128</v>
      </c>
      <c r="G970" s="212" t="s">
        <v>839</v>
      </c>
      <c r="H970" s="225"/>
      <c r="I970" t="s">
        <v>198</v>
      </c>
      <c r="J970" t="s">
        <v>148</v>
      </c>
      <c r="K970" t="b">
        <v>0</v>
      </c>
    </row>
    <row r="971" spans="1:14" x14ac:dyDescent="0.2">
      <c r="A971">
        <v>505</v>
      </c>
      <c r="B971" s="210">
        <v>45568.24722222222</v>
      </c>
      <c r="C971" s="210">
        <v>45568.265972222223</v>
      </c>
      <c r="D971" s="211">
        <v>45567</v>
      </c>
      <c r="E971">
        <v>14</v>
      </c>
      <c r="F971" t="s">
        <v>109</v>
      </c>
      <c r="G971" s="212">
        <v>25</v>
      </c>
      <c r="H971" s="225"/>
      <c r="I971" t="s">
        <v>198</v>
      </c>
      <c r="J971" t="s">
        <v>148</v>
      </c>
      <c r="K971" t="b">
        <v>0</v>
      </c>
      <c r="L971">
        <v>25</v>
      </c>
      <c r="M971">
        <v>25</v>
      </c>
    </row>
    <row r="972" spans="1:14" x14ac:dyDescent="0.2">
      <c r="A972">
        <v>505</v>
      </c>
      <c r="B972" s="210">
        <v>45568.24722222222</v>
      </c>
      <c r="C972" s="210">
        <v>45568.265277777777</v>
      </c>
      <c r="D972" s="211">
        <v>45567</v>
      </c>
      <c r="E972">
        <v>11</v>
      </c>
      <c r="F972" t="s">
        <v>119</v>
      </c>
      <c r="G972" s="212">
        <v>13</v>
      </c>
      <c r="H972" s="225"/>
      <c r="I972" t="s">
        <v>198</v>
      </c>
      <c r="J972" t="s">
        <v>148</v>
      </c>
      <c r="K972" t="b">
        <v>0</v>
      </c>
      <c r="L972">
        <v>13.8</v>
      </c>
      <c r="M972">
        <v>12.2</v>
      </c>
    </row>
    <row r="973" spans="1:14" x14ac:dyDescent="0.2">
      <c r="A973">
        <v>505</v>
      </c>
      <c r="B973" s="210">
        <v>45568.24722222222</v>
      </c>
      <c r="C973" s="210">
        <v>45568.265277777777</v>
      </c>
      <c r="D973" s="211">
        <v>45567</v>
      </c>
      <c r="E973">
        <v>10</v>
      </c>
      <c r="F973" t="s">
        <v>118</v>
      </c>
      <c r="G973" s="212" t="s">
        <v>873</v>
      </c>
      <c r="H973" s="225" t="s">
        <v>414</v>
      </c>
      <c r="I973" t="s">
        <v>198</v>
      </c>
      <c r="J973" t="s">
        <v>148</v>
      </c>
      <c r="K973" t="b">
        <v>1</v>
      </c>
      <c r="L973">
        <v>17.100000000000001</v>
      </c>
      <c r="M973">
        <v>17.5</v>
      </c>
      <c r="N973">
        <v>18.5</v>
      </c>
    </row>
    <row r="974" spans="1:14" x14ac:dyDescent="0.2">
      <c r="A974">
        <v>505</v>
      </c>
      <c r="B974" s="210">
        <v>45568.24722222222</v>
      </c>
      <c r="C974" s="210">
        <v>45568.265972222223</v>
      </c>
      <c r="D974" s="211">
        <v>45567</v>
      </c>
      <c r="E974">
        <v>16</v>
      </c>
      <c r="F974" t="s">
        <v>130</v>
      </c>
      <c r="G974" s="212" t="s">
        <v>756</v>
      </c>
      <c r="H974" s="225" t="s">
        <v>370</v>
      </c>
      <c r="I974" t="s">
        <v>198</v>
      </c>
      <c r="J974" t="s">
        <v>148</v>
      </c>
      <c r="K974" t="b">
        <v>1</v>
      </c>
      <c r="L974">
        <v>11</v>
      </c>
      <c r="M974">
        <v>9.1999999999999993</v>
      </c>
    </row>
    <row r="975" spans="1:14" x14ac:dyDescent="0.2">
      <c r="A975">
        <v>505</v>
      </c>
      <c r="B975" s="210">
        <v>45568.24722222222</v>
      </c>
      <c r="C975" s="210">
        <v>45568.265972222223</v>
      </c>
      <c r="D975" s="211">
        <v>45567</v>
      </c>
      <c r="E975">
        <v>13</v>
      </c>
      <c r="F975" t="s">
        <v>115</v>
      </c>
      <c r="G975" s="212" t="s">
        <v>750</v>
      </c>
      <c r="H975" s="225"/>
      <c r="I975" t="s">
        <v>198</v>
      </c>
      <c r="J975" t="s">
        <v>148</v>
      </c>
      <c r="K975" t="b">
        <v>0</v>
      </c>
    </row>
    <row r="976" spans="1:14" x14ac:dyDescent="0.2">
      <c r="A976">
        <v>505</v>
      </c>
      <c r="B976" s="210">
        <v>45568.24722222222</v>
      </c>
      <c r="C976" s="210">
        <v>45568.26666666667</v>
      </c>
      <c r="D976" s="211">
        <v>45567</v>
      </c>
      <c r="E976">
        <v>19</v>
      </c>
      <c r="F976" t="s">
        <v>124</v>
      </c>
      <c r="G976" s="212" t="s">
        <v>753</v>
      </c>
      <c r="H976" s="225"/>
      <c r="I976" t="s">
        <v>198</v>
      </c>
      <c r="J976" t="s">
        <v>148</v>
      </c>
      <c r="K976" t="b">
        <v>0</v>
      </c>
    </row>
    <row r="977" spans="1:14" x14ac:dyDescent="0.2">
      <c r="A977">
        <v>505</v>
      </c>
      <c r="B977" s="210">
        <v>45568.24722222222</v>
      </c>
      <c r="C977" s="210">
        <v>45568.26666666667</v>
      </c>
      <c r="D977" s="211">
        <v>45567</v>
      </c>
      <c r="E977">
        <v>18</v>
      </c>
      <c r="F977" t="s">
        <v>125</v>
      </c>
      <c r="G977" s="212">
        <v>25</v>
      </c>
      <c r="H977" s="225"/>
      <c r="I977" t="s">
        <v>198</v>
      </c>
      <c r="J977" t="s">
        <v>148</v>
      </c>
      <c r="K977" t="b">
        <v>0</v>
      </c>
    </row>
    <row r="978" spans="1:14" x14ac:dyDescent="0.2">
      <c r="A978">
        <v>505</v>
      </c>
      <c r="B978" s="210">
        <v>45568.24722222222</v>
      </c>
      <c r="C978" s="210">
        <v>45568.26666666667</v>
      </c>
      <c r="D978" s="211">
        <v>45567</v>
      </c>
      <c r="E978">
        <v>20</v>
      </c>
      <c r="F978" t="s">
        <v>128</v>
      </c>
      <c r="G978" s="212" t="s">
        <v>698</v>
      </c>
      <c r="H978" s="225"/>
      <c r="I978" t="s">
        <v>198</v>
      </c>
      <c r="J978" t="s">
        <v>148</v>
      </c>
      <c r="K978" t="b">
        <v>0</v>
      </c>
    </row>
    <row r="979" spans="1:14" x14ac:dyDescent="0.2">
      <c r="A979">
        <v>505</v>
      </c>
      <c r="B979" s="210">
        <v>45568.24722222222</v>
      </c>
      <c r="C979" s="210">
        <v>45568.26666666667</v>
      </c>
      <c r="D979" s="211">
        <v>45567</v>
      </c>
      <c r="E979">
        <v>17</v>
      </c>
      <c r="F979" t="s">
        <v>124</v>
      </c>
      <c r="G979" s="212">
        <v>25</v>
      </c>
      <c r="H979" s="225"/>
      <c r="I979" t="s">
        <v>198</v>
      </c>
      <c r="J979" t="s">
        <v>148</v>
      </c>
      <c r="K979" t="b">
        <v>0</v>
      </c>
    </row>
    <row r="980" spans="1:14" x14ac:dyDescent="0.2">
      <c r="A980">
        <v>505</v>
      </c>
      <c r="B980" s="210">
        <v>45572.26666666667</v>
      </c>
      <c r="C980" s="210">
        <v>45572.26666666667</v>
      </c>
      <c r="D980" s="211">
        <v>45571</v>
      </c>
      <c r="E980">
        <v>1</v>
      </c>
      <c r="F980" t="s">
        <v>109</v>
      </c>
      <c r="G980" s="212" t="s">
        <v>849</v>
      </c>
      <c r="H980" s="225"/>
      <c r="I980" t="s">
        <v>198</v>
      </c>
      <c r="J980" t="s">
        <v>153</v>
      </c>
      <c r="K980" t="b">
        <v>0</v>
      </c>
    </row>
    <row r="981" spans="1:14" x14ac:dyDescent="0.2">
      <c r="A981">
        <v>505</v>
      </c>
      <c r="B981" s="210">
        <v>45572.26666666667</v>
      </c>
      <c r="C981" s="210">
        <v>45572.267361111109</v>
      </c>
      <c r="D981" s="211">
        <v>45571</v>
      </c>
      <c r="E981">
        <v>4</v>
      </c>
      <c r="F981" t="s">
        <v>115</v>
      </c>
      <c r="G981" s="212">
        <v>8</v>
      </c>
      <c r="H981" s="225"/>
      <c r="I981" t="s">
        <v>198</v>
      </c>
      <c r="J981" t="s">
        <v>153</v>
      </c>
      <c r="K981" t="b">
        <v>0</v>
      </c>
    </row>
    <row r="982" spans="1:14" x14ac:dyDescent="0.2">
      <c r="A982">
        <v>505</v>
      </c>
      <c r="B982" s="210">
        <v>45572.26666666667</v>
      </c>
      <c r="C982" s="210">
        <v>45572.26666666667</v>
      </c>
      <c r="D982" s="211">
        <v>45571</v>
      </c>
      <c r="E982">
        <v>2</v>
      </c>
      <c r="F982" t="s">
        <v>112</v>
      </c>
      <c r="G982" s="212" t="s">
        <v>712</v>
      </c>
      <c r="H982" s="225"/>
      <c r="I982" t="s">
        <v>198</v>
      </c>
      <c r="J982" t="s">
        <v>153</v>
      </c>
      <c r="K982" t="b">
        <v>0</v>
      </c>
    </row>
    <row r="983" spans="1:14" x14ac:dyDescent="0.2">
      <c r="A983">
        <v>505</v>
      </c>
      <c r="B983" s="210">
        <v>45572.26666666667</v>
      </c>
      <c r="C983" s="210">
        <v>45572.267361111109</v>
      </c>
      <c r="D983" s="211">
        <v>45571</v>
      </c>
      <c r="E983">
        <v>5</v>
      </c>
      <c r="F983" t="s">
        <v>81</v>
      </c>
      <c r="G983" s="212" t="s">
        <v>694</v>
      </c>
      <c r="H983" s="225"/>
      <c r="I983" t="s">
        <v>198</v>
      </c>
      <c r="J983" t="s">
        <v>153</v>
      </c>
      <c r="K983" t="b">
        <v>0</v>
      </c>
    </row>
    <row r="984" spans="1:14" x14ac:dyDescent="0.2">
      <c r="A984">
        <v>505</v>
      </c>
      <c r="B984" s="210">
        <v>45572.26666666667</v>
      </c>
      <c r="C984" s="210">
        <v>45572.26666666667</v>
      </c>
      <c r="D984" s="211">
        <v>45571</v>
      </c>
      <c r="E984">
        <v>3</v>
      </c>
      <c r="F984" t="s">
        <v>112</v>
      </c>
      <c r="G984" s="212">
        <v>25</v>
      </c>
      <c r="H984" s="225"/>
      <c r="I984" t="s">
        <v>198</v>
      </c>
      <c r="J984" t="s">
        <v>153</v>
      </c>
      <c r="K984" t="b">
        <v>0</v>
      </c>
    </row>
    <row r="985" spans="1:14" x14ac:dyDescent="0.2">
      <c r="A985">
        <v>505</v>
      </c>
      <c r="B985" s="210">
        <v>45572.26666666667</v>
      </c>
      <c r="C985" s="210">
        <v>45572.267361111109</v>
      </c>
      <c r="D985" s="211">
        <v>45571</v>
      </c>
      <c r="E985">
        <v>6</v>
      </c>
      <c r="F985" t="s">
        <v>116</v>
      </c>
      <c r="G985" s="212" t="s">
        <v>789</v>
      </c>
      <c r="H985" s="225" t="s">
        <v>417</v>
      </c>
      <c r="I985" t="s">
        <v>198</v>
      </c>
      <c r="J985" t="s">
        <v>153</v>
      </c>
      <c r="K985" t="b">
        <v>1</v>
      </c>
    </row>
    <row r="986" spans="1:14" x14ac:dyDescent="0.2">
      <c r="A986">
        <v>505</v>
      </c>
      <c r="B986" s="210">
        <v>45572.26666666667</v>
      </c>
      <c r="C986" s="210">
        <v>45572.267361111109</v>
      </c>
      <c r="D986" s="211">
        <v>45571</v>
      </c>
      <c r="E986">
        <v>7</v>
      </c>
      <c r="F986" t="s">
        <v>112</v>
      </c>
      <c r="G986" s="212" t="s">
        <v>741</v>
      </c>
      <c r="H986" s="225"/>
      <c r="I986" t="s">
        <v>198</v>
      </c>
      <c r="J986" t="s">
        <v>153</v>
      </c>
      <c r="K986" t="b">
        <v>0</v>
      </c>
    </row>
    <row r="987" spans="1:14" x14ac:dyDescent="0.2">
      <c r="A987">
        <v>505</v>
      </c>
      <c r="B987" s="210">
        <v>45572.26666666667</v>
      </c>
      <c r="C987" s="210">
        <v>45572.268750000003</v>
      </c>
      <c r="D987" s="211">
        <v>45571</v>
      </c>
      <c r="E987">
        <v>11</v>
      </c>
      <c r="F987" t="s">
        <v>119</v>
      </c>
      <c r="G987" s="212" t="s">
        <v>839</v>
      </c>
      <c r="H987" s="225"/>
      <c r="I987" t="s">
        <v>198</v>
      </c>
      <c r="J987" t="s">
        <v>153</v>
      </c>
      <c r="K987" t="b">
        <v>0</v>
      </c>
      <c r="L987">
        <v>15.4</v>
      </c>
      <c r="M987">
        <v>13.8</v>
      </c>
    </row>
    <row r="988" spans="1:14" x14ac:dyDescent="0.2">
      <c r="A988">
        <v>505</v>
      </c>
      <c r="B988" s="210">
        <v>45572.26666666667</v>
      </c>
      <c r="C988" s="210">
        <v>45572.268055555556</v>
      </c>
      <c r="D988" s="211">
        <v>45571</v>
      </c>
      <c r="E988">
        <v>8</v>
      </c>
      <c r="F988" t="s">
        <v>116</v>
      </c>
      <c r="G988" s="212" t="s">
        <v>786</v>
      </c>
      <c r="H988" s="225" t="s">
        <v>418</v>
      </c>
      <c r="I988" t="s">
        <v>198</v>
      </c>
      <c r="J988" t="s">
        <v>153</v>
      </c>
      <c r="K988" t="b">
        <v>1</v>
      </c>
      <c r="L988">
        <v>15.7</v>
      </c>
      <c r="M988">
        <v>16.600000000000001</v>
      </c>
    </row>
    <row r="989" spans="1:14" x14ac:dyDescent="0.2">
      <c r="A989">
        <v>505</v>
      </c>
      <c r="B989" s="210">
        <v>45572.26666666667</v>
      </c>
      <c r="C989" s="210">
        <v>45572.268055555556</v>
      </c>
      <c r="D989" s="211">
        <v>45571</v>
      </c>
      <c r="E989">
        <v>9</v>
      </c>
      <c r="F989" t="s">
        <v>117</v>
      </c>
      <c r="G989" s="212" t="s">
        <v>790</v>
      </c>
      <c r="H989" s="225"/>
      <c r="I989" t="s">
        <v>198</v>
      </c>
      <c r="J989" t="s">
        <v>153</v>
      </c>
      <c r="K989" t="b">
        <v>0</v>
      </c>
      <c r="L989">
        <v>21</v>
      </c>
      <c r="M989">
        <v>21.4</v>
      </c>
      <c r="N989">
        <v>22</v>
      </c>
    </row>
    <row r="990" spans="1:14" x14ac:dyDescent="0.2">
      <c r="A990">
        <v>505</v>
      </c>
      <c r="B990" s="210">
        <v>45572.26666666667</v>
      </c>
      <c r="C990" s="210">
        <v>45572.268055555556</v>
      </c>
      <c r="D990" s="211">
        <v>45571</v>
      </c>
      <c r="E990">
        <v>10</v>
      </c>
      <c r="F990" t="s">
        <v>118</v>
      </c>
      <c r="G990" s="212" t="s">
        <v>797</v>
      </c>
      <c r="H990" s="225"/>
      <c r="I990" t="s">
        <v>198</v>
      </c>
      <c r="J990" t="s">
        <v>153</v>
      </c>
      <c r="K990" t="b">
        <v>0</v>
      </c>
      <c r="L990">
        <v>10.4</v>
      </c>
      <c r="M990">
        <v>9.9</v>
      </c>
      <c r="N990">
        <v>11.1</v>
      </c>
    </row>
    <row r="991" spans="1:14" x14ac:dyDescent="0.2">
      <c r="A991">
        <v>505</v>
      </c>
      <c r="B991" s="210">
        <v>45572.26666666667</v>
      </c>
      <c r="C991" s="210">
        <v>45572.268750000003</v>
      </c>
      <c r="D991" s="211">
        <v>45571</v>
      </c>
      <c r="E991">
        <v>12</v>
      </c>
      <c r="F991" t="s">
        <v>119</v>
      </c>
      <c r="G991" s="212">
        <v>23</v>
      </c>
      <c r="H991" s="225" t="s">
        <v>409</v>
      </c>
      <c r="I991" t="s">
        <v>198</v>
      </c>
      <c r="J991" t="s">
        <v>153</v>
      </c>
      <c r="K991" t="b">
        <v>0</v>
      </c>
    </row>
    <row r="992" spans="1:14" x14ac:dyDescent="0.2">
      <c r="A992">
        <v>505</v>
      </c>
      <c r="B992" s="210">
        <v>45572.26666666667</v>
      </c>
      <c r="C992" s="210">
        <v>45572.268750000003</v>
      </c>
      <c r="D992" s="211">
        <v>45571</v>
      </c>
      <c r="E992">
        <v>13</v>
      </c>
      <c r="F992" t="s">
        <v>120</v>
      </c>
      <c r="G992" s="212" t="s">
        <v>750</v>
      </c>
      <c r="H992" s="225"/>
      <c r="I992" t="s">
        <v>198</v>
      </c>
      <c r="J992" t="s">
        <v>153</v>
      </c>
      <c r="K992" t="b">
        <v>0</v>
      </c>
    </row>
    <row r="993" spans="1:14" x14ac:dyDescent="0.2">
      <c r="A993">
        <v>505</v>
      </c>
      <c r="B993" s="210">
        <v>45572.26666666667</v>
      </c>
      <c r="C993" s="210">
        <v>45572.269444444442</v>
      </c>
      <c r="D993" s="211">
        <v>45571</v>
      </c>
      <c r="E993">
        <v>18</v>
      </c>
      <c r="F993" t="s">
        <v>125</v>
      </c>
      <c r="G993" s="212">
        <v>25</v>
      </c>
      <c r="H993" s="225"/>
      <c r="I993" t="s">
        <v>198</v>
      </c>
      <c r="J993" t="s">
        <v>153</v>
      </c>
      <c r="K993" t="b">
        <v>0</v>
      </c>
    </row>
    <row r="994" spans="1:14" x14ac:dyDescent="0.2">
      <c r="A994">
        <v>505</v>
      </c>
      <c r="B994" s="210">
        <v>45572.26666666667</v>
      </c>
      <c r="C994" s="210">
        <v>45572.269444444442</v>
      </c>
      <c r="D994" s="211">
        <v>45571</v>
      </c>
      <c r="E994">
        <v>16</v>
      </c>
      <c r="F994" t="s">
        <v>115</v>
      </c>
      <c r="G994" s="212" t="s">
        <v>787</v>
      </c>
      <c r="H994" s="225"/>
      <c r="I994" t="s">
        <v>198</v>
      </c>
      <c r="J994" t="s">
        <v>153</v>
      </c>
      <c r="K994" t="b">
        <v>0</v>
      </c>
      <c r="L994">
        <v>11.2</v>
      </c>
      <c r="M994">
        <v>9.4</v>
      </c>
    </row>
    <row r="995" spans="1:14" x14ac:dyDescent="0.2">
      <c r="A995">
        <v>505</v>
      </c>
      <c r="B995" s="210">
        <v>45572.26666666667</v>
      </c>
      <c r="C995" s="210">
        <v>45572.269444444442</v>
      </c>
      <c r="D995" s="211">
        <v>45571</v>
      </c>
      <c r="E995">
        <v>19</v>
      </c>
      <c r="F995" t="s">
        <v>124</v>
      </c>
      <c r="G995" s="212" t="s">
        <v>743</v>
      </c>
      <c r="H995" s="225"/>
      <c r="I995" t="s">
        <v>198</v>
      </c>
      <c r="J995" t="s">
        <v>153</v>
      </c>
      <c r="K995" t="b">
        <v>0</v>
      </c>
    </row>
    <row r="996" spans="1:14" x14ac:dyDescent="0.2">
      <c r="A996">
        <v>505</v>
      </c>
      <c r="B996" s="210">
        <v>45572.26666666667</v>
      </c>
      <c r="C996" s="210">
        <v>45572.269444444442</v>
      </c>
      <c r="D996" s="211">
        <v>45571</v>
      </c>
      <c r="E996">
        <v>20</v>
      </c>
      <c r="F996" t="s">
        <v>128</v>
      </c>
      <c r="G996" s="212" t="s">
        <v>864</v>
      </c>
      <c r="H996" s="225"/>
      <c r="I996" t="s">
        <v>198</v>
      </c>
      <c r="J996" t="s">
        <v>153</v>
      </c>
      <c r="K996" t="b">
        <v>0</v>
      </c>
    </row>
    <row r="997" spans="1:14" x14ac:dyDescent="0.2">
      <c r="A997">
        <v>505</v>
      </c>
      <c r="B997" s="210">
        <v>45572.26666666667</v>
      </c>
      <c r="C997" s="210">
        <v>45572.269444444442</v>
      </c>
      <c r="D997" s="211">
        <v>45571</v>
      </c>
      <c r="E997">
        <v>15</v>
      </c>
      <c r="F997" t="s">
        <v>123</v>
      </c>
      <c r="G997" s="212" t="s">
        <v>839</v>
      </c>
      <c r="H997" s="225"/>
      <c r="I997" t="s">
        <v>198</v>
      </c>
      <c r="J997" t="s">
        <v>153</v>
      </c>
      <c r="K997" t="b">
        <v>0</v>
      </c>
    </row>
    <row r="998" spans="1:14" x14ac:dyDescent="0.2">
      <c r="A998">
        <v>505</v>
      </c>
      <c r="B998" s="210">
        <v>45572.26666666667</v>
      </c>
      <c r="C998" s="210">
        <v>45572.269444444442</v>
      </c>
      <c r="D998" s="211">
        <v>45571</v>
      </c>
      <c r="E998">
        <v>17</v>
      </c>
      <c r="F998" t="s">
        <v>124</v>
      </c>
      <c r="G998" s="212" t="s">
        <v>752</v>
      </c>
      <c r="H998" s="225"/>
      <c r="I998" t="s">
        <v>198</v>
      </c>
      <c r="J998" t="s">
        <v>153</v>
      </c>
      <c r="K998" t="b">
        <v>0</v>
      </c>
    </row>
    <row r="999" spans="1:14" x14ac:dyDescent="0.2">
      <c r="A999">
        <v>505</v>
      </c>
      <c r="B999" s="210">
        <v>45572.26666666667</v>
      </c>
      <c r="C999" s="210">
        <v>45572.268750000003</v>
      </c>
      <c r="D999" s="211">
        <v>45571</v>
      </c>
      <c r="E999">
        <v>14</v>
      </c>
      <c r="F999" t="s">
        <v>95</v>
      </c>
      <c r="G999" s="212">
        <v>25</v>
      </c>
      <c r="H999" s="225"/>
      <c r="I999" t="s">
        <v>198</v>
      </c>
      <c r="J999" t="s">
        <v>153</v>
      </c>
      <c r="K999" t="b">
        <v>0</v>
      </c>
      <c r="L999">
        <v>25</v>
      </c>
      <c r="M999">
        <v>25</v>
      </c>
    </row>
    <row r="1000" spans="1:14" x14ac:dyDescent="0.2">
      <c r="A1000">
        <v>505</v>
      </c>
      <c r="B1000" s="210">
        <v>45573.038194444445</v>
      </c>
      <c r="C1000" s="210">
        <v>45573.038888888892</v>
      </c>
      <c r="D1000" s="211">
        <v>45572</v>
      </c>
      <c r="E1000">
        <v>2</v>
      </c>
      <c r="F1000" t="s">
        <v>112</v>
      </c>
      <c r="G1000" s="212">
        <v>23</v>
      </c>
      <c r="H1000" s="225" t="s">
        <v>421</v>
      </c>
      <c r="I1000" t="s">
        <v>198</v>
      </c>
      <c r="J1000" t="s">
        <v>153</v>
      </c>
      <c r="K1000" t="b">
        <v>0</v>
      </c>
    </row>
    <row r="1001" spans="1:14" x14ac:dyDescent="0.2">
      <c r="A1001">
        <v>505</v>
      </c>
      <c r="B1001" s="210">
        <v>45573.038194444445</v>
      </c>
      <c r="C1001" s="210">
        <v>45573.038194444445</v>
      </c>
      <c r="D1001" s="211">
        <v>45572</v>
      </c>
      <c r="E1001">
        <v>1</v>
      </c>
      <c r="F1001" t="s">
        <v>109</v>
      </c>
      <c r="G1001" s="212" t="s">
        <v>849</v>
      </c>
      <c r="H1001" s="225"/>
      <c r="I1001" t="s">
        <v>198</v>
      </c>
      <c r="J1001" t="s">
        <v>153</v>
      </c>
      <c r="K1001" t="b">
        <v>0</v>
      </c>
    </row>
    <row r="1002" spans="1:14" x14ac:dyDescent="0.2">
      <c r="A1002">
        <v>505</v>
      </c>
      <c r="B1002" s="210">
        <v>45573.038194444445</v>
      </c>
      <c r="C1002" s="210">
        <v>45573.038888888892</v>
      </c>
      <c r="D1002" s="211">
        <v>45572</v>
      </c>
      <c r="E1002">
        <v>4</v>
      </c>
      <c r="F1002" t="s">
        <v>115</v>
      </c>
      <c r="G1002" s="212">
        <v>8</v>
      </c>
      <c r="H1002" s="225"/>
      <c r="I1002" t="s">
        <v>198</v>
      </c>
      <c r="J1002" t="s">
        <v>153</v>
      </c>
      <c r="K1002" t="b">
        <v>0</v>
      </c>
    </row>
    <row r="1003" spans="1:14" x14ac:dyDescent="0.2">
      <c r="A1003">
        <v>505</v>
      </c>
      <c r="B1003" s="210">
        <v>45573.038194444445</v>
      </c>
      <c r="C1003" s="210">
        <v>45573.038888888892</v>
      </c>
      <c r="D1003" s="211">
        <v>45572</v>
      </c>
      <c r="E1003">
        <v>3</v>
      </c>
      <c r="F1003" t="s">
        <v>112</v>
      </c>
      <c r="G1003" s="212">
        <v>25</v>
      </c>
      <c r="H1003" s="225" t="s">
        <v>225</v>
      </c>
      <c r="I1003" t="s">
        <v>198</v>
      </c>
      <c r="J1003" t="s">
        <v>153</v>
      </c>
      <c r="K1003" t="b">
        <v>0</v>
      </c>
    </row>
    <row r="1004" spans="1:14" x14ac:dyDescent="0.2">
      <c r="A1004">
        <v>505</v>
      </c>
      <c r="B1004" s="210">
        <v>45573.038194444445</v>
      </c>
      <c r="C1004" s="210">
        <v>45573.038888888892</v>
      </c>
      <c r="D1004" s="211">
        <v>45572</v>
      </c>
      <c r="E1004">
        <v>5</v>
      </c>
      <c r="F1004" t="s">
        <v>81</v>
      </c>
      <c r="G1004" s="212" t="s">
        <v>694</v>
      </c>
      <c r="H1004" s="225"/>
      <c r="I1004" t="s">
        <v>198</v>
      </c>
      <c r="J1004" t="s">
        <v>153</v>
      </c>
      <c r="K1004" t="b">
        <v>0</v>
      </c>
    </row>
    <row r="1005" spans="1:14" x14ac:dyDescent="0.2">
      <c r="A1005">
        <v>505</v>
      </c>
      <c r="B1005" s="210">
        <v>45573.038194444445</v>
      </c>
      <c r="C1005" s="210">
        <v>45573.039583333331</v>
      </c>
      <c r="D1005" s="211">
        <v>45572</v>
      </c>
      <c r="E1005">
        <v>7</v>
      </c>
      <c r="F1005" t="s">
        <v>112</v>
      </c>
      <c r="G1005" s="212">
        <v>22</v>
      </c>
      <c r="H1005" s="225" t="s">
        <v>422</v>
      </c>
      <c r="I1005" t="s">
        <v>198</v>
      </c>
      <c r="J1005" t="s">
        <v>153</v>
      </c>
      <c r="K1005" t="b">
        <v>0</v>
      </c>
    </row>
    <row r="1006" spans="1:14" x14ac:dyDescent="0.2">
      <c r="A1006">
        <v>505</v>
      </c>
      <c r="B1006" s="210">
        <v>45573.038194444445</v>
      </c>
      <c r="C1006" s="210">
        <v>45573.039583333331</v>
      </c>
      <c r="D1006" s="211">
        <v>45572</v>
      </c>
      <c r="E1006">
        <v>6</v>
      </c>
      <c r="F1006" t="s">
        <v>116</v>
      </c>
      <c r="G1006" s="212" t="s">
        <v>872</v>
      </c>
      <c r="H1006" s="225"/>
      <c r="I1006" t="s">
        <v>198</v>
      </c>
      <c r="J1006" t="s">
        <v>153</v>
      </c>
      <c r="K1006" t="b">
        <v>0</v>
      </c>
    </row>
    <row r="1007" spans="1:14" x14ac:dyDescent="0.2">
      <c r="A1007">
        <v>505</v>
      </c>
      <c r="B1007" s="210">
        <v>45573.038194444445</v>
      </c>
      <c r="C1007" s="210">
        <v>45573.040277777778</v>
      </c>
      <c r="D1007" s="211">
        <v>45572</v>
      </c>
      <c r="E1007">
        <v>9</v>
      </c>
      <c r="F1007" t="s">
        <v>117</v>
      </c>
      <c r="G1007" s="212">
        <v>25</v>
      </c>
      <c r="H1007" s="225"/>
      <c r="I1007" t="s">
        <v>198</v>
      </c>
      <c r="J1007" t="s">
        <v>153</v>
      </c>
      <c r="K1007" t="b">
        <v>0</v>
      </c>
      <c r="L1007">
        <v>25</v>
      </c>
      <c r="M1007">
        <v>25</v>
      </c>
      <c r="N1007">
        <v>25</v>
      </c>
    </row>
    <row r="1008" spans="1:14" x14ac:dyDescent="0.2">
      <c r="A1008">
        <v>505</v>
      </c>
      <c r="B1008" s="210">
        <v>45573.038194444445</v>
      </c>
      <c r="C1008" s="210">
        <v>45573.040972222225</v>
      </c>
      <c r="D1008" s="211">
        <v>45572</v>
      </c>
      <c r="E1008">
        <v>10</v>
      </c>
      <c r="F1008" t="s">
        <v>118</v>
      </c>
      <c r="G1008" s="212">
        <v>12</v>
      </c>
      <c r="H1008" s="225"/>
      <c r="I1008" t="s">
        <v>198</v>
      </c>
      <c r="J1008" t="s">
        <v>153</v>
      </c>
      <c r="K1008" t="b">
        <v>0</v>
      </c>
      <c r="L1008">
        <v>12.1</v>
      </c>
      <c r="M1008">
        <v>12.4</v>
      </c>
      <c r="N1008">
        <v>11.5</v>
      </c>
    </row>
    <row r="1009" spans="1:13" x14ac:dyDescent="0.2">
      <c r="A1009">
        <v>505</v>
      </c>
      <c r="B1009" s="210">
        <v>45573.038194444445</v>
      </c>
      <c r="C1009" s="210">
        <v>45573.040277777778</v>
      </c>
      <c r="D1009" s="211">
        <v>45572</v>
      </c>
      <c r="E1009">
        <v>8</v>
      </c>
      <c r="F1009" t="s">
        <v>116</v>
      </c>
      <c r="G1009" s="212" t="s">
        <v>853</v>
      </c>
      <c r="H1009" s="225"/>
      <c r="I1009" t="s">
        <v>198</v>
      </c>
      <c r="J1009" t="s">
        <v>153</v>
      </c>
      <c r="K1009" t="b">
        <v>1</v>
      </c>
      <c r="L1009">
        <v>19.399999999999999</v>
      </c>
      <c r="M1009">
        <v>20.100000000000001</v>
      </c>
    </row>
    <row r="1010" spans="1:13" x14ac:dyDescent="0.2">
      <c r="A1010">
        <v>505</v>
      </c>
      <c r="B1010" s="210">
        <v>45573.038194444445</v>
      </c>
      <c r="C1010" s="210">
        <v>45573.041666666664</v>
      </c>
      <c r="D1010" s="211">
        <v>45572</v>
      </c>
      <c r="E1010">
        <v>13</v>
      </c>
      <c r="F1010" t="s">
        <v>120</v>
      </c>
      <c r="G1010" s="212" t="s">
        <v>750</v>
      </c>
      <c r="H1010" s="225"/>
      <c r="I1010" t="s">
        <v>198</v>
      </c>
      <c r="J1010" t="s">
        <v>153</v>
      </c>
      <c r="K1010" t="b">
        <v>0</v>
      </c>
    </row>
    <row r="1011" spans="1:13" x14ac:dyDescent="0.2">
      <c r="A1011">
        <v>505</v>
      </c>
      <c r="B1011" s="210">
        <v>45573.038194444445</v>
      </c>
      <c r="C1011" s="210">
        <v>45573.041666666664</v>
      </c>
      <c r="D1011" s="211">
        <v>45572</v>
      </c>
      <c r="E1011">
        <v>12</v>
      </c>
      <c r="F1011" t="s">
        <v>119</v>
      </c>
      <c r="G1011" s="212">
        <v>23</v>
      </c>
      <c r="H1011" s="225" t="s">
        <v>409</v>
      </c>
      <c r="I1011" t="s">
        <v>198</v>
      </c>
      <c r="J1011" t="s">
        <v>153</v>
      </c>
      <c r="K1011" t="b">
        <v>0</v>
      </c>
    </row>
    <row r="1012" spans="1:13" x14ac:dyDescent="0.2">
      <c r="A1012">
        <v>505</v>
      </c>
      <c r="B1012" s="210">
        <v>45573.038194444445</v>
      </c>
      <c r="C1012" s="210">
        <v>45573.040972222225</v>
      </c>
      <c r="D1012" s="211">
        <v>45572</v>
      </c>
      <c r="E1012">
        <v>11</v>
      </c>
      <c r="F1012" t="s">
        <v>119</v>
      </c>
      <c r="G1012" s="212" t="s">
        <v>839</v>
      </c>
      <c r="H1012" s="225"/>
      <c r="I1012" t="s">
        <v>198</v>
      </c>
      <c r="J1012" t="s">
        <v>153</v>
      </c>
      <c r="K1012" t="b">
        <v>0</v>
      </c>
      <c r="L1012">
        <v>15.4</v>
      </c>
      <c r="M1012">
        <v>13.8</v>
      </c>
    </row>
    <row r="1013" spans="1:13" x14ac:dyDescent="0.2">
      <c r="A1013">
        <v>505</v>
      </c>
      <c r="B1013" s="210">
        <v>45573.038194444445</v>
      </c>
      <c r="C1013" s="210">
        <v>45573.042361111111</v>
      </c>
      <c r="D1013" s="211">
        <v>45572</v>
      </c>
      <c r="E1013">
        <v>16</v>
      </c>
      <c r="G1013" s="212" t="s">
        <v>787</v>
      </c>
      <c r="H1013" s="225"/>
      <c r="I1013" t="s">
        <v>198</v>
      </c>
      <c r="J1013" t="s">
        <v>153</v>
      </c>
      <c r="K1013" t="b">
        <v>0</v>
      </c>
      <c r="L1013">
        <v>11.2</v>
      </c>
      <c r="M1013">
        <v>9.4</v>
      </c>
    </row>
    <row r="1014" spans="1:13" x14ac:dyDescent="0.2">
      <c r="A1014">
        <v>505</v>
      </c>
      <c r="B1014" s="210">
        <v>45573.038194444445</v>
      </c>
      <c r="C1014" s="210">
        <v>45573.041666666664</v>
      </c>
      <c r="D1014" s="211">
        <v>45572</v>
      </c>
      <c r="E1014">
        <v>14</v>
      </c>
      <c r="F1014" t="s">
        <v>95</v>
      </c>
      <c r="G1014" s="212" t="s">
        <v>688</v>
      </c>
      <c r="H1014" s="225"/>
      <c r="I1014" t="s">
        <v>198</v>
      </c>
      <c r="J1014" t="s">
        <v>153</v>
      </c>
      <c r="K1014" t="b">
        <v>1</v>
      </c>
      <c r="L1014">
        <v>16.600000000000001</v>
      </c>
      <c r="M1014">
        <v>14.4</v>
      </c>
    </row>
    <row r="1015" spans="1:13" x14ac:dyDescent="0.2">
      <c r="A1015">
        <v>505</v>
      </c>
      <c r="B1015" s="210">
        <v>45573.038194444445</v>
      </c>
      <c r="C1015" s="210">
        <v>45573.041666666664</v>
      </c>
      <c r="D1015" s="211">
        <v>45572</v>
      </c>
      <c r="E1015">
        <v>15</v>
      </c>
      <c r="F1015" t="s">
        <v>123</v>
      </c>
      <c r="G1015" s="212" t="s">
        <v>839</v>
      </c>
      <c r="H1015" s="225"/>
      <c r="I1015" t="s">
        <v>198</v>
      </c>
      <c r="J1015" t="s">
        <v>153</v>
      </c>
      <c r="K1015" t="b">
        <v>0</v>
      </c>
    </row>
    <row r="1016" spans="1:13" x14ac:dyDescent="0.2">
      <c r="A1016">
        <v>505</v>
      </c>
      <c r="B1016" s="210">
        <v>45573.038194444445</v>
      </c>
      <c r="C1016" s="210">
        <v>45573.042361111111</v>
      </c>
      <c r="D1016" s="211">
        <v>45572</v>
      </c>
      <c r="E1016">
        <v>18</v>
      </c>
      <c r="F1016" t="s">
        <v>125</v>
      </c>
      <c r="G1016" s="212">
        <v>25</v>
      </c>
      <c r="H1016" s="225"/>
      <c r="I1016" t="s">
        <v>198</v>
      </c>
      <c r="J1016" t="s">
        <v>153</v>
      </c>
      <c r="K1016" t="b">
        <v>0</v>
      </c>
    </row>
    <row r="1017" spans="1:13" x14ac:dyDescent="0.2">
      <c r="A1017">
        <v>505</v>
      </c>
      <c r="B1017" s="210">
        <v>45573.038194444445</v>
      </c>
      <c r="C1017" s="210">
        <v>45573.042361111111</v>
      </c>
      <c r="D1017" s="211">
        <v>45572</v>
      </c>
      <c r="E1017">
        <v>17</v>
      </c>
      <c r="F1017" t="s">
        <v>124</v>
      </c>
      <c r="G1017" s="212" t="s">
        <v>752</v>
      </c>
      <c r="H1017" s="225"/>
      <c r="I1017" t="s">
        <v>198</v>
      </c>
      <c r="J1017" t="s">
        <v>153</v>
      </c>
      <c r="K1017" t="b">
        <v>0</v>
      </c>
    </row>
    <row r="1018" spans="1:13" x14ac:dyDescent="0.2">
      <c r="A1018">
        <v>505</v>
      </c>
      <c r="B1018" s="210">
        <v>45574.053472222222</v>
      </c>
      <c r="C1018" s="210">
        <v>45574.056250000001</v>
      </c>
      <c r="D1018" s="211">
        <v>45573</v>
      </c>
      <c r="E1018">
        <v>3</v>
      </c>
      <c r="F1018" t="s">
        <v>112</v>
      </c>
      <c r="G1018" s="212">
        <v>25</v>
      </c>
      <c r="H1018" s="225"/>
      <c r="I1018" t="s">
        <v>198</v>
      </c>
      <c r="J1018" t="s">
        <v>153</v>
      </c>
      <c r="K1018" t="b">
        <v>0</v>
      </c>
    </row>
    <row r="1019" spans="1:13" x14ac:dyDescent="0.2">
      <c r="A1019">
        <v>505</v>
      </c>
      <c r="B1019" s="210">
        <v>45574.053472222222</v>
      </c>
      <c r="C1019" s="210">
        <v>45574.055555555555</v>
      </c>
      <c r="D1019" s="211">
        <v>45573</v>
      </c>
      <c r="E1019">
        <v>1</v>
      </c>
      <c r="F1019" t="s">
        <v>109</v>
      </c>
      <c r="G1019" s="212" t="s">
        <v>856</v>
      </c>
      <c r="H1019" s="225"/>
      <c r="I1019" t="s">
        <v>198</v>
      </c>
      <c r="J1019" t="s">
        <v>153</v>
      </c>
      <c r="K1019" t="b">
        <v>0</v>
      </c>
    </row>
    <row r="1020" spans="1:13" x14ac:dyDescent="0.2">
      <c r="A1020">
        <v>505</v>
      </c>
      <c r="B1020" s="210">
        <v>45574.053472222222</v>
      </c>
      <c r="C1020" s="210">
        <v>45574.056250000001</v>
      </c>
      <c r="D1020" s="211">
        <v>45573</v>
      </c>
      <c r="E1020">
        <v>2</v>
      </c>
      <c r="F1020" t="s">
        <v>112</v>
      </c>
      <c r="G1020" s="212">
        <v>23</v>
      </c>
      <c r="H1020" s="225" t="s">
        <v>225</v>
      </c>
      <c r="I1020" t="s">
        <v>198</v>
      </c>
      <c r="J1020" t="s">
        <v>153</v>
      </c>
      <c r="K1020" t="b">
        <v>0</v>
      </c>
    </row>
    <row r="1021" spans="1:13" x14ac:dyDescent="0.2">
      <c r="A1021">
        <v>505</v>
      </c>
      <c r="B1021" s="210">
        <v>45574.053472222222</v>
      </c>
      <c r="C1021" s="210">
        <v>45574.056944444441</v>
      </c>
      <c r="D1021" s="211">
        <v>45573</v>
      </c>
      <c r="E1021">
        <v>7</v>
      </c>
      <c r="F1021" t="s">
        <v>112</v>
      </c>
      <c r="G1021" s="212">
        <v>25</v>
      </c>
      <c r="H1021" s="225"/>
      <c r="I1021" t="s">
        <v>198</v>
      </c>
      <c r="J1021" t="s">
        <v>153</v>
      </c>
      <c r="K1021" t="b">
        <v>0</v>
      </c>
    </row>
    <row r="1022" spans="1:13" x14ac:dyDescent="0.2">
      <c r="A1022">
        <v>505</v>
      </c>
      <c r="B1022" s="210">
        <v>45574.053472222222</v>
      </c>
      <c r="C1022" s="210">
        <v>45574.056250000001</v>
      </c>
      <c r="D1022" s="211">
        <v>45573</v>
      </c>
      <c r="E1022">
        <v>4</v>
      </c>
      <c r="F1022" t="s">
        <v>115</v>
      </c>
      <c r="G1022" s="212">
        <v>8</v>
      </c>
      <c r="H1022" s="225"/>
      <c r="I1022" t="s">
        <v>198</v>
      </c>
      <c r="J1022" t="s">
        <v>153</v>
      </c>
      <c r="K1022" t="b">
        <v>0</v>
      </c>
    </row>
    <row r="1023" spans="1:13" x14ac:dyDescent="0.2">
      <c r="A1023">
        <v>505</v>
      </c>
      <c r="B1023" s="210">
        <v>45574.053472222222</v>
      </c>
      <c r="C1023" s="210">
        <v>45574.056250000001</v>
      </c>
      <c r="D1023" s="211">
        <v>45573</v>
      </c>
      <c r="E1023">
        <v>5</v>
      </c>
      <c r="F1023" t="s">
        <v>81</v>
      </c>
      <c r="G1023" s="212" t="s">
        <v>694</v>
      </c>
      <c r="H1023" s="225"/>
      <c r="I1023" t="s">
        <v>198</v>
      </c>
      <c r="J1023" t="s">
        <v>153</v>
      </c>
      <c r="K1023" t="b">
        <v>0</v>
      </c>
    </row>
    <row r="1024" spans="1:13" x14ac:dyDescent="0.2">
      <c r="A1024">
        <v>505</v>
      </c>
      <c r="B1024" s="210">
        <v>45574.053472222222</v>
      </c>
      <c r="C1024" s="210">
        <v>45574.056944444441</v>
      </c>
      <c r="D1024" s="211">
        <v>45573</v>
      </c>
      <c r="E1024">
        <v>8</v>
      </c>
      <c r="F1024" t="s">
        <v>116</v>
      </c>
      <c r="G1024" s="212" t="s">
        <v>866</v>
      </c>
      <c r="H1024" s="225"/>
      <c r="I1024" t="s">
        <v>198</v>
      </c>
      <c r="J1024" t="s">
        <v>153</v>
      </c>
      <c r="K1024" t="b">
        <v>1</v>
      </c>
      <c r="L1024">
        <v>16.5</v>
      </c>
      <c r="M1024">
        <v>17.3</v>
      </c>
    </row>
    <row r="1025" spans="1:14" x14ac:dyDescent="0.2">
      <c r="A1025">
        <v>505</v>
      </c>
      <c r="B1025" s="210">
        <v>45574.053472222222</v>
      </c>
      <c r="C1025" s="210">
        <v>45574.056944444441</v>
      </c>
      <c r="D1025" s="211">
        <v>45573</v>
      </c>
      <c r="E1025">
        <v>6</v>
      </c>
      <c r="F1025" t="s">
        <v>116</v>
      </c>
      <c r="G1025" s="212" t="s">
        <v>872</v>
      </c>
      <c r="H1025" s="225"/>
      <c r="I1025" t="s">
        <v>198</v>
      </c>
      <c r="J1025" t="s">
        <v>153</v>
      </c>
      <c r="K1025" t="b">
        <v>0</v>
      </c>
    </row>
    <row r="1026" spans="1:14" x14ac:dyDescent="0.2">
      <c r="A1026">
        <v>505</v>
      </c>
      <c r="B1026" s="210">
        <v>45574.053472222222</v>
      </c>
      <c r="C1026" s="210">
        <v>45574.057638888888</v>
      </c>
      <c r="D1026" s="211">
        <v>45573</v>
      </c>
      <c r="E1026">
        <v>10</v>
      </c>
      <c r="F1026" t="s">
        <v>118</v>
      </c>
      <c r="G1026" s="212">
        <v>12</v>
      </c>
      <c r="H1026" s="225" t="s">
        <v>279</v>
      </c>
      <c r="I1026" t="s">
        <v>198</v>
      </c>
      <c r="J1026" t="s">
        <v>153</v>
      </c>
      <c r="K1026" t="b">
        <v>0</v>
      </c>
      <c r="L1026">
        <v>12.1</v>
      </c>
      <c r="M1026">
        <v>12.4</v>
      </c>
      <c r="N1026">
        <v>11.5</v>
      </c>
    </row>
    <row r="1027" spans="1:14" x14ac:dyDescent="0.2">
      <c r="A1027">
        <v>505</v>
      </c>
      <c r="B1027" s="210">
        <v>45574.053472222222</v>
      </c>
      <c r="C1027" s="210">
        <v>45574.056944444441</v>
      </c>
      <c r="D1027" s="211">
        <v>45573</v>
      </c>
      <c r="E1027">
        <v>9</v>
      </c>
      <c r="F1027" t="s">
        <v>117</v>
      </c>
      <c r="G1027" s="212">
        <v>25</v>
      </c>
      <c r="H1027" s="225"/>
      <c r="I1027" t="s">
        <v>198</v>
      </c>
      <c r="J1027" t="s">
        <v>153</v>
      </c>
      <c r="K1027" t="b">
        <v>0</v>
      </c>
      <c r="L1027">
        <v>25</v>
      </c>
      <c r="M1027">
        <v>25</v>
      </c>
      <c r="N1027">
        <v>25</v>
      </c>
    </row>
    <row r="1028" spans="1:14" x14ac:dyDescent="0.2">
      <c r="A1028">
        <v>505</v>
      </c>
      <c r="B1028" s="210">
        <v>45574.053472222222</v>
      </c>
      <c r="C1028" s="210">
        <v>45574.057638888888</v>
      </c>
      <c r="D1028" s="211">
        <v>45573</v>
      </c>
      <c r="E1028">
        <v>11</v>
      </c>
      <c r="F1028" t="s">
        <v>119</v>
      </c>
      <c r="G1028" s="212" t="s">
        <v>734</v>
      </c>
      <c r="H1028" s="225"/>
      <c r="I1028" t="s">
        <v>198</v>
      </c>
      <c r="J1028" t="s">
        <v>153</v>
      </c>
      <c r="K1028" t="b">
        <v>0</v>
      </c>
      <c r="L1028">
        <v>17.399999999999999</v>
      </c>
      <c r="M1028">
        <v>16</v>
      </c>
    </row>
    <row r="1029" spans="1:14" x14ac:dyDescent="0.2">
      <c r="A1029">
        <v>505</v>
      </c>
      <c r="B1029" s="210">
        <v>45574.053472222222</v>
      </c>
      <c r="C1029" s="210">
        <v>45574.058333333334</v>
      </c>
      <c r="D1029" s="211">
        <v>45573</v>
      </c>
      <c r="E1029">
        <v>13</v>
      </c>
      <c r="F1029" t="s">
        <v>120</v>
      </c>
      <c r="G1029" s="212" t="s">
        <v>750</v>
      </c>
      <c r="H1029" s="225"/>
      <c r="I1029" t="s">
        <v>198</v>
      </c>
      <c r="J1029" t="s">
        <v>153</v>
      </c>
      <c r="K1029" t="b">
        <v>0</v>
      </c>
    </row>
    <row r="1030" spans="1:14" x14ac:dyDescent="0.2">
      <c r="A1030">
        <v>505</v>
      </c>
      <c r="B1030" s="210">
        <v>45574.053472222222</v>
      </c>
      <c r="C1030" s="210">
        <v>45574.057638888888</v>
      </c>
      <c r="D1030" s="211">
        <v>45573</v>
      </c>
      <c r="E1030">
        <v>12</v>
      </c>
      <c r="F1030" t="s">
        <v>119</v>
      </c>
      <c r="G1030" s="212">
        <v>23</v>
      </c>
      <c r="H1030" s="225" t="s">
        <v>225</v>
      </c>
      <c r="I1030" t="s">
        <v>198</v>
      </c>
      <c r="J1030" t="s">
        <v>153</v>
      </c>
      <c r="K1030" t="b">
        <v>0</v>
      </c>
    </row>
    <row r="1031" spans="1:14" x14ac:dyDescent="0.2">
      <c r="A1031">
        <v>505</v>
      </c>
      <c r="B1031" s="210">
        <v>45574.053472222222</v>
      </c>
      <c r="C1031" s="210">
        <v>45574.058333333334</v>
      </c>
      <c r="D1031" s="211">
        <v>45573</v>
      </c>
      <c r="E1031">
        <v>14</v>
      </c>
      <c r="F1031" t="s">
        <v>95</v>
      </c>
      <c r="G1031" s="212" t="s">
        <v>874</v>
      </c>
      <c r="H1031" s="225"/>
      <c r="I1031" t="s">
        <v>198</v>
      </c>
      <c r="J1031" t="s">
        <v>153</v>
      </c>
      <c r="K1031" t="b">
        <v>0</v>
      </c>
      <c r="L1031">
        <v>23.8</v>
      </c>
      <c r="M1031">
        <v>23.5</v>
      </c>
    </row>
    <row r="1032" spans="1:14" x14ac:dyDescent="0.2">
      <c r="A1032">
        <v>505</v>
      </c>
      <c r="B1032" s="210">
        <v>45574.053472222222</v>
      </c>
      <c r="C1032" s="210">
        <v>45574.058333333334</v>
      </c>
      <c r="D1032" s="211">
        <v>45573</v>
      </c>
      <c r="E1032">
        <v>15</v>
      </c>
      <c r="F1032" t="s">
        <v>123</v>
      </c>
      <c r="G1032" s="212" t="s">
        <v>839</v>
      </c>
      <c r="H1032" s="225"/>
      <c r="I1032" t="s">
        <v>198</v>
      </c>
      <c r="J1032" t="s">
        <v>153</v>
      </c>
      <c r="K1032" t="b">
        <v>0</v>
      </c>
    </row>
    <row r="1033" spans="1:14" x14ac:dyDescent="0.2">
      <c r="A1033">
        <v>505</v>
      </c>
      <c r="B1033" s="210">
        <v>45574.053472222222</v>
      </c>
      <c r="C1033" s="210">
        <v>45574.058333333334</v>
      </c>
      <c r="D1033" s="211">
        <v>45573</v>
      </c>
      <c r="E1033">
        <v>16</v>
      </c>
      <c r="F1033" t="s">
        <v>115</v>
      </c>
      <c r="G1033" s="212" t="s">
        <v>787</v>
      </c>
      <c r="H1033" s="225"/>
      <c r="I1033" t="s">
        <v>198</v>
      </c>
      <c r="J1033" t="s">
        <v>153</v>
      </c>
      <c r="K1033" t="b">
        <v>0</v>
      </c>
      <c r="L1033">
        <v>11.2</v>
      </c>
      <c r="M1033">
        <v>9.4</v>
      </c>
    </row>
    <row r="1034" spans="1:14" x14ac:dyDescent="0.2">
      <c r="A1034">
        <v>505</v>
      </c>
      <c r="B1034" s="210">
        <v>45574.053472222222</v>
      </c>
      <c r="C1034" s="210">
        <v>45574.059027777781</v>
      </c>
      <c r="D1034" s="211">
        <v>45573</v>
      </c>
      <c r="E1034">
        <v>17</v>
      </c>
      <c r="F1034" t="s">
        <v>124</v>
      </c>
      <c r="G1034" s="212">
        <v>25</v>
      </c>
      <c r="H1034" s="225"/>
      <c r="I1034" t="s">
        <v>198</v>
      </c>
      <c r="J1034" t="s">
        <v>153</v>
      </c>
      <c r="K1034" t="b">
        <v>0</v>
      </c>
    </row>
    <row r="1035" spans="1:14" x14ac:dyDescent="0.2">
      <c r="A1035">
        <v>505</v>
      </c>
      <c r="B1035" s="210">
        <v>45574.053472222222</v>
      </c>
      <c r="C1035" s="210">
        <v>45574.059027777781</v>
      </c>
      <c r="D1035" s="211">
        <v>45573</v>
      </c>
      <c r="E1035">
        <v>18</v>
      </c>
      <c r="F1035" t="s">
        <v>125</v>
      </c>
      <c r="G1035" s="212">
        <v>25</v>
      </c>
      <c r="H1035" s="225"/>
      <c r="I1035" t="s">
        <v>198</v>
      </c>
      <c r="J1035" t="s">
        <v>153</v>
      </c>
      <c r="K1035" t="b">
        <v>0</v>
      </c>
    </row>
    <row r="1036" spans="1:14" x14ac:dyDescent="0.2">
      <c r="A1036">
        <v>505</v>
      </c>
      <c r="B1036" s="210">
        <v>45574.053472222222</v>
      </c>
      <c r="C1036" s="210">
        <v>45574.059027777781</v>
      </c>
      <c r="D1036" s="211">
        <v>45573</v>
      </c>
      <c r="E1036">
        <v>20</v>
      </c>
      <c r="F1036" t="s">
        <v>128</v>
      </c>
      <c r="G1036" s="212">
        <v>10</v>
      </c>
      <c r="H1036" s="225" t="s">
        <v>425</v>
      </c>
      <c r="I1036" t="s">
        <v>198</v>
      </c>
      <c r="J1036" t="s">
        <v>153</v>
      </c>
      <c r="K1036" t="b">
        <v>1</v>
      </c>
    </row>
    <row r="1037" spans="1:14" x14ac:dyDescent="0.2">
      <c r="A1037">
        <v>505</v>
      </c>
      <c r="B1037" s="210">
        <v>45574.053472222222</v>
      </c>
      <c r="C1037" s="210">
        <v>45574.059027777781</v>
      </c>
      <c r="D1037" s="211">
        <v>45573</v>
      </c>
      <c r="E1037">
        <v>19</v>
      </c>
      <c r="F1037" t="s">
        <v>124</v>
      </c>
      <c r="G1037" s="212" t="s">
        <v>745</v>
      </c>
      <c r="H1037" s="225"/>
      <c r="I1037" t="s">
        <v>198</v>
      </c>
      <c r="J1037" t="s">
        <v>153</v>
      </c>
      <c r="K1037" t="b">
        <v>0</v>
      </c>
    </row>
    <row r="1038" spans="1:14" x14ac:dyDescent="0.2">
      <c r="A1038">
        <v>505</v>
      </c>
      <c r="B1038" s="210">
        <v>45575.052083333336</v>
      </c>
      <c r="C1038" s="210">
        <v>45575.052083333336</v>
      </c>
      <c r="D1038" s="211">
        <v>45574</v>
      </c>
      <c r="E1038">
        <v>2</v>
      </c>
      <c r="F1038" t="s">
        <v>112</v>
      </c>
      <c r="G1038" s="212">
        <v>23</v>
      </c>
      <c r="H1038" s="225" t="s">
        <v>225</v>
      </c>
      <c r="I1038" t="s">
        <v>198</v>
      </c>
      <c r="J1038" t="s">
        <v>148</v>
      </c>
      <c r="K1038" t="b">
        <v>0</v>
      </c>
    </row>
    <row r="1039" spans="1:14" x14ac:dyDescent="0.2">
      <c r="A1039">
        <v>505</v>
      </c>
      <c r="B1039" s="210">
        <v>45575.052083333336</v>
      </c>
      <c r="C1039" s="210">
        <v>45575.052777777775</v>
      </c>
      <c r="D1039" s="211">
        <v>45574</v>
      </c>
      <c r="E1039">
        <v>3</v>
      </c>
      <c r="F1039" t="s">
        <v>112</v>
      </c>
      <c r="G1039" s="212">
        <v>25</v>
      </c>
      <c r="H1039" s="225"/>
      <c r="I1039" t="s">
        <v>198</v>
      </c>
      <c r="J1039" t="s">
        <v>148</v>
      </c>
      <c r="K1039" t="b">
        <v>0</v>
      </c>
    </row>
    <row r="1040" spans="1:14" x14ac:dyDescent="0.2">
      <c r="A1040">
        <v>505</v>
      </c>
      <c r="B1040" s="210">
        <v>45575.052083333336</v>
      </c>
      <c r="C1040" s="210">
        <v>45575.052083333336</v>
      </c>
      <c r="D1040" s="211">
        <v>45574</v>
      </c>
      <c r="E1040">
        <v>1</v>
      </c>
      <c r="F1040" t="s">
        <v>109</v>
      </c>
      <c r="G1040" s="212" t="s">
        <v>856</v>
      </c>
      <c r="H1040" s="225"/>
      <c r="I1040" t="s">
        <v>198</v>
      </c>
      <c r="J1040" t="s">
        <v>148</v>
      </c>
      <c r="K1040" t="b">
        <v>0</v>
      </c>
    </row>
    <row r="1041" spans="1:14" x14ac:dyDescent="0.2">
      <c r="A1041">
        <v>505</v>
      </c>
      <c r="B1041" s="210">
        <v>45575.052083333336</v>
      </c>
      <c r="C1041" s="210">
        <v>45575.052777777775</v>
      </c>
      <c r="D1041" s="211">
        <v>45574</v>
      </c>
      <c r="E1041">
        <v>4</v>
      </c>
      <c r="F1041" t="s">
        <v>115</v>
      </c>
      <c r="G1041" s="212">
        <v>8</v>
      </c>
      <c r="H1041" s="225" t="s">
        <v>308</v>
      </c>
      <c r="I1041" t="s">
        <v>198</v>
      </c>
      <c r="J1041" t="s">
        <v>148</v>
      </c>
      <c r="K1041" t="b">
        <v>0</v>
      </c>
    </row>
    <row r="1042" spans="1:14" x14ac:dyDescent="0.2">
      <c r="A1042">
        <v>505</v>
      </c>
      <c r="B1042" s="210">
        <v>45575.052083333336</v>
      </c>
      <c r="C1042" s="210">
        <v>45575.053472222222</v>
      </c>
      <c r="D1042" s="211">
        <v>45574</v>
      </c>
      <c r="E1042">
        <v>7</v>
      </c>
      <c r="F1042" t="s">
        <v>112</v>
      </c>
      <c r="G1042" s="212">
        <v>25</v>
      </c>
      <c r="H1042" s="225"/>
      <c r="I1042" t="s">
        <v>198</v>
      </c>
      <c r="J1042" t="s">
        <v>148</v>
      </c>
      <c r="K1042" t="b">
        <v>0</v>
      </c>
    </row>
    <row r="1043" spans="1:14" x14ac:dyDescent="0.2">
      <c r="A1043">
        <v>505</v>
      </c>
      <c r="B1043" s="210">
        <v>45575.052083333336</v>
      </c>
      <c r="C1043" s="210">
        <v>45575.053472222222</v>
      </c>
      <c r="D1043" s="211">
        <v>45574</v>
      </c>
      <c r="E1043">
        <v>6</v>
      </c>
      <c r="F1043" t="s">
        <v>116</v>
      </c>
      <c r="G1043" s="212">
        <v>25</v>
      </c>
      <c r="H1043" s="225"/>
      <c r="I1043" t="s">
        <v>198</v>
      </c>
      <c r="J1043" t="s">
        <v>148</v>
      </c>
      <c r="K1043" t="b">
        <v>0</v>
      </c>
    </row>
    <row r="1044" spans="1:14" x14ac:dyDescent="0.2">
      <c r="A1044">
        <v>505</v>
      </c>
      <c r="B1044" s="210">
        <v>45575.052083333336</v>
      </c>
      <c r="C1044" s="210">
        <v>45575.052777777775</v>
      </c>
      <c r="D1044" s="211">
        <v>45574</v>
      </c>
      <c r="E1044">
        <v>5</v>
      </c>
      <c r="F1044" t="s">
        <v>81</v>
      </c>
      <c r="G1044" s="212" t="s">
        <v>694</v>
      </c>
      <c r="H1044" s="225"/>
      <c r="I1044" t="s">
        <v>198</v>
      </c>
      <c r="J1044" t="s">
        <v>148</v>
      </c>
      <c r="K1044" t="b">
        <v>0</v>
      </c>
    </row>
    <row r="1045" spans="1:14" x14ac:dyDescent="0.2">
      <c r="A1045">
        <v>505</v>
      </c>
      <c r="B1045" s="210">
        <v>45575.052083333336</v>
      </c>
      <c r="C1045" s="210">
        <v>45575.053472222222</v>
      </c>
      <c r="D1045" s="211">
        <v>45574</v>
      </c>
      <c r="E1045">
        <v>9</v>
      </c>
      <c r="F1045" t="s">
        <v>117</v>
      </c>
      <c r="G1045" s="212">
        <v>25</v>
      </c>
      <c r="H1045" s="225"/>
      <c r="I1045" t="s">
        <v>198</v>
      </c>
      <c r="J1045" t="s">
        <v>148</v>
      </c>
      <c r="K1045" t="b">
        <v>0</v>
      </c>
      <c r="L1045">
        <v>25</v>
      </c>
      <c r="M1045">
        <v>25</v>
      </c>
      <c r="N1045">
        <v>25</v>
      </c>
    </row>
    <row r="1046" spans="1:14" x14ac:dyDescent="0.2">
      <c r="A1046">
        <v>505</v>
      </c>
      <c r="B1046" s="210">
        <v>45575.052083333336</v>
      </c>
      <c r="C1046" s="210">
        <v>45575.053472222222</v>
      </c>
      <c r="D1046" s="211">
        <v>45574</v>
      </c>
      <c r="E1046">
        <v>8</v>
      </c>
      <c r="F1046" t="s">
        <v>116</v>
      </c>
      <c r="G1046" s="212" t="s">
        <v>715</v>
      </c>
      <c r="H1046" s="225" t="s">
        <v>371</v>
      </c>
      <c r="I1046" t="s">
        <v>198</v>
      </c>
      <c r="J1046" t="s">
        <v>148</v>
      </c>
      <c r="K1046" t="b">
        <v>1</v>
      </c>
      <c r="L1046">
        <v>13.8</v>
      </c>
      <c r="M1046">
        <v>14.8</v>
      </c>
    </row>
    <row r="1047" spans="1:14" x14ac:dyDescent="0.2">
      <c r="A1047">
        <v>505</v>
      </c>
      <c r="B1047" s="210">
        <v>45575.052083333336</v>
      </c>
      <c r="C1047" s="210">
        <v>45575.054166666669</v>
      </c>
      <c r="D1047" s="211">
        <v>45574</v>
      </c>
      <c r="E1047">
        <v>13</v>
      </c>
      <c r="F1047" t="s">
        <v>120</v>
      </c>
      <c r="G1047" s="212">
        <v>25</v>
      </c>
      <c r="H1047" s="225"/>
      <c r="I1047" t="s">
        <v>198</v>
      </c>
      <c r="J1047" t="s">
        <v>148</v>
      </c>
      <c r="K1047" t="b">
        <v>0</v>
      </c>
    </row>
    <row r="1048" spans="1:14" x14ac:dyDescent="0.2">
      <c r="A1048">
        <v>505</v>
      </c>
      <c r="B1048" s="210">
        <v>45575.052083333336</v>
      </c>
      <c r="C1048" s="210">
        <v>45575.054166666669</v>
      </c>
      <c r="D1048" s="211">
        <v>45574</v>
      </c>
      <c r="E1048">
        <v>12</v>
      </c>
      <c r="F1048" t="s">
        <v>119</v>
      </c>
      <c r="G1048" s="212">
        <v>23</v>
      </c>
      <c r="H1048" s="225" t="s">
        <v>225</v>
      </c>
      <c r="I1048" t="s">
        <v>198</v>
      </c>
      <c r="J1048" t="s">
        <v>148</v>
      </c>
      <c r="K1048" t="b">
        <v>0</v>
      </c>
    </row>
    <row r="1049" spans="1:14" x14ac:dyDescent="0.2">
      <c r="A1049">
        <v>505</v>
      </c>
      <c r="B1049" s="210">
        <v>45575.052083333336</v>
      </c>
      <c r="C1049" s="210">
        <v>45575.054166666669</v>
      </c>
      <c r="D1049" s="211">
        <v>45574</v>
      </c>
      <c r="E1049">
        <v>11</v>
      </c>
      <c r="F1049" t="s">
        <v>119</v>
      </c>
      <c r="G1049" s="212" t="s">
        <v>734</v>
      </c>
      <c r="H1049" s="225"/>
      <c r="I1049" t="s">
        <v>198</v>
      </c>
      <c r="J1049" t="s">
        <v>148</v>
      </c>
      <c r="K1049" t="b">
        <v>0</v>
      </c>
      <c r="L1049">
        <v>17.399999999999999</v>
      </c>
      <c r="M1049">
        <v>16</v>
      </c>
    </row>
    <row r="1050" spans="1:14" x14ac:dyDescent="0.2">
      <c r="A1050">
        <v>505</v>
      </c>
      <c r="B1050" s="210">
        <v>45575.052083333336</v>
      </c>
      <c r="C1050" s="210">
        <v>45575.054166666669</v>
      </c>
      <c r="D1050" s="211">
        <v>45574</v>
      </c>
      <c r="E1050">
        <v>10</v>
      </c>
      <c r="F1050" t="s">
        <v>118</v>
      </c>
      <c r="G1050" s="212" t="s">
        <v>820</v>
      </c>
      <c r="H1050" s="225"/>
      <c r="I1050" t="s">
        <v>198</v>
      </c>
      <c r="J1050" t="s">
        <v>148</v>
      </c>
      <c r="K1050" t="b">
        <v>0</v>
      </c>
      <c r="L1050">
        <v>14.5</v>
      </c>
      <c r="M1050">
        <v>14.8</v>
      </c>
      <c r="N1050">
        <v>13.9</v>
      </c>
    </row>
    <row r="1051" spans="1:14" x14ac:dyDescent="0.2">
      <c r="A1051">
        <v>505</v>
      </c>
      <c r="B1051" s="210">
        <v>45575.052083333336</v>
      </c>
      <c r="C1051" s="210">
        <v>45575.054861111108</v>
      </c>
      <c r="D1051" s="211">
        <v>45574</v>
      </c>
      <c r="E1051">
        <v>16</v>
      </c>
      <c r="F1051" t="s">
        <v>115</v>
      </c>
      <c r="G1051" s="212" t="s">
        <v>787</v>
      </c>
      <c r="H1051" s="225"/>
      <c r="I1051" t="s">
        <v>198</v>
      </c>
      <c r="J1051" t="s">
        <v>148</v>
      </c>
      <c r="K1051" t="b">
        <v>0</v>
      </c>
      <c r="L1051">
        <v>11.2</v>
      </c>
      <c r="M1051">
        <v>9.4</v>
      </c>
    </row>
    <row r="1052" spans="1:14" x14ac:dyDescent="0.2">
      <c r="A1052">
        <v>505</v>
      </c>
      <c r="B1052" s="210">
        <v>45575.052083333336</v>
      </c>
      <c r="C1052" s="210">
        <v>45575.054861111108</v>
      </c>
      <c r="D1052" s="211">
        <v>45574</v>
      </c>
      <c r="E1052">
        <v>14</v>
      </c>
      <c r="F1052" t="s">
        <v>95</v>
      </c>
      <c r="G1052" s="212" t="s">
        <v>875</v>
      </c>
      <c r="H1052" s="225"/>
      <c r="I1052" t="s">
        <v>198</v>
      </c>
      <c r="J1052" t="s">
        <v>148</v>
      </c>
      <c r="K1052" t="b">
        <v>0</v>
      </c>
      <c r="L1052">
        <v>24</v>
      </c>
      <c r="M1052">
        <v>23.7</v>
      </c>
    </row>
    <row r="1053" spans="1:14" x14ac:dyDescent="0.2">
      <c r="A1053">
        <v>505</v>
      </c>
      <c r="B1053" s="210">
        <v>45575.052083333336</v>
      </c>
      <c r="C1053" s="210">
        <v>45575.055555555555</v>
      </c>
      <c r="D1053" s="211">
        <v>45574</v>
      </c>
      <c r="E1053">
        <v>17</v>
      </c>
      <c r="F1053" t="s">
        <v>124</v>
      </c>
      <c r="G1053" s="212">
        <v>25</v>
      </c>
      <c r="H1053" s="225"/>
      <c r="I1053" t="s">
        <v>198</v>
      </c>
      <c r="J1053" t="s">
        <v>148</v>
      </c>
      <c r="K1053" t="b">
        <v>0</v>
      </c>
    </row>
    <row r="1054" spans="1:14" x14ac:dyDescent="0.2">
      <c r="A1054">
        <v>505</v>
      </c>
      <c r="B1054" s="210">
        <v>45575.052083333336</v>
      </c>
      <c r="C1054" s="210">
        <v>45575.054861111108</v>
      </c>
      <c r="D1054" s="211">
        <v>45574</v>
      </c>
      <c r="E1054">
        <v>15</v>
      </c>
      <c r="F1054" t="s">
        <v>123</v>
      </c>
      <c r="G1054" s="212" t="s">
        <v>839</v>
      </c>
      <c r="H1054" s="225"/>
      <c r="I1054" t="s">
        <v>198</v>
      </c>
      <c r="J1054" t="s">
        <v>148</v>
      </c>
      <c r="K1054" t="b">
        <v>0</v>
      </c>
    </row>
    <row r="1055" spans="1:14" x14ac:dyDescent="0.2">
      <c r="A1055">
        <v>505</v>
      </c>
      <c r="B1055" s="210">
        <v>45575.052083333336</v>
      </c>
      <c r="C1055" s="210">
        <v>45575.055555555555</v>
      </c>
      <c r="D1055" s="211">
        <v>45574</v>
      </c>
      <c r="E1055">
        <v>18</v>
      </c>
      <c r="F1055" t="s">
        <v>125</v>
      </c>
      <c r="G1055" s="212">
        <v>25</v>
      </c>
      <c r="H1055" s="225"/>
      <c r="I1055" t="s">
        <v>198</v>
      </c>
      <c r="J1055" t="s">
        <v>148</v>
      </c>
      <c r="K1055" t="b">
        <v>0</v>
      </c>
    </row>
    <row r="1056" spans="1:14" x14ac:dyDescent="0.2">
      <c r="A1056">
        <v>505</v>
      </c>
      <c r="B1056" s="210">
        <v>45575.052083333336</v>
      </c>
      <c r="C1056" s="210">
        <v>45575.055555555555</v>
      </c>
      <c r="D1056" s="211">
        <v>45574</v>
      </c>
      <c r="E1056">
        <v>20</v>
      </c>
      <c r="F1056" t="s">
        <v>128</v>
      </c>
      <c r="G1056" s="212">
        <v>11</v>
      </c>
      <c r="H1056" s="225" t="s">
        <v>297</v>
      </c>
      <c r="I1056" t="s">
        <v>198</v>
      </c>
      <c r="J1056" t="s">
        <v>148</v>
      </c>
      <c r="K1056" t="b">
        <v>1</v>
      </c>
    </row>
    <row r="1057" spans="1:14" x14ac:dyDescent="0.2">
      <c r="A1057">
        <v>505</v>
      </c>
      <c r="B1057" s="210">
        <v>45575.052083333336</v>
      </c>
      <c r="C1057" s="210">
        <v>45575.055555555555</v>
      </c>
      <c r="D1057" s="211">
        <v>45574</v>
      </c>
      <c r="E1057">
        <v>19</v>
      </c>
      <c r="F1057" t="s">
        <v>124</v>
      </c>
      <c r="G1057" s="212" t="s">
        <v>845</v>
      </c>
      <c r="H1057" s="225"/>
      <c r="I1057" t="s">
        <v>198</v>
      </c>
      <c r="J1057" t="s">
        <v>148</v>
      </c>
      <c r="K1057" t="b">
        <v>0</v>
      </c>
    </row>
    <row r="1058" spans="1:14" x14ac:dyDescent="0.2">
      <c r="A1058">
        <v>505</v>
      </c>
      <c r="B1058" s="210">
        <v>45579.261805555558</v>
      </c>
      <c r="C1058" s="210">
        <v>45579.262499999997</v>
      </c>
      <c r="D1058" s="211">
        <v>45578</v>
      </c>
      <c r="E1058">
        <v>4</v>
      </c>
      <c r="F1058" t="s">
        <v>115</v>
      </c>
      <c r="G1058" s="212" t="s">
        <v>709</v>
      </c>
      <c r="H1058" s="225"/>
      <c r="I1058" t="s">
        <v>198</v>
      </c>
      <c r="J1058" t="s">
        <v>153</v>
      </c>
      <c r="K1058" t="b">
        <v>0</v>
      </c>
    </row>
    <row r="1059" spans="1:14" x14ac:dyDescent="0.2">
      <c r="A1059">
        <v>505</v>
      </c>
      <c r="B1059" s="210">
        <v>45579.261805555558</v>
      </c>
      <c r="C1059" s="210">
        <v>45579.261805555558</v>
      </c>
      <c r="D1059" s="211">
        <v>45578</v>
      </c>
      <c r="E1059">
        <v>1</v>
      </c>
      <c r="F1059" t="s">
        <v>109</v>
      </c>
      <c r="G1059" s="212">
        <v>18</v>
      </c>
      <c r="H1059" s="225"/>
      <c r="I1059" t="s">
        <v>198</v>
      </c>
      <c r="J1059" t="s">
        <v>153</v>
      </c>
      <c r="K1059" t="b">
        <v>0</v>
      </c>
    </row>
    <row r="1060" spans="1:14" x14ac:dyDescent="0.2">
      <c r="A1060">
        <v>505</v>
      </c>
      <c r="B1060" s="210">
        <v>45579.261805555558</v>
      </c>
      <c r="C1060" s="210">
        <v>45579.261805555558</v>
      </c>
      <c r="D1060" s="211">
        <v>45578</v>
      </c>
      <c r="E1060">
        <v>2</v>
      </c>
      <c r="F1060" t="s">
        <v>112</v>
      </c>
      <c r="G1060" s="212">
        <v>23</v>
      </c>
      <c r="H1060" s="225"/>
      <c r="I1060" t="s">
        <v>198</v>
      </c>
      <c r="J1060" t="s">
        <v>153</v>
      </c>
      <c r="K1060" t="b">
        <v>0</v>
      </c>
    </row>
    <row r="1061" spans="1:14" x14ac:dyDescent="0.2">
      <c r="A1061">
        <v>505</v>
      </c>
      <c r="B1061" s="210">
        <v>45579.261805555558</v>
      </c>
      <c r="C1061" s="210">
        <v>45579.262499999997</v>
      </c>
      <c r="D1061" s="211">
        <v>45578</v>
      </c>
      <c r="E1061">
        <v>3</v>
      </c>
      <c r="F1061" t="s">
        <v>112</v>
      </c>
      <c r="G1061" s="212">
        <v>25</v>
      </c>
      <c r="H1061" s="225"/>
      <c r="I1061" t="s">
        <v>198</v>
      </c>
      <c r="J1061" t="s">
        <v>153</v>
      </c>
      <c r="K1061" t="b">
        <v>0</v>
      </c>
    </row>
    <row r="1062" spans="1:14" x14ac:dyDescent="0.2">
      <c r="A1062">
        <v>505</v>
      </c>
      <c r="B1062" s="210">
        <v>45579.261805555558</v>
      </c>
      <c r="C1062" s="210">
        <v>45579.262499999997</v>
      </c>
      <c r="D1062" s="211">
        <v>45578</v>
      </c>
      <c r="E1062">
        <v>6</v>
      </c>
      <c r="F1062" t="s">
        <v>116</v>
      </c>
      <c r="G1062" s="212" t="s">
        <v>837</v>
      </c>
      <c r="H1062" s="225"/>
      <c r="I1062" t="s">
        <v>198</v>
      </c>
      <c r="J1062" t="s">
        <v>153</v>
      </c>
      <c r="K1062" t="b">
        <v>1</v>
      </c>
    </row>
    <row r="1063" spans="1:14" x14ac:dyDescent="0.2">
      <c r="A1063">
        <v>505</v>
      </c>
      <c r="B1063" s="210">
        <v>45579.261805555558</v>
      </c>
      <c r="C1063" s="210">
        <v>45579.262499999997</v>
      </c>
      <c r="D1063" s="211">
        <v>45578</v>
      </c>
      <c r="E1063">
        <v>8</v>
      </c>
      <c r="F1063" t="s">
        <v>116</v>
      </c>
      <c r="G1063" s="212" t="s">
        <v>857</v>
      </c>
      <c r="H1063" s="225"/>
      <c r="I1063" t="s">
        <v>198</v>
      </c>
      <c r="J1063" t="s">
        <v>153</v>
      </c>
      <c r="K1063" t="b">
        <v>0</v>
      </c>
      <c r="L1063">
        <v>5.9</v>
      </c>
      <c r="M1063">
        <v>6.7</v>
      </c>
    </row>
    <row r="1064" spans="1:14" x14ac:dyDescent="0.2">
      <c r="A1064">
        <v>505</v>
      </c>
      <c r="B1064" s="210">
        <v>45579.261805555558</v>
      </c>
      <c r="C1064" s="210">
        <v>45579.262499999997</v>
      </c>
      <c r="D1064" s="211">
        <v>45578</v>
      </c>
      <c r="E1064">
        <v>5</v>
      </c>
      <c r="F1064" t="s">
        <v>81</v>
      </c>
      <c r="G1064" s="212" t="s">
        <v>694</v>
      </c>
      <c r="H1064" s="225"/>
      <c r="I1064" t="s">
        <v>198</v>
      </c>
      <c r="J1064" t="s">
        <v>153</v>
      </c>
      <c r="K1064" t="b">
        <v>0</v>
      </c>
    </row>
    <row r="1065" spans="1:14" x14ac:dyDescent="0.2">
      <c r="A1065">
        <v>505</v>
      </c>
      <c r="B1065" s="210">
        <v>45579.261805555558</v>
      </c>
      <c r="C1065" s="210">
        <v>45579.262499999997</v>
      </c>
      <c r="D1065" s="211">
        <v>45578</v>
      </c>
      <c r="E1065">
        <v>7</v>
      </c>
      <c r="F1065" t="s">
        <v>112</v>
      </c>
      <c r="G1065" s="212">
        <v>25</v>
      </c>
      <c r="H1065" s="225"/>
      <c r="I1065" t="s">
        <v>198</v>
      </c>
      <c r="J1065" t="s">
        <v>153</v>
      </c>
      <c r="K1065" t="b">
        <v>0</v>
      </c>
    </row>
    <row r="1066" spans="1:14" x14ac:dyDescent="0.2">
      <c r="A1066">
        <v>505</v>
      </c>
      <c r="B1066" s="210">
        <v>45579.261805555558</v>
      </c>
      <c r="C1066" s="210">
        <v>45579.263194444444</v>
      </c>
      <c r="D1066" s="211">
        <v>45578</v>
      </c>
      <c r="E1066">
        <v>10</v>
      </c>
      <c r="F1066" t="s">
        <v>118</v>
      </c>
      <c r="G1066" s="212" t="s">
        <v>865</v>
      </c>
      <c r="H1066" s="225"/>
      <c r="I1066" t="s">
        <v>198</v>
      </c>
      <c r="J1066" t="s">
        <v>153</v>
      </c>
      <c r="K1066" t="b">
        <v>0</v>
      </c>
      <c r="L1066">
        <v>16.100000000000001</v>
      </c>
      <c r="M1066">
        <v>16.3</v>
      </c>
      <c r="N1066">
        <v>15.4</v>
      </c>
    </row>
    <row r="1067" spans="1:14" x14ac:dyDescent="0.2">
      <c r="A1067">
        <v>505</v>
      </c>
      <c r="B1067" s="210">
        <v>45579.261805555558</v>
      </c>
      <c r="C1067" s="210">
        <v>45579.263194444444</v>
      </c>
      <c r="D1067" s="211">
        <v>45578</v>
      </c>
      <c r="E1067">
        <v>9</v>
      </c>
      <c r="F1067" t="s">
        <v>117</v>
      </c>
      <c r="G1067" s="212" t="s">
        <v>768</v>
      </c>
      <c r="H1067" s="225"/>
      <c r="I1067" t="s">
        <v>198</v>
      </c>
      <c r="J1067" t="s">
        <v>153</v>
      </c>
      <c r="K1067" t="b">
        <v>0</v>
      </c>
      <c r="L1067">
        <v>14.6</v>
      </c>
      <c r="M1067">
        <v>14</v>
      </c>
      <c r="N1067">
        <v>13.8</v>
      </c>
    </row>
    <row r="1068" spans="1:14" x14ac:dyDescent="0.2">
      <c r="A1068">
        <v>505</v>
      </c>
      <c r="B1068" s="210">
        <v>45579.261805555558</v>
      </c>
      <c r="C1068" s="210">
        <v>45579.263888888891</v>
      </c>
      <c r="D1068" s="211">
        <v>45578</v>
      </c>
      <c r="E1068">
        <v>15</v>
      </c>
      <c r="F1068" t="s">
        <v>123</v>
      </c>
      <c r="G1068" s="212">
        <v>25</v>
      </c>
      <c r="H1068" s="225"/>
      <c r="I1068" t="s">
        <v>198</v>
      </c>
      <c r="J1068" t="s">
        <v>153</v>
      </c>
      <c r="K1068" t="b">
        <v>0</v>
      </c>
    </row>
    <row r="1069" spans="1:14" x14ac:dyDescent="0.2">
      <c r="A1069">
        <v>505</v>
      </c>
      <c r="B1069" s="210">
        <v>45579.261805555558</v>
      </c>
      <c r="C1069" s="210">
        <v>45579.263888888891</v>
      </c>
      <c r="D1069" s="211">
        <v>45578</v>
      </c>
      <c r="E1069">
        <v>13</v>
      </c>
      <c r="F1069" t="s">
        <v>120</v>
      </c>
      <c r="G1069" s="212">
        <v>25</v>
      </c>
      <c r="H1069" s="225"/>
      <c r="I1069" t="s">
        <v>198</v>
      </c>
      <c r="J1069" t="s">
        <v>153</v>
      </c>
      <c r="K1069" t="b">
        <v>0</v>
      </c>
    </row>
    <row r="1070" spans="1:14" x14ac:dyDescent="0.2">
      <c r="A1070">
        <v>505</v>
      </c>
      <c r="B1070" s="210">
        <v>45579.261805555558</v>
      </c>
      <c r="C1070" s="210">
        <v>45579.263194444444</v>
      </c>
      <c r="D1070" s="211">
        <v>45578</v>
      </c>
      <c r="E1070">
        <v>11</v>
      </c>
      <c r="F1070" t="s">
        <v>119</v>
      </c>
      <c r="G1070" s="212" t="s">
        <v>734</v>
      </c>
      <c r="H1070" s="225"/>
      <c r="I1070" t="s">
        <v>198</v>
      </c>
      <c r="J1070" t="s">
        <v>153</v>
      </c>
      <c r="K1070" t="b">
        <v>0</v>
      </c>
      <c r="L1070">
        <v>17.399999999999999</v>
      </c>
      <c r="M1070">
        <v>16</v>
      </c>
    </row>
    <row r="1071" spans="1:14" x14ac:dyDescent="0.2">
      <c r="A1071">
        <v>505</v>
      </c>
      <c r="B1071" s="210">
        <v>45579.261805555558</v>
      </c>
      <c r="C1071" s="210">
        <v>45579.263888888891</v>
      </c>
      <c r="D1071" s="211">
        <v>45578</v>
      </c>
      <c r="E1071">
        <v>12</v>
      </c>
      <c r="F1071" t="s">
        <v>119</v>
      </c>
      <c r="G1071" s="212">
        <v>23</v>
      </c>
      <c r="H1071" s="225" t="s">
        <v>225</v>
      </c>
      <c r="I1071" t="s">
        <v>198</v>
      </c>
      <c r="J1071" t="s">
        <v>153</v>
      </c>
      <c r="K1071" t="b">
        <v>0</v>
      </c>
    </row>
    <row r="1072" spans="1:14" x14ac:dyDescent="0.2">
      <c r="A1072">
        <v>505</v>
      </c>
      <c r="B1072" s="210">
        <v>45579.261805555558</v>
      </c>
      <c r="C1072" s="210">
        <v>45579.263888888891</v>
      </c>
      <c r="D1072" s="211">
        <v>45578</v>
      </c>
      <c r="E1072">
        <v>14</v>
      </c>
      <c r="F1072" t="s">
        <v>95</v>
      </c>
      <c r="G1072" s="212">
        <v>25</v>
      </c>
      <c r="H1072" s="225"/>
      <c r="I1072" t="s">
        <v>198</v>
      </c>
      <c r="J1072" t="s">
        <v>153</v>
      </c>
      <c r="K1072" t="b">
        <v>0</v>
      </c>
      <c r="L1072">
        <v>25</v>
      </c>
      <c r="M1072">
        <v>25</v>
      </c>
    </row>
    <row r="1073" spans="1:14" x14ac:dyDescent="0.2">
      <c r="A1073">
        <v>505</v>
      </c>
      <c r="B1073" s="210">
        <v>45579.261805555558</v>
      </c>
      <c r="C1073" s="210">
        <v>45579.26458333333</v>
      </c>
      <c r="D1073" s="211">
        <v>45578</v>
      </c>
      <c r="E1073">
        <v>17</v>
      </c>
      <c r="F1073" t="s">
        <v>124</v>
      </c>
      <c r="G1073" s="212">
        <v>25</v>
      </c>
      <c r="H1073" s="225"/>
      <c r="I1073" t="s">
        <v>198</v>
      </c>
      <c r="J1073" t="s">
        <v>153</v>
      </c>
      <c r="K1073" t="b">
        <v>0</v>
      </c>
    </row>
    <row r="1074" spans="1:14" x14ac:dyDescent="0.2">
      <c r="A1074">
        <v>505</v>
      </c>
      <c r="B1074" s="210">
        <v>45579.261805555558</v>
      </c>
      <c r="C1074" s="210">
        <v>45579.26458333333</v>
      </c>
      <c r="D1074" s="211">
        <v>45578</v>
      </c>
      <c r="E1074">
        <v>18</v>
      </c>
      <c r="F1074" t="s">
        <v>125</v>
      </c>
      <c r="G1074" s="212" t="s">
        <v>741</v>
      </c>
      <c r="H1074" s="225"/>
      <c r="I1074" t="s">
        <v>198</v>
      </c>
      <c r="J1074" t="s">
        <v>153</v>
      </c>
      <c r="K1074" t="b">
        <v>0</v>
      </c>
    </row>
    <row r="1075" spans="1:14" x14ac:dyDescent="0.2">
      <c r="A1075">
        <v>505</v>
      </c>
      <c r="B1075" s="210">
        <v>45579.261805555558</v>
      </c>
      <c r="C1075" s="210">
        <v>45579.263888888891</v>
      </c>
      <c r="D1075" s="211">
        <v>45578</v>
      </c>
      <c r="E1075">
        <v>16</v>
      </c>
      <c r="F1075" t="s">
        <v>115</v>
      </c>
      <c r="G1075" s="212" t="s">
        <v>787</v>
      </c>
      <c r="H1075" s="225"/>
      <c r="I1075" t="s">
        <v>198</v>
      </c>
      <c r="J1075" t="s">
        <v>153</v>
      </c>
      <c r="K1075" t="b">
        <v>0</v>
      </c>
      <c r="L1075">
        <v>11.2</v>
      </c>
      <c r="M1075">
        <v>9.4</v>
      </c>
    </row>
    <row r="1076" spans="1:14" x14ac:dyDescent="0.2">
      <c r="A1076">
        <v>505</v>
      </c>
      <c r="B1076" s="210">
        <v>45579.261805555558</v>
      </c>
      <c r="C1076" s="210">
        <v>45579.26458333333</v>
      </c>
      <c r="D1076" s="211">
        <v>45578</v>
      </c>
      <c r="E1076">
        <v>19</v>
      </c>
      <c r="F1076" t="s">
        <v>124</v>
      </c>
      <c r="G1076" s="212" t="s">
        <v>843</v>
      </c>
      <c r="H1076" s="225"/>
      <c r="I1076" t="s">
        <v>198</v>
      </c>
      <c r="J1076" t="s">
        <v>153</v>
      </c>
      <c r="K1076" t="b">
        <v>1</v>
      </c>
    </row>
    <row r="1077" spans="1:14" x14ac:dyDescent="0.2">
      <c r="A1077">
        <v>505</v>
      </c>
      <c r="B1077" s="210">
        <v>45579.261805555558</v>
      </c>
      <c r="C1077" s="210">
        <v>45579.26458333333</v>
      </c>
      <c r="D1077" s="211">
        <v>45578</v>
      </c>
      <c r="E1077">
        <v>20</v>
      </c>
      <c r="F1077" t="s">
        <v>128</v>
      </c>
      <c r="G1077" s="212" t="s">
        <v>750</v>
      </c>
      <c r="H1077" s="225"/>
      <c r="I1077" t="s">
        <v>198</v>
      </c>
      <c r="J1077" t="s">
        <v>153</v>
      </c>
      <c r="K1077" t="b">
        <v>0</v>
      </c>
    </row>
    <row r="1078" spans="1:14" x14ac:dyDescent="0.2">
      <c r="A1078">
        <v>505</v>
      </c>
      <c r="B1078" s="210">
        <v>45580.265277777777</v>
      </c>
      <c r="C1078" s="210">
        <v>45580.265972222223</v>
      </c>
      <c r="D1078" s="211">
        <v>45579</v>
      </c>
      <c r="E1078">
        <v>3</v>
      </c>
      <c r="F1078" t="s">
        <v>112</v>
      </c>
      <c r="G1078" s="212">
        <v>25</v>
      </c>
      <c r="H1078" s="225"/>
      <c r="I1078" t="s">
        <v>198</v>
      </c>
      <c r="J1078" t="s">
        <v>153</v>
      </c>
      <c r="K1078" t="b">
        <v>0</v>
      </c>
    </row>
    <row r="1079" spans="1:14" x14ac:dyDescent="0.2">
      <c r="A1079">
        <v>505</v>
      </c>
      <c r="B1079" s="210">
        <v>45580.265277777777</v>
      </c>
      <c r="C1079" s="210">
        <v>45580.265972222223</v>
      </c>
      <c r="D1079" s="211">
        <v>45579</v>
      </c>
      <c r="E1079">
        <v>5</v>
      </c>
      <c r="F1079" t="s">
        <v>81</v>
      </c>
      <c r="G1079" s="212" t="s">
        <v>694</v>
      </c>
      <c r="H1079" s="225"/>
      <c r="I1079" t="s">
        <v>198</v>
      </c>
      <c r="J1079" t="s">
        <v>153</v>
      </c>
      <c r="K1079" t="b">
        <v>0</v>
      </c>
    </row>
    <row r="1080" spans="1:14" x14ac:dyDescent="0.2">
      <c r="A1080">
        <v>505</v>
      </c>
      <c r="B1080" s="210">
        <v>45580.265277777777</v>
      </c>
      <c r="C1080" s="210">
        <v>45580.265277777777</v>
      </c>
      <c r="D1080" s="211">
        <v>45579</v>
      </c>
      <c r="E1080">
        <v>1</v>
      </c>
      <c r="F1080" t="s">
        <v>109</v>
      </c>
      <c r="G1080" s="212">
        <v>18</v>
      </c>
      <c r="H1080" s="225"/>
      <c r="I1080" t="s">
        <v>198</v>
      </c>
      <c r="J1080" t="s">
        <v>153</v>
      </c>
      <c r="K1080" t="b">
        <v>0</v>
      </c>
    </row>
    <row r="1081" spans="1:14" x14ac:dyDescent="0.2">
      <c r="A1081">
        <v>505</v>
      </c>
      <c r="B1081" s="210">
        <v>45580.265277777777</v>
      </c>
      <c r="C1081" s="210">
        <v>45580.265972222223</v>
      </c>
      <c r="D1081" s="211">
        <v>45579</v>
      </c>
      <c r="E1081">
        <v>2</v>
      </c>
      <c r="F1081" t="s">
        <v>112</v>
      </c>
      <c r="G1081" s="212">
        <v>23</v>
      </c>
      <c r="H1081" s="225" t="s">
        <v>225</v>
      </c>
      <c r="I1081" t="s">
        <v>198</v>
      </c>
      <c r="J1081" t="s">
        <v>153</v>
      </c>
      <c r="K1081" t="b">
        <v>0</v>
      </c>
    </row>
    <row r="1082" spans="1:14" x14ac:dyDescent="0.2">
      <c r="A1082">
        <v>505</v>
      </c>
      <c r="B1082" s="210">
        <v>45580.265277777777</v>
      </c>
      <c r="C1082" s="210">
        <v>45580.265972222223</v>
      </c>
      <c r="D1082" s="211">
        <v>45579</v>
      </c>
      <c r="E1082">
        <v>4</v>
      </c>
      <c r="F1082" t="s">
        <v>115</v>
      </c>
      <c r="G1082" s="212" t="s">
        <v>848</v>
      </c>
      <c r="H1082" s="225"/>
      <c r="I1082" t="s">
        <v>198</v>
      </c>
      <c r="J1082" t="s">
        <v>153</v>
      </c>
      <c r="K1082" t="b">
        <v>0</v>
      </c>
    </row>
    <row r="1083" spans="1:14" x14ac:dyDescent="0.2">
      <c r="A1083">
        <v>505</v>
      </c>
      <c r="B1083" s="210">
        <v>45580.265277777777</v>
      </c>
      <c r="C1083" s="210">
        <v>45580.265972222223</v>
      </c>
      <c r="D1083" s="211">
        <v>45579</v>
      </c>
      <c r="E1083">
        <v>6</v>
      </c>
      <c r="F1083" t="s">
        <v>116</v>
      </c>
      <c r="G1083" s="212" t="s">
        <v>876</v>
      </c>
      <c r="H1083" s="225"/>
      <c r="I1083" t="s">
        <v>198</v>
      </c>
      <c r="J1083" t="s">
        <v>153</v>
      </c>
      <c r="K1083" t="b">
        <v>1</v>
      </c>
    </row>
    <row r="1084" spans="1:14" x14ac:dyDescent="0.2">
      <c r="A1084">
        <v>505</v>
      </c>
      <c r="B1084" s="210">
        <v>45580.265277777777</v>
      </c>
      <c r="C1084" s="210">
        <v>45580.26666666667</v>
      </c>
      <c r="D1084" s="211">
        <v>45579</v>
      </c>
      <c r="E1084">
        <v>8</v>
      </c>
      <c r="F1084" t="s">
        <v>116</v>
      </c>
      <c r="G1084" s="212" t="s">
        <v>744</v>
      </c>
      <c r="H1084" s="225"/>
      <c r="I1084" t="s">
        <v>198</v>
      </c>
      <c r="J1084" t="s">
        <v>153</v>
      </c>
      <c r="K1084" t="b">
        <v>0</v>
      </c>
      <c r="L1084">
        <v>8.4</v>
      </c>
      <c r="M1084">
        <v>7.4</v>
      </c>
    </row>
    <row r="1085" spans="1:14" x14ac:dyDescent="0.2">
      <c r="A1085">
        <v>505</v>
      </c>
      <c r="B1085" s="210">
        <v>45580.265277777777</v>
      </c>
      <c r="C1085" s="210">
        <v>45580.265972222223</v>
      </c>
      <c r="D1085" s="211">
        <v>45579</v>
      </c>
      <c r="E1085">
        <v>7</v>
      </c>
      <c r="F1085" t="s">
        <v>112</v>
      </c>
      <c r="G1085" s="212">
        <v>25</v>
      </c>
      <c r="H1085" s="225"/>
      <c r="I1085" t="s">
        <v>198</v>
      </c>
      <c r="J1085" t="s">
        <v>153</v>
      </c>
      <c r="K1085" t="b">
        <v>0</v>
      </c>
    </row>
    <row r="1086" spans="1:14" x14ac:dyDescent="0.2">
      <c r="A1086">
        <v>505</v>
      </c>
      <c r="B1086" s="210">
        <v>45580.265277777777</v>
      </c>
      <c r="C1086" s="210">
        <v>45580.267361111109</v>
      </c>
      <c r="D1086" s="211">
        <v>45579</v>
      </c>
      <c r="E1086">
        <v>10</v>
      </c>
      <c r="F1086" t="s">
        <v>118</v>
      </c>
      <c r="G1086" s="212">
        <v>16</v>
      </c>
      <c r="H1086" s="225"/>
      <c r="I1086" t="s">
        <v>198</v>
      </c>
      <c r="J1086" t="s">
        <v>153</v>
      </c>
      <c r="K1086" t="b">
        <v>0</v>
      </c>
      <c r="L1086">
        <v>16.2</v>
      </c>
      <c r="M1086">
        <v>16.399999999999999</v>
      </c>
      <c r="N1086">
        <v>15.5</v>
      </c>
    </row>
    <row r="1087" spans="1:14" x14ac:dyDescent="0.2">
      <c r="A1087">
        <v>505</v>
      </c>
      <c r="B1087" s="210">
        <v>45580.265277777777</v>
      </c>
      <c r="C1087" s="210">
        <v>45580.26666666667</v>
      </c>
      <c r="D1087" s="211">
        <v>45579</v>
      </c>
      <c r="E1087">
        <v>9</v>
      </c>
      <c r="F1087" t="s">
        <v>117</v>
      </c>
      <c r="G1087" s="212">
        <v>14</v>
      </c>
      <c r="H1087" s="225" t="s">
        <v>382</v>
      </c>
      <c r="I1087" t="s">
        <v>198</v>
      </c>
      <c r="J1087" t="s">
        <v>153</v>
      </c>
      <c r="K1087" t="b">
        <v>0</v>
      </c>
      <c r="L1087">
        <v>13.5</v>
      </c>
      <c r="M1087">
        <v>13.3</v>
      </c>
      <c r="N1087">
        <v>15.1</v>
      </c>
    </row>
    <row r="1088" spans="1:14" x14ac:dyDescent="0.2">
      <c r="A1088">
        <v>505</v>
      </c>
      <c r="B1088" s="210">
        <v>45580.265277777777</v>
      </c>
      <c r="C1088" s="210">
        <v>45580.267361111109</v>
      </c>
      <c r="D1088" s="211">
        <v>45579</v>
      </c>
      <c r="E1088">
        <v>11</v>
      </c>
      <c r="F1088" t="s">
        <v>119</v>
      </c>
      <c r="G1088" s="212" t="s">
        <v>734</v>
      </c>
      <c r="H1088" s="225"/>
      <c r="I1088" t="s">
        <v>198</v>
      </c>
      <c r="J1088" t="s">
        <v>153</v>
      </c>
      <c r="K1088" t="b">
        <v>0</v>
      </c>
      <c r="L1088">
        <v>17.399999999999999</v>
      </c>
      <c r="M1088">
        <v>16</v>
      </c>
    </row>
    <row r="1089" spans="1:13" x14ac:dyDescent="0.2">
      <c r="A1089">
        <v>505</v>
      </c>
      <c r="B1089" s="210">
        <v>45580.265277777777</v>
      </c>
      <c r="C1089" s="210">
        <v>45580.268055555556</v>
      </c>
      <c r="D1089" s="211">
        <v>45579</v>
      </c>
      <c r="E1089">
        <v>14</v>
      </c>
      <c r="F1089" t="s">
        <v>95</v>
      </c>
      <c r="G1089" s="212" t="s">
        <v>755</v>
      </c>
      <c r="H1089" s="225" t="s">
        <v>433</v>
      </c>
      <c r="I1089" t="s">
        <v>198</v>
      </c>
      <c r="J1089" t="s">
        <v>153</v>
      </c>
      <c r="K1089" t="b">
        <v>1</v>
      </c>
      <c r="L1089">
        <v>13.6</v>
      </c>
      <c r="M1089">
        <v>11.3</v>
      </c>
    </row>
    <row r="1090" spans="1:13" x14ac:dyDescent="0.2">
      <c r="A1090">
        <v>505</v>
      </c>
      <c r="B1090" s="210">
        <v>45580.265277777777</v>
      </c>
      <c r="C1090" s="210">
        <v>45580.267361111109</v>
      </c>
      <c r="D1090" s="211">
        <v>45579</v>
      </c>
      <c r="E1090">
        <v>12</v>
      </c>
      <c r="F1090" t="s">
        <v>119</v>
      </c>
      <c r="G1090" s="212" t="s">
        <v>709</v>
      </c>
      <c r="H1090" s="225" t="s">
        <v>432</v>
      </c>
      <c r="I1090" t="s">
        <v>198</v>
      </c>
      <c r="J1090" t="s">
        <v>153</v>
      </c>
      <c r="K1090" t="b">
        <v>1</v>
      </c>
    </row>
    <row r="1091" spans="1:13" x14ac:dyDescent="0.2">
      <c r="A1091">
        <v>505</v>
      </c>
      <c r="B1091" s="210">
        <v>45580.265277777777</v>
      </c>
      <c r="C1091" s="210">
        <v>45580.268055555556</v>
      </c>
      <c r="D1091" s="211">
        <v>45579</v>
      </c>
      <c r="E1091">
        <v>15</v>
      </c>
      <c r="F1091" t="s">
        <v>123</v>
      </c>
      <c r="G1091" s="212">
        <v>25</v>
      </c>
      <c r="H1091" s="225"/>
      <c r="I1091" t="s">
        <v>198</v>
      </c>
      <c r="J1091" t="s">
        <v>153</v>
      </c>
      <c r="K1091" t="b">
        <v>0</v>
      </c>
    </row>
    <row r="1092" spans="1:13" x14ac:dyDescent="0.2">
      <c r="A1092">
        <v>505</v>
      </c>
      <c r="B1092" s="210">
        <v>45580.265277777777</v>
      </c>
      <c r="C1092" s="210">
        <v>45580.268055555556</v>
      </c>
      <c r="D1092" s="211">
        <v>45579</v>
      </c>
      <c r="E1092">
        <v>13</v>
      </c>
      <c r="F1092" t="s">
        <v>120</v>
      </c>
      <c r="G1092" s="212">
        <v>25</v>
      </c>
      <c r="H1092" s="225"/>
      <c r="I1092" t="s">
        <v>198</v>
      </c>
      <c r="J1092" t="s">
        <v>153</v>
      </c>
      <c r="K1092" t="b">
        <v>0</v>
      </c>
    </row>
    <row r="1093" spans="1:13" x14ac:dyDescent="0.2">
      <c r="A1093">
        <v>505</v>
      </c>
      <c r="B1093" s="210">
        <v>45580.265277777777</v>
      </c>
      <c r="C1093" s="210">
        <v>45580.268750000003</v>
      </c>
      <c r="D1093" s="211">
        <v>45579</v>
      </c>
      <c r="E1093">
        <v>20</v>
      </c>
      <c r="F1093" t="s">
        <v>128</v>
      </c>
      <c r="G1093" s="212" t="s">
        <v>750</v>
      </c>
      <c r="H1093" s="225" t="s">
        <v>393</v>
      </c>
      <c r="I1093" t="s">
        <v>198</v>
      </c>
      <c r="J1093" t="s">
        <v>153</v>
      </c>
      <c r="K1093" t="b">
        <v>0</v>
      </c>
    </row>
    <row r="1094" spans="1:13" x14ac:dyDescent="0.2">
      <c r="A1094">
        <v>505</v>
      </c>
      <c r="B1094" s="210">
        <v>45580.265277777777</v>
      </c>
      <c r="C1094" s="210">
        <v>45580.268750000003</v>
      </c>
      <c r="D1094" s="211">
        <v>45579</v>
      </c>
      <c r="E1094">
        <v>19</v>
      </c>
      <c r="F1094" t="s">
        <v>124</v>
      </c>
      <c r="G1094" s="212" t="s">
        <v>737</v>
      </c>
      <c r="H1094" s="225"/>
      <c r="I1094" t="s">
        <v>198</v>
      </c>
      <c r="J1094" t="s">
        <v>153</v>
      </c>
      <c r="K1094" t="b">
        <v>0</v>
      </c>
    </row>
    <row r="1095" spans="1:13" x14ac:dyDescent="0.2">
      <c r="A1095">
        <v>505</v>
      </c>
      <c r="B1095" s="210">
        <v>45580.265277777777</v>
      </c>
      <c r="C1095" s="210">
        <v>45580.268750000003</v>
      </c>
      <c r="D1095" s="211">
        <v>45579</v>
      </c>
      <c r="E1095">
        <v>18</v>
      </c>
      <c r="F1095" t="s">
        <v>125</v>
      </c>
      <c r="G1095" s="212">
        <v>25</v>
      </c>
      <c r="H1095" s="225"/>
      <c r="I1095" t="s">
        <v>198</v>
      </c>
      <c r="J1095" t="s">
        <v>153</v>
      </c>
      <c r="K1095" t="b">
        <v>0</v>
      </c>
    </row>
    <row r="1096" spans="1:13" x14ac:dyDescent="0.2">
      <c r="A1096">
        <v>505</v>
      </c>
      <c r="B1096" s="210">
        <v>45580.265277777777</v>
      </c>
      <c r="C1096" s="210">
        <v>45580.268055555556</v>
      </c>
      <c r="D1096" s="211">
        <v>45579</v>
      </c>
      <c r="E1096">
        <v>16</v>
      </c>
      <c r="F1096" t="s">
        <v>115</v>
      </c>
      <c r="G1096" s="212" t="s">
        <v>787</v>
      </c>
      <c r="H1096" s="225"/>
      <c r="I1096" t="s">
        <v>198</v>
      </c>
      <c r="J1096" t="s">
        <v>153</v>
      </c>
      <c r="K1096" t="b">
        <v>0</v>
      </c>
      <c r="L1096">
        <v>11.2</v>
      </c>
      <c r="M1096">
        <v>9.4</v>
      </c>
    </row>
    <row r="1097" spans="1:13" x14ac:dyDescent="0.2">
      <c r="A1097">
        <v>505</v>
      </c>
      <c r="B1097" s="210">
        <v>45580.265277777777</v>
      </c>
      <c r="C1097" s="210">
        <v>45580.268750000003</v>
      </c>
      <c r="D1097" s="211">
        <v>45579</v>
      </c>
      <c r="E1097">
        <v>17</v>
      </c>
      <c r="F1097" t="s">
        <v>124</v>
      </c>
      <c r="G1097" s="212">
        <v>25</v>
      </c>
      <c r="H1097" s="225"/>
      <c r="I1097" t="s">
        <v>198</v>
      </c>
      <c r="J1097" t="s">
        <v>153</v>
      </c>
      <c r="K1097" t="b">
        <v>0</v>
      </c>
    </row>
    <row r="1098" spans="1:13" x14ac:dyDescent="0.2">
      <c r="A1098">
        <v>505</v>
      </c>
      <c r="B1098" s="210">
        <v>45581.243750000001</v>
      </c>
      <c r="C1098" s="210">
        <v>45581.245138888888</v>
      </c>
      <c r="D1098" s="211">
        <v>45580</v>
      </c>
      <c r="E1098">
        <v>2</v>
      </c>
      <c r="F1098" t="s">
        <v>112</v>
      </c>
      <c r="G1098" s="212">
        <v>23</v>
      </c>
      <c r="H1098" s="225" t="s">
        <v>225</v>
      </c>
      <c r="I1098" t="s">
        <v>198</v>
      </c>
      <c r="J1098" t="s">
        <v>153</v>
      </c>
      <c r="K1098" t="b">
        <v>0</v>
      </c>
    </row>
    <row r="1099" spans="1:13" x14ac:dyDescent="0.2">
      <c r="A1099">
        <v>505</v>
      </c>
      <c r="B1099" s="210">
        <v>45581.243750000001</v>
      </c>
      <c r="C1099" s="210">
        <v>45581.245138888888</v>
      </c>
      <c r="D1099" s="211">
        <v>45580</v>
      </c>
      <c r="E1099">
        <v>1</v>
      </c>
      <c r="F1099" t="s">
        <v>109</v>
      </c>
      <c r="G1099" s="212">
        <v>18</v>
      </c>
      <c r="H1099" s="225"/>
      <c r="I1099" t="s">
        <v>198</v>
      </c>
      <c r="J1099" t="s">
        <v>153</v>
      </c>
      <c r="K1099" t="b">
        <v>0</v>
      </c>
    </row>
    <row r="1100" spans="1:13" x14ac:dyDescent="0.2">
      <c r="A1100">
        <v>505</v>
      </c>
      <c r="B1100" s="210">
        <v>45581.243750000001</v>
      </c>
      <c r="C1100" s="210">
        <v>45581.246527777781</v>
      </c>
      <c r="D1100" s="211">
        <v>45580</v>
      </c>
      <c r="E1100">
        <v>3</v>
      </c>
      <c r="F1100" t="s">
        <v>112</v>
      </c>
      <c r="G1100" s="212">
        <v>25</v>
      </c>
      <c r="H1100" s="225" t="s">
        <v>225</v>
      </c>
      <c r="I1100" t="s">
        <v>198</v>
      </c>
      <c r="J1100" t="s">
        <v>153</v>
      </c>
      <c r="K1100" t="b">
        <v>0</v>
      </c>
    </row>
    <row r="1101" spans="1:13" x14ac:dyDescent="0.2">
      <c r="A1101">
        <v>505</v>
      </c>
      <c r="B1101" s="210">
        <v>45581.243750000001</v>
      </c>
      <c r="C1101" s="210">
        <v>45581.248611111114</v>
      </c>
      <c r="D1101" s="211">
        <v>45580</v>
      </c>
      <c r="E1101">
        <v>5</v>
      </c>
      <c r="F1101" t="s">
        <v>81</v>
      </c>
      <c r="G1101" s="212" t="s">
        <v>801</v>
      </c>
      <c r="H1101" s="225" t="s">
        <v>371</v>
      </c>
      <c r="I1101" t="s">
        <v>198</v>
      </c>
      <c r="J1101" t="s">
        <v>153</v>
      </c>
      <c r="K1101" t="b">
        <v>1</v>
      </c>
    </row>
    <row r="1102" spans="1:13" x14ac:dyDescent="0.2">
      <c r="A1102">
        <v>505</v>
      </c>
      <c r="B1102" s="210">
        <v>45581.243750000001</v>
      </c>
      <c r="C1102" s="210">
        <v>45581.248611111114</v>
      </c>
      <c r="D1102" s="211">
        <v>45580</v>
      </c>
      <c r="E1102">
        <v>4</v>
      </c>
      <c r="F1102" t="s">
        <v>115</v>
      </c>
      <c r="G1102" s="212">
        <v>25</v>
      </c>
      <c r="H1102" s="225" t="s">
        <v>436</v>
      </c>
      <c r="I1102" t="s">
        <v>198</v>
      </c>
      <c r="J1102" t="s">
        <v>153</v>
      </c>
      <c r="K1102" t="b">
        <v>0</v>
      </c>
    </row>
    <row r="1103" spans="1:13" x14ac:dyDescent="0.2">
      <c r="A1103">
        <v>505</v>
      </c>
      <c r="B1103" s="210">
        <v>45581.243750000001</v>
      </c>
      <c r="C1103" s="210">
        <v>45581.249305555553</v>
      </c>
      <c r="D1103" s="211">
        <v>45580</v>
      </c>
      <c r="E1103">
        <v>8</v>
      </c>
      <c r="F1103" t="s">
        <v>116</v>
      </c>
      <c r="G1103" s="212" t="s">
        <v>813</v>
      </c>
      <c r="H1103" s="225" t="s">
        <v>352</v>
      </c>
      <c r="I1103" t="s">
        <v>198</v>
      </c>
      <c r="J1103" t="s">
        <v>153</v>
      </c>
      <c r="K1103" t="b">
        <v>0</v>
      </c>
      <c r="L1103">
        <v>12.7</v>
      </c>
      <c r="M1103">
        <v>11.6</v>
      </c>
    </row>
    <row r="1104" spans="1:13" x14ac:dyDescent="0.2">
      <c r="A1104">
        <v>505</v>
      </c>
      <c r="B1104" s="210">
        <v>45581.243750000001</v>
      </c>
      <c r="C1104" s="210">
        <v>45581.249305555553</v>
      </c>
      <c r="D1104" s="211">
        <v>45580</v>
      </c>
      <c r="E1104">
        <v>7</v>
      </c>
      <c r="F1104" t="s">
        <v>112</v>
      </c>
      <c r="G1104" s="212">
        <v>25</v>
      </c>
      <c r="H1104" s="225"/>
      <c r="I1104" t="s">
        <v>198</v>
      </c>
      <c r="J1104" t="s">
        <v>153</v>
      </c>
      <c r="K1104" t="b">
        <v>0</v>
      </c>
    </row>
    <row r="1105" spans="1:14" x14ac:dyDescent="0.2">
      <c r="A1105">
        <v>505</v>
      </c>
      <c r="B1105" s="210">
        <v>45581.243750000001</v>
      </c>
      <c r="C1105" s="210">
        <v>45581.248611111114</v>
      </c>
      <c r="D1105" s="211">
        <v>45580</v>
      </c>
      <c r="E1105">
        <v>6</v>
      </c>
      <c r="F1105" t="s">
        <v>116</v>
      </c>
      <c r="G1105" s="212">
        <v>17</v>
      </c>
      <c r="H1105" s="225"/>
      <c r="I1105" t="s">
        <v>198</v>
      </c>
      <c r="J1105" t="s">
        <v>153</v>
      </c>
      <c r="K1105" t="b">
        <v>0</v>
      </c>
    </row>
    <row r="1106" spans="1:14" x14ac:dyDescent="0.2">
      <c r="A1106">
        <v>505</v>
      </c>
      <c r="B1106" s="210">
        <v>45581.243750000001</v>
      </c>
      <c r="C1106" s="210">
        <v>45581.250694444447</v>
      </c>
      <c r="D1106" s="211">
        <v>45580</v>
      </c>
      <c r="E1106">
        <v>10</v>
      </c>
      <c r="G1106" s="212">
        <v>16</v>
      </c>
      <c r="H1106" s="225"/>
      <c r="I1106" t="s">
        <v>198</v>
      </c>
      <c r="J1106" t="s">
        <v>153</v>
      </c>
      <c r="K1106" t="b">
        <v>0</v>
      </c>
      <c r="L1106">
        <v>16.2</v>
      </c>
      <c r="M1106">
        <v>16.399999999999999</v>
      </c>
      <c r="N1106">
        <v>15.5</v>
      </c>
    </row>
    <row r="1107" spans="1:14" x14ac:dyDescent="0.2">
      <c r="A1107">
        <v>505</v>
      </c>
      <c r="B1107" s="210">
        <v>45581.243750000001</v>
      </c>
      <c r="C1107" s="210">
        <v>45581.25</v>
      </c>
      <c r="D1107" s="211">
        <v>45580</v>
      </c>
      <c r="E1107">
        <v>9</v>
      </c>
      <c r="F1107" t="s">
        <v>117</v>
      </c>
      <c r="G1107" s="212" t="s">
        <v>846</v>
      </c>
      <c r="H1107" s="225"/>
      <c r="I1107" t="s">
        <v>198</v>
      </c>
      <c r="J1107" t="s">
        <v>153</v>
      </c>
      <c r="K1107" t="b">
        <v>0</v>
      </c>
      <c r="L1107">
        <v>14.6</v>
      </c>
      <c r="M1107">
        <v>15.1</v>
      </c>
      <c r="N1107">
        <v>16.2</v>
      </c>
    </row>
    <row r="1108" spans="1:14" x14ac:dyDescent="0.2">
      <c r="A1108">
        <v>505</v>
      </c>
      <c r="B1108" s="210">
        <v>45581.243750000001</v>
      </c>
      <c r="C1108" s="210">
        <v>45581.251388888886</v>
      </c>
      <c r="D1108" s="211">
        <v>45580</v>
      </c>
      <c r="E1108">
        <v>12</v>
      </c>
      <c r="F1108" t="s">
        <v>119</v>
      </c>
      <c r="G1108" s="212" t="s">
        <v>679</v>
      </c>
      <c r="H1108" s="225" t="s">
        <v>438</v>
      </c>
      <c r="I1108" t="s">
        <v>198</v>
      </c>
      <c r="J1108" t="s">
        <v>153</v>
      </c>
      <c r="K1108" t="b">
        <v>1</v>
      </c>
    </row>
    <row r="1109" spans="1:14" x14ac:dyDescent="0.2">
      <c r="A1109">
        <v>505</v>
      </c>
      <c r="B1109" s="210">
        <v>45581.243750000001</v>
      </c>
      <c r="C1109" s="210">
        <v>45581.250694444447</v>
      </c>
      <c r="D1109" s="211">
        <v>45580</v>
      </c>
      <c r="E1109">
        <v>11</v>
      </c>
      <c r="F1109" t="s">
        <v>119</v>
      </c>
      <c r="G1109" s="212" t="s">
        <v>734</v>
      </c>
      <c r="H1109" s="225" t="s">
        <v>437</v>
      </c>
      <c r="I1109" t="s">
        <v>198</v>
      </c>
      <c r="J1109" t="s">
        <v>153</v>
      </c>
      <c r="K1109" t="b">
        <v>0</v>
      </c>
      <c r="L1109">
        <v>17.399999999999999</v>
      </c>
      <c r="M1109">
        <v>16</v>
      </c>
    </row>
    <row r="1110" spans="1:14" x14ac:dyDescent="0.2">
      <c r="A1110">
        <v>505</v>
      </c>
      <c r="B1110" s="210">
        <v>45581.243750000001</v>
      </c>
      <c r="C1110" s="210">
        <v>45581.251388888886</v>
      </c>
      <c r="D1110" s="211">
        <v>45580</v>
      </c>
      <c r="E1110">
        <v>13</v>
      </c>
      <c r="F1110" t="s">
        <v>120</v>
      </c>
      <c r="G1110" s="212">
        <v>25</v>
      </c>
      <c r="H1110" s="225"/>
      <c r="I1110" t="s">
        <v>198</v>
      </c>
      <c r="J1110" t="s">
        <v>153</v>
      </c>
      <c r="K1110" t="b">
        <v>0</v>
      </c>
    </row>
    <row r="1111" spans="1:14" x14ac:dyDescent="0.2">
      <c r="A1111">
        <v>505</v>
      </c>
      <c r="B1111" s="210">
        <v>45581.243750000001</v>
      </c>
      <c r="C1111" s="210">
        <v>45581.252083333333</v>
      </c>
      <c r="D1111" s="211">
        <v>45580</v>
      </c>
      <c r="E1111">
        <v>14</v>
      </c>
      <c r="F1111" t="s">
        <v>95</v>
      </c>
      <c r="G1111" s="212" t="s">
        <v>709</v>
      </c>
      <c r="H1111" s="225" t="s">
        <v>337</v>
      </c>
      <c r="I1111" t="s">
        <v>198</v>
      </c>
      <c r="J1111" t="s">
        <v>153</v>
      </c>
      <c r="K1111" t="b">
        <v>1</v>
      </c>
      <c r="L1111">
        <v>15.8</v>
      </c>
      <c r="M1111">
        <v>13.6</v>
      </c>
    </row>
    <row r="1112" spans="1:14" x14ac:dyDescent="0.2">
      <c r="A1112">
        <v>505</v>
      </c>
      <c r="B1112" s="210">
        <v>45581.243750000001</v>
      </c>
      <c r="C1112" s="210">
        <v>45581.25277777778</v>
      </c>
      <c r="D1112" s="211">
        <v>45580</v>
      </c>
      <c r="E1112">
        <v>15</v>
      </c>
      <c r="F1112" t="s">
        <v>123</v>
      </c>
      <c r="G1112" s="212">
        <v>25</v>
      </c>
      <c r="H1112" s="225" t="s">
        <v>225</v>
      </c>
      <c r="I1112" t="s">
        <v>198</v>
      </c>
      <c r="J1112" t="s">
        <v>153</v>
      </c>
      <c r="K1112" t="b">
        <v>0</v>
      </c>
    </row>
    <row r="1113" spans="1:14" x14ac:dyDescent="0.2">
      <c r="A1113">
        <v>505</v>
      </c>
      <c r="B1113" s="210">
        <v>45581.243750000001</v>
      </c>
      <c r="C1113" s="210">
        <v>45581.253472222219</v>
      </c>
      <c r="D1113" s="211">
        <v>45580</v>
      </c>
      <c r="E1113">
        <v>18</v>
      </c>
      <c r="F1113" t="s">
        <v>125</v>
      </c>
      <c r="G1113" s="212">
        <v>25</v>
      </c>
      <c r="H1113" s="225"/>
      <c r="I1113" t="s">
        <v>198</v>
      </c>
      <c r="J1113" t="s">
        <v>153</v>
      </c>
      <c r="K1113" t="b">
        <v>0</v>
      </c>
    </row>
    <row r="1114" spans="1:14" x14ac:dyDescent="0.2">
      <c r="A1114">
        <v>505</v>
      </c>
      <c r="B1114" s="210">
        <v>45581.243750000001</v>
      </c>
      <c r="C1114" s="210">
        <v>45581.253472222219</v>
      </c>
      <c r="D1114" s="211">
        <v>45580</v>
      </c>
      <c r="E1114">
        <v>19</v>
      </c>
      <c r="F1114" t="s">
        <v>124</v>
      </c>
      <c r="G1114" s="212" t="s">
        <v>737</v>
      </c>
      <c r="H1114" s="225"/>
      <c r="I1114" t="s">
        <v>198</v>
      </c>
      <c r="J1114" t="s">
        <v>153</v>
      </c>
      <c r="K1114" t="b">
        <v>0</v>
      </c>
    </row>
    <row r="1115" spans="1:14" x14ac:dyDescent="0.2">
      <c r="A1115">
        <v>505</v>
      </c>
      <c r="B1115" s="210">
        <v>45581.243750000001</v>
      </c>
      <c r="C1115" s="210">
        <v>45581.253472222219</v>
      </c>
      <c r="D1115" s="211">
        <v>45580</v>
      </c>
      <c r="E1115">
        <v>20</v>
      </c>
      <c r="F1115" t="s">
        <v>128</v>
      </c>
      <c r="G1115" s="212" t="s">
        <v>747</v>
      </c>
      <c r="H1115" s="225"/>
      <c r="I1115" t="s">
        <v>198</v>
      </c>
      <c r="J1115" t="s">
        <v>153</v>
      </c>
      <c r="K1115" t="b">
        <v>0</v>
      </c>
    </row>
    <row r="1116" spans="1:14" x14ac:dyDescent="0.2">
      <c r="A1116">
        <v>505</v>
      </c>
      <c r="B1116" s="210">
        <v>45581.243750000001</v>
      </c>
      <c r="C1116" s="210">
        <v>45581.25277777778</v>
      </c>
      <c r="D1116" s="211">
        <v>45580</v>
      </c>
      <c r="E1116">
        <v>16</v>
      </c>
      <c r="F1116" t="s">
        <v>115</v>
      </c>
      <c r="G1116" s="212" t="s">
        <v>813</v>
      </c>
      <c r="H1116" s="225"/>
      <c r="I1116" t="s">
        <v>198</v>
      </c>
      <c r="J1116" t="s">
        <v>153</v>
      </c>
      <c r="K1116" t="b">
        <v>0</v>
      </c>
      <c r="L1116">
        <v>12.3</v>
      </c>
      <c r="M1116">
        <v>12</v>
      </c>
    </row>
    <row r="1117" spans="1:14" x14ac:dyDescent="0.2">
      <c r="A1117">
        <v>505</v>
      </c>
      <c r="B1117" s="210">
        <v>45581.243750000001</v>
      </c>
      <c r="C1117" s="210">
        <v>45581.253472222219</v>
      </c>
      <c r="D1117" s="211">
        <v>45580</v>
      </c>
      <c r="E1117">
        <v>17</v>
      </c>
      <c r="F1117" t="s">
        <v>124</v>
      </c>
      <c r="G1117" s="212">
        <v>25</v>
      </c>
      <c r="H1117" s="225"/>
      <c r="I1117" t="s">
        <v>198</v>
      </c>
      <c r="J1117" t="s">
        <v>153</v>
      </c>
      <c r="K1117" t="b">
        <v>0</v>
      </c>
    </row>
    <row r="1118" spans="1:14" x14ac:dyDescent="0.2">
      <c r="A1118">
        <v>505</v>
      </c>
      <c r="B1118" s="210">
        <v>45588.084027777775</v>
      </c>
      <c r="C1118" s="210">
        <v>45588.087500000001</v>
      </c>
      <c r="D1118" s="211">
        <v>45587</v>
      </c>
      <c r="E1118">
        <v>1</v>
      </c>
      <c r="F1118" t="s">
        <v>109</v>
      </c>
      <c r="G1118" s="212" t="s">
        <v>786</v>
      </c>
      <c r="H1118" s="225" t="s">
        <v>323</v>
      </c>
      <c r="I1118" t="s">
        <v>198</v>
      </c>
      <c r="J1118" t="s">
        <v>153</v>
      </c>
      <c r="K1118" t="b">
        <v>1</v>
      </c>
    </row>
    <row r="1119" spans="1:14" x14ac:dyDescent="0.2">
      <c r="A1119">
        <v>505</v>
      </c>
      <c r="B1119" s="210">
        <v>45588.084027777775</v>
      </c>
      <c r="C1119" s="210">
        <v>45588.088888888888</v>
      </c>
      <c r="D1119" s="211">
        <v>45587</v>
      </c>
      <c r="E1119">
        <v>2</v>
      </c>
      <c r="F1119" t="s">
        <v>112</v>
      </c>
      <c r="G1119" s="212" t="s">
        <v>687</v>
      </c>
      <c r="H1119" s="225" t="s">
        <v>441</v>
      </c>
      <c r="I1119" t="s">
        <v>198</v>
      </c>
      <c r="J1119" t="s">
        <v>153</v>
      </c>
      <c r="K1119" t="b">
        <v>0</v>
      </c>
    </row>
    <row r="1120" spans="1:14" x14ac:dyDescent="0.2">
      <c r="A1120">
        <v>505</v>
      </c>
      <c r="B1120" s="210">
        <v>45588.084027777775</v>
      </c>
      <c r="C1120" s="210">
        <v>45588.088888888888</v>
      </c>
      <c r="D1120" s="211">
        <v>45587</v>
      </c>
      <c r="E1120">
        <v>3</v>
      </c>
      <c r="F1120" t="s">
        <v>131</v>
      </c>
      <c r="G1120" s="212">
        <v>25</v>
      </c>
      <c r="H1120" s="225"/>
      <c r="I1120" t="s">
        <v>198</v>
      </c>
      <c r="J1120" t="s">
        <v>153</v>
      </c>
      <c r="K1120" t="b">
        <v>0</v>
      </c>
    </row>
    <row r="1121" spans="1:14" x14ac:dyDescent="0.2">
      <c r="A1121">
        <v>505</v>
      </c>
      <c r="B1121" s="210">
        <v>45588.084027777775</v>
      </c>
      <c r="C1121" s="210">
        <v>45588.089583333334</v>
      </c>
      <c r="D1121" s="211">
        <v>45587</v>
      </c>
      <c r="E1121">
        <v>6</v>
      </c>
      <c r="F1121" t="s">
        <v>115</v>
      </c>
      <c r="G1121" s="212" t="s">
        <v>802</v>
      </c>
      <c r="H1121" s="225"/>
      <c r="I1121" t="s">
        <v>198</v>
      </c>
      <c r="J1121" t="s">
        <v>153</v>
      </c>
      <c r="K1121" t="b">
        <v>0</v>
      </c>
    </row>
    <row r="1122" spans="1:14" x14ac:dyDescent="0.2">
      <c r="A1122">
        <v>505</v>
      </c>
      <c r="B1122" s="210">
        <v>45588.084027777775</v>
      </c>
      <c r="C1122" s="210">
        <v>45588.089583333334</v>
      </c>
      <c r="D1122" s="211">
        <v>45587</v>
      </c>
      <c r="E1122">
        <v>5</v>
      </c>
      <c r="F1122" t="s">
        <v>81</v>
      </c>
      <c r="G1122" s="212" t="s">
        <v>841</v>
      </c>
      <c r="H1122" s="225"/>
      <c r="I1122" t="s">
        <v>198</v>
      </c>
      <c r="J1122" t="s">
        <v>153</v>
      </c>
      <c r="K1122" t="b">
        <v>0</v>
      </c>
    </row>
    <row r="1123" spans="1:14" x14ac:dyDescent="0.2">
      <c r="A1123">
        <v>505</v>
      </c>
      <c r="B1123" s="210">
        <v>45588.084027777775</v>
      </c>
      <c r="C1123" s="210">
        <v>45588.088888888888</v>
      </c>
      <c r="D1123" s="211">
        <v>45587</v>
      </c>
      <c r="E1123">
        <v>4</v>
      </c>
      <c r="F1123" t="s">
        <v>115</v>
      </c>
      <c r="G1123" s="212" t="s">
        <v>753</v>
      </c>
      <c r="H1123" s="225"/>
      <c r="I1123" t="s">
        <v>198</v>
      </c>
      <c r="J1123" t="s">
        <v>153</v>
      </c>
      <c r="K1123" t="b">
        <v>0</v>
      </c>
    </row>
    <row r="1124" spans="1:14" x14ac:dyDescent="0.2">
      <c r="A1124">
        <v>505</v>
      </c>
      <c r="B1124" s="210">
        <v>45588.084027777775</v>
      </c>
      <c r="C1124" s="210">
        <v>45588.089583333334</v>
      </c>
      <c r="D1124" s="211">
        <v>45587</v>
      </c>
      <c r="E1124">
        <v>7</v>
      </c>
      <c r="F1124" t="s">
        <v>112</v>
      </c>
      <c r="G1124" s="212" t="s">
        <v>746</v>
      </c>
      <c r="H1124" s="225" t="s">
        <v>371</v>
      </c>
      <c r="I1124" t="s">
        <v>198</v>
      </c>
      <c r="J1124" t="s">
        <v>153</v>
      </c>
      <c r="K1124" t="b">
        <v>0</v>
      </c>
    </row>
    <row r="1125" spans="1:14" x14ac:dyDescent="0.2">
      <c r="A1125">
        <v>505</v>
      </c>
      <c r="B1125" s="210">
        <v>45588.084027777775</v>
      </c>
      <c r="C1125" s="210">
        <v>45588.090277777781</v>
      </c>
      <c r="D1125" s="211">
        <v>45587</v>
      </c>
      <c r="E1125">
        <v>8</v>
      </c>
      <c r="F1125" t="s">
        <v>116</v>
      </c>
      <c r="G1125" s="212" t="s">
        <v>730</v>
      </c>
      <c r="H1125" s="225"/>
      <c r="I1125" t="s">
        <v>198</v>
      </c>
      <c r="J1125" t="s">
        <v>153</v>
      </c>
      <c r="K1125" t="b">
        <v>0</v>
      </c>
      <c r="L1125">
        <v>20.100000000000001</v>
      </c>
      <c r="M1125">
        <v>19.100000000000001</v>
      </c>
    </row>
    <row r="1126" spans="1:14" x14ac:dyDescent="0.2">
      <c r="A1126">
        <v>505</v>
      </c>
      <c r="B1126" s="210">
        <v>45588.084027777775</v>
      </c>
      <c r="C1126" s="210">
        <v>45588.09097222222</v>
      </c>
      <c r="D1126" s="211">
        <v>45587</v>
      </c>
      <c r="E1126">
        <v>9</v>
      </c>
      <c r="F1126" t="s">
        <v>117</v>
      </c>
      <c r="G1126" s="212" t="s">
        <v>877</v>
      </c>
      <c r="H1126" s="225"/>
      <c r="I1126" t="s">
        <v>198</v>
      </c>
      <c r="J1126" t="s">
        <v>153</v>
      </c>
      <c r="K1126" t="b">
        <v>1</v>
      </c>
      <c r="L1126">
        <v>19.8</v>
      </c>
      <c r="M1126">
        <v>19.3</v>
      </c>
      <c r="N1126">
        <v>19.5</v>
      </c>
    </row>
    <row r="1127" spans="1:14" x14ac:dyDescent="0.2">
      <c r="A1127">
        <v>505</v>
      </c>
      <c r="B1127" s="210">
        <v>45588.084027777775</v>
      </c>
      <c r="C1127" s="210">
        <v>45588.091666666667</v>
      </c>
      <c r="D1127" s="211">
        <v>45587</v>
      </c>
      <c r="E1127">
        <v>11</v>
      </c>
      <c r="F1127" t="s">
        <v>119</v>
      </c>
      <c r="G1127" s="212" t="s">
        <v>708</v>
      </c>
      <c r="H1127" s="225"/>
      <c r="I1127" t="s">
        <v>198</v>
      </c>
      <c r="J1127" t="s">
        <v>153</v>
      </c>
      <c r="K1127" t="b">
        <v>0</v>
      </c>
      <c r="L1127">
        <v>17.899999999999999</v>
      </c>
      <c r="M1127">
        <v>16.600000000000001</v>
      </c>
    </row>
    <row r="1128" spans="1:14" x14ac:dyDescent="0.2">
      <c r="A1128">
        <v>505</v>
      </c>
      <c r="B1128" s="210">
        <v>45588.084027777775</v>
      </c>
      <c r="C1128" s="210">
        <v>45588.09097222222</v>
      </c>
      <c r="D1128" s="211">
        <v>45587</v>
      </c>
      <c r="E1128">
        <v>10</v>
      </c>
      <c r="F1128" t="s">
        <v>118</v>
      </c>
      <c r="G1128" s="212" t="s">
        <v>679</v>
      </c>
      <c r="H1128" s="225"/>
      <c r="I1128" t="s">
        <v>198</v>
      </c>
      <c r="J1128" t="s">
        <v>153</v>
      </c>
      <c r="K1128" t="b">
        <v>1</v>
      </c>
      <c r="L1128">
        <v>7.8</v>
      </c>
      <c r="M1128">
        <v>7.3</v>
      </c>
      <c r="N1128">
        <v>8</v>
      </c>
    </row>
    <row r="1129" spans="1:14" x14ac:dyDescent="0.2">
      <c r="A1129">
        <v>505</v>
      </c>
      <c r="B1129" s="210">
        <v>45588.084027777775</v>
      </c>
      <c r="C1129" s="210">
        <v>45588.091666666667</v>
      </c>
      <c r="D1129" s="211">
        <v>45587</v>
      </c>
      <c r="E1129">
        <v>14</v>
      </c>
      <c r="F1129" t="s">
        <v>116</v>
      </c>
      <c r="G1129" s="212" t="s">
        <v>714</v>
      </c>
      <c r="H1129" s="225"/>
      <c r="I1129" t="s">
        <v>198</v>
      </c>
      <c r="J1129" t="s">
        <v>153</v>
      </c>
      <c r="K1129" t="b">
        <v>0</v>
      </c>
      <c r="L1129">
        <v>11.4</v>
      </c>
      <c r="M1129">
        <v>9</v>
      </c>
    </row>
    <row r="1130" spans="1:14" x14ac:dyDescent="0.2">
      <c r="A1130">
        <v>505</v>
      </c>
      <c r="B1130" s="210">
        <v>45588.084027777775</v>
      </c>
      <c r="C1130" s="210">
        <v>45588.091666666667</v>
      </c>
      <c r="D1130" s="211">
        <v>45587</v>
      </c>
      <c r="E1130">
        <v>13</v>
      </c>
      <c r="F1130" t="s">
        <v>120</v>
      </c>
      <c r="G1130" s="212">
        <v>25</v>
      </c>
      <c r="H1130" s="225"/>
      <c r="I1130" t="s">
        <v>198</v>
      </c>
      <c r="J1130" t="s">
        <v>153</v>
      </c>
      <c r="K1130" t="b">
        <v>0</v>
      </c>
    </row>
    <row r="1131" spans="1:14" x14ac:dyDescent="0.2">
      <c r="A1131">
        <v>505</v>
      </c>
      <c r="B1131" s="210">
        <v>45588.084027777775</v>
      </c>
      <c r="C1131" s="210">
        <v>45588.091666666667</v>
      </c>
      <c r="D1131" s="211">
        <v>45587</v>
      </c>
      <c r="E1131">
        <v>12</v>
      </c>
      <c r="F1131" t="s">
        <v>131</v>
      </c>
      <c r="G1131" s="212" t="s">
        <v>817</v>
      </c>
      <c r="H1131" s="225"/>
      <c r="I1131" t="s">
        <v>198</v>
      </c>
      <c r="J1131" t="s">
        <v>153</v>
      </c>
      <c r="K1131" t="b">
        <v>0</v>
      </c>
    </row>
    <row r="1132" spans="1:14" x14ac:dyDescent="0.2">
      <c r="A1132">
        <v>505</v>
      </c>
      <c r="B1132" s="210">
        <v>45588.084027777775</v>
      </c>
      <c r="C1132" s="210">
        <v>45588.092361111114</v>
      </c>
      <c r="D1132" s="211">
        <v>45587</v>
      </c>
      <c r="E1132">
        <v>17</v>
      </c>
      <c r="F1132" t="s">
        <v>131</v>
      </c>
      <c r="G1132" s="212">
        <v>25</v>
      </c>
      <c r="H1132" s="225"/>
      <c r="I1132" t="s">
        <v>198</v>
      </c>
      <c r="J1132" t="s">
        <v>153</v>
      </c>
      <c r="K1132" t="b">
        <v>0</v>
      </c>
    </row>
    <row r="1133" spans="1:14" x14ac:dyDescent="0.2">
      <c r="A1133">
        <v>505</v>
      </c>
      <c r="B1133" s="210">
        <v>45588.084027777775</v>
      </c>
      <c r="C1133" s="210">
        <v>45588.091666666667</v>
      </c>
      <c r="D1133" s="211">
        <v>45587</v>
      </c>
      <c r="E1133">
        <v>15</v>
      </c>
      <c r="F1133" t="s">
        <v>123</v>
      </c>
      <c r="G1133" s="212">
        <v>25</v>
      </c>
      <c r="H1133" s="225"/>
      <c r="I1133" t="s">
        <v>198</v>
      </c>
      <c r="J1133" t="s">
        <v>153</v>
      </c>
      <c r="K1133" t="b">
        <v>0</v>
      </c>
    </row>
    <row r="1134" spans="1:14" x14ac:dyDescent="0.2">
      <c r="A1134">
        <v>505</v>
      </c>
      <c r="B1134" s="210">
        <v>45588.084027777775</v>
      </c>
      <c r="C1134" s="210">
        <v>45588.092361111114</v>
      </c>
      <c r="D1134" s="211">
        <v>45587</v>
      </c>
      <c r="E1134">
        <v>18</v>
      </c>
      <c r="F1134" t="s">
        <v>131</v>
      </c>
      <c r="G1134" s="212" t="s">
        <v>811</v>
      </c>
      <c r="H1134" s="225"/>
      <c r="I1134" t="s">
        <v>198</v>
      </c>
      <c r="J1134" t="s">
        <v>153</v>
      </c>
      <c r="K1134" t="b">
        <v>0</v>
      </c>
    </row>
    <row r="1135" spans="1:14" x14ac:dyDescent="0.2">
      <c r="A1135">
        <v>505</v>
      </c>
      <c r="B1135" s="210">
        <v>45588.084027777775</v>
      </c>
      <c r="C1135" s="210">
        <v>45588.092361111114</v>
      </c>
      <c r="D1135" s="211">
        <v>45587</v>
      </c>
      <c r="E1135">
        <v>19</v>
      </c>
      <c r="F1135" t="s">
        <v>124</v>
      </c>
      <c r="G1135" s="212">
        <v>13</v>
      </c>
      <c r="H1135" s="225"/>
      <c r="I1135" t="s">
        <v>198</v>
      </c>
      <c r="J1135" t="s">
        <v>153</v>
      </c>
      <c r="K1135" t="b">
        <v>0</v>
      </c>
    </row>
    <row r="1136" spans="1:14" x14ac:dyDescent="0.2">
      <c r="A1136">
        <v>505</v>
      </c>
      <c r="B1136" s="210">
        <v>45588.084027777775</v>
      </c>
      <c r="C1136" s="210">
        <v>45588.092361111114</v>
      </c>
      <c r="D1136" s="211">
        <v>45587</v>
      </c>
      <c r="E1136">
        <v>16</v>
      </c>
      <c r="F1136" t="s">
        <v>115</v>
      </c>
      <c r="G1136" s="212" t="s">
        <v>791</v>
      </c>
      <c r="H1136" s="225"/>
      <c r="I1136" t="s">
        <v>198</v>
      </c>
      <c r="J1136" t="s">
        <v>153</v>
      </c>
      <c r="K1136" t="b">
        <v>0</v>
      </c>
      <c r="L1136">
        <v>10.1</v>
      </c>
      <c r="M1136">
        <v>9.6999999999999993</v>
      </c>
    </row>
    <row r="1137" spans="1:14" x14ac:dyDescent="0.2">
      <c r="A1137">
        <v>505</v>
      </c>
      <c r="B1137" s="210">
        <v>45588.084027777775</v>
      </c>
      <c r="C1137" s="210">
        <v>45588.092361111114</v>
      </c>
      <c r="D1137" s="211">
        <v>45587</v>
      </c>
      <c r="E1137">
        <v>20</v>
      </c>
      <c r="F1137" t="s">
        <v>128</v>
      </c>
      <c r="G1137" s="212" t="s">
        <v>868</v>
      </c>
      <c r="H1137" s="225"/>
      <c r="I1137" t="s">
        <v>198</v>
      </c>
      <c r="J1137" t="s">
        <v>153</v>
      </c>
      <c r="K1137" t="b">
        <v>0</v>
      </c>
    </row>
    <row r="1138" spans="1:14" x14ac:dyDescent="0.2">
      <c r="A1138">
        <v>505</v>
      </c>
      <c r="B1138" s="210">
        <v>45596.237500000003</v>
      </c>
      <c r="C1138" s="210">
        <v>45596.238888888889</v>
      </c>
      <c r="D1138" s="211">
        <v>45595</v>
      </c>
      <c r="E1138">
        <v>2</v>
      </c>
      <c r="F1138" t="s">
        <v>112</v>
      </c>
      <c r="G1138" s="212" t="s">
        <v>864</v>
      </c>
      <c r="H1138" s="225" t="s">
        <v>297</v>
      </c>
      <c r="I1138" t="s">
        <v>198</v>
      </c>
      <c r="J1138" t="s">
        <v>153</v>
      </c>
      <c r="K1138" t="b">
        <v>0</v>
      </c>
    </row>
    <row r="1139" spans="1:14" x14ac:dyDescent="0.2">
      <c r="A1139">
        <v>505</v>
      </c>
      <c r="B1139" s="210">
        <v>45596.237500000003</v>
      </c>
      <c r="C1139" s="210">
        <v>45596.238194444442</v>
      </c>
      <c r="D1139" s="211">
        <v>45595</v>
      </c>
      <c r="E1139">
        <v>1</v>
      </c>
      <c r="F1139" t="s">
        <v>109</v>
      </c>
      <c r="G1139" s="212" t="s">
        <v>737</v>
      </c>
      <c r="H1139" s="225"/>
      <c r="I1139" t="s">
        <v>198</v>
      </c>
      <c r="J1139" t="s">
        <v>153</v>
      </c>
      <c r="K1139" t="b">
        <v>0</v>
      </c>
    </row>
    <row r="1140" spans="1:14" x14ac:dyDescent="0.2">
      <c r="A1140">
        <v>505</v>
      </c>
      <c r="B1140" s="210">
        <v>45596.237500000003</v>
      </c>
      <c r="C1140" s="210">
        <v>45596.238888888889</v>
      </c>
      <c r="D1140" s="211">
        <v>45595</v>
      </c>
      <c r="E1140">
        <v>4</v>
      </c>
      <c r="F1140" t="s">
        <v>115</v>
      </c>
      <c r="G1140" s="212" t="s">
        <v>753</v>
      </c>
      <c r="H1140" s="225"/>
      <c r="I1140" t="s">
        <v>198</v>
      </c>
      <c r="J1140" t="s">
        <v>153</v>
      </c>
      <c r="K1140" t="b">
        <v>0</v>
      </c>
    </row>
    <row r="1141" spans="1:14" x14ac:dyDescent="0.2">
      <c r="A1141">
        <v>505</v>
      </c>
      <c r="B1141" s="210">
        <v>45596.237500000003</v>
      </c>
      <c r="C1141" s="210">
        <v>45596.238888888889</v>
      </c>
      <c r="D1141" s="211">
        <v>45595</v>
      </c>
      <c r="E1141">
        <v>3</v>
      </c>
      <c r="F1141" t="s">
        <v>131</v>
      </c>
      <c r="G1141" s="212">
        <v>25</v>
      </c>
      <c r="H1141" s="225"/>
      <c r="I1141" t="s">
        <v>198</v>
      </c>
      <c r="J1141" t="s">
        <v>153</v>
      </c>
      <c r="K1141" t="b">
        <v>0</v>
      </c>
    </row>
    <row r="1142" spans="1:14" x14ac:dyDescent="0.2">
      <c r="A1142">
        <v>505</v>
      </c>
      <c r="B1142" s="210">
        <v>45596.237500000003</v>
      </c>
      <c r="C1142" s="210">
        <v>45596.239583333336</v>
      </c>
      <c r="D1142" s="211">
        <v>45595</v>
      </c>
      <c r="E1142">
        <v>5</v>
      </c>
      <c r="F1142" t="s">
        <v>81</v>
      </c>
      <c r="G1142" s="212" t="s">
        <v>841</v>
      </c>
      <c r="H1142" s="225"/>
      <c r="I1142" t="s">
        <v>198</v>
      </c>
      <c r="J1142" t="s">
        <v>153</v>
      </c>
      <c r="K1142" t="b">
        <v>0</v>
      </c>
    </row>
    <row r="1143" spans="1:14" x14ac:dyDescent="0.2">
      <c r="A1143">
        <v>505</v>
      </c>
      <c r="B1143" s="210">
        <v>45596.237500000003</v>
      </c>
      <c r="C1143" s="210">
        <v>45596.242361111108</v>
      </c>
      <c r="D1143" s="211">
        <v>45595</v>
      </c>
      <c r="E1143">
        <v>6</v>
      </c>
      <c r="F1143" t="s">
        <v>115</v>
      </c>
      <c r="G1143" s="212">
        <v>19</v>
      </c>
      <c r="H1143" s="225"/>
      <c r="I1143" t="s">
        <v>198</v>
      </c>
      <c r="J1143" t="s">
        <v>153</v>
      </c>
      <c r="K1143" t="b">
        <v>0</v>
      </c>
    </row>
    <row r="1144" spans="1:14" x14ac:dyDescent="0.2">
      <c r="A1144">
        <v>505</v>
      </c>
      <c r="B1144" s="210">
        <v>45597.05</v>
      </c>
      <c r="C1144" s="210">
        <v>45597.050694444442</v>
      </c>
      <c r="D1144" s="211">
        <v>45596</v>
      </c>
      <c r="E1144">
        <v>2</v>
      </c>
      <c r="F1144" t="s">
        <v>112</v>
      </c>
      <c r="G1144" s="212">
        <v>22</v>
      </c>
      <c r="H1144" s="225"/>
      <c r="I1144" t="s">
        <v>198</v>
      </c>
      <c r="J1144" t="s">
        <v>153</v>
      </c>
      <c r="K1144" t="b">
        <v>0</v>
      </c>
    </row>
    <row r="1145" spans="1:14" x14ac:dyDescent="0.2">
      <c r="A1145">
        <v>505</v>
      </c>
      <c r="B1145" s="210">
        <v>45597.05</v>
      </c>
      <c r="C1145" s="210">
        <v>45597.050694444442</v>
      </c>
      <c r="D1145" s="211">
        <v>45596</v>
      </c>
      <c r="E1145">
        <v>1</v>
      </c>
      <c r="F1145" t="s">
        <v>109</v>
      </c>
      <c r="G1145" s="212" t="s">
        <v>737</v>
      </c>
      <c r="H1145" s="225"/>
      <c r="I1145" t="s">
        <v>198</v>
      </c>
      <c r="J1145" t="s">
        <v>153</v>
      </c>
      <c r="K1145" t="b">
        <v>0</v>
      </c>
    </row>
    <row r="1146" spans="1:14" x14ac:dyDescent="0.2">
      <c r="A1146">
        <v>505</v>
      </c>
      <c r="B1146" s="210">
        <v>45597.05</v>
      </c>
      <c r="C1146" s="210">
        <v>45597.050694444442</v>
      </c>
      <c r="D1146" s="211">
        <v>45596</v>
      </c>
      <c r="E1146">
        <v>3</v>
      </c>
      <c r="F1146" t="s">
        <v>131</v>
      </c>
      <c r="G1146" s="212">
        <v>25</v>
      </c>
      <c r="H1146" s="225"/>
      <c r="I1146" t="s">
        <v>198</v>
      </c>
      <c r="J1146" t="s">
        <v>153</v>
      </c>
      <c r="K1146" t="b">
        <v>0</v>
      </c>
    </row>
    <row r="1147" spans="1:14" x14ac:dyDescent="0.2">
      <c r="A1147">
        <v>505</v>
      </c>
      <c r="B1147" s="210">
        <v>45597.05</v>
      </c>
      <c r="C1147" s="210">
        <v>45597.051388888889</v>
      </c>
      <c r="D1147" s="211">
        <v>45596</v>
      </c>
      <c r="E1147">
        <v>4</v>
      </c>
      <c r="F1147" t="s">
        <v>115</v>
      </c>
      <c r="G1147" s="212" t="s">
        <v>753</v>
      </c>
      <c r="H1147" s="225" t="s">
        <v>446</v>
      </c>
      <c r="I1147" t="s">
        <v>198</v>
      </c>
      <c r="J1147" t="s">
        <v>153</v>
      </c>
      <c r="K1147" t="b">
        <v>0</v>
      </c>
    </row>
    <row r="1148" spans="1:14" x14ac:dyDescent="0.2">
      <c r="A1148">
        <v>505</v>
      </c>
      <c r="B1148" s="210">
        <v>45597.05</v>
      </c>
      <c r="C1148" s="210">
        <v>45597.051388888889</v>
      </c>
      <c r="D1148" s="211">
        <v>45596</v>
      </c>
      <c r="E1148">
        <v>5</v>
      </c>
      <c r="F1148" t="s">
        <v>81</v>
      </c>
      <c r="G1148" s="212" t="s">
        <v>841</v>
      </c>
      <c r="H1148" s="225"/>
      <c r="I1148" t="s">
        <v>198</v>
      </c>
      <c r="J1148" t="s">
        <v>153</v>
      </c>
      <c r="K1148" t="b">
        <v>0</v>
      </c>
    </row>
    <row r="1149" spans="1:14" x14ac:dyDescent="0.2">
      <c r="A1149">
        <v>505</v>
      </c>
      <c r="B1149" s="210">
        <v>45597.05</v>
      </c>
      <c r="C1149" s="210">
        <v>45597.052083333336</v>
      </c>
      <c r="D1149" s="211">
        <v>45596</v>
      </c>
      <c r="E1149">
        <v>7</v>
      </c>
      <c r="F1149" t="s">
        <v>112</v>
      </c>
      <c r="G1149" s="212">
        <v>15</v>
      </c>
      <c r="H1149" s="225" t="s">
        <v>279</v>
      </c>
      <c r="I1149" t="s">
        <v>198</v>
      </c>
      <c r="J1149" t="s">
        <v>153</v>
      </c>
      <c r="K1149" t="b">
        <v>0</v>
      </c>
    </row>
    <row r="1150" spans="1:14" x14ac:dyDescent="0.2">
      <c r="A1150">
        <v>505</v>
      </c>
      <c r="B1150" s="210">
        <v>45597.05</v>
      </c>
      <c r="C1150" s="210">
        <v>45597.052083333336</v>
      </c>
      <c r="D1150" s="211">
        <v>45596</v>
      </c>
      <c r="E1150">
        <v>8</v>
      </c>
      <c r="F1150" t="s">
        <v>116</v>
      </c>
      <c r="G1150" s="212" t="s">
        <v>806</v>
      </c>
      <c r="H1150" s="225"/>
      <c r="I1150" t="s">
        <v>198</v>
      </c>
      <c r="J1150" t="s">
        <v>153</v>
      </c>
      <c r="K1150" t="b">
        <v>1</v>
      </c>
      <c r="L1150">
        <v>8.6999999999999993</v>
      </c>
      <c r="M1150">
        <v>9.6999999999999993</v>
      </c>
    </row>
    <row r="1151" spans="1:14" x14ac:dyDescent="0.2">
      <c r="A1151">
        <v>505</v>
      </c>
      <c r="B1151" s="210">
        <v>45597.05</v>
      </c>
      <c r="C1151" s="210">
        <v>45597.051388888889</v>
      </c>
      <c r="D1151" s="211">
        <v>45596</v>
      </c>
      <c r="E1151">
        <v>6</v>
      </c>
      <c r="F1151" t="s">
        <v>115</v>
      </c>
      <c r="G1151" s="212" t="s">
        <v>677</v>
      </c>
      <c r="H1151" s="225"/>
      <c r="I1151" t="s">
        <v>198</v>
      </c>
      <c r="J1151" t="s">
        <v>153</v>
      </c>
      <c r="K1151" t="b">
        <v>0</v>
      </c>
    </row>
    <row r="1152" spans="1:14" x14ac:dyDescent="0.2">
      <c r="A1152">
        <v>505</v>
      </c>
      <c r="B1152" s="210">
        <v>45597.05</v>
      </c>
      <c r="C1152" s="210">
        <v>45597.052083333336</v>
      </c>
      <c r="D1152" s="211">
        <v>45596</v>
      </c>
      <c r="E1152">
        <v>9</v>
      </c>
      <c r="F1152" t="s">
        <v>117</v>
      </c>
      <c r="G1152" s="212" t="s">
        <v>687</v>
      </c>
      <c r="H1152" s="225"/>
      <c r="I1152" t="s">
        <v>198</v>
      </c>
      <c r="J1152" t="s">
        <v>153</v>
      </c>
      <c r="K1152" t="b">
        <v>0</v>
      </c>
      <c r="L1152">
        <v>8.3000000000000007</v>
      </c>
      <c r="M1152">
        <v>7.7</v>
      </c>
      <c r="N1152">
        <v>7.5</v>
      </c>
    </row>
    <row r="1153" spans="1:14" x14ac:dyDescent="0.2">
      <c r="A1153">
        <v>505</v>
      </c>
      <c r="B1153" s="210">
        <v>45597.05</v>
      </c>
      <c r="C1153" s="210">
        <v>45597.052777777775</v>
      </c>
      <c r="D1153" s="211">
        <v>45596</v>
      </c>
      <c r="E1153">
        <v>11</v>
      </c>
      <c r="F1153" t="s">
        <v>119</v>
      </c>
      <c r="G1153" s="212" t="s">
        <v>768</v>
      </c>
      <c r="H1153" s="225"/>
      <c r="I1153" t="s">
        <v>198</v>
      </c>
      <c r="J1153" t="s">
        <v>153</v>
      </c>
      <c r="K1153" t="b">
        <v>1</v>
      </c>
      <c r="L1153">
        <v>15</v>
      </c>
      <c r="M1153">
        <v>13.1</v>
      </c>
    </row>
    <row r="1154" spans="1:14" x14ac:dyDescent="0.2">
      <c r="A1154">
        <v>505</v>
      </c>
      <c r="B1154" s="210">
        <v>45597.05</v>
      </c>
      <c r="C1154" s="210">
        <v>45597.052777777775</v>
      </c>
      <c r="D1154" s="211">
        <v>45596</v>
      </c>
      <c r="E1154">
        <v>10</v>
      </c>
      <c r="F1154" t="s">
        <v>118</v>
      </c>
      <c r="G1154" s="212">
        <v>9</v>
      </c>
      <c r="H1154" s="225"/>
      <c r="I1154" t="s">
        <v>198</v>
      </c>
      <c r="J1154" t="s">
        <v>153</v>
      </c>
      <c r="K1154" t="b">
        <v>0</v>
      </c>
      <c r="L1154">
        <v>9.1</v>
      </c>
      <c r="M1154">
        <v>9.4</v>
      </c>
      <c r="N1154">
        <v>8.5</v>
      </c>
    </row>
    <row r="1155" spans="1:14" x14ac:dyDescent="0.2">
      <c r="A1155">
        <v>505</v>
      </c>
      <c r="B1155" s="210">
        <v>45597.05</v>
      </c>
      <c r="C1155" s="210">
        <v>45597.053472222222</v>
      </c>
      <c r="D1155" s="211">
        <v>45596</v>
      </c>
      <c r="E1155">
        <v>13</v>
      </c>
      <c r="F1155" t="s">
        <v>120</v>
      </c>
      <c r="G1155" s="212">
        <v>25</v>
      </c>
      <c r="H1155" s="225"/>
      <c r="I1155" t="s">
        <v>198</v>
      </c>
      <c r="J1155" t="s">
        <v>153</v>
      </c>
      <c r="K1155" t="b">
        <v>0</v>
      </c>
    </row>
    <row r="1156" spans="1:14" x14ac:dyDescent="0.2">
      <c r="A1156">
        <v>505</v>
      </c>
      <c r="B1156" s="210">
        <v>45597.05</v>
      </c>
      <c r="C1156" s="210">
        <v>45597.053472222222</v>
      </c>
      <c r="D1156" s="211">
        <v>45596</v>
      </c>
      <c r="E1156">
        <v>14</v>
      </c>
      <c r="F1156" t="s">
        <v>116</v>
      </c>
      <c r="G1156" s="212" t="s">
        <v>872</v>
      </c>
      <c r="H1156" s="225"/>
      <c r="I1156" t="s">
        <v>198</v>
      </c>
      <c r="J1156" t="s">
        <v>153</v>
      </c>
      <c r="K1156" t="b">
        <v>1</v>
      </c>
      <c r="L1156">
        <v>21.9</v>
      </c>
      <c r="M1156">
        <v>19.7</v>
      </c>
    </row>
    <row r="1157" spans="1:14" x14ac:dyDescent="0.2">
      <c r="A1157">
        <v>505</v>
      </c>
      <c r="B1157" s="210">
        <v>45597.05</v>
      </c>
      <c r="C1157" s="210">
        <v>45597.053472222222</v>
      </c>
      <c r="D1157" s="211">
        <v>45596</v>
      </c>
      <c r="E1157">
        <v>12</v>
      </c>
      <c r="F1157" t="s">
        <v>131</v>
      </c>
      <c r="G1157" s="212">
        <v>23</v>
      </c>
      <c r="H1157" s="225" t="s">
        <v>447</v>
      </c>
      <c r="I1157" t="s">
        <v>198</v>
      </c>
      <c r="J1157" t="s">
        <v>153</v>
      </c>
      <c r="K1157" t="b">
        <v>0</v>
      </c>
    </row>
    <row r="1158" spans="1:14" x14ac:dyDescent="0.2">
      <c r="A1158">
        <v>505</v>
      </c>
      <c r="B1158" s="210">
        <v>45597.05</v>
      </c>
      <c r="C1158" s="210">
        <v>45597.054166666669</v>
      </c>
      <c r="D1158" s="211">
        <v>45596</v>
      </c>
      <c r="E1158">
        <v>18</v>
      </c>
      <c r="F1158" t="s">
        <v>131</v>
      </c>
      <c r="G1158" s="212">
        <v>25</v>
      </c>
      <c r="H1158" s="225"/>
      <c r="I1158" t="s">
        <v>198</v>
      </c>
      <c r="J1158" t="s">
        <v>153</v>
      </c>
      <c r="K1158" t="b">
        <v>0</v>
      </c>
    </row>
    <row r="1159" spans="1:14" x14ac:dyDescent="0.2">
      <c r="A1159">
        <v>505</v>
      </c>
      <c r="B1159" s="210">
        <v>45597.05</v>
      </c>
      <c r="C1159" s="210">
        <v>45597.053472222222</v>
      </c>
      <c r="D1159" s="211">
        <v>45596</v>
      </c>
      <c r="E1159">
        <v>16</v>
      </c>
      <c r="F1159" t="s">
        <v>115</v>
      </c>
      <c r="G1159" s="212">
        <v>25</v>
      </c>
      <c r="H1159" s="225"/>
      <c r="I1159" t="s">
        <v>198</v>
      </c>
      <c r="J1159" t="s">
        <v>153</v>
      </c>
      <c r="K1159" t="b">
        <v>0</v>
      </c>
      <c r="L1159">
        <v>25</v>
      </c>
      <c r="M1159">
        <v>25</v>
      </c>
    </row>
    <row r="1160" spans="1:14" x14ac:dyDescent="0.2">
      <c r="A1160">
        <v>505</v>
      </c>
      <c r="B1160" s="210">
        <v>45597.05</v>
      </c>
      <c r="C1160" s="210">
        <v>45597.053472222222</v>
      </c>
      <c r="D1160" s="211">
        <v>45596</v>
      </c>
      <c r="E1160">
        <v>15</v>
      </c>
      <c r="F1160" t="s">
        <v>123</v>
      </c>
      <c r="G1160" s="212">
        <v>25</v>
      </c>
      <c r="H1160" s="225"/>
      <c r="I1160" t="s">
        <v>198</v>
      </c>
      <c r="J1160" t="s">
        <v>153</v>
      </c>
      <c r="K1160" t="b">
        <v>0</v>
      </c>
    </row>
    <row r="1161" spans="1:14" x14ac:dyDescent="0.2">
      <c r="A1161">
        <v>505</v>
      </c>
      <c r="B1161" s="210">
        <v>45597.05</v>
      </c>
      <c r="C1161" s="210">
        <v>45597.054166666669</v>
      </c>
      <c r="D1161" s="211">
        <v>45596</v>
      </c>
      <c r="E1161">
        <v>17</v>
      </c>
      <c r="F1161" t="s">
        <v>131</v>
      </c>
      <c r="G1161" s="212">
        <v>25</v>
      </c>
      <c r="H1161" s="225"/>
      <c r="I1161" t="s">
        <v>198</v>
      </c>
      <c r="J1161" t="s">
        <v>153</v>
      </c>
      <c r="K1161" t="b">
        <v>0</v>
      </c>
    </row>
    <row r="1162" spans="1:14" x14ac:dyDescent="0.2">
      <c r="A1162">
        <v>505</v>
      </c>
      <c r="B1162" s="210">
        <v>45597.05</v>
      </c>
      <c r="C1162" s="210">
        <v>45597.054166666669</v>
      </c>
      <c r="D1162" s="211">
        <v>45596</v>
      </c>
      <c r="E1162">
        <v>20</v>
      </c>
      <c r="F1162" t="s">
        <v>128</v>
      </c>
      <c r="G1162" s="212">
        <v>9</v>
      </c>
      <c r="H1162" s="225"/>
      <c r="I1162" t="s">
        <v>198</v>
      </c>
      <c r="J1162" t="s">
        <v>153</v>
      </c>
      <c r="K1162" t="b">
        <v>0</v>
      </c>
    </row>
    <row r="1163" spans="1:14" x14ac:dyDescent="0.2">
      <c r="A1163">
        <v>505</v>
      </c>
      <c r="B1163" s="210">
        <v>45597.05</v>
      </c>
      <c r="C1163" s="210">
        <v>45597.054166666669</v>
      </c>
      <c r="D1163" s="211">
        <v>45596</v>
      </c>
      <c r="E1163">
        <v>19</v>
      </c>
      <c r="F1163" t="s">
        <v>124</v>
      </c>
      <c r="G1163" s="212">
        <v>16</v>
      </c>
      <c r="H1163" s="225"/>
      <c r="I1163" t="s">
        <v>198</v>
      </c>
      <c r="J1163" t="s">
        <v>153</v>
      </c>
      <c r="K1163" t="b">
        <v>0</v>
      </c>
    </row>
    <row r="1164" spans="1:14" x14ac:dyDescent="0.2">
      <c r="A1164">
        <v>505</v>
      </c>
      <c r="B1164" s="210">
        <v>45600.128472222219</v>
      </c>
      <c r="C1164" s="210">
        <v>45600.128472222219</v>
      </c>
      <c r="D1164" s="211">
        <v>45599</v>
      </c>
      <c r="E1164">
        <v>4</v>
      </c>
      <c r="F1164" t="s">
        <v>115</v>
      </c>
      <c r="G1164" s="212" t="s">
        <v>815</v>
      </c>
      <c r="H1164" s="225"/>
      <c r="I1164" t="s">
        <v>198</v>
      </c>
      <c r="J1164" t="s">
        <v>148</v>
      </c>
      <c r="K1164" t="b">
        <v>0</v>
      </c>
    </row>
    <row r="1165" spans="1:14" x14ac:dyDescent="0.2">
      <c r="A1165">
        <v>505</v>
      </c>
      <c r="B1165" s="210">
        <v>45600.128472222219</v>
      </c>
      <c r="C1165" s="210">
        <v>45600.128472222219</v>
      </c>
      <c r="D1165" s="211">
        <v>45599</v>
      </c>
      <c r="E1165">
        <v>3</v>
      </c>
      <c r="F1165" t="s">
        <v>131</v>
      </c>
      <c r="G1165" s="212">
        <v>25</v>
      </c>
      <c r="H1165" s="225"/>
      <c r="I1165" t="s">
        <v>198</v>
      </c>
      <c r="J1165" t="s">
        <v>148</v>
      </c>
      <c r="K1165" t="b">
        <v>0</v>
      </c>
    </row>
    <row r="1166" spans="1:14" x14ac:dyDescent="0.2">
      <c r="A1166">
        <v>505</v>
      </c>
      <c r="B1166" s="210">
        <v>45600.128472222219</v>
      </c>
      <c r="C1166" s="210">
        <v>45600.128472222219</v>
      </c>
      <c r="D1166" s="211">
        <v>45599</v>
      </c>
      <c r="E1166">
        <v>2</v>
      </c>
      <c r="F1166" t="s">
        <v>112</v>
      </c>
      <c r="G1166" s="212">
        <v>22</v>
      </c>
      <c r="H1166" s="225"/>
      <c r="I1166" t="s">
        <v>198</v>
      </c>
      <c r="J1166" t="s">
        <v>148</v>
      </c>
      <c r="K1166" t="b">
        <v>0</v>
      </c>
    </row>
    <row r="1167" spans="1:14" x14ac:dyDescent="0.2">
      <c r="A1167">
        <v>505</v>
      </c>
      <c r="B1167" s="210">
        <v>45600.128472222219</v>
      </c>
      <c r="C1167" s="210">
        <v>45600.128472222219</v>
      </c>
      <c r="D1167" s="211">
        <v>45599</v>
      </c>
      <c r="E1167">
        <v>1</v>
      </c>
      <c r="F1167" t="s">
        <v>109</v>
      </c>
      <c r="G1167" s="212" t="s">
        <v>737</v>
      </c>
      <c r="H1167" s="225"/>
      <c r="I1167" t="s">
        <v>198</v>
      </c>
      <c r="J1167" t="s">
        <v>148</v>
      </c>
      <c r="K1167" t="b">
        <v>0</v>
      </c>
    </row>
    <row r="1168" spans="1:14" x14ac:dyDescent="0.2">
      <c r="A1168">
        <v>505</v>
      </c>
      <c r="B1168" s="210">
        <v>45600.128472222219</v>
      </c>
      <c r="C1168" s="210">
        <v>45600.129166666666</v>
      </c>
      <c r="D1168" s="211">
        <v>45599</v>
      </c>
      <c r="E1168">
        <v>4</v>
      </c>
      <c r="F1168" t="s">
        <v>115</v>
      </c>
      <c r="G1168" s="212" t="s">
        <v>815</v>
      </c>
      <c r="H1168" s="225" t="s">
        <v>450</v>
      </c>
      <c r="I1168" t="s">
        <v>198</v>
      </c>
      <c r="J1168" t="s">
        <v>148</v>
      </c>
      <c r="K1168" t="b">
        <v>1</v>
      </c>
    </row>
    <row r="1169" spans="1:14" x14ac:dyDescent="0.2">
      <c r="A1169">
        <v>505</v>
      </c>
      <c r="B1169" s="210">
        <v>45600.128472222219</v>
      </c>
      <c r="C1169" s="210">
        <v>45600.129861111112</v>
      </c>
      <c r="D1169" s="211">
        <v>45599</v>
      </c>
      <c r="E1169">
        <v>7</v>
      </c>
      <c r="F1169" t="s">
        <v>112</v>
      </c>
      <c r="G1169" s="212" t="s">
        <v>764</v>
      </c>
      <c r="H1169" s="225"/>
      <c r="I1169" t="s">
        <v>198</v>
      </c>
      <c r="J1169" t="s">
        <v>148</v>
      </c>
      <c r="K1169" t="b">
        <v>1</v>
      </c>
    </row>
    <row r="1170" spans="1:14" x14ac:dyDescent="0.2">
      <c r="A1170">
        <v>505</v>
      </c>
      <c r="B1170" s="210">
        <v>45600.128472222219</v>
      </c>
      <c r="C1170" s="210">
        <v>45600.129861111112</v>
      </c>
      <c r="D1170" s="211">
        <v>45599</v>
      </c>
      <c r="E1170">
        <v>8</v>
      </c>
      <c r="F1170" t="s">
        <v>116</v>
      </c>
      <c r="G1170" s="212" t="s">
        <v>816</v>
      </c>
      <c r="H1170" s="225"/>
      <c r="I1170" t="s">
        <v>198</v>
      </c>
      <c r="J1170" t="s">
        <v>148</v>
      </c>
      <c r="K1170" t="b">
        <v>0</v>
      </c>
      <c r="L1170">
        <v>6.4</v>
      </c>
      <c r="M1170">
        <v>7.2</v>
      </c>
    </row>
    <row r="1171" spans="1:14" x14ac:dyDescent="0.2">
      <c r="A1171">
        <v>505</v>
      </c>
      <c r="B1171" s="210">
        <v>45600.128472222219</v>
      </c>
      <c r="C1171" s="210">
        <v>45600.129166666666</v>
      </c>
      <c r="D1171" s="211">
        <v>45599</v>
      </c>
      <c r="E1171">
        <v>5</v>
      </c>
      <c r="F1171" t="s">
        <v>81</v>
      </c>
      <c r="G1171" s="212" t="s">
        <v>841</v>
      </c>
      <c r="H1171" s="225"/>
      <c r="I1171" t="s">
        <v>198</v>
      </c>
      <c r="J1171" t="s">
        <v>148</v>
      </c>
      <c r="K1171" t="b">
        <v>0</v>
      </c>
    </row>
    <row r="1172" spans="1:14" x14ac:dyDescent="0.2">
      <c r="A1172">
        <v>505</v>
      </c>
      <c r="B1172" s="210">
        <v>45600.128472222219</v>
      </c>
      <c r="C1172" s="210">
        <v>45600.129861111112</v>
      </c>
      <c r="D1172" s="211">
        <v>45599</v>
      </c>
      <c r="E1172">
        <v>6</v>
      </c>
      <c r="F1172" t="s">
        <v>115</v>
      </c>
      <c r="G1172" s="212" t="s">
        <v>739</v>
      </c>
      <c r="H1172" s="225"/>
      <c r="I1172" t="s">
        <v>198</v>
      </c>
      <c r="J1172" t="s">
        <v>148</v>
      </c>
      <c r="K1172" t="b">
        <v>0</v>
      </c>
    </row>
    <row r="1173" spans="1:14" x14ac:dyDescent="0.2">
      <c r="A1173">
        <v>505</v>
      </c>
      <c r="B1173" s="210">
        <v>45600.128472222219</v>
      </c>
      <c r="C1173" s="210">
        <v>45600.130555555559</v>
      </c>
      <c r="D1173" s="211">
        <v>45599</v>
      </c>
      <c r="E1173">
        <v>9</v>
      </c>
      <c r="F1173" t="s">
        <v>117</v>
      </c>
      <c r="G1173" s="212" t="s">
        <v>687</v>
      </c>
      <c r="H1173" s="225"/>
      <c r="I1173" t="s">
        <v>198</v>
      </c>
      <c r="J1173" t="s">
        <v>148</v>
      </c>
      <c r="K1173" t="b">
        <v>0</v>
      </c>
      <c r="L1173">
        <v>8.3000000000000007</v>
      </c>
      <c r="M1173">
        <v>7.7</v>
      </c>
      <c r="N1173">
        <v>7.5</v>
      </c>
    </row>
    <row r="1174" spans="1:14" x14ac:dyDescent="0.2">
      <c r="A1174">
        <v>505</v>
      </c>
      <c r="B1174" s="210">
        <v>45600.128472222219</v>
      </c>
      <c r="C1174" s="210">
        <v>45600.130555555559</v>
      </c>
      <c r="D1174" s="211">
        <v>45599</v>
      </c>
      <c r="E1174">
        <v>10</v>
      </c>
      <c r="F1174" t="s">
        <v>118</v>
      </c>
      <c r="G1174" s="212">
        <v>9</v>
      </c>
      <c r="H1174" s="225"/>
      <c r="I1174" t="s">
        <v>198</v>
      </c>
      <c r="J1174" t="s">
        <v>148</v>
      </c>
      <c r="K1174" t="b">
        <v>0</v>
      </c>
      <c r="L1174">
        <v>9.1</v>
      </c>
      <c r="M1174">
        <v>9.4</v>
      </c>
      <c r="N1174">
        <v>8.5</v>
      </c>
    </row>
    <row r="1175" spans="1:14" x14ac:dyDescent="0.2">
      <c r="A1175">
        <v>505</v>
      </c>
      <c r="B1175" s="210">
        <v>45600.128472222219</v>
      </c>
      <c r="C1175" s="210">
        <v>45600.131249999999</v>
      </c>
      <c r="D1175" s="211">
        <v>45599</v>
      </c>
      <c r="E1175">
        <v>11</v>
      </c>
      <c r="F1175" t="s">
        <v>119</v>
      </c>
      <c r="G1175" s="212" t="s">
        <v>810</v>
      </c>
      <c r="H1175" s="225"/>
      <c r="I1175" t="s">
        <v>198</v>
      </c>
      <c r="J1175" t="s">
        <v>148</v>
      </c>
      <c r="K1175" t="b">
        <v>0</v>
      </c>
      <c r="L1175">
        <v>11.6</v>
      </c>
      <c r="M1175">
        <v>9.6</v>
      </c>
    </row>
    <row r="1176" spans="1:14" x14ac:dyDescent="0.2">
      <c r="A1176">
        <v>505</v>
      </c>
      <c r="B1176" s="210">
        <v>45600.128472222219</v>
      </c>
      <c r="C1176" s="210">
        <v>45600.131249999999</v>
      </c>
      <c r="D1176" s="211">
        <v>45599</v>
      </c>
      <c r="E1176">
        <v>12</v>
      </c>
      <c r="F1176" t="s">
        <v>131</v>
      </c>
      <c r="G1176" s="212">
        <v>23</v>
      </c>
      <c r="H1176" s="225" t="s">
        <v>225</v>
      </c>
      <c r="I1176" t="s">
        <v>198</v>
      </c>
      <c r="J1176" t="s">
        <v>148</v>
      </c>
      <c r="K1176" t="b">
        <v>0</v>
      </c>
    </row>
    <row r="1177" spans="1:14" x14ac:dyDescent="0.2">
      <c r="A1177">
        <v>505</v>
      </c>
      <c r="B1177" s="210">
        <v>45600.128472222219</v>
      </c>
      <c r="C1177" s="210">
        <v>45600.131944444445</v>
      </c>
      <c r="D1177" s="211">
        <v>45599</v>
      </c>
      <c r="E1177">
        <v>15</v>
      </c>
      <c r="F1177" t="s">
        <v>123</v>
      </c>
      <c r="G1177" s="212">
        <v>25</v>
      </c>
      <c r="H1177" s="225"/>
      <c r="I1177" t="s">
        <v>198</v>
      </c>
      <c r="J1177" t="s">
        <v>148</v>
      </c>
      <c r="K1177" t="b">
        <v>0</v>
      </c>
    </row>
    <row r="1178" spans="1:14" x14ac:dyDescent="0.2">
      <c r="A1178">
        <v>505</v>
      </c>
      <c r="B1178" s="210">
        <v>45600.128472222219</v>
      </c>
      <c r="C1178" s="210">
        <v>45600.131944444445</v>
      </c>
      <c r="D1178" s="211">
        <v>45599</v>
      </c>
      <c r="E1178">
        <v>14</v>
      </c>
      <c r="F1178" t="s">
        <v>116</v>
      </c>
      <c r="G1178" s="212" t="s">
        <v>739</v>
      </c>
      <c r="H1178" s="225"/>
      <c r="I1178" t="s">
        <v>198</v>
      </c>
      <c r="J1178" t="s">
        <v>148</v>
      </c>
      <c r="K1178" t="b">
        <v>0</v>
      </c>
      <c r="L1178">
        <v>10.5</v>
      </c>
      <c r="M1178">
        <v>8.4</v>
      </c>
    </row>
    <row r="1179" spans="1:14" x14ac:dyDescent="0.2">
      <c r="A1179">
        <v>505</v>
      </c>
      <c r="B1179" s="210">
        <v>45600.128472222219</v>
      </c>
      <c r="C1179" s="210">
        <v>45600.131249999999</v>
      </c>
      <c r="D1179" s="211">
        <v>45599</v>
      </c>
      <c r="E1179">
        <v>13</v>
      </c>
      <c r="F1179" t="s">
        <v>120</v>
      </c>
      <c r="G1179" s="212">
        <v>25</v>
      </c>
      <c r="H1179" s="225"/>
      <c r="I1179" t="s">
        <v>198</v>
      </c>
      <c r="J1179" t="s">
        <v>148</v>
      </c>
      <c r="K1179" t="b">
        <v>0</v>
      </c>
    </row>
    <row r="1180" spans="1:14" x14ac:dyDescent="0.2">
      <c r="A1180">
        <v>505</v>
      </c>
      <c r="B1180" s="210">
        <v>45600.128472222219</v>
      </c>
      <c r="C1180" s="210">
        <v>45600.132638888892</v>
      </c>
      <c r="D1180" s="211">
        <v>45599</v>
      </c>
      <c r="E1180">
        <v>18</v>
      </c>
      <c r="F1180" t="s">
        <v>131</v>
      </c>
      <c r="G1180" s="212">
        <v>25</v>
      </c>
      <c r="H1180" s="225"/>
      <c r="I1180" t="s">
        <v>198</v>
      </c>
      <c r="J1180" t="s">
        <v>148</v>
      </c>
      <c r="K1180" t="b">
        <v>0</v>
      </c>
    </row>
    <row r="1181" spans="1:14" x14ac:dyDescent="0.2">
      <c r="A1181">
        <v>505</v>
      </c>
      <c r="B1181" s="210">
        <v>45600.128472222219</v>
      </c>
      <c r="C1181" s="210">
        <v>45600.132638888892</v>
      </c>
      <c r="D1181" s="211">
        <v>45599</v>
      </c>
      <c r="E1181">
        <v>17</v>
      </c>
      <c r="F1181" t="s">
        <v>131</v>
      </c>
      <c r="G1181" s="212" t="s">
        <v>750</v>
      </c>
      <c r="H1181" s="225"/>
      <c r="I1181" t="s">
        <v>198</v>
      </c>
      <c r="J1181" t="s">
        <v>148</v>
      </c>
      <c r="K1181" t="b">
        <v>0</v>
      </c>
    </row>
    <row r="1182" spans="1:14" x14ac:dyDescent="0.2">
      <c r="A1182">
        <v>505</v>
      </c>
      <c r="B1182" s="210">
        <v>45600.128472222219</v>
      </c>
      <c r="C1182" s="210">
        <v>45600.132638888892</v>
      </c>
      <c r="D1182" s="211">
        <v>45599</v>
      </c>
      <c r="E1182">
        <v>16</v>
      </c>
      <c r="F1182" t="s">
        <v>115</v>
      </c>
      <c r="G1182" s="212" t="s">
        <v>707</v>
      </c>
      <c r="H1182" s="225" t="s">
        <v>451</v>
      </c>
      <c r="I1182" t="s">
        <v>198</v>
      </c>
      <c r="J1182" t="s">
        <v>148</v>
      </c>
      <c r="K1182" t="b">
        <v>1</v>
      </c>
      <c r="L1182">
        <v>14.6</v>
      </c>
      <c r="M1182">
        <v>12.7</v>
      </c>
    </row>
    <row r="1183" spans="1:14" x14ac:dyDescent="0.2">
      <c r="A1183">
        <v>505</v>
      </c>
      <c r="B1183" s="210">
        <v>45600.128472222219</v>
      </c>
      <c r="C1183" s="210">
        <v>45600.132638888892</v>
      </c>
      <c r="D1183" s="211">
        <v>45599</v>
      </c>
      <c r="E1183">
        <v>19</v>
      </c>
      <c r="F1183" t="s">
        <v>124</v>
      </c>
      <c r="G1183" s="212" t="s">
        <v>856</v>
      </c>
      <c r="H1183" s="225"/>
      <c r="I1183" t="s">
        <v>198</v>
      </c>
      <c r="J1183" t="s">
        <v>148</v>
      </c>
      <c r="K1183" t="b">
        <v>0</v>
      </c>
    </row>
    <row r="1184" spans="1:14" x14ac:dyDescent="0.2">
      <c r="A1184">
        <v>505</v>
      </c>
      <c r="B1184" s="210">
        <v>45600.128472222219</v>
      </c>
      <c r="C1184" s="210">
        <v>45600.133333333331</v>
      </c>
      <c r="D1184" s="211">
        <v>45599</v>
      </c>
      <c r="E1184">
        <v>20</v>
      </c>
      <c r="F1184" t="s">
        <v>128</v>
      </c>
      <c r="G1184" s="212">
        <v>9</v>
      </c>
      <c r="H1184" s="225"/>
      <c r="I1184" t="s">
        <v>198</v>
      </c>
      <c r="J1184" t="s">
        <v>148</v>
      </c>
      <c r="K1184" t="b">
        <v>0</v>
      </c>
    </row>
    <row r="1185" spans="1:14" x14ac:dyDescent="0.2">
      <c r="A1185">
        <v>505</v>
      </c>
      <c r="B1185" s="210">
        <v>45601.254166666666</v>
      </c>
      <c r="C1185" s="210">
        <v>45601.254861111112</v>
      </c>
      <c r="D1185" s="211">
        <v>45600</v>
      </c>
      <c r="E1185">
        <v>1</v>
      </c>
      <c r="F1185" t="s">
        <v>109</v>
      </c>
      <c r="G1185" s="212" t="s">
        <v>737</v>
      </c>
      <c r="H1185" s="225"/>
      <c r="I1185" t="s">
        <v>198</v>
      </c>
      <c r="J1185" t="s">
        <v>153</v>
      </c>
      <c r="K1185" t="b">
        <v>0</v>
      </c>
    </row>
    <row r="1186" spans="1:14" x14ac:dyDescent="0.2">
      <c r="A1186">
        <v>505</v>
      </c>
      <c r="B1186" s="210">
        <v>45601.254166666666</v>
      </c>
      <c r="C1186" s="210">
        <v>45601.256249999999</v>
      </c>
      <c r="D1186" s="211">
        <v>45600</v>
      </c>
      <c r="E1186">
        <v>5</v>
      </c>
      <c r="F1186" t="s">
        <v>81</v>
      </c>
      <c r="G1186" s="212" t="s">
        <v>841</v>
      </c>
      <c r="H1186" s="225"/>
      <c r="I1186" t="s">
        <v>198</v>
      </c>
      <c r="J1186" t="s">
        <v>153</v>
      </c>
      <c r="K1186" t="b">
        <v>0</v>
      </c>
    </row>
    <row r="1187" spans="1:14" x14ac:dyDescent="0.2">
      <c r="A1187">
        <v>505</v>
      </c>
      <c r="B1187" s="210">
        <v>45601.254166666666</v>
      </c>
      <c r="C1187" s="210">
        <v>45601.255555555559</v>
      </c>
      <c r="D1187" s="211">
        <v>45600</v>
      </c>
      <c r="E1187">
        <v>3</v>
      </c>
      <c r="F1187" t="s">
        <v>131</v>
      </c>
      <c r="G1187" s="212">
        <v>25</v>
      </c>
      <c r="H1187" s="225"/>
      <c r="I1187" t="s">
        <v>198</v>
      </c>
      <c r="J1187" t="s">
        <v>153</v>
      </c>
      <c r="K1187" t="b">
        <v>0</v>
      </c>
    </row>
    <row r="1188" spans="1:14" x14ac:dyDescent="0.2">
      <c r="A1188">
        <v>505</v>
      </c>
      <c r="B1188" s="210">
        <v>45601.254166666666</v>
      </c>
      <c r="C1188" s="210">
        <v>45601.256249999999</v>
      </c>
      <c r="D1188" s="211">
        <v>45600</v>
      </c>
      <c r="E1188">
        <v>4</v>
      </c>
      <c r="F1188" t="s">
        <v>115</v>
      </c>
      <c r="G1188" s="212" t="s">
        <v>849</v>
      </c>
      <c r="H1188" s="225" t="s">
        <v>455</v>
      </c>
      <c r="I1188" t="s">
        <v>198</v>
      </c>
      <c r="J1188" t="s">
        <v>153</v>
      </c>
      <c r="K1188" t="b">
        <v>1</v>
      </c>
    </row>
    <row r="1189" spans="1:14" x14ac:dyDescent="0.2">
      <c r="A1189">
        <v>505</v>
      </c>
      <c r="B1189" s="210">
        <v>45601.254166666666</v>
      </c>
      <c r="C1189" s="210">
        <v>45601.256249999999</v>
      </c>
      <c r="D1189" s="211">
        <v>45600</v>
      </c>
      <c r="E1189">
        <v>6</v>
      </c>
      <c r="F1189" t="s">
        <v>115</v>
      </c>
      <c r="G1189" s="212" t="s">
        <v>739</v>
      </c>
      <c r="H1189" s="225"/>
      <c r="I1189" t="s">
        <v>198</v>
      </c>
      <c r="J1189" t="s">
        <v>153</v>
      </c>
      <c r="K1189" t="b">
        <v>0</v>
      </c>
    </row>
    <row r="1190" spans="1:14" ht="25.5" x14ac:dyDescent="0.2">
      <c r="A1190">
        <v>505</v>
      </c>
      <c r="B1190" s="210">
        <v>45601.254166666666</v>
      </c>
      <c r="C1190" s="210">
        <v>45601.255555555559</v>
      </c>
      <c r="D1190" s="211">
        <v>45600</v>
      </c>
      <c r="E1190">
        <v>2</v>
      </c>
      <c r="F1190" t="s">
        <v>112</v>
      </c>
      <c r="G1190" s="212">
        <v>22</v>
      </c>
      <c r="H1190" s="225" t="s">
        <v>454</v>
      </c>
      <c r="I1190" t="s">
        <v>198</v>
      </c>
      <c r="J1190" t="s">
        <v>153</v>
      </c>
      <c r="K1190" t="b">
        <v>0</v>
      </c>
    </row>
    <row r="1191" spans="1:14" x14ac:dyDescent="0.2">
      <c r="A1191">
        <v>505</v>
      </c>
      <c r="B1191" s="210">
        <v>45601.254166666666</v>
      </c>
      <c r="C1191" s="210">
        <v>45601.256249999999</v>
      </c>
      <c r="D1191" s="211">
        <v>45600</v>
      </c>
      <c r="E1191">
        <v>7</v>
      </c>
      <c r="F1191" t="s">
        <v>112</v>
      </c>
      <c r="G1191" s="212" t="s">
        <v>740</v>
      </c>
      <c r="H1191" s="225"/>
      <c r="I1191" t="s">
        <v>198</v>
      </c>
      <c r="J1191" t="s">
        <v>153</v>
      </c>
      <c r="K1191" t="b">
        <v>0</v>
      </c>
    </row>
    <row r="1192" spans="1:14" x14ac:dyDescent="0.2">
      <c r="A1192">
        <v>505</v>
      </c>
      <c r="B1192" s="210">
        <v>45601.254166666666</v>
      </c>
      <c r="C1192" s="210">
        <v>45601.256944444445</v>
      </c>
      <c r="D1192" s="211">
        <v>45600</v>
      </c>
      <c r="E1192">
        <v>8</v>
      </c>
      <c r="F1192" t="s">
        <v>116</v>
      </c>
      <c r="G1192" s="212" t="s">
        <v>762</v>
      </c>
      <c r="H1192" s="225" t="s">
        <v>456</v>
      </c>
      <c r="I1192" t="s">
        <v>198</v>
      </c>
      <c r="J1192" t="s">
        <v>153</v>
      </c>
      <c r="K1192" t="b">
        <v>0</v>
      </c>
      <c r="L1192">
        <v>10.1</v>
      </c>
      <c r="M1192">
        <v>9</v>
      </c>
    </row>
    <row r="1193" spans="1:14" x14ac:dyDescent="0.2">
      <c r="A1193">
        <v>505</v>
      </c>
      <c r="B1193" s="210">
        <v>45601.254166666666</v>
      </c>
      <c r="C1193" s="210">
        <v>45601.256944444445</v>
      </c>
      <c r="D1193" s="211">
        <v>45600</v>
      </c>
      <c r="E1193">
        <v>9</v>
      </c>
      <c r="F1193" t="s">
        <v>117</v>
      </c>
      <c r="G1193" s="212" t="s">
        <v>687</v>
      </c>
      <c r="H1193" s="225"/>
      <c r="I1193" t="s">
        <v>198</v>
      </c>
      <c r="J1193" t="s">
        <v>153</v>
      </c>
      <c r="K1193" t="b">
        <v>0</v>
      </c>
      <c r="L1193">
        <v>8.3000000000000007</v>
      </c>
      <c r="M1193">
        <v>7.7</v>
      </c>
      <c r="N1193">
        <v>7.5</v>
      </c>
    </row>
    <row r="1194" spans="1:14" x14ac:dyDescent="0.2">
      <c r="A1194">
        <v>505</v>
      </c>
      <c r="B1194" s="210">
        <v>45601.254166666666</v>
      </c>
      <c r="C1194" s="210">
        <v>45601.258333333331</v>
      </c>
      <c r="D1194" s="211">
        <v>45600</v>
      </c>
      <c r="E1194">
        <v>11</v>
      </c>
      <c r="F1194" t="s">
        <v>119</v>
      </c>
      <c r="G1194" s="212" t="s">
        <v>810</v>
      </c>
      <c r="H1194" s="225"/>
      <c r="I1194" t="s">
        <v>198</v>
      </c>
      <c r="J1194" t="s">
        <v>153</v>
      </c>
      <c r="K1194" t="b">
        <v>0</v>
      </c>
      <c r="L1194">
        <v>11.6</v>
      </c>
      <c r="M1194">
        <v>9.6</v>
      </c>
    </row>
    <row r="1195" spans="1:14" x14ac:dyDescent="0.2">
      <c r="A1195">
        <v>505</v>
      </c>
      <c r="B1195" s="210">
        <v>45601.254166666666</v>
      </c>
      <c r="C1195" s="210">
        <v>45601.258333333331</v>
      </c>
      <c r="D1195" s="211">
        <v>45600</v>
      </c>
      <c r="E1195">
        <v>10</v>
      </c>
      <c r="F1195" t="s">
        <v>118</v>
      </c>
      <c r="G1195" s="212" t="s">
        <v>842</v>
      </c>
      <c r="H1195" s="225" t="s">
        <v>457</v>
      </c>
      <c r="I1195" t="s">
        <v>198</v>
      </c>
      <c r="J1195" t="s">
        <v>153</v>
      </c>
      <c r="K1195" t="b">
        <v>0</v>
      </c>
      <c r="L1195">
        <v>9.1999999999999993</v>
      </c>
      <c r="M1195">
        <v>9.8000000000000007</v>
      </c>
      <c r="N1195">
        <v>9</v>
      </c>
    </row>
    <row r="1196" spans="1:14" x14ac:dyDescent="0.2">
      <c r="A1196">
        <v>505</v>
      </c>
      <c r="B1196" s="210">
        <v>45601.254166666666</v>
      </c>
      <c r="C1196" s="210">
        <v>45601.259027777778</v>
      </c>
      <c r="D1196" s="211">
        <v>45600</v>
      </c>
      <c r="E1196">
        <v>12</v>
      </c>
      <c r="F1196" t="s">
        <v>131</v>
      </c>
      <c r="G1196" s="212">
        <v>23</v>
      </c>
      <c r="H1196" s="225"/>
      <c r="I1196" t="s">
        <v>198</v>
      </c>
      <c r="J1196" t="s">
        <v>153</v>
      </c>
      <c r="K1196" t="b">
        <v>0</v>
      </c>
    </row>
    <row r="1197" spans="1:14" x14ac:dyDescent="0.2">
      <c r="A1197">
        <v>505</v>
      </c>
      <c r="B1197" s="210">
        <v>45601.254166666666</v>
      </c>
      <c r="C1197" s="210">
        <v>45601.259722222225</v>
      </c>
      <c r="D1197" s="211">
        <v>45600</v>
      </c>
      <c r="E1197">
        <v>13</v>
      </c>
      <c r="F1197" t="s">
        <v>120</v>
      </c>
      <c r="G1197" s="212">
        <v>25</v>
      </c>
      <c r="H1197" s="225" t="s">
        <v>225</v>
      </c>
      <c r="I1197" t="s">
        <v>198</v>
      </c>
      <c r="J1197" t="s">
        <v>153</v>
      </c>
      <c r="K1197" t="b">
        <v>0</v>
      </c>
    </row>
    <row r="1198" spans="1:14" x14ac:dyDescent="0.2">
      <c r="A1198">
        <v>505</v>
      </c>
      <c r="B1198" s="210">
        <v>45601.254166666666</v>
      </c>
      <c r="C1198" s="210">
        <v>45601.261111111111</v>
      </c>
      <c r="D1198" s="211">
        <v>45600</v>
      </c>
      <c r="E1198">
        <v>14</v>
      </c>
      <c r="F1198" t="s">
        <v>116</v>
      </c>
      <c r="G1198" s="212" t="s">
        <v>739</v>
      </c>
      <c r="H1198" s="225"/>
      <c r="I1198" t="s">
        <v>198</v>
      </c>
      <c r="J1198" t="s">
        <v>153</v>
      </c>
      <c r="K1198" t="b">
        <v>0</v>
      </c>
      <c r="L1198">
        <v>10.5</v>
      </c>
      <c r="M1198">
        <v>8.4</v>
      </c>
    </row>
    <row r="1199" spans="1:14" x14ac:dyDescent="0.2">
      <c r="A1199">
        <v>505</v>
      </c>
      <c r="B1199" s="210">
        <v>45601.254166666666</v>
      </c>
      <c r="C1199" s="210">
        <v>45601.261805555558</v>
      </c>
      <c r="D1199" s="211">
        <v>45600</v>
      </c>
      <c r="E1199">
        <v>15</v>
      </c>
      <c r="F1199" t="s">
        <v>123</v>
      </c>
      <c r="G1199" s="212" t="s">
        <v>766</v>
      </c>
      <c r="H1199" s="225"/>
      <c r="I1199" t="s">
        <v>198</v>
      </c>
      <c r="J1199" t="s">
        <v>153</v>
      </c>
      <c r="K1199" t="b">
        <v>1</v>
      </c>
    </row>
    <row r="1200" spans="1:14" x14ac:dyDescent="0.2">
      <c r="A1200">
        <v>505</v>
      </c>
      <c r="B1200" s="210">
        <v>45601.254166666666</v>
      </c>
      <c r="C1200" s="210">
        <v>45601.261805555558</v>
      </c>
      <c r="D1200" s="211">
        <v>45600</v>
      </c>
      <c r="E1200">
        <v>16</v>
      </c>
      <c r="F1200" t="s">
        <v>115</v>
      </c>
      <c r="G1200" s="212" t="s">
        <v>698</v>
      </c>
      <c r="H1200" s="225"/>
      <c r="I1200" t="s">
        <v>198</v>
      </c>
      <c r="J1200" t="s">
        <v>153</v>
      </c>
      <c r="K1200" t="b">
        <v>0</v>
      </c>
      <c r="L1200">
        <v>12.3</v>
      </c>
      <c r="M1200">
        <v>12.4</v>
      </c>
    </row>
    <row r="1201" spans="1:14" x14ac:dyDescent="0.2">
      <c r="A1201">
        <v>505</v>
      </c>
      <c r="B1201" s="210">
        <v>45601.254166666666</v>
      </c>
      <c r="C1201" s="210">
        <v>45601.262499999997</v>
      </c>
      <c r="D1201" s="211">
        <v>45600</v>
      </c>
      <c r="E1201">
        <v>17</v>
      </c>
      <c r="F1201" t="s">
        <v>131</v>
      </c>
      <c r="G1201" s="212" t="s">
        <v>750</v>
      </c>
      <c r="H1201" s="225"/>
      <c r="I1201" t="s">
        <v>198</v>
      </c>
      <c r="J1201" t="s">
        <v>153</v>
      </c>
      <c r="K1201" t="b">
        <v>0</v>
      </c>
    </row>
    <row r="1202" spans="1:14" x14ac:dyDescent="0.2">
      <c r="A1202">
        <v>505</v>
      </c>
      <c r="B1202" s="210">
        <v>45601.254166666666</v>
      </c>
      <c r="C1202" s="210">
        <v>45601.263194444444</v>
      </c>
      <c r="D1202" s="211">
        <v>45600</v>
      </c>
      <c r="E1202">
        <v>18</v>
      </c>
      <c r="F1202" t="s">
        <v>131</v>
      </c>
      <c r="G1202" s="212" t="s">
        <v>766</v>
      </c>
      <c r="H1202" s="225" t="s">
        <v>458</v>
      </c>
      <c r="I1202" t="s">
        <v>198</v>
      </c>
      <c r="J1202" t="s">
        <v>153</v>
      </c>
      <c r="K1202" t="b">
        <v>1</v>
      </c>
    </row>
    <row r="1203" spans="1:14" x14ac:dyDescent="0.2">
      <c r="A1203">
        <v>505</v>
      </c>
      <c r="B1203" s="210">
        <v>45601.254166666666</v>
      </c>
      <c r="C1203" s="210">
        <v>45601.263888888891</v>
      </c>
      <c r="D1203" s="211">
        <v>45600</v>
      </c>
      <c r="E1203">
        <v>19</v>
      </c>
      <c r="F1203" t="s">
        <v>124</v>
      </c>
      <c r="G1203" s="212" t="s">
        <v>878</v>
      </c>
      <c r="H1203" s="225"/>
      <c r="I1203" t="s">
        <v>198</v>
      </c>
      <c r="J1203" t="s">
        <v>153</v>
      </c>
      <c r="K1203" t="b">
        <v>0</v>
      </c>
    </row>
    <row r="1204" spans="1:14" x14ac:dyDescent="0.2">
      <c r="A1204">
        <v>505</v>
      </c>
      <c r="B1204" s="210">
        <v>45601.254166666666</v>
      </c>
      <c r="C1204" s="210">
        <v>45601.26458333333</v>
      </c>
      <c r="D1204" s="211">
        <v>45600</v>
      </c>
      <c r="E1204">
        <v>20</v>
      </c>
      <c r="F1204" t="s">
        <v>128</v>
      </c>
      <c r="G1204" s="212">
        <v>9</v>
      </c>
      <c r="H1204" s="225"/>
      <c r="I1204" t="s">
        <v>198</v>
      </c>
      <c r="J1204" t="s">
        <v>153</v>
      </c>
      <c r="K1204" t="b">
        <v>0</v>
      </c>
    </row>
    <row r="1205" spans="1:14" x14ac:dyDescent="0.2">
      <c r="A1205">
        <v>505</v>
      </c>
      <c r="B1205" s="210">
        <v>45603.259722222225</v>
      </c>
      <c r="C1205" s="210">
        <v>45603.260416666664</v>
      </c>
      <c r="D1205" s="211">
        <v>45602</v>
      </c>
      <c r="E1205">
        <v>3</v>
      </c>
      <c r="F1205" t="s">
        <v>131</v>
      </c>
      <c r="G1205" s="212">
        <v>25</v>
      </c>
      <c r="H1205" s="225"/>
      <c r="I1205" t="s">
        <v>198</v>
      </c>
      <c r="J1205" t="s">
        <v>153</v>
      </c>
      <c r="K1205" t="b">
        <v>0</v>
      </c>
    </row>
    <row r="1206" spans="1:14" x14ac:dyDescent="0.2">
      <c r="A1206">
        <v>505</v>
      </c>
      <c r="B1206" s="210">
        <v>45603.259722222225</v>
      </c>
      <c r="C1206" s="210">
        <v>45603.260416666664</v>
      </c>
      <c r="D1206" s="211">
        <v>45602</v>
      </c>
      <c r="E1206">
        <v>1</v>
      </c>
      <c r="F1206" t="s">
        <v>109</v>
      </c>
      <c r="G1206" s="212" t="s">
        <v>739</v>
      </c>
      <c r="H1206" s="225"/>
      <c r="I1206" t="s">
        <v>198</v>
      </c>
      <c r="J1206" t="s">
        <v>153</v>
      </c>
      <c r="K1206" t="b">
        <v>0</v>
      </c>
    </row>
    <row r="1207" spans="1:14" x14ac:dyDescent="0.2">
      <c r="A1207">
        <v>505</v>
      </c>
      <c r="B1207" s="210">
        <v>45603.259722222225</v>
      </c>
      <c r="C1207" s="210">
        <v>45603.260416666664</v>
      </c>
      <c r="D1207" s="211">
        <v>45602</v>
      </c>
      <c r="E1207">
        <v>2</v>
      </c>
      <c r="F1207" t="s">
        <v>112</v>
      </c>
      <c r="G1207" s="212" t="s">
        <v>877</v>
      </c>
      <c r="H1207" s="225"/>
      <c r="I1207" t="s">
        <v>198</v>
      </c>
      <c r="J1207" t="s">
        <v>153</v>
      </c>
      <c r="K1207" t="b">
        <v>1</v>
      </c>
    </row>
    <row r="1208" spans="1:14" x14ac:dyDescent="0.2">
      <c r="A1208">
        <v>505</v>
      </c>
      <c r="B1208" s="210">
        <v>45603.259722222225</v>
      </c>
      <c r="C1208" s="210">
        <v>45603.261111111111</v>
      </c>
      <c r="D1208" s="211">
        <v>45602</v>
      </c>
      <c r="E1208">
        <v>4</v>
      </c>
      <c r="F1208" t="s">
        <v>115</v>
      </c>
      <c r="G1208" s="212" t="s">
        <v>864</v>
      </c>
      <c r="H1208" s="225"/>
      <c r="I1208" t="s">
        <v>198</v>
      </c>
      <c r="J1208" t="s">
        <v>153</v>
      </c>
      <c r="K1208" t="b">
        <v>0</v>
      </c>
    </row>
    <row r="1209" spans="1:14" x14ac:dyDescent="0.2">
      <c r="A1209">
        <v>505</v>
      </c>
      <c r="B1209" s="210">
        <v>45603.259722222225</v>
      </c>
      <c r="C1209" s="210">
        <v>45603.261111111111</v>
      </c>
      <c r="D1209" s="211">
        <v>45602</v>
      </c>
      <c r="E1209">
        <v>5</v>
      </c>
      <c r="F1209" t="s">
        <v>81</v>
      </c>
      <c r="G1209" s="212" t="s">
        <v>841</v>
      </c>
      <c r="H1209" s="225"/>
      <c r="I1209" t="s">
        <v>198</v>
      </c>
      <c r="J1209" t="s">
        <v>153</v>
      </c>
      <c r="K1209" t="b">
        <v>0</v>
      </c>
    </row>
    <row r="1210" spans="1:14" x14ac:dyDescent="0.2">
      <c r="A1210">
        <v>505</v>
      </c>
      <c r="B1210" s="210">
        <v>45603.259722222225</v>
      </c>
      <c r="C1210" s="210">
        <v>45603.261805555558</v>
      </c>
      <c r="D1210" s="211">
        <v>45602</v>
      </c>
      <c r="E1210">
        <v>7</v>
      </c>
      <c r="F1210" t="s">
        <v>112</v>
      </c>
      <c r="G1210" s="212" t="s">
        <v>815</v>
      </c>
      <c r="H1210" s="225"/>
      <c r="I1210" t="s">
        <v>198</v>
      </c>
      <c r="J1210" t="s">
        <v>153</v>
      </c>
      <c r="K1210" t="b">
        <v>0</v>
      </c>
    </row>
    <row r="1211" spans="1:14" x14ac:dyDescent="0.2">
      <c r="A1211">
        <v>505</v>
      </c>
      <c r="B1211" s="210">
        <v>45603.259722222225</v>
      </c>
      <c r="C1211" s="210">
        <v>45603.261805555558</v>
      </c>
      <c r="D1211" s="211">
        <v>45602</v>
      </c>
      <c r="E1211">
        <v>6</v>
      </c>
      <c r="F1211" t="s">
        <v>115</v>
      </c>
      <c r="G1211" s="212" t="s">
        <v>739</v>
      </c>
      <c r="H1211" s="225"/>
      <c r="I1211" t="s">
        <v>198</v>
      </c>
      <c r="J1211" t="s">
        <v>153</v>
      </c>
      <c r="K1211" t="b">
        <v>0</v>
      </c>
    </row>
    <row r="1212" spans="1:14" x14ac:dyDescent="0.2">
      <c r="A1212">
        <v>505</v>
      </c>
      <c r="B1212" s="210">
        <v>45603.259722222225</v>
      </c>
      <c r="C1212" s="210">
        <v>45603.261805555558</v>
      </c>
      <c r="D1212" s="211">
        <v>45602</v>
      </c>
      <c r="E1212">
        <v>8</v>
      </c>
      <c r="F1212" t="s">
        <v>116</v>
      </c>
      <c r="G1212" s="212" t="s">
        <v>696</v>
      </c>
      <c r="H1212" s="225" t="s">
        <v>461</v>
      </c>
      <c r="I1212" t="s">
        <v>198</v>
      </c>
      <c r="J1212" t="s">
        <v>153</v>
      </c>
      <c r="K1212" t="b">
        <v>0</v>
      </c>
      <c r="L1212">
        <v>13.2</v>
      </c>
      <c r="M1212">
        <v>12</v>
      </c>
    </row>
    <row r="1213" spans="1:14" x14ac:dyDescent="0.2">
      <c r="A1213">
        <v>505</v>
      </c>
      <c r="B1213" s="210">
        <v>45603.259722222225</v>
      </c>
      <c r="C1213" s="210">
        <v>45603.262499999997</v>
      </c>
      <c r="D1213" s="211">
        <v>45602</v>
      </c>
      <c r="E1213">
        <v>9</v>
      </c>
      <c r="F1213" t="s">
        <v>117</v>
      </c>
      <c r="G1213" s="212" t="s">
        <v>756</v>
      </c>
      <c r="H1213" s="225"/>
      <c r="I1213" t="s">
        <v>198</v>
      </c>
      <c r="J1213" t="s">
        <v>153</v>
      </c>
      <c r="K1213" t="b">
        <v>0</v>
      </c>
      <c r="L1213">
        <v>9.5</v>
      </c>
      <c r="M1213">
        <v>10.1</v>
      </c>
      <c r="N1213">
        <v>10.6</v>
      </c>
    </row>
    <row r="1214" spans="1:14" x14ac:dyDescent="0.2">
      <c r="A1214">
        <v>505</v>
      </c>
      <c r="B1214" s="210">
        <v>45603.259722222225</v>
      </c>
      <c r="C1214" s="210">
        <v>45603.263888888891</v>
      </c>
      <c r="D1214" s="211">
        <v>45602</v>
      </c>
      <c r="E1214">
        <v>11</v>
      </c>
      <c r="F1214" t="s">
        <v>119</v>
      </c>
      <c r="G1214" s="212" t="s">
        <v>810</v>
      </c>
      <c r="H1214" s="225"/>
      <c r="I1214" t="s">
        <v>198</v>
      </c>
      <c r="J1214" t="s">
        <v>153</v>
      </c>
      <c r="K1214" t="b">
        <v>0</v>
      </c>
      <c r="L1214">
        <v>11.6</v>
      </c>
      <c r="M1214">
        <v>9.6</v>
      </c>
    </row>
    <row r="1215" spans="1:14" x14ac:dyDescent="0.2">
      <c r="A1215">
        <v>505</v>
      </c>
      <c r="B1215" s="210">
        <v>45603.259722222225</v>
      </c>
      <c r="C1215" s="210">
        <v>45603.263194444444</v>
      </c>
      <c r="D1215" s="211">
        <v>45602</v>
      </c>
      <c r="E1215">
        <v>10</v>
      </c>
      <c r="F1215" t="s">
        <v>118</v>
      </c>
      <c r="G1215" s="212" t="s">
        <v>763</v>
      </c>
      <c r="H1215" s="225"/>
      <c r="I1215" t="s">
        <v>198</v>
      </c>
      <c r="J1215" t="s">
        <v>153</v>
      </c>
      <c r="K1215" t="b">
        <v>0</v>
      </c>
      <c r="L1215">
        <v>13</v>
      </c>
      <c r="M1215">
        <v>13.2</v>
      </c>
      <c r="N1215">
        <v>12.4</v>
      </c>
    </row>
    <row r="1216" spans="1:14" x14ac:dyDescent="0.2">
      <c r="A1216">
        <v>505</v>
      </c>
      <c r="B1216" s="210">
        <v>45603.259722222225</v>
      </c>
      <c r="C1216" s="210">
        <v>45603.26458333333</v>
      </c>
      <c r="D1216" s="211">
        <v>45602</v>
      </c>
      <c r="E1216">
        <v>13</v>
      </c>
      <c r="F1216" t="s">
        <v>120</v>
      </c>
      <c r="G1216" s="212" t="s">
        <v>795</v>
      </c>
      <c r="H1216" s="225"/>
      <c r="I1216" t="s">
        <v>198</v>
      </c>
      <c r="J1216" t="s">
        <v>153</v>
      </c>
      <c r="K1216" t="b">
        <v>0</v>
      </c>
    </row>
    <row r="1217" spans="1:13" x14ac:dyDescent="0.2">
      <c r="A1217">
        <v>505</v>
      </c>
      <c r="B1217" s="210">
        <v>45603.259722222225</v>
      </c>
      <c r="C1217" s="210">
        <v>45603.263888888891</v>
      </c>
      <c r="D1217" s="211">
        <v>45602</v>
      </c>
      <c r="E1217">
        <v>12</v>
      </c>
      <c r="F1217" t="s">
        <v>131</v>
      </c>
      <c r="G1217" s="212">
        <v>21</v>
      </c>
      <c r="H1217" s="225"/>
      <c r="I1217" t="s">
        <v>198</v>
      </c>
      <c r="J1217" t="s">
        <v>153</v>
      </c>
      <c r="K1217" t="b">
        <v>0</v>
      </c>
    </row>
    <row r="1218" spans="1:13" x14ac:dyDescent="0.2">
      <c r="A1218">
        <v>505</v>
      </c>
      <c r="B1218" s="210">
        <v>45603.259722222225</v>
      </c>
      <c r="C1218" s="210">
        <v>45603.26458333333</v>
      </c>
      <c r="D1218" s="211">
        <v>45602</v>
      </c>
      <c r="E1218">
        <v>14</v>
      </c>
      <c r="F1218" t="s">
        <v>116</v>
      </c>
      <c r="G1218" s="212" t="s">
        <v>739</v>
      </c>
      <c r="H1218" s="225"/>
      <c r="I1218" t="s">
        <v>198</v>
      </c>
      <c r="J1218" t="s">
        <v>153</v>
      </c>
      <c r="K1218" t="b">
        <v>0</v>
      </c>
      <c r="L1218">
        <v>10.5</v>
      </c>
      <c r="M1218">
        <v>8.4</v>
      </c>
    </row>
    <row r="1219" spans="1:13" x14ac:dyDescent="0.2">
      <c r="A1219">
        <v>505</v>
      </c>
      <c r="B1219" s="210">
        <v>45603.259722222225</v>
      </c>
      <c r="C1219" s="210">
        <v>45603.26458333333</v>
      </c>
      <c r="D1219" s="211">
        <v>45602</v>
      </c>
      <c r="E1219">
        <v>16</v>
      </c>
      <c r="F1219" t="s">
        <v>115</v>
      </c>
      <c r="G1219" s="212">
        <v>10</v>
      </c>
      <c r="H1219" s="225"/>
      <c r="I1219" t="s">
        <v>198</v>
      </c>
      <c r="J1219" t="s">
        <v>153</v>
      </c>
      <c r="K1219" t="b">
        <v>0</v>
      </c>
      <c r="L1219">
        <v>10.9</v>
      </c>
      <c r="M1219">
        <v>9</v>
      </c>
    </row>
    <row r="1220" spans="1:13" x14ac:dyDescent="0.2">
      <c r="A1220">
        <v>505</v>
      </c>
      <c r="B1220" s="210">
        <v>45603.259722222225</v>
      </c>
      <c r="C1220" s="210">
        <v>45603.26458333333</v>
      </c>
      <c r="D1220" s="211">
        <v>45602</v>
      </c>
      <c r="E1220">
        <v>15</v>
      </c>
      <c r="F1220" t="s">
        <v>123</v>
      </c>
      <c r="G1220" s="212" t="s">
        <v>879</v>
      </c>
      <c r="H1220" s="225"/>
      <c r="I1220" t="s">
        <v>198</v>
      </c>
      <c r="J1220" t="s">
        <v>153</v>
      </c>
      <c r="K1220" t="b">
        <v>0</v>
      </c>
    </row>
    <row r="1221" spans="1:13" x14ac:dyDescent="0.2">
      <c r="A1221">
        <v>505</v>
      </c>
      <c r="B1221" s="210">
        <v>45603.259722222225</v>
      </c>
      <c r="C1221" s="210">
        <v>45603.265277777777</v>
      </c>
      <c r="D1221" s="211">
        <v>45602</v>
      </c>
      <c r="E1221">
        <v>19</v>
      </c>
      <c r="F1221" t="s">
        <v>124</v>
      </c>
      <c r="G1221" s="212" t="s">
        <v>853</v>
      </c>
      <c r="H1221" s="225" t="s">
        <v>367</v>
      </c>
      <c r="I1221" t="s">
        <v>198</v>
      </c>
      <c r="J1221" t="s">
        <v>153</v>
      </c>
      <c r="K1221" t="b">
        <v>1</v>
      </c>
    </row>
    <row r="1222" spans="1:13" x14ac:dyDescent="0.2">
      <c r="A1222">
        <v>505</v>
      </c>
      <c r="B1222" s="210">
        <v>45603.259722222225</v>
      </c>
      <c r="C1222" s="210">
        <v>45603.265972222223</v>
      </c>
      <c r="D1222" s="211">
        <v>45602</v>
      </c>
      <c r="E1222">
        <v>20</v>
      </c>
      <c r="F1222" t="s">
        <v>128</v>
      </c>
      <c r="G1222" s="212">
        <v>9</v>
      </c>
      <c r="H1222" s="225"/>
      <c r="I1222" t="s">
        <v>198</v>
      </c>
      <c r="J1222" t="s">
        <v>153</v>
      </c>
      <c r="K1222" t="b">
        <v>0</v>
      </c>
    </row>
    <row r="1223" spans="1:13" x14ac:dyDescent="0.2">
      <c r="A1223">
        <v>505</v>
      </c>
      <c r="B1223" s="210">
        <v>45603.259722222225</v>
      </c>
      <c r="C1223" s="210">
        <v>45603.265277777777</v>
      </c>
      <c r="D1223" s="211">
        <v>45602</v>
      </c>
      <c r="E1223">
        <v>18</v>
      </c>
      <c r="F1223" t="s">
        <v>131</v>
      </c>
      <c r="G1223" s="212" t="s">
        <v>714</v>
      </c>
      <c r="H1223" s="225"/>
      <c r="I1223" t="s">
        <v>198</v>
      </c>
      <c r="J1223" t="s">
        <v>153</v>
      </c>
      <c r="K1223" t="b">
        <v>0</v>
      </c>
    </row>
    <row r="1224" spans="1:13" x14ac:dyDescent="0.2">
      <c r="A1224">
        <v>505</v>
      </c>
      <c r="B1224" s="210">
        <v>45603.259722222225</v>
      </c>
      <c r="C1224" s="210">
        <v>45603.265277777777</v>
      </c>
      <c r="D1224" s="211">
        <v>45602</v>
      </c>
      <c r="E1224">
        <v>17</v>
      </c>
      <c r="F1224" t="s">
        <v>131</v>
      </c>
      <c r="G1224" s="212" t="s">
        <v>750</v>
      </c>
      <c r="H1224" s="225"/>
      <c r="I1224" t="s">
        <v>198</v>
      </c>
      <c r="J1224" t="s">
        <v>153</v>
      </c>
      <c r="K1224" t="b">
        <v>0</v>
      </c>
    </row>
    <row r="1225" spans="1:13" x14ac:dyDescent="0.2">
      <c r="A1225">
        <v>505</v>
      </c>
      <c r="B1225" s="210">
        <v>45607.253472222219</v>
      </c>
      <c r="C1225" s="210">
        <v>45607.253472222219</v>
      </c>
      <c r="D1225" s="211">
        <v>45606</v>
      </c>
      <c r="E1225">
        <v>2</v>
      </c>
      <c r="F1225" t="s">
        <v>112</v>
      </c>
      <c r="G1225" s="212" t="s">
        <v>781</v>
      </c>
      <c r="H1225" s="225"/>
      <c r="I1225" t="s">
        <v>198</v>
      </c>
      <c r="J1225" t="s">
        <v>153</v>
      </c>
      <c r="K1225" t="b">
        <v>0</v>
      </c>
    </row>
    <row r="1226" spans="1:13" x14ac:dyDescent="0.2">
      <c r="A1226">
        <v>505</v>
      </c>
      <c r="B1226" s="210">
        <v>45607.253472222219</v>
      </c>
      <c r="C1226" s="210">
        <v>45607.253472222219</v>
      </c>
      <c r="D1226" s="211">
        <v>45606</v>
      </c>
      <c r="E1226">
        <v>1</v>
      </c>
      <c r="F1226" t="s">
        <v>109</v>
      </c>
      <c r="G1226" s="212" t="s">
        <v>880</v>
      </c>
      <c r="H1226" s="225"/>
      <c r="I1226" t="s">
        <v>198</v>
      </c>
      <c r="J1226" t="s">
        <v>153</v>
      </c>
      <c r="K1226" t="b">
        <v>0</v>
      </c>
    </row>
    <row r="1227" spans="1:13" x14ac:dyDescent="0.2">
      <c r="A1227">
        <v>505</v>
      </c>
      <c r="B1227" s="210">
        <v>45607.253472222219</v>
      </c>
      <c r="C1227" s="210">
        <v>45607.253472222219</v>
      </c>
      <c r="D1227" s="211">
        <v>45606</v>
      </c>
      <c r="E1227">
        <v>3</v>
      </c>
      <c r="F1227" t="s">
        <v>131</v>
      </c>
      <c r="G1227" s="212" t="s">
        <v>847</v>
      </c>
      <c r="H1227" s="225"/>
      <c r="I1227" t="s">
        <v>198</v>
      </c>
      <c r="J1227" t="s">
        <v>153</v>
      </c>
      <c r="K1227" t="b">
        <v>0</v>
      </c>
    </row>
    <row r="1228" spans="1:13" x14ac:dyDescent="0.2">
      <c r="A1228">
        <v>505</v>
      </c>
      <c r="B1228" s="210">
        <v>45607.253472222219</v>
      </c>
      <c r="C1228" s="210">
        <v>45607.254166666666</v>
      </c>
      <c r="D1228" s="211">
        <v>45606</v>
      </c>
      <c r="E1228">
        <v>4</v>
      </c>
      <c r="F1228" t="s">
        <v>115</v>
      </c>
      <c r="G1228" s="212" t="s">
        <v>734</v>
      </c>
      <c r="H1228" s="225"/>
      <c r="I1228" t="s">
        <v>198</v>
      </c>
      <c r="J1228" t="s">
        <v>153</v>
      </c>
      <c r="K1228" t="b">
        <v>0</v>
      </c>
    </row>
    <row r="1229" spans="1:13" x14ac:dyDescent="0.2">
      <c r="A1229">
        <v>505</v>
      </c>
      <c r="B1229" s="210">
        <v>45607.253472222219</v>
      </c>
      <c r="C1229" s="210">
        <v>45607.254861111112</v>
      </c>
      <c r="D1229" s="211">
        <v>45606</v>
      </c>
      <c r="E1229">
        <v>6</v>
      </c>
      <c r="F1229" t="s">
        <v>115</v>
      </c>
      <c r="G1229" s="212" t="s">
        <v>739</v>
      </c>
      <c r="H1229" s="225"/>
      <c r="I1229" t="s">
        <v>198</v>
      </c>
      <c r="J1229" t="s">
        <v>153</v>
      </c>
      <c r="K1229" t="b">
        <v>0</v>
      </c>
    </row>
    <row r="1230" spans="1:13" x14ac:dyDescent="0.2">
      <c r="A1230">
        <v>505</v>
      </c>
      <c r="B1230" s="210">
        <v>45607.253472222219</v>
      </c>
      <c r="C1230" s="210">
        <v>45607.254166666666</v>
      </c>
      <c r="D1230" s="211">
        <v>45606</v>
      </c>
      <c r="E1230">
        <v>5</v>
      </c>
      <c r="F1230" t="s">
        <v>81</v>
      </c>
      <c r="G1230" s="212" t="s">
        <v>841</v>
      </c>
      <c r="H1230" s="225"/>
      <c r="I1230" t="s">
        <v>198</v>
      </c>
      <c r="J1230" t="s">
        <v>153</v>
      </c>
      <c r="K1230" t="b">
        <v>0</v>
      </c>
    </row>
    <row r="1231" spans="1:13" x14ac:dyDescent="0.2">
      <c r="A1231">
        <v>505</v>
      </c>
      <c r="B1231" s="210">
        <v>45607.253472222219</v>
      </c>
      <c r="C1231" s="210">
        <v>45607.254861111112</v>
      </c>
      <c r="D1231" s="211">
        <v>45606</v>
      </c>
      <c r="E1231">
        <v>7</v>
      </c>
      <c r="F1231" t="s">
        <v>112</v>
      </c>
      <c r="G1231" s="212" t="s">
        <v>806</v>
      </c>
      <c r="H1231" s="225"/>
      <c r="I1231" t="s">
        <v>198</v>
      </c>
      <c r="J1231" t="s">
        <v>153</v>
      </c>
      <c r="K1231" t="b">
        <v>1</v>
      </c>
    </row>
    <row r="1232" spans="1:13" x14ac:dyDescent="0.2">
      <c r="A1232">
        <v>505</v>
      </c>
      <c r="B1232" s="210">
        <v>45607.253472222219</v>
      </c>
      <c r="C1232" s="210">
        <v>45607.255555555559</v>
      </c>
      <c r="D1232" s="211">
        <v>45606</v>
      </c>
      <c r="E1232">
        <v>8</v>
      </c>
      <c r="F1232" t="s">
        <v>116</v>
      </c>
      <c r="G1232" s="212" t="s">
        <v>787</v>
      </c>
      <c r="H1232" s="225"/>
      <c r="I1232" t="s">
        <v>198</v>
      </c>
      <c r="J1232" t="s">
        <v>153</v>
      </c>
      <c r="K1232" t="b">
        <v>0</v>
      </c>
      <c r="L1232">
        <v>9.8000000000000007</v>
      </c>
      <c r="M1232">
        <v>10.8</v>
      </c>
    </row>
    <row r="1233" spans="1:14" x14ac:dyDescent="0.2">
      <c r="A1233">
        <v>505</v>
      </c>
      <c r="B1233" s="210">
        <v>45607.253472222219</v>
      </c>
      <c r="C1233" s="210">
        <v>45607.256249999999</v>
      </c>
      <c r="D1233" s="211">
        <v>45606</v>
      </c>
      <c r="E1233">
        <v>9</v>
      </c>
      <c r="F1233" t="s">
        <v>117</v>
      </c>
      <c r="G1233" s="212" t="s">
        <v>849</v>
      </c>
      <c r="H1233" s="225"/>
      <c r="I1233" t="s">
        <v>198</v>
      </c>
      <c r="J1233" t="s">
        <v>153</v>
      </c>
      <c r="K1233" t="b">
        <v>0</v>
      </c>
      <c r="L1233">
        <v>10.7</v>
      </c>
      <c r="M1233">
        <v>11.4</v>
      </c>
      <c r="N1233">
        <v>12</v>
      </c>
    </row>
    <row r="1234" spans="1:14" x14ac:dyDescent="0.2">
      <c r="A1234">
        <v>505</v>
      </c>
      <c r="B1234" s="210">
        <v>45607.253472222219</v>
      </c>
      <c r="C1234" s="210">
        <v>45607.256944444445</v>
      </c>
      <c r="D1234" s="211">
        <v>45606</v>
      </c>
      <c r="E1234">
        <v>10</v>
      </c>
      <c r="F1234" t="s">
        <v>118</v>
      </c>
      <c r="G1234" s="212" t="s">
        <v>797</v>
      </c>
      <c r="H1234" s="225" t="s">
        <v>319</v>
      </c>
      <c r="I1234" t="s">
        <v>198</v>
      </c>
      <c r="J1234" t="s">
        <v>153</v>
      </c>
      <c r="K1234" t="b">
        <v>1</v>
      </c>
      <c r="L1234">
        <v>10.4</v>
      </c>
      <c r="M1234">
        <v>10.1</v>
      </c>
      <c r="N1234">
        <v>11</v>
      </c>
    </row>
    <row r="1235" spans="1:14" x14ac:dyDescent="0.2">
      <c r="A1235">
        <v>505</v>
      </c>
      <c r="B1235" s="210">
        <v>45607.253472222219</v>
      </c>
      <c r="C1235" s="210">
        <v>45607.258333333331</v>
      </c>
      <c r="D1235" s="211">
        <v>45606</v>
      </c>
      <c r="E1235">
        <v>12</v>
      </c>
      <c r="F1235" t="s">
        <v>131</v>
      </c>
      <c r="G1235" s="212">
        <v>23</v>
      </c>
      <c r="H1235" s="225" t="s">
        <v>225</v>
      </c>
      <c r="I1235" t="s">
        <v>198</v>
      </c>
      <c r="J1235" t="s">
        <v>153</v>
      </c>
      <c r="K1235" t="b">
        <v>0</v>
      </c>
    </row>
    <row r="1236" spans="1:14" x14ac:dyDescent="0.2">
      <c r="A1236">
        <v>505</v>
      </c>
      <c r="B1236" s="210">
        <v>45607.253472222219</v>
      </c>
      <c r="C1236" s="210">
        <v>45607.258333333331</v>
      </c>
      <c r="D1236" s="211">
        <v>45606</v>
      </c>
      <c r="E1236">
        <v>11</v>
      </c>
      <c r="F1236" t="s">
        <v>119</v>
      </c>
      <c r="G1236" s="212" t="s">
        <v>810</v>
      </c>
      <c r="H1236" s="225" t="s">
        <v>464</v>
      </c>
      <c r="I1236" t="s">
        <v>198</v>
      </c>
      <c r="J1236" t="s">
        <v>153</v>
      </c>
      <c r="K1236" t="b">
        <v>0</v>
      </c>
      <c r="L1236">
        <v>11.6</v>
      </c>
      <c r="M1236">
        <v>9.6</v>
      </c>
    </row>
    <row r="1237" spans="1:14" x14ac:dyDescent="0.2">
      <c r="A1237">
        <v>505</v>
      </c>
      <c r="B1237" s="210">
        <v>45607.253472222219</v>
      </c>
      <c r="C1237" s="210">
        <v>45607.259027777778</v>
      </c>
      <c r="D1237" s="211">
        <v>45606</v>
      </c>
      <c r="E1237">
        <v>13</v>
      </c>
      <c r="F1237" t="s">
        <v>120</v>
      </c>
      <c r="G1237" s="212" t="s">
        <v>795</v>
      </c>
      <c r="H1237" s="225"/>
      <c r="I1237" t="s">
        <v>198</v>
      </c>
      <c r="J1237" t="s">
        <v>153</v>
      </c>
      <c r="K1237" t="b">
        <v>0</v>
      </c>
    </row>
    <row r="1238" spans="1:14" x14ac:dyDescent="0.2">
      <c r="A1238">
        <v>505</v>
      </c>
      <c r="B1238" s="210">
        <v>45607.253472222219</v>
      </c>
      <c r="C1238" s="210">
        <v>45607.259722222225</v>
      </c>
      <c r="D1238" s="211">
        <v>45606</v>
      </c>
      <c r="E1238">
        <v>14</v>
      </c>
      <c r="F1238" t="s">
        <v>116</v>
      </c>
      <c r="G1238" s="212" t="s">
        <v>739</v>
      </c>
      <c r="H1238" s="225"/>
      <c r="I1238" t="s">
        <v>198</v>
      </c>
      <c r="J1238" t="s">
        <v>153</v>
      </c>
      <c r="K1238" t="b">
        <v>0</v>
      </c>
      <c r="L1238">
        <v>10.5</v>
      </c>
      <c r="M1238">
        <v>8.4</v>
      </c>
    </row>
    <row r="1239" spans="1:14" x14ac:dyDescent="0.2">
      <c r="A1239">
        <v>505</v>
      </c>
      <c r="B1239" s="210">
        <v>45607.253472222219</v>
      </c>
      <c r="C1239" s="210">
        <v>45607.259722222225</v>
      </c>
      <c r="D1239" s="211">
        <v>45606</v>
      </c>
      <c r="E1239">
        <v>15</v>
      </c>
      <c r="F1239" t="s">
        <v>123</v>
      </c>
      <c r="G1239" s="212" t="s">
        <v>879</v>
      </c>
      <c r="H1239" s="225"/>
      <c r="I1239" t="s">
        <v>198</v>
      </c>
      <c r="J1239" t="s">
        <v>153</v>
      </c>
      <c r="K1239" t="b">
        <v>0</v>
      </c>
    </row>
    <row r="1240" spans="1:14" x14ac:dyDescent="0.2">
      <c r="A1240">
        <v>505</v>
      </c>
      <c r="B1240" s="210">
        <v>45607.253472222219</v>
      </c>
      <c r="C1240" s="210">
        <v>45607.261111111111</v>
      </c>
      <c r="D1240" s="211">
        <v>45606</v>
      </c>
      <c r="E1240">
        <v>18</v>
      </c>
      <c r="F1240" t="s">
        <v>131</v>
      </c>
      <c r="G1240" s="212" t="s">
        <v>714</v>
      </c>
      <c r="H1240" s="225"/>
      <c r="I1240" t="s">
        <v>198</v>
      </c>
      <c r="J1240" t="s">
        <v>153</v>
      </c>
      <c r="K1240" t="b">
        <v>0</v>
      </c>
    </row>
    <row r="1241" spans="1:14" x14ac:dyDescent="0.2">
      <c r="A1241">
        <v>505</v>
      </c>
      <c r="B1241" s="210">
        <v>45607.253472222219</v>
      </c>
      <c r="C1241" s="210">
        <v>45607.260416666664</v>
      </c>
      <c r="D1241" s="211">
        <v>45606</v>
      </c>
      <c r="E1241">
        <v>17</v>
      </c>
      <c r="F1241" t="s">
        <v>131</v>
      </c>
      <c r="G1241" s="212" t="s">
        <v>750</v>
      </c>
      <c r="H1241" s="225"/>
      <c r="I1241" t="s">
        <v>198</v>
      </c>
      <c r="J1241" t="s">
        <v>153</v>
      </c>
      <c r="K1241" t="b">
        <v>0</v>
      </c>
    </row>
    <row r="1242" spans="1:14" x14ac:dyDescent="0.2">
      <c r="A1242">
        <v>505</v>
      </c>
      <c r="B1242" s="210">
        <v>45607.253472222219</v>
      </c>
      <c r="C1242" s="210">
        <v>45607.260416666664</v>
      </c>
      <c r="D1242" s="211">
        <v>45606</v>
      </c>
      <c r="E1242">
        <v>16</v>
      </c>
      <c r="F1242" t="s">
        <v>115</v>
      </c>
      <c r="G1242" s="212" t="s">
        <v>814</v>
      </c>
      <c r="H1242" s="225"/>
      <c r="I1242" t="s">
        <v>198</v>
      </c>
      <c r="J1242" t="s">
        <v>153</v>
      </c>
      <c r="K1242" t="b">
        <v>0</v>
      </c>
      <c r="L1242">
        <v>11.5</v>
      </c>
      <c r="M1242">
        <v>9.8000000000000007</v>
      </c>
    </row>
    <row r="1243" spans="1:14" x14ac:dyDescent="0.2">
      <c r="A1243">
        <v>505</v>
      </c>
      <c r="B1243" s="210">
        <v>45607.253472222219</v>
      </c>
      <c r="C1243" s="210">
        <v>45607.261111111111</v>
      </c>
      <c r="D1243" s="211">
        <v>45606</v>
      </c>
      <c r="E1243">
        <v>19</v>
      </c>
      <c r="F1243" t="s">
        <v>124</v>
      </c>
      <c r="G1243" s="212" t="s">
        <v>881</v>
      </c>
      <c r="H1243" s="225"/>
      <c r="I1243" t="s">
        <v>198</v>
      </c>
      <c r="J1243" t="s">
        <v>153</v>
      </c>
      <c r="K1243" t="b">
        <v>0</v>
      </c>
    </row>
    <row r="1244" spans="1:14" x14ac:dyDescent="0.2">
      <c r="A1244">
        <v>505</v>
      </c>
      <c r="B1244" s="210">
        <v>45607.253472222219</v>
      </c>
      <c r="C1244" s="210">
        <v>45607.261805555558</v>
      </c>
      <c r="D1244" s="211">
        <v>45606</v>
      </c>
      <c r="E1244">
        <v>20</v>
      </c>
      <c r="F1244" t="s">
        <v>128</v>
      </c>
      <c r="G1244" s="212" t="s">
        <v>814</v>
      </c>
      <c r="H1244" s="225"/>
      <c r="I1244" t="s">
        <v>198</v>
      </c>
      <c r="J1244" t="s">
        <v>153</v>
      </c>
      <c r="K1244" t="b">
        <v>0</v>
      </c>
    </row>
    <row r="1245" spans="1:14" x14ac:dyDescent="0.2">
      <c r="A1245">
        <v>505</v>
      </c>
      <c r="B1245" s="210">
        <v>45610.255555555559</v>
      </c>
      <c r="C1245" s="210">
        <v>45610.256249999999</v>
      </c>
      <c r="D1245" s="211">
        <v>45609</v>
      </c>
      <c r="E1245">
        <v>2</v>
      </c>
      <c r="F1245" t="s">
        <v>112</v>
      </c>
      <c r="G1245" s="212" t="s">
        <v>781</v>
      </c>
      <c r="H1245" s="225"/>
      <c r="I1245" t="s">
        <v>198</v>
      </c>
      <c r="J1245" t="s">
        <v>153</v>
      </c>
      <c r="K1245" t="b">
        <v>0</v>
      </c>
    </row>
    <row r="1246" spans="1:14" x14ac:dyDescent="0.2">
      <c r="A1246">
        <v>505</v>
      </c>
      <c r="B1246" s="210">
        <v>45610.255555555559</v>
      </c>
      <c r="C1246" s="210">
        <v>45610.255555555559</v>
      </c>
      <c r="D1246" s="211">
        <v>45609</v>
      </c>
      <c r="E1246">
        <v>1</v>
      </c>
      <c r="F1246" t="s">
        <v>109</v>
      </c>
      <c r="G1246" s="212" t="s">
        <v>880</v>
      </c>
      <c r="H1246" s="225" t="s">
        <v>467</v>
      </c>
      <c r="I1246" t="s">
        <v>198</v>
      </c>
      <c r="J1246" t="s">
        <v>153</v>
      </c>
      <c r="K1246" t="b">
        <v>0</v>
      </c>
    </row>
    <row r="1247" spans="1:14" x14ac:dyDescent="0.2">
      <c r="A1247">
        <v>505</v>
      </c>
      <c r="B1247" s="210">
        <v>45610.255555555559</v>
      </c>
      <c r="C1247" s="210">
        <v>45610.256944444445</v>
      </c>
      <c r="D1247" s="211">
        <v>45609</v>
      </c>
      <c r="E1247">
        <v>3</v>
      </c>
      <c r="F1247" t="s">
        <v>131</v>
      </c>
      <c r="G1247" s="212" t="s">
        <v>847</v>
      </c>
      <c r="H1247" s="225" t="s">
        <v>372</v>
      </c>
      <c r="I1247" t="s">
        <v>198</v>
      </c>
      <c r="J1247" t="s">
        <v>153</v>
      </c>
      <c r="K1247" t="b">
        <v>0</v>
      </c>
    </row>
    <row r="1248" spans="1:14" x14ac:dyDescent="0.2">
      <c r="A1248">
        <v>505</v>
      </c>
      <c r="B1248" s="210">
        <v>45610.255555555559</v>
      </c>
      <c r="C1248" s="210">
        <v>45610.256944444445</v>
      </c>
      <c r="D1248" s="211">
        <v>45609</v>
      </c>
      <c r="E1248">
        <v>4</v>
      </c>
      <c r="F1248" t="s">
        <v>115</v>
      </c>
      <c r="G1248" s="212" t="s">
        <v>872</v>
      </c>
      <c r="H1248" s="225"/>
      <c r="I1248" t="s">
        <v>198</v>
      </c>
      <c r="J1248" t="s">
        <v>153</v>
      </c>
      <c r="K1248" t="b">
        <v>0</v>
      </c>
    </row>
    <row r="1249" spans="1:14" x14ac:dyDescent="0.2">
      <c r="A1249">
        <v>505</v>
      </c>
      <c r="B1249" s="210">
        <v>45610.255555555559</v>
      </c>
      <c r="C1249" s="210">
        <v>45610.257638888892</v>
      </c>
      <c r="D1249" s="211">
        <v>45609</v>
      </c>
      <c r="E1249">
        <v>5</v>
      </c>
      <c r="F1249" t="s">
        <v>81</v>
      </c>
      <c r="G1249" s="212" t="s">
        <v>841</v>
      </c>
      <c r="H1249" s="225"/>
      <c r="I1249" t="s">
        <v>198</v>
      </c>
      <c r="J1249" t="s">
        <v>153</v>
      </c>
      <c r="K1249" t="b">
        <v>0</v>
      </c>
    </row>
    <row r="1250" spans="1:14" x14ac:dyDescent="0.2">
      <c r="A1250">
        <v>505</v>
      </c>
      <c r="B1250" s="210">
        <v>45610.255555555559</v>
      </c>
      <c r="C1250" s="210">
        <v>45610.257638888892</v>
      </c>
      <c r="D1250" s="211">
        <v>45609</v>
      </c>
      <c r="E1250">
        <v>6</v>
      </c>
      <c r="F1250" t="s">
        <v>115</v>
      </c>
      <c r="G1250" s="212" t="s">
        <v>739</v>
      </c>
      <c r="H1250" s="225"/>
      <c r="I1250" t="s">
        <v>198</v>
      </c>
      <c r="J1250" t="s">
        <v>153</v>
      </c>
      <c r="K1250" t="b">
        <v>0</v>
      </c>
    </row>
    <row r="1251" spans="1:14" x14ac:dyDescent="0.2">
      <c r="A1251">
        <v>505</v>
      </c>
      <c r="B1251" s="210">
        <v>45610.255555555559</v>
      </c>
      <c r="C1251" s="210">
        <v>45610.258333333331</v>
      </c>
      <c r="D1251" s="211">
        <v>45609</v>
      </c>
      <c r="E1251">
        <v>7</v>
      </c>
      <c r="F1251" t="s">
        <v>112</v>
      </c>
      <c r="G1251" s="212" t="s">
        <v>814</v>
      </c>
      <c r="H1251" s="225" t="s">
        <v>468</v>
      </c>
      <c r="I1251" t="s">
        <v>198</v>
      </c>
      <c r="J1251" t="s">
        <v>153</v>
      </c>
      <c r="K1251" t="b">
        <v>1</v>
      </c>
    </row>
    <row r="1252" spans="1:14" x14ac:dyDescent="0.2">
      <c r="A1252">
        <v>505</v>
      </c>
      <c r="B1252" s="210">
        <v>45610.255555555559</v>
      </c>
      <c r="C1252" s="210">
        <v>45610.259027777778</v>
      </c>
      <c r="D1252" s="211">
        <v>45609</v>
      </c>
      <c r="E1252">
        <v>8</v>
      </c>
      <c r="F1252" t="s">
        <v>116</v>
      </c>
      <c r="G1252" s="212">
        <v>10</v>
      </c>
      <c r="H1252" s="225"/>
      <c r="I1252" t="s">
        <v>198</v>
      </c>
      <c r="J1252" t="s">
        <v>153</v>
      </c>
      <c r="K1252" t="b">
        <v>1</v>
      </c>
      <c r="L1252">
        <v>9.5</v>
      </c>
      <c r="M1252">
        <v>10.5</v>
      </c>
    </row>
    <row r="1253" spans="1:14" x14ac:dyDescent="0.2">
      <c r="A1253">
        <v>505</v>
      </c>
      <c r="B1253" s="210">
        <v>45610.255555555559</v>
      </c>
      <c r="C1253" s="210">
        <v>45610.26458333333</v>
      </c>
      <c r="D1253" s="211">
        <v>45609</v>
      </c>
      <c r="E1253">
        <v>9</v>
      </c>
      <c r="F1253" t="s">
        <v>117</v>
      </c>
      <c r="G1253" s="212" t="s">
        <v>845</v>
      </c>
      <c r="H1253" s="225" t="s">
        <v>349</v>
      </c>
      <c r="I1253" t="s">
        <v>198</v>
      </c>
      <c r="J1253" t="s">
        <v>153</v>
      </c>
      <c r="K1253" t="b">
        <v>0</v>
      </c>
      <c r="L1253">
        <v>17.5</v>
      </c>
      <c r="M1253">
        <v>18</v>
      </c>
      <c r="N1253">
        <v>18.8</v>
      </c>
    </row>
    <row r="1254" spans="1:14" x14ac:dyDescent="0.2">
      <c r="A1254">
        <v>505</v>
      </c>
      <c r="B1254" s="210">
        <v>45614.248611111114</v>
      </c>
      <c r="C1254" s="210">
        <v>45614.250694444447</v>
      </c>
      <c r="D1254" s="211">
        <v>45613</v>
      </c>
      <c r="E1254">
        <v>1</v>
      </c>
      <c r="F1254" t="s">
        <v>109</v>
      </c>
      <c r="G1254" s="212" t="s">
        <v>768</v>
      </c>
      <c r="H1254" s="225"/>
      <c r="I1254" t="s">
        <v>198</v>
      </c>
      <c r="J1254" t="s">
        <v>153</v>
      </c>
      <c r="K1254" t="b">
        <v>0</v>
      </c>
    </row>
    <row r="1255" spans="1:14" x14ac:dyDescent="0.2">
      <c r="A1255">
        <v>505</v>
      </c>
      <c r="B1255" s="210">
        <v>45614.248611111114</v>
      </c>
      <c r="C1255" s="210">
        <v>45614.250694444447</v>
      </c>
      <c r="D1255" s="211">
        <v>45613</v>
      </c>
      <c r="E1255">
        <v>2</v>
      </c>
      <c r="F1255" t="s">
        <v>112</v>
      </c>
      <c r="G1255" s="212" t="s">
        <v>781</v>
      </c>
      <c r="H1255" s="225"/>
      <c r="I1255" t="s">
        <v>198</v>
      </c>
      <c r="J1255" t="s">
        <v>153</v>
      </c>
      <c r="K1255" t="b">
        <v>0</v>
      </c>
    </row>
    <row r="1256" spans="1:14" x14ac:dyDescent="0.2">
      <c r="A1256">
        <v>505</v>
      </c>
      <c r="B1256" s="210">
        <v>45614.248611111114</v>
      </c>
      <c r="C1256" s="210">
        <v>45614.251388888886</v>
      </c>
      <c r="D1256" s="211">
        <v>45613</v>
      </c>
      <c r="E1256">
        <v>3</v>
      </c>
      <c r="F1256" t="s">
        <v>131</v>
      </c>
      <c r="G1256" s="212" t="s">
        <v>796</v>
      </c>
      <c r="H1256" s="225"/>
      <c r="I1256" t="s">
        <v>198</v>
      </c>
      <c r="J1256" t="s">
        <v>153</v>
      </c>
      <c r="K1256" t="b">
        <v>0</v>
      </c>
    </row>
    <row r="1257" spans="1:14" x14ac:dyDescent="0.2">
      <c r="A1257">
        <v>505</v>
      </c>
      <c r="B1257" s="210">
        <v>45614.248611111114</v>
      </c>
      <c r="C1257" s="210">
        <v>45614.252083333333</v>
      </c>
      <c r="D1257" s="211">
        <v>45613</v>
      </c>
      <c r="E1257">
        <v>5</v>
      </c>
      <c r="F1257" t="s">
        <v>81</v>
      </c>
      <c r="G1257" s="212" t="s">
        <v>841</v>
      </c>
      <c r="H1257" s="225"/>
      <c r="I1257" t="s">
        <v>198</v>
      </c>
      <c r="J1257" t="s">
        <v>153</v>
      </c>
      <c r="K1257" t="b">
        <v>0</v>
      </c>
    </row>
    <row r="1258" spans="1:14" x14ac:dyDescent="0.2">
      <c r="A1258">
        <v>505</v>
      </c>
      <c r="B1258" s="210">
        <v>45614.248611111114</v>
      </c>
      <c r="C1258" s="210">
        <v>45614.251388888886</v>
      </c>
      <c r="D1258" s="211">
        <v>45613</v>
      </c>
      <c r="E1258">
        <v>4</v>
      </c>
      <c r="F1258" t="s">
        <v>115</v>
      </c>
      <c r="G1258" s="212" t="s">
        <v>867</v>
      </c>
      <c r="H1258" s="225"/>
      <c r="I1258" t="s">
        <v>198</v>
      </c>
      <c r="J1258" t="s">
        <v>153</v>
      </c>
      <c r="K1258" t="b">
        <v>1</v>
      </c>
    </row>
    <row r="1259" spans="1:14" x14ac:dyDescent="0.2">
      <c r="A1259">
        <v>505</v>
      </c>
      <c r="B1259" s="210">
        <v>45614.248611111114</v>
      </c>
      <c r="C1259" s="210">
        <v>45614.253472222219</v>
      </c>
      <c r="D1259" s="211">
        <v>45613</v>
      </c>
      <c r="E1259">
        <v>7</v>
      </c>
      <c r="F1259" t="s">
        <v>112</v>
      </c>
      <c r="G1259" s="212" t="s">
        <v>757</v>
      </c>
      <c r="H1259" s="225"/>
      <c r="I1259" t="s">
        <v>198</v>
      </c>
      <c r="J1259" t="s">
        <v>153</v>
      </c>
      <c r="K1259" t="b">
        <v>0</v>
      </c>
    </row>
    <row r="1260" spans="1:14" x14ac:dyDescent="0.2">
      <c r="A1260">
        <v>505</v>
      </c>
      <c r="B1260" s="210">
        <v>45614.248611111114</v>
      </c>
      <c r="C1260" s="210">
        <v>45614.253472222219</v>
      </c>
      <c r="D1260" s="211">
        <v>45613</v>
      </c>
      <c r="E1260">
        <v>6</v>
      </c>
      <c r="F1260" t="s">
        <v>115</v>
      </c>
      <c r="G1260" s="212" t="s">
        <v>739</v>
      </c>
      <c r="H1260" s="225"/>
      <c r="I1260" t="s">
        <v>198</v>
      </c>
      <c r="J1260" t="s">
        <v>153</v>
      </c>
      <c r="K1260" t="b">
        <v>0</v>
      </c>
    </row>
    <row r="1261" spans="1:14" x14ac:dyDescent="0.2">
      <c r="A1261">
        <v>505</v>
      </c>
      <c r="B1261" s="210">
        <v>45614.248611111114</v>
      </c>
      <c r="C1261" s="210">
        <v>45614.254166666666</v>
      </c>
      <c r="D1261" s="211">
        <v>45613</v>
      </c>
      <c r="E1261">
        <v>8</v>
      </c>
      <c r="F1261" t="s">
        <v>116</v>
      </c>
      <c r="G1261" s="212" t="s">
        <v>882</v>
      </c>
      <c r="H1261" s="225"/>
      <c r="I1261" t="s">
        <v>198</v>
      </c>
      <c r="J1261" t="s">
        <v>153</v>
      </c>
      <c r="K1261" t="b">
        <v>0</v>
      </c>
      <c r="L1261">
        <v>5.8</v>
      </c>
      <c r="M1261">
        <v>6.9</v>
      </c>
    </row>
    <row r="1262" spans="1:14" x14ac:dyDescent="0.2">
      <c r="A1262">
        <v>505</v>
      </c>
      <c r="B1262" s="210">
        <v>45614.248611111114</v>
      </c>
      <c r="C1262" s="210">
        <v>45614.254166666666</v>
      </c>
      <c r="D1262" s="211">
        <v>45613</v>
      </c>
      <c r="E1262">
        <v>9</v>
      </c>
      <c r="F1262" t="s">
        <v>117</v>
      </c>
      <c r="G1262" s="212" t="s">
        <v>883</v>
      </c>
      <c r="H1262" s="225"/>
      <c r="I1262" t="s">
        <v>198</v>
      </c>
      <c r="J1262" t="s">
        <v>153</v>
      </c>
      <c r="K1262" t="b">
        <v>0</v>
      </c>
      <c r="L1262">
        <v>21</v>
      </c>
      <c r="M1262">
        <v>21.6</v>
      </c>
      <c r="N1262">
        <v>20</v>
      </c>
    </row>
    <row r="1263" spans="1:14" x14ac:dyDescent="0.2">
      <c r="A1263">
        <v>505</v>
      </c>
      <c r="B1263" s="210">
        <v>45614.248611111114</v>
      </c>
      <c r="C1263" s="210">
        <v>45614.255555555559</v>
      </c>
      <c r="D1263" s="211">
        <v>45613</v>
      </c>
      <c r="E1263">
        <v>11</v>
      </c>
      <c r="F1263" t="s">
        <v>119</v>
      </c>
      <c r="G1263" s="212" t="s">
        <v>839</v>
      </c>
      <c r="H1263" s="225"/>
      <c r="I1263" t="s">
        <v>198</v>
      </c>
      <c r="J1263" t="s">
        <v>153</v>
      </c>
      <c r="K1263" t="b">
        <v>0</v>
      </c>
      <c r="L1263">
        <v>15.2</v>
      </c>
      <c r="M1263">
        <v>13.9</v>
      </c>
    </row>
    <row r="1264" spans="1:14" x14ac:dyDescent="0.2">
      <c r="A1264">
        <v>505</v>
      </c>
      <c r="B1264" s="210">
        <v>45614.248611111114</v>
      </c>
      <c r="C1264" s="210">
        <v>45614.255555555559</v>
      </c>
      <c r="D1264" s="211">
        <v>45613</v>
      </c>
      <c r="E1264">
        <v>10</v>
      </c>
      <c r="F1264" t="s">
        <v>118</v>
      </c>
      <c r="G1264" s="212">
        <v>11</v>
      </c>
      <c r="H1264" s="225" t="s">
        <v>471</v>
      </c>
      <c r="I1264" t="s">
        <v>198</v>
      </c>
      <c r="J1264" t="s">
        <v>153</v>
      </c>
      <c r="K1264" t="b">
        <v>0</v>
      </c>
      <c r="L1264">
        <v>11.1</v>
      </c>
      <c r="M1264">
        <v>11.4</v>
      </c>
      <c r="N1264">
        <v>10.5</v>
      </c>
    </row>
    <row r="1265" spans="1:13" x14ac:dyDescent="0.2">
      <c r="A1265">
        <v>505</v>
      </c>
      <c r="B1265" s="210">
        <v>45614.248611111114</v>
      </c>
      <c r="C1265" s="210">
        <v>45614.256249999999</v>
      </c>
      <c r="D1265" s="211">
        <v>45613</v>
      </c>
      <c r="E1265">
        <v>12</v>
      </c>
      <c r="F1265" t="s">
        <v>131</v>
      </c>
      <c r="G1265" s="212" t="s">
        <v>709</v>
      </c>
      <c r="H1265" s="225"/>
      <c r="I1265" t="s">
        <v>198</v>
      </c>
      <c r="J1265" t="s">
        <v>153</v>
      </c>
      <c r="K1265" t="b">
        <v>1</v>
      </c>
    </row>
    <row r="1266" spans="1:13" x14ac:dyDescent="0.2">
      <c r="A1266">
        <v>505</v>
      </c>
      <c r="B1266" s="210">
        <v>45614.248611111114</v>
      </c>
      <c r="C1266" s="210">
        <v>45614.256944444445</v>
      </c>
      <c r="D1266" s="211">
        <v>45613</v>
      </c>
      <c r="E1266">
        <v>14</v>
      </c>
      <c r="F1266" t="s">
        <v>116</v>
      </c>
      <c r="G1266" s="212" t="s">
        <v>799</v>
      </c>
      <c r="H1266" s="225"/>
      <c r="I1266" t="s">
        <v>198</v>
      </c>
      <c r="J1266" t="s">
        <v>153</v>
      </c>
      <c r="K1266" t="b">
        <v>0</v>
      </c>
      <c r="L1266">
        <v>10.4</v>
      </c>
      <c r="M1266">
        <v>8.4</v>
      </c>
    </row>
    <row r="1267" spans="1:13" x14ac:dyDescent="0.2">
      <c r="A1267">
        <v>505</v>
      </c>
      <c r="B1267" s="210">
        <v>45614.248611111114</v>
      </c>
      <c r="C1267" s="210">
        <v>45614.256249999999</v>
      </c>
      <c r="D1267" s="211">
        <v>45613</v>
      </c>
      <c r="E1267">
        <v>13</v>
      </c>
      <c r="F1267" t="s">
        <v>120</v>
      </c>
      <c r="G1267" s="212" t="s">
        <v>731</v>
      </c>
      <c r="H1267" s="225"/>
      <c r="I1267" t="s">
        <v>198</v>
      </c>
      <c r="J1267" t="s">
        <v>153</v>
      </c>
      <c r="K1267" t="b">
        <v>0</v>
      </c>
    </row>
    <row r="1268" spans="1:13" x14ac:dyDescent="0.2">
      <c r="A1268">
        <v>505</v>
      </c>
      <c r="B1268" s="210">
        <v>45614.248611111114</v>
      </c>
      <c r="C1268" s="210">
        <v>45614.256944444445</v>
      </c>
      <c r="D1268" s="211">
        <v>45613</v>
      </c>
      <c r="E1268">
        <v>16</v>
      </c>
      <c r="F1268" t="s">
        <v>115</v>
      </c>
      <c r="G1268" s="212">
        <v>25</v>
      </c>
      <c r="H1268" s="225" t="s">
        <v>225</v>
      </c>
      <c r="I1268" t="s">
        <v>198</v>
      </c>
      <c r="J1268" t="s">
        <v>153</v>
      </c>
      <c r="K1268" t="b">
        <v>0</v>
      </c>
      <c r="L1268">
        <v>25</v>
      </c>
      <c r="M1268">
        <v>25</v>
      </c>
    </row>
    <row r="1269" spans="1:13" x14ac:dyDescent="0.2">
      <c r="A1269">
        <v>505</v>
      </c>
      <c r="B1269" s="210">
        <v>45614.248611111114</v>
      </c>
      <c r="C1269" s="210">
        <v>45614.256944444445</v>
      </c>
      <c r="D1269" s="211">
        <v>45613</v>
      </c>
      <c r="E1269">
        <v>15</v>
      </c>
      <c r="F1269" t="s">
        <v>123</v>
      </c>
      <c r="G1269" s="212" t="s">
        <v>879</v>
      </c>
      <c r="H1269" s="225"/>
      <c r="I1269" t="s">
        <v>198</v>
      </c>
      <c r="J1269" t="s">
        <v>153</v>
      </c>
      <c r="K1269" t="b">
        <v>0</v>
      </c>
    </row>
    <row r="1270" spans="1:13" x14ac:dyDescent="0.2">
      <c r="A1270">
        <v>505</v>
      </c>
      <c r="B1270" s="210">
        <v>45614.248611111114</v>
      </c>
      <c r="C1270" s="210">
        <v>45614.257638888892</v>
      </c>
      <c r="D1270" s="211">
        <v>45613</v>
      </c>
      <c r="E1270">
        <v>17</v>
      </c>
      <c r="F1270" t="s">
        <v>131</v>
      </c>
      <c r="G1270" s="212" t="s">
        <v>866</v>
      </c>
      <c r="H1270" s="225"/>
      <c r="I1270" t="s">
        <v>198</v>
      </c>
      <c r="J1270" t="s">
        <v>153</v>
      </c>
      <c r="K1270" t="b">
        <v>0</v>
      </c>
    </row>
    <row r="1271" spans="1:13" x14ac:dyDescent="0.2">
      <c r="A1271">
        <v>505</v>
      </c>
      <c r="B1271" s="210">
        <v>45614.248611111114</v>
      </c>
      <c r="C1271" s="210">
        <v>45614.258333333331</v>
      </c>
      <c r="D1271" s="211">
        <v>45613</v>
      </c>
      <c r="E1271">
        <v>19</v>
      </c>
      <c r="F1271" t="s">
        <v>124</v>
      </c>
      <c r="G1271" s="212" t="s">
        <v>684</v>
      </c>
      <c r="H1271" s="225"/>
      <c r="I1271" t="s">
        <v>198</v>
      </c>
      <c r="J1271" t="s">
        <v>153</v>
      </c>
      <c r="K1271" t="b">
        <v>1</v>
      </c>
    </row>
    <row r="1272" spans="1:13" x14ac:dyDescent="0.2">
      <c r="A1272">
        <v>505</v>
      </c>
      <c r="B1272" s="210">
        <v>45614.248611111114</v>
      </c>
      <c r="C1272" s="210">
        <v>45614.257638888892</v>
      </c>
      <c r="D1272" s="211">
        <v>45613</v>
      </c>
      <c r="E1272">
        <v>18</v>
      </c>
      <c r="F1272" t="s">
        <v>131</v>
      </c>
      <c r="G1272" s="212" t="s">
        <v>810</v>
      </c>
      <c r="H1272" s="225"/>
      <c r="I1272" t="s">
        <v>198</v>
      </c>
      <c r="J1272" t="s">
        <v>153</v>
      </c>
      <c r="K1272" t="b">
        <v>0</v>
      </c>
    </row>
    <row r="1273" spans="1:13" x14ac:dyDescent="0.2">
      <c r="A1273">
        <v>505</v>
      </c>
      <c r="B1273" s="210">
        <v>45614.248611111114</v>
      </c>
      <c r="C1273" s="210">
        <v>45614.259027777778</v>
      </c>
      <c r="D1273" s="211">
        <v>45613</v>
      </c>
      <c r="E1273">
        <v>20</v>
      </c>
      <c r="F1273" t="s">
        <v>128</v>
      </c>
      <c r="G1273" s="212">
        <v>11</v>
      </c>
      <c r="H1273" s="225" t="s">
        <v>472</v>
      </c>
      <c r="I1273" t="s">
        <v>198</v>
      </c>
      <c r="J1273" t="s">
        <v>153</v>
      </c>
      <c r="K1273" t="b">
        <v>0</v>
      </c>
    </row>
    <row r="1274" spans="1:13" x14ac:dyDescent="0.2">
      <c r="A1274">
        <v>505</v>
      </c>
      <c r="B1274" s="210">
        <v>45785.282638888886</v>
      </c>
      <c r="C1274" s="210">
        <v>45785.290972222225</v>
      </c>
      <c r="D1274" s="211">
        <v>45784</v>
      </c>
      <c r="E1274">
        <v>2</v>
      </c>
      <c r="F1274" t="s">
        <v>125</v>
      </c>
      <c r="G1274" s="212">
        <v>106</v>
      </c>
      <c r="H1274" s="225"/>
      <c r="I1274" t="s">
        <v>198</v>
      </c>
      <c r="J1274" t="s">
        <v>153</v>
      </c>
      <c r="K1274" t="b">
        <v>0</v>
      </c>
    </row>
    <row r="1275" spans="1:13" x14ac:dyDescent="0.2">
      <c r="A1275">
        <v>505</v>
      </c>
      <c r="B1275" s="210">
        <v>45785.282638888886</v>
      </c>
      <c r="C1275" s="210">
        <v>45785.291666666664</v>
      </c>
      <c r="D1275" s="211">
        <v>45784</v>
      </c>
      <c r="E1275">
        <v>3</v>
      </c>
      <c r="F1275" t="s">
        <v>115</v>
      </c>
      <c r="G1275" s="212">
        <v>213</v>
      </c>
      <c r="H1275" s="225"/>
      <c r="I1275" t="s">
        <v>198</v>
      </c>
      <c r="J1275" t="s">
        <v>153</v>
      </c>
      <c r="K1275" t="b">
        <v>0</v>
      </c>
    </row>
    <row r="1276" spans="1:13" x14ac:dyDescent="0.2">
      <c r="A1276">
        <v>505</v>
      </c>
      <c r="B1276" s="210">
        <v>45785.282638888886</v>
      </c>
      <c r="C1276" s="210">
        <v>45785.290972222225</v>
      </c>
      <c r="D1276" s="211">
        <v>45784</v>
      </c>
      <c r="E1276">
        <v>1</v>
      </c>
      <c r="F1276" t="s">
        <v>109</v>
      </c>
      <c r="G1276" s="212">
        <v>22</v>
      </c>
      <c r="H1276" s="225"/>
      <c r="I1276" t="s">
        <v>198</v>
      </c>
      <c r="J1276" t="s">
        <v>153</v>
      </c>
      <c r="K1276" t="b">
        <v>0</v>
      </c>
    </row>
    <row r="1277" spans="1:13" x14ac:dyDescent="0.2">
      <c r="A1277">
        <v>505</v>
      </c>
      <c r="B1277" s="210">
        <v>45785.282638888886</v>
      </c>
      <c r="C1277" s="210">
        <v>45785.291666666664</v>
      </c>
      <c r="D1277" s="211">
        <v>45784</v>
      </c>
      <c r="E1277">
        <v>4</v>
      </c>
      <c r="F1277" t="s">
        <v>116</v>
      </c>
      <c r="G1277" s="212">
        <v>25</v>
      </c>
      <c r="H1277" s="225"/>
      <c r="I1277" t="s">
        <v>198</v>
      </c>
      <c r="J1277" t="s">
        <v>153</v>
      </c>
      <c r="K1277" t="b">
        <v>0</v>
      </c>
    </row>
    <row r="1278" spans="1:13" x14ac:dyDescent="0.2">
      <c r="A1278">
        <v>505</v>
      </c>
      <c r="B1278" s="210">
        <v>45785.282638888886</v>
      </c>
      <c r="C1278" s="210">
        <v>45785.291666666664</v>
      </c>
      <c r="D1278" s="211">
        <v>45784</v>
      </c>
      <c r="E1278">
        <v>7</v>
      </c>
      <c r="F1278" t="s">
        <v>112</v>
      </c>
      <c r="G1278" s="212">
        <v>102</v>
      </c>
      <c r="H1278" s="225"/>
      <c r="I1278" t="s">
        <v>198</v>
      </c>
      <c r="J1278" t="s">
        <v>153</v>
      </c>
      <c r="K1278" t="b">
        <v>0</v>
      </c>
    </row>
    <row r="1279" spans="1:13" x14ac:dyDescent="0.2">
      <c r="A1279">
        <v>505</v>
      </c>
      <c r="B1279" s="210">
        <v>45785.282638888886</v>
      </c>
      <c r="C1279" s="210">
        <v>45785.291666666664</v>
      </c>
      <c r="D1279" s="211">
        <v>45784</v>
      </c>
      <c r="E1279">
        <v>5</v>
      </c>
      <c r="F1279" t="s">
        <v>81</v>
      </c>
      <c r="G1279" s="212">
        <v>236</v>
      </c>
      <c r="H1279" s="225"/>
      <c r="I1279" t="s">
        <v>198</v>
      </c>
      <c r="J1279" t="s">
        <v>153</v>
      </c>
      <c r="K1279" t="b">
        <v>0</v>
      </c>
    </row>
    <row r="1280" spans="1:13" x14ac:dyDescent="0.2">
      <c r="A1280">
        <v>505</v>
      </c>
      <c r="B1280" s="210">
        <v>45785.282638888886</v>
      </c>
      <c r="C1280" s="210">
        <v>45785.291666666664</v>
      </c>
      <c r="D1280" s="211">
        <v>45784</v>
      </c>
      <c r="E1280">
        <v>6</v>
      </c>
      <c r="F1280" t="s">
        <v>115</v>
      </c>
      <c r="G1280" s="212">
        <v>181</v>
      </c>
      <c r="H1280" s="225"/>
      <c r="I1280" t="s">
        <v>198</v>
      </c>
      <c r="J1280" t="s">
        <v>153</v>
      </c>
      <c r="K1280" t="b">
        <v>1</v>
      </c>
    </row>
    <row r="1281" spans="1:14" x14ac:dyDescent="0.2">
      <c r="A1281">
        <v>505</v>
      </c>
      <c r="B1281" s="210">
        <v>45785.282638888886</v>
      </c>
      <c r="C1281" s="210">
        <v>45785.293055555558</v>
      </c>
      <c r="D1281" s="211">
        <v>45784</v>
      </c>
      <c r="E1281">
        <v>11</v>
      </c>
      <c r="F1281" t="s">
        <v>119</v>
      </c>
      <c r="G1281" s="212">
        <v>11</v>
      </c>
      <c r="H1281" s="225"/>
      <c r="I1281" t="s">
        <v>198</v>
      </c>
      <c r="J1281" t="s">
        <v>153</v>
      </c>
      <c r="K1281" t="b">
        <v>0</v>
      </c>
      <c r="L1281">
        <v>12</v>
      </c>
      <c r="M1281">
        <v>10</v>
      </c>
    </row>
    <row r="1282" spans="1:14" x14ac:dyDescent="0.2">
      <c r="A1282">
        <v>505</v>
      </c>
      <c r="B1282" s="210">
        <v>45785.282638888886</v>
      </c>
      <c r="C1282" s="210">
        <v>45785.293055555558</v>
      </c>
      <c r="D1282" s="211">
        <v>45784</v>
      </c>
      <c r="E1282">
        <v>10</v>
      </c>
      <c r="F1282" t="s">
        <v>118</v>
      </c>
      <c r="G1282" s="212">
        <v>19.7</v>
      </c>
      <c r="H1282" s="225"/>
      <c r="I1282" t="s">
        <v>198</v>
      </c>
      <c r="J1282" t="s">
        <v>153</v>
      </c>
      <c r="K1282" t="b">
        <v>0</v>
      </c>
      <c r="L1282">
        <v>20</v>
      </c>
      <c r="M1282">
        <v>20</v>
      </c>
      <c r="N1282">
        <v>19</v>
      </c>
    </row>
    <row r="1283" spans="1:14" x14ac:dyDescent="0.2">
      <c r="A1283">
        <v>505</v>
      </c>
      <c r="B1283" s="210">
        <v>45785.282638888886</v>
      </c>
      <c r="C1283" s="210">
        <v>45785.292361111111</v>
      </c>
      <c r="D1283" s="211">
        <v>45784</v>
      </c>
      <c r="E1283">
        <v>8</v>
      </c>
      <c r="F1283" t="s">
        <v>116</v>
      </c>
      <c r="G1283" s="212">
        <v>134.5</v>
      </c>
      <c r="H1283" s="225"/>
      <c r="I1283" t="s">
        <v>198</v>
      </c>
      <c r="J1283" t="s">
        <v>153</v>
      </c>
      <c r="K1283" t="b">
        <v>0</v>
      </c>
      <c r="L1283" t="s">
        <v>860</v>
      </c>
      <c r="M1283" t="s">
        <v>884</v>
      </c>
    </row>
    <row r="1284" spans="1:14" x14ac:dyDescent="0.2">
      <c r="A1284">
        <v>505</v>
      </c>
      <c r="B1284" s="210">
        <v>45785.282638888886</v>
      </c>
      <c r="C1284" s="210">
        <v>45785.292361111111</v>
      </c>
      <c r="D1284" s="211">
        <v>45784</v>
      </c>
      <c r="E1284">
        <v>9</v>
      </c>
      <c r="F1284" t="s">
        <v>117</v>
      </c>
      <c r="G1284" s="212">
        <v>16</v>
      </c>
      <c r="H1284" s="225"/>
      <c r="I1284" t="s">
        <v>198</v>
      </c>
      <c r="J1284" t="s">
        <v>153</v>
      </c>
      <c r="K1284" t="b">
        <v>0</v>
      </c>
      <c r="L1284">
        <v>15</v>
      </c>
      <c r="M1284">
        <v>16</v>
      </c>
      <c r="N1284">
        <v>17</v>
      </c>
    </row>
    <row r="1285" spans="1:14" x14ac:dyDescent="0.2">
      <c r="A1285">
        <v>505</v>
      </c>
      <c r="B1285" s="210">
        <v>45785.282638888886</v>
      </c>
      <c r="C1285" s="210">
        <v>45785.293749999997</v>
      </c>
      <c r="D1285" s="211">
        <v>45784</v>
      </c>
      <c r="E1285">
        <v>15</v>
      </c>
      <c r="F1285" t="s">
        <v>130</v>
      </c>
      <c r="G1285" s="212">
        <v>163</v>
      </c>
      <c r="H1285" s="225"/>
      <c r="I1285" t="s">
        <v>198</v>
      </c>
      <c r="J1285" t="s">
        <v>153</v>
      </c>
      <c r="K1285" t="b">
        <v>0</v>
      </c>
    </row>
    <row r="1286" spans="1:14" x14ac:dyDescent="0.2">
      <c r="A1286">
        <v>505</v>
      </c>
      <c r="B1286" s="210">
        <v>45785.282638888886</v>
      </c>
      <c r="C1286" s="210">
        <v>45785.293749999997</v>
      </c>
      <c r="D1286" s="211">
        <v>45784</v>
      </c>
      <c r="E1286">
        <v>14</v>
      </c>
      <c r="F1286" t="s">
        <v>123</v>
      </c>
      <c r="G1286" s="212">
        <v>11.5</v>
      </c>
      <c r="H1286" s="225"/>
      <c r="I1286" t="s">
        <v>198</v>
      </c>
      <c r="J1286" t="s">
        <v>153</v>
      </c>
      <c r="K1286" t="b">
        <v>0</v>
      </c>
      <c r="L1286">
        <v>12</v>
      </c>
      <c r="M1286">
        <v>11</v>
      </c>
    </row>
    <row r="1287" spans="1:14" x14ac:dyDescent="0.2">
      <c r="A1287">
        <v>505</v>
      </c>
      <c r="B1287" s="210">
        <v>45785.282638888886</v>
      </c>
      <c r="C1287" s="210">
        <v>45785.293055555558</v>
      </c>
      <c r="D1287" s="211">
        <v>45784</v>
      </c>
      <c r="E1287">
        <v>13</v>
      </c>
      <c r="F1287" t="s">
        <v>117</v>
      </c>
      <c r="G1287" s="212">
        <v>94</v>
      </c>
      <c r="H1287" s="225"/>
      <c r="I1287" t="s">
        <v>198</v>
      </c>
      <c r="J1287" t="s">
        <v>153</v>
      </c>
      <c r="K1287" t="b">
        <v>0</v>
      </c>
    </row>
    <row r="1288" spans="1:14" x14ac:dyDescent="0.2">
      <c r="A1288">
        <v>505</v>
      </c>
      <c r="B1288" s="210">
        <v>45785.282638888886</v>
      </c>
      <c r="C1288" s="210">
        <v>45785.293055555558</v>
      </c>
      <c r="D1288" s="211">
        <v>45784</v>
      </c>
      <c r="E1288">
        <v>12</v>
      </c>
      <c r="F1288" t="s">
        <v>115</v>
      </c>
      <c r="G1288" s="212">
        <v>148</v>
      </c>
      <c r="H1288" s="225"/>
      <c r="I1288" t="s">
        <v>198</v>
      </c>
      <c r="J1288" t="s">
        <v>153</v>
      </c>
      <c r="K1288" t="b">
        <v>1</v>
      </c>
    </row>
    <row r="1289" spans="1:14" x14ac:dyDescent="0.2">
      <c r="A1289">
        <v>505</v>
      </c>
      <c r="B1289" s="210">
        <v>45785.282638888886</v>
      </c>
      <c r="C1289" s="210">
        <v>45785.293749999997</v>
      </c>
      <c r="D1289" s="211">
        <v>45784</v>
      </c>
      <c r="E1289">
        <v>18</v>
      </c>
      <c r="F1289" t="s">
        <v>120</v>
      </c>
      <c r="G1289" s="212">
        <v>25</v>
      </c>
      <c r="H1289" s="225"/>
      <c r="I1289" t="s">
        <v>198</v>
      </c>
      <c r="J1289" t="s">
        <v>153</v>
      </c>
      <c r="K1289" t="b">
        <v>0</v>
      </c>
    </row>
    <row r="1290" spans="1:14" x14ac:dyDescent="0.2">
      <c r="A1290">
        <v>505</v>
      </c>
      <c r="B1290" s="210">
        <v>45785.282638888886</v>
      </c>
      <c r="C1290" s="210">
        <v>45785.293749999997</v>
      </c>
      <c r="D1290" s="211">
        <v>45784</v>
      </c>
      <c r="E1290">
        <v>17</v>
      </c>
      <c r="F1290" t="s">
        <v>95</v>
      </c>
      <c r="G1290" s="212">
        <v>25</v>
      </c>
      <c r="H1290" s="225"/>
      <c r="I1290" t="s">
        <v>198</v>
      </c>
      <c r="J1290" t="s">
        <v>153</v>
      </c>
      <c r="K1290" t="b">
        <v>0</v>
      </c>
    </row>
    <row r="1291" spans="1:14" x14ac:dyDescent="0.2">
      <c r="A1291">
        <v>505</v>
      </c>
      <c r="B1291" s="210">
        <v>45785.282638888886</v>
      </c>
      <c r="C1291" s="210">
        <v>45785.293749999997</v>
      </c>
      <c r="D1291" s="211">
        <v>45784</v>
      </c>
      <c r="E1291">
        <v>16</v>
      </c>
      <c r="F1291" t="s">
        <v>115</v>
      </c>
      <c r="G1291" s="212">
        <v>13.5</v>
      </c>
      <c r="H1291" s="225"/>
      <c r="I1291" t="s">
        <v>198</v>
      </c>
      <c r="J1291" t="s">
        <v>153</v>
      </c>
      <c r="K1291" t="b">
        <v>0</v>
      </c>
      <c r="L1291">
        <v>13</v>
      </c>
      <c r="M1291">
        <v>14</v>
      </c>
    </row>
    <row r="1292" spans="1:14" x14ac:dyDescent="0.2">
      <c r="A1292">
        <v>505</v>
      </c>
      <c r="B1292" s="210">
        <v>45785.282638888886</v>
      </c>
      <c r="C1292" s="210">
        <v>45785.294444444444</v>
      </c>
      <c r="D1292" s="211">
        <v>45784</v>
      </c>
      <c r="E1292">
        <v>19</v>
      </c>
      <c r="F1292" t="s">
        <v>124</v>
      </c>
      <c r="G1292" s="212">
        <v>109</v>
      </c>
      <c r="H1292" s="225"/>
      <c r="I1292" t="s">
        <v>198</v>
      </c>
      <c r="J1292" t="s">
        <v>153</v>
      </c>
      <c r="K1292" t="b">
        <v>0</v>
      </c>
    </row>
    <row r="1293" spans="1:14" x14ac:dyDescent="0.2">
      <c r="A1293">
        <v>505</v>
      </c>
      <c r="B1293" s="210">
        <v>45785.282638888886</v>
      </c>
      <c r="C1293" s="210">
        <v>45785.294444444444</v>
      </c>
      <c r="D1293" s="211">
        <v>45784</v>
      </c>
      <c r="E1293">
        <v>20</v>
      </c>
      <c r="F1293" t="s">
        <v>131</v>
      </c>
      <c r="G1293" s="212">
        <v>66</v>
      </c>
      <c r="H1293" s="225"/>
      <c r="I1293" t="s">
        <v>198</v>
      </c>
      <c r="J1293" t="s">
        <v>153</v>
      </c>
      <c r="K1293" t="b">
        <v>0</v>
      </c>
    </row>
    <row r="1294" spans="1:14" ht="25.5" x14ac:dyDescent="0.2">
      <c r="A1294">
        <v>505</v>
      </c>
      <c r="B1294" s="210">
        <v>45818.649305555555</v>
      </c>
      <c r="C1294" s="210">
        <v>45818.649305555555</v>
      </c>
      <c r="D1294" s="211">
        <v>45817</v>
      </c>
      <c r="E1294">
        <v>20</v>
      </c>
      <c r="F1294" t="s">
        <v>477</v>
      </c>
      <c r="G1294" s="212" t="s">
        <v>762</v>
      </c>
      <c r="H1294" s="225" t="s">
        <v>480</v>
      </c>
      <c r="I1294" t="s">
        <v>170</v>
      </c>
      <c r="J1294" t="s">
        <v>153</v>
      </c>
      <c r="K1294" t="b">
        <v>0</v>
      </c>
    </row>
    <row r="1295" spans="1:14" ht="25.5" x14ac:dyDescent="0.2">
      <c r="A1295">
        <v>505</v>
      </c>
      <c r="B1295" s="210">
        <v>45818.650694444441</v>
      </c>
      <c r="C1295" s="210">
        <v>45818.650694444441</v>
      </c>
      <c r="D1295" s="211">
        <v>45817</v>
      </c>
      <c r="E1295">
        <v>17</v>
      </c>
      <c r="F1295" t="s">
        <v>131</v>
      </c>
      <c r="G1295" s="212">
        <v>10</v>
      </c>
      <c r="H1295" s="225" t="s">
        <v>480</v>
      </c>
      <c r="I1295" t="s">
        <v>170</v>
      </c>
      <c r="J1295" t="s">
        <v>153</v>
      </c>
      <c r="K1295" t="b">
        <v>0</v>
      </c>
    </row>
    <row r="1296" spans="1:14" ht="51" x14ac:dyDescent="0.2">
      <c r="A1296">
        <v>505</v>
      </c>
      <c r="B1296" s="210">
        <v>45818.650694444441</v>
      </c>
      <c r="C1296" s="210">
        <v>45818.650694444441</v>
      </c>
      <c r="D1296" s="211">
        <v>45817</v>
      </c>
      <c r="E1296">
        <v>10</v>
      </c>
      <c r="F1296" t="s">
        <v>488</v>
      </c>
      <c r="G1296" s="212">
        <v>10</v>
      </c>
      <c r="H1296" s="225" t="s">
        <v>491</v>
      </c>
      <c r="I1296" t="s">
        <v>170</v>
      </c>
      <c r="J1296" t="s">
        <v>153</v>
      </c>
      <c r="K1296" t="b">
        <v>0</v>
      </c>
    </row>
    <row r="1297" spans="1:11" ht="38.25" x14ac:dyDescent="0.2">
      <c r="A1297">
        <v>505</v>
      </c>
      <c r="B1297" s="210">
        <v>45818.651388888888</v>
      </c>
      <c r="C1297" s="210">
        <v>45818.651388888888</v>
      </c>
      <c r="D1297" s="211">
        <v>45817</v>
      </c>
      <c r="E1297">
        <v>7</v>
      </c>
      <c r="F1297" t="s">
        <v>492</v>
      </c>
      <c r="G1297" s="212">
        <v>10</v>
      </c>
      <c r="H1297" s="225" t="s">
        <v>478</v>
      </c>
      <c r="I1297" t="s">
        <v>170</v>
      </c>
      <c r="J1297" t="s">
        <v>153</v>
      </c>
      <c r="K1297" t="b">
        <v>0</v>
      </c>
    </row>
    <row r="1298" spans="1:11" ht="25.5" x14ac:dyDescent="0.2">
      <c r="A1298">
        <v>505</v>
      </c>
      <c r="B1298" s="210">
        <v>45818.651388888888</v>
      </c>
      <c r="C1298" s="210">
        <v>45818.651388888888</v>
      </c>
      <c r="D1298" s="211">
        <v>45817</v>
      </c>
      <c r="E1298">
        <v>6</v>
      </c>
      <c r="F1298" t="s">
        <v>91</v>
      </c>
      <c r="G1298" s="212">
        <v>10</v>
      </c>
      <c r="H1298" s="225" t="s">
        <v>480</v>
      </c>
      <c r="I1298" t="s">
        <v>170</v>
      </c>
      <c r="J1298" t="s">
        <v>153</v>
      </c>
      <c r="K1298" t="b">
        <v>0</v>
      </c>
    </row>
    <row r="1299" spans="1:11" ht="38.25" x14ac:dyDescent="0.2">
      <c r="A1299">
        <v>505</v>
      </c>
      <c r="B1299" s="210">
        <v>45818.650694444441</v>
      </c>
      <c r="C1299" s="210">
        <v>45818.650694444441</v>
      </c>
      <c r="D1299" s="211">
        <v>45817</v>
      </c>
      <c r="E1299">
        <v>14</v>
      </c>
      <c r="F1299" t="s">
        <v>486</v>
      </c>
      <c r="G1299" s="212">
        <v>10</v>
      </c>
      <c r="H1299" s="225" t="s">
        <v>478</v>
      </c>
      <c r="I1299" t="s">
        <v>170</v>
      </c>
      <c r="J1299" t="s">
        <v>153</v>
      </c>
      <c r="K1299" t="b">
        <v>0</v>
      </c>
    </row>
    <row r="1300" spans="1:11" ht="25.5" x14ac:dyDescent="0.2">
      <c r="A1300">
        <v>505</v>
      </c>
      <c r="B1300" s="210">
        <v>45818.651388888888</v>
      </c>
      <c r="C1300" s="210">
        <v>45818.651388888888</v>
      </c>
      <c r="D1300" s="211">
        <v>45817</v>
      </c>
      <c r="E1300">
        <v>2</v>
      </c>
      <c r="F1300" t="s">
        <v>498</v>
      </c>
      <c r="G1300" s="212">
        <v>10</v>
      </c>
      <c r="H1300" s="225" t="s">
        <v>480</v>
      </c>
      <c r="I1300" t="s">
        <v>170</v>
      </c>
      <c r="J1300" t="s">
        <v>153</v>
      </c>
      <c r="K1300" t="b">
        <v>0</v>
      </c>
    </row>
    <row r="1301" spans="1:11" ht="25.5" x14ac:dyDescent="0.2">
      <c r="A1301">
        <v>505</v>
      </c>
      <c r="B1301" s="210">
        <v>45818.650694444441</v>
      </c>
      <c r="C1301" s="210">
        <v>45818.650694444441</v>
      </c>
      <c r="D1301" s="211">
        <v>45817</v>
      </c>
      <c r="E1301">
        <v>12</v>
      </c>
      <c r="F1301" t="s">
        <v>485</v>
      </c>
      <c r="G1301" s="212">
        <v>10</v>
      </c>
      <c r="H1301" s="225" t="s">
        <v>480</v>
      </c>
      <c r="I1301" t="s">
        <v>170</v>
      </c>
      <c r="J1301" t="s">
        <v>153</v>
      </c>
      <c r="K1301" t="b">
        <v>0</v>
      </c>
    </row>
    <row r="1302" spans="1:11" ht="25.5" x14ac:dyDescent="0.2">
      <c r="A1302">
        <v>505</v>
      </c>
      <c r="B1302" s="210">
        <v>45818.651388888888</v>
      </c>
      <c r="C1302" s="210">
        <v>45818.651388888888</v>
      </c>
      <c r="D1302" s="211">
        <v>45817</v>
      </c>
      <c r="E1302">
        <v>5</v>
      </c>
      <c r="F1302" t="s">
        <v>494</v>
      </c>
      <c r="G1302" s="212">
        <v>10</v>
      </c>
      <c r="H1302" s="225" t="s">
        <v>480</v>
      </c>
      <c r="I1302" t="s">
        <v>170</v>
      </c>
      <c r="J1302" t="s">
        <v>153</v>
      </c>
      <c r="K1302" t="b">
        <v>0</v>
      </c>
    </row>
    <row r="1303" spans="1:11" ht="25.5" x14ac:dyDescent="0.2">
      <c r="A1303">
        <v>505</v>
      </c>
      <c r="B1303" s="210">
        <v>45818.650694444441</v>
      </c>
      <c r="C1303" s="210">
        <v>45818.650694444441</v>
      </c>
      <c r="D1303" s="211">
        <v>45817</v>
      </c>
      <c r="E1303">
        <v>19</v>
      </c>
      <c r="F1303" t="s">
        <v>479</v>
      </c>
      <c r="G1303" s="212">
        <v>10</v>
      </c>
      <c r="H1303" s="225" t="s">
        <v>480</v>
      </c>
      <c r="I1303" t="s">
        <v>170</v>
      </c>
      <c r="J1303" t="s">
        <v>153</v>
      </c>
      <c r="K1303" t="b">
        <v>0</v>
      </c>
    </row>
    <row r="1304" spans="1:11" ht="25.5" x14ac:dyDescent="0.2">
      <c r="A1304">
        <v>505</v>
      </c>
      <c r="B1304" s="210">
        <v>45818.650694444441</v>
      </c>
      <c r="C1304" s="210">
        <v>45818.650694444441</v>
      </c>
      <c r="D1304" s="211">
        <v>45817</v>
      </c>
      <c r="E1304">
        <v>18</v>
      </c>
      <c r="F1304" t="s">
        <v>131</v>
      </c>
      <c r="G1304" s="212">
        <v>10</v>
      </c>
      <c r="H1304" s="225" t="s">
        <v>480</v>
      </c>
      <c r="I1304" t="s">
        <v>170</v>
      </c>
      <c r="J1304" t="s">
        <v>153</v>
      </c>
      <c r="K1304" t="b">
        <v>0</v>
      </c>
    </row>
    <row r="1305" spans="1:11" ht="38.25" x14ac:dyDescent="0.2">
      <c r="A1305">
        <v>505</v>
      </c>
      <c r="B1305" s="210">
        <v>45818.651388888888</v>
      </c>
      <c r="C1305" s="210">
        <v>45818.651388888888</v>
      </c>
      <c r="D1305" s="211">
        <v>45817</v>
      </c>
      <c r="E1305">
        <v>8</v>
      </c>
      <c r="F1305" t="s">
        <v>486</v>
      </c>
      <c r="G1305" s="212">
        <v>10</v>
      </c>
      <c r="H1305" s="225" t="s">
        <v>478</v>
      </c>
      <c r="I1305" t="s">
        <v>170</v>
      </c>
      <c r="J1305" t="s">
        <v>153</v>
      </c>
      <c r="K1305" t="b">
        <v>1</v>
      </c>
    </row>
    <row r="1306" spans="1:11" ht="38.25" x14ac:dyDescent="0.2">
      <c r="A1306">
        <v>505</v>
      </c>
      <c r="B1306" s="210">
        <v>45818.65</v>
      </c>
      <c r="C1306" s="210">
        <v>45818.65</v>
      </c>
      <c r="D1306" s="211">
        <v>45817</v>
      </c>
      <c r="E1306">
        <v>16</v>
      </c>
      <c r="F1306" t="s">
        <v>479</v>
      </c>
      <c r="G1306" s="212" t="s">
        <v>786</v>
      </c>
      <c r="H1306" s="225" t="s">
        <v>478</v>
      </c>
      <c r="I1306" t="s">
        <v>170</v>
      </c>
      <c r="J1306" t="s">
        <v>153</v>
      </c>
      <c r="K1306" t="b">
        <v>1</v>
      </c>
    </row>
    <row r="1307" spans="1:11" ht="25.5" x14ac:dyDescent="0.2">
      <c r="A1307">
        <v>505</v>
      </c>
      <c r="B1307" s="210">
        <v>45818.650694444441</v>
      </c>
      <c r="C1307" s="210">
        <v>45818.650694444441</v>
      </c>
      <c r="D1307" s="211">
        <v>45817</v>
      </c>
      <c r="E1307">
        <v>13</v>
      </c>
      <c r="F1307" t="s">
        <v>131</v>
      </c>
      <c r="G1307" s="212">
        <v>10</v>
      </c>
      <c r="H1307" s="225" t="s">
        <v>480</v>
      </c>
      <c r="I1307" t="s">
        <v>170</v>
      </c>
      <c r="J1307" t="s">
        <v>153</v>
      </c>
      <c r="K1307" t="b">
        <v>0</v>
      </c>
    </row>
    <row r="1308" spans="1:11" ht="25.5" x14ac:dyDescent="0.2">
      <c r="A1308">
        <v>505</v>
      </c>
      <c r="B1308" s="210">
        <v>45818.651388888888</v>
      </c>
      <c r="C1308" s="210">
        <v>45818.651388888888</v>
      </c>
      <c r="D1308" s="211">
        <v>45817</v>
      </c>
      <c r="E1308">
        <v>3</v>
      </c>
      <c r="F1308" t="s">
        <v>497</v>
      </c>
      <c r="G1308" s="212">
        <v>10</v>
      </c>
      <c r="H1308" s="225" t="s">
        <v>480</v>
      </c>
      <c r="I1308" t="s">
        <v>170</v>
      </c>
      <c r="J1308" t="s">
        <v>153</v>
      </c>
      <c r="K1308" t="b">
        <v>0</v>
      </c>
    </row>
    <row r="1309" spans="1:11" ht="25.5" x14ac:dyDescent="0.2">
      <c r="A1309">
        <v>505</v>
      </c>
      <c r="B1309" s="210">
        <v>45818.651388888888</v>
      </c>
      <c r="C1309" s="210">
        <v>45818.651388888888</v>
      </c>
      <c r="D1309" s="211">
        <v>45817</v>
      </c>
      <c r="E1309">
        <v>4</v>
      </c>
      <c r="F1309" t="s">
        <v>496</v>
      </c>
      <c r="G1309" s="212">
        <v>10</v>
      </c>
      <c r="H1309" s="225" t="s">
        <v>480</v>
      </c>
      <c r="I1309" t="s">
        <v>170</v>
      </c>
      <c r="J1309" t="s">
        <v>153</v>
      </c>
      <c r="K1309" t="b">
        <v>0</v>
      </c>
    </row>
    <row r="1310" spans="1:11" ht="38.25" x14ac:dyDescent="0.2">
      <c r="A1310">
        <v>505</v>
      </c>
      <c r="B1310" s="210">
        <v>45818.650694444441</v>
      </c>
      <c r="C1310" s="210">
        <v>45818.650694444441</v>
      </c>
      <c r="D1310" s="211">
        <v>45817</v>
      </c>
      <c r="E1310">
        <v>11</v>
      </c>
      <c r="F1310" t="s">
        <v>485</v>
      </c>
      <c r="G1310" s="212">
        <v>10</v>
      </c>
      <c r="H1310" s="225" t="s">
        <v>478</v>
      </c>
      <c r="I1310" t="s">
        <v>170</v>
      </c>
      <c r="J1310" t="s">
        <v>153</v>
      </c>
      <c r="K1310" t="b">
        <v>0</v>
      </c>
    </row>
    <row r="1311" spans="1:11" ht="25.5" x14ac:dyDescent="0.2">
      <c r="A1311">
        <v>505</v>
      </c>
      <c r="B1311" s="210">
        <v>45818.65</v>
      </c>
      <c r="C1311" s="210">
        <v>45818.65</v>
      </c>
      <c r="D1311" s="211">
        <v>45817</v>
      </c>
      <c r="E1311">
        <v>15</v>
      </c>
      <c r="F1311" t="s">
        <v>477</v>
      </c>
      <c r="G1311" s="212">
        <v>10</v>
      </c>
      <c r="H1311" s="225" t="s">
        <v>480</v>
      </c>
      <c r="I1311" t="s">
        <v>170</v>
      </c>
      <c r="J1311" t="s">
        <v>153</v>
      </c>
      <c r="K1311" t="b">
        <v>0</v>
      </c>
    </row>
    <row r="1312" spans="1:11" ht="25.5" x14ac:dyDescent="0.2">
      <c r="A1312">
        <v>505</v>
      </c>
      <c r="B1312" s="210">
        <v>45818.651388888888</v>
      </c>
      <c r="C1312" s="210">
        <v>45818.652083333334</v>
      </c>
      <c r="D1312" s="211">
        <v>45817</v>
      </c>
      <c r="E1312">
        <v>1</v>
      </c>
      <c r="F1312" t="s">
        <v>500</v>
      </c>
      <c r="G1312" s="212">
        <v>10</v>
      </c>
      <c r="H1312" s="225" t="s">
        <v>480</v>
      </c>
      <c r="I1312" t="s">
        <v>170</v>
      </c>
      <c r="J1312" t="s">
        <v>153</v>
      </c>
      <c r="K1312" t="b">
        <v>0</v>
      </c>
    </row>
    <row r="1313" spans="1:11" ht="51" x14ac:dyDescent="0.2">
      <c r="A1313">
        <v>505</v>
      </c>
      <c r="B1313" s="210">
        <v>45818.650694444441</v>
      </c>
      <c r="C1313" s="210">
        <v>45818.650694444441</v>
      </c>
      <c r="D1313" s="211">
        <v>45817</v>
      </c>
      <c r="E1313">
        <v>9</v>
      </c>
      <c r="F1313" t="s">
        <v>89</v>
      </c>
      <c r="G1313" s="212">
        <v>10</v>
      </c>
      <c r="H1313" s="225" t="s">
        <v>491</v>
      </c>
      <c r="I1313" t="s">
        <v>170</v>
      </c>
      <c r="J1313" t="s">
        <v>153</v>
      </c>
      <c r="K1313" t="b">
        <v>1</v>
      </c>
    </row>
    <row r="1314" spans="1:11" ht="25.5" x14ac:dyDescent="0.2">
      <c r="A1314">
        <v>505</v>
      </c>
      <c r="B1314" s="210">
        <v>45818.650694444441</v>
      </c>
      <c r="C1314" s="210">
        <v>45818.650694444441</v>
      </c>
      <c r="D1314" s="211">
        <v>45817</v>
      </c>
      <c r="E1314">
        <v>12</v>
      </c>
      <c r="F1314" t="s">
        <v>485</v>
      </c>
      <c r="G1314" s="212">
        <v>10</v>
      </c>
      <c r="H1314" s="225" t="s">
        <v>480</v>
      </c>
      <c r="I1314" t="s">
        <v>170</v>
      </c>
      <c r="J1314" t="s">
        <v>153</v>
      </c>
      <c r="K1314" t="b">
        <v>0</v>
      </c>
    </row>
    <row r="1315" spans="1:11" ht="25.5" x14ac:dyDescent="0.2">
      <c r="A1315">
        <v>505</v>
      </c>
      <c r="B1315" s="210">
        <v>45818.65</v>
      </c>
      <c r="C1315" s="210">
        <v>45818.65</v>
      </c>
      <c r="D1315" s="211">
        <v>45817</v>
      </c>
      <c r="E1315">
        <v>15</v>
      </c>
      <c r="F1315" t="s">
        <v>477</v>
      </c>
      <c r="G1315" s="212">
        <v>10</v>
      </c>
      <c r="H1315" s="225" t="s">
        <v>480</v>
      </c>
      <c r="I1315" t="s">
        <v>170</v>
      </c>
      <c r="J1315" t="s">
        <v>153</v>
      </c>
      <c r="K1315" t="b">
        <v>0</v>
      </c>
    </row>
    <row r="1316" spans="1:11" ht="25.5" x14ac:dyDescent="0.2">
      <c r="A1316">
        <v>505</v>
      </c>
      <c r="B1316" s="210">
        <v>45818.649305555555</v>
      </c>
      <c r="C1316" s="210">
        <v>45818.649305555555</v>
      </c>
      <c r="D1316" s="211">
        <v>45817</v>
      </c>
      <c r="E1316">
        <v>20</v>
      </c>
      <c r="F1316" t="s">
        <v>477</v>
      </c>
      <c r="G1316" s="212" t="s">
        <v>762</v>
      </c>
      <c r="H1316" s="225" t="s">
        <v>480</v>
      </c>
      <c r="I1316" t="s">
        <v>170</v>
      </c>
      <c r="J1316" t="s">
        <v>153</v>
      </c>
      <c r="K1316" t="b">
        <v>0</v>
      </c>
    </row>
    <row r="1317" spans="1:11" ht="38.25" x14ac:dyDescent="0.2">
      <c r="A1317">
        <v>505</v>
      </c>
      <c r="B1317" s="210">
        <v>45818.650694444441</v>
      </c>
      <c r="C1317" s="210">
        <v>45818.650694444441</v>
      </c>
      <c r="D1317" s="211">
        <v>45817</v>
      </c>
      <c r="E1317">
        <v>11</v>
      </c>
      <c r="F1317" t="s">
        <v>485</v>
      </c>
      <c r="G1317" s="212">
        <v>10</v>
      </c>
      <c r="H1317" s="225" t="s">
        <v>478</v>
      </c>
      <c r="I1317" t="s">
        <v>170</v>
      </c>
      <c r="J1317" t="s">
        <v>153</v>
      </c>
      <c r="K1317" t="b">
        <v>0</v>
      </c>
    </row>
    <row r="1318" spans="1:11" ht="25.5" x14ac:dyDescent="0.2">
      <c r="A1318">
        <v>505</v>
      </c>
      <c r="B1318" s="210">
        <v>45818.650694444441</v>
      </c>
      <c r="C1318" s="210">
        <v>45818.650694444441</v>
      </c>
      <c r="D1318" s="211">
        <v>45817</v>
      </c>
      <c r="E1318">
        <v>17</v>
      </c>
      <c r="F1318" t="s">
        <v>131</v>
      </c>
      <c r="G1318" s="212">
        <v>10</v>
      </c>
      <c r="H1318" s="225" t="s">
        <v>480</v>
      </c>
      <c r="I1318" t="s">
        <v>170</v>
      </c>
      <c r="J1318" t="s">
        <v>153</v>
      </c>
      <c r="K1318" t="b">
        <v>0</v>
      </c>
    </row>
    <row r="1319" spans="1:11" ht="25.5" x14ac:dyDescent="0.2">
      <c r="A1319">
        <v>505</v>
      </c>
      <c r="B1319" s="210">
        <v>45818.650694444441</v>
      </c>
      <c r="C1319" s="210">
        <v>45818.650694444441</v>
      </c>
      <c r="D1319" s="211">
        <v>45817</v>
      </c>
      <c r="E1319">
        <v>13</v>
      </c>
      <c r="F1319" t="s">
        <v>131</v>
      </c>
      <c r="G1319" s="212">
        <v>10</v>
      </c>
      <c r="H1319" s="225" t="s">
        <v>480</v>
      </c>
      <c r="I1319" t="s">
        <v>170</v>
      </c>
      <c r="J1319" t="s">
        <v>153</v>
      </c>
      <c r="K1319" t="b">
        <v>0</v>
      </c>
    </row>
    <row r="1320" spans="1:11" ht="38.25" x14ac:dyDescent="0.2">
      <c r="A1320">
        <v>505</v>
      </c>
      <c r="B1320" s="210">
        <v>45818.65</v>
      </c>
      <c r="C1320" s="210">
        <v>45818.65</v>
      </c>
      <c r="D1320" s="211">
        <v>45817</v>
      </c>
      <c r="E1320">
        <v>16</v>
      </c>
      <c r="F1320" t="s">
        <v>479</v>
      </c>
      <c r="G1320" s="212" t="s">
        <v>786</v>
      </c>
      <c r="H1320" s="225" t="s">
        <v>478</v>
      </c>
      <c r="I1320" t="s">
        <v>170</v>
      </c>
      <c r="J1320" t="s">
        <v>153</v>
      </c>
      <c r="K1320" t="b">
        <v>1</v>
      </c>
    </row>
    <row r="1321" spans="1:11" ht="25.5" x14ac:dyDescent="0.2">
      <c r="A1321">
        <v>505</v>
      </c>
      <c r="B1321" s="210">
        <v>45818.650694444441</v>
      </c>
      <c r="C1321" s="210">
        <v>45818.650694444441</v>
      </c>
      <c r="D1321" s="211">
        <v>45817</v>
      </c>
      <c r="E1321">
        <v>18</v>
      </c>
      <c r="F1321" t="s">
        <v>131</v>
      </c>
      <c r="G1321" s="212">
        <v>10</v>
      </c>
      <c r="H1321" s="225" t="s">
        <v>480</v>
      </c>
      <c r="I1321" t="s">
        <v>170</v>
      </c>
      <c r="J1321" t="s">
        <v>153</v>
      </c>
      <c r="K1321" t="b">
        <v>0</v>
      </c>
    </row>
    <row r="1322" spans="1:11" ht="25.5" x14ac:dyDescent="0.2">
      <c r="A1322">
        <v>505</v>
      </c>
      <c r="B1322" s="210">
        <v>45818.650694444441</v>
      </c>
      <c r="C1322" s="210">
        <v>45818.650694444441</v>
      </c>
      <c r="D1322" s="211">
        <v>45817</v>
      </c>
      <c r="E1322">
        <v>19</v>
      </c>
      <c r="F1322" t="s">
        <v>479</v>
      </c>
      <c r="G1322" s="212">
        <v>10</v>
      </c>
      <c r="H1322" s="225" t="s">
        <v>480</v>
      </c>
      <c r="I1322" t="s">
        <v>170</v>
      </c>
      <c r="J1322" t="s">
        <v>153</v>
      </c>
      <c r="K1322" t="b">
        <v>0</v>
      </c>
    </row>
    <row r="1323" spans="1:11" ht="38.25" x14ac:dyDescent="0.2">
      <c r="A1323">
        <v>505</v>
      </c>
      <c r="B1323" s="210">
        <v>45818.650694444441</v>
      </c>
      <c r="C1323" s="210">
        <v>45818.650694444441</v>
      </c>
      <c r="D1323" s="211">
        <v>45817</v>
      </c>
      <c r="E1323">
        <v>14</v>
      </c>
      <c r="F1323" t="s">
        <v>486</v>
      </c>
      <c r="G1323" s="212">
        <v>10</v>
      </c>
      <c r="H1323" s="225" t="s">
        <v>478</v>
      </c>
      <c r="I1323" t="s">
        <v>170</v>
      </c>
      <c r="J1323" t="s">
        <v>153</v>
      </c>
      <c r="K1323" t="b">
        <v>0</v>
      </c>
    </row>
    <row r="1324" spans="1:11" ht="25.5" x14ac:dyDescent="0.2">
      <c r="A1324">
        <v>505</v>
      </c>
      <c r="B1324" s="210">
        <v>45818.651388888888</v>
      </c>
      <c r="C1324" s="210">
        <v>45818.651388888888</v>
      </c>
      <c r="D1324" s="211">
        <v>45817</v>
      </c>
      <c r="E1324">
        <v>5</v>
      </c>
      <c r="F1324" t="s">
        <v>494</v>
      </c>
      <c r="G1324" s="212">
        <v>10</v>
      </c>
      <c r="H1324" s="225" t="s">
        <v>480</v>
      </c>
      <c r="I1324" t="s">
        <v>170</v>
      </c>
      <c r="J1324" t="s">
        <v>153</v>
      </c>
      <c r="K1324" t="b">
        <v>0</v>
      </c>
    </row>
    <row r="1325" spans="1:11" ht="25.5" x14ac:dyDescent="0.2">
      <c r="A1325">
        <v>505</v>
      </c>
      <c r="B1325" s="210">
        <v>45818.651388888888</v>
      </c>
      <c r="C1325" s="210">
        <v>45818.651388888888</v>
      </c>
      <c r="D1325" s="211">
        <v>45817</v>
      </c>
      <c r="E1325">
        <v>6</v>
      </c>
      <c r="F1325" t="s">
        <v>91</v>
      </c>
      <c r="G1325" s="212">
        <v>10</v>
      </c>
      <c r="H1325" s="225" t="s">
        <v>480</v>
      </c>
      <c r="I1325" t="s">
        <v>170</v>
      </c>
      <c r="J1325" t="s">
        <v>153</v>
      </c>
      <c r="K1325" t="b">
        <v>0</v>
      </c>
    </row>
    <row r="1326" spans="1:11" ht="51" x14ac:dyDescent="0.2">
      <c r="A1326">
        <v>505</v>
      </c>
      <c r="B1326" s="210">
        <v>45818.650694444441</v>
      </c>
      <c r="C1326" s="210">
        <v>45818.650694444441</v>
      </c>
      <c r="D1326" s="211">
        <v>45817</v>
      </c>
      <c r="E1326">
        <v>9</v>
      </c>
      <c r="F1326" t="s">
        <v>89</v>
      </c>
      <c r="G1326" s="212">
        <v>10</v>
      </c>
      <c r="H1326" s="225" t="s">
        <v>491</v>
      </c>
      <c r="I1326" t="s">
        <v>170</v>
      </c>
      <c r="J1326" t="s">
        <v>153</v>
      </c>
      <c r="K1326" t="b">
        <v>1</v>
      </c>
    </row>
    <row r="1327" spans="1:11" ht="25.5" x14ac:dyDescent="0.2">
      <c r="A1327">
        <v>505</v>
      </c>
      <c r="B1327" s="210">
        <v>45818.651388888888</v>
      </c>
      <c r="C1327" s="210">
        <v>45818.651388888888</v>
      </c>
      <c r="D1327" s="211">
        <v>45817</v>
      </c>
      <c r="E1327">
        <v>4</v>
      </c>
      <c r="F1327" t="s">
        <v>496</v>
      </c>
      <c r="G1327" s="212">
        <v>10</v>
      </c>
      <c r="H1327" s="225" t="s">
        <v>480</v>
      </c>
      <c r="I1327" t="s">
        <v>170</v>
      </c>
      <c r="J1327" t="s">
        <v>153</v>
      </c>
      <c r="K1327" t="b">
        <v>0</v>
      </c>
    </row>
    <row r="1328" spans="1:11" ht="25.5" x14ac:dyDescent="0.2">
      <c r="A1328">
        <v>505</v>
      </c>
      <c r="B1328" s="210">
        <v>45818.651388888888</v>
      </c>
      <c r="C1328" s="210">
        <v>45818.651388888888</v>
      </c>
      <c r="D1328" s="211">
        <v>45817</v>
      </c>
      <c r="E1328">
        <v>3</v>
      </c>
      <c r="F1328" t="s">
        <v>497</v>
      </c>
      <c r="G1328" s="212">
        <v>10</v>
      </c>
      <c r="H1328" s="225" t="s">
        <v>480</v>
      </c>
      <c r="I1328" t="s">
        <v>170</v>
      </c>
      <c r="J1328" t="s">
        <v>153</v>
      </c>
      <c r="K1328" t="b">
        <v>0</v>
      </c>
    </row>
    <row r="1329" spans="1:11" ht="38.25" x14ac:dyDescent="0.2">
      <c r="A1329">
        <v>505</v>
      </c>
      <c r="B1329" s="210">
        <v>45818.651388888888</v>
      </c>
      <c r="C1329" s="210">
        <v>45818.651388888888</v>
      </c>
      <c r="D1329" s="211">
        <v>45817</v>
      </c>
      <c r="E1329">
        <v>7</v>
      </c>
      <c r="F1329" t="s">
        <v>492</v>
      </c>
      <c r="G1329" s="212">
        <v>10</v>
      </c>
      <c r="H1329" s="225" t="s">
        <v>478</v>
      </c>
      <c r="I1329" t="s">
        <v>170</v>
      </c>
      <c r="J1329" t="s">
        <v>153</v>
      </c>
      <c r="K1329" t="b">
        <v>0</v>
      </c>
    </row>
    <row r="1330" spans="1:11" ht="25.5" x14ac:dyDescent="0.2">
      <c r="A1330">
        <v>505</v>
      </c>
      <c r="B1330" s="210">
        <v>45818.651388888888</v>
      </c>
      <c r="C1330" s="210">
        <v>45818.652083333334</v>
      </c>
      <c r="D1330" s="211">
        <v>45817</v>
      </c>
      <c r="E1330">
        <v>1</v>
      </c>
      <c r="F1330" t="s">
        <v>500</v>
      </c>
      <c r="G1330" s="212">
        <v>10</v>
      </c>
      <c r="H1330" s="225" t="s">
        <v>480</v>
      </c>
      <c r="I1330" t="s">
        <v>170</v>
      </c>
      <c r="J1330" t="s">
        <v>153</v>
      </c>
      <c r="K1330" t="b">
        <v>0</v>
      </c>
    </row>
    <row r="1331" spans="1:11" ht="51" x14ac:dyDescent="0.2">
      <c r="A1331">
        <v>505</v>
      </c>
      <c r="B1331" s="210">
        <v>45818.650694444441</v>
      </c>
      <c r="C1331" s="210">
        <v>45818.650694444441</v>
      </c>
      <c r="D1331" s="211">
        <v>45817</v>
      </c>
      <c r="E1331">
        <v>10</v>
      </c>
      <c r="F1331" t="s">
        <v>488</v>
      </c>
      <c r="G1331" s="212">
        <v>10</v>
      </c>
      <c r="H1331" s="225" t="s">
        <v>491</v>
      </c>
      <c r="I1331" t="s">
        <v>170</v>
      </c>
      <c r="J1331" t="s">
        <v>153</v>
      </c>
      <c r="K1331" t="b">
        <v>0</v>
      </c>
    </row>
    <row r="1332" spans="1:11" ht="25.5" x14ac:dyDescent="0.2">
      <c r="A1332">
        <v>505</v>
      </c>
      <c r="B1332" s="210">
        <v>45818.651388888888</v>
      </c>
      <c r="C1332" s="210">
        <v>45818.651388888888</v>
      </c>
      <c r="D1332" s="211">
        <v>45817</v>
      </c>
      <c r="E1332">
        <v>2</v>
      </c>
      <c r="F1332" t="s">
        <v>498</v>
      </c>
      <c r="G1332" s="212">
        <v>10</v>
      </c>
      <c r="H1332" s="225" t="s">
        <v>480</v>
      </c>
      <c r="I1332" t="s">
        <v>170</v>
      </c>
      <c r="J1332" t="s">
        <v>153</v>
      </c>
      <c r="K1332" t="b">
        <v>0</v>
      </c>
    </row>
    <row r="1333" spans="1:11" ht="38.25" x14ac:dyDescent="0.2">
      <c r="A1333">
        <v>505</v>
      </c>
      <c r="B1333" s="210">
        <v>45818.651388888888</v>
      </c>
      <c r="C1333" s="210">
        <v>45818.651388888888</v>
      </c>
      <c r="D1333" s="211">
        <v>45817</v>
      </c>
      <c r="E1333">
        <v>8</v>
      </c>
      <c r="F1333" t="s">
        <v>486</v>
      </c>
      <c r="G1333" s="212">
        <v>10</v>
      </c>
      <c r="H1333" s="225" t="s">
        <v>478</v>
      </c>
      <c r="I1333" t="s">
        <v>170</v>
      </c>
      <c r="J1333" t="s">
        <v>153</v>
      </c>
      <c r="K1333" t="b">
        <v>1</v>
      </c>
    </row>
    <row r="1334" spans="1:11" ht="25.5" x14ac:dyDescent="0.2">
      <c r="A1334">
        <v>505</v>
      </c>
      <c r="B1334" s="210">
        <v>45819.45</v>
      </c>
      <c r="C1334" s="210">
        <v>45819.45</v>
      </c>
      <c r="D1334" s="211">
        <v>45818</v>
      </c>
      <c r="E1334">
        <v>2</v>
      </c>
      <c r="F1334" t="s">
        <v>498</v>
      </c>
      <c r="G1334" s="212" t="s">
        <v>808</v>
      </c>
      <c r="H1334" s="225" t="s">
        <v>480</v>
      </c>
      <c r="I1334" t="s">
        <v>170</v>
      </c>
      <c r="J1334" t="s">
        <v>153</v>
      </c>
      <c r="K1334" t="b">
        <v>0</v>
      </c>
    </row>
    <row r="1335" spans="1:11" ht="25.5" x14ac:dyDescent="0.2">
      <c r="A1335">
        <v>505</v>
      </c>
      <c r="B1335" s="210">
        <v>45819.447222222225</v>
      </c>
      <c r="C1335" s="210">
        <v>45819.447222222225</v>
      </c>
      <c r="D1335" s="211">
        <v>45818</v>
      </c>
      <c r="E1335">
        <v>13</v>
      </c>
      <c r="F1335" t="s">
        <v>131</v>
      </c>
      <c r="G1335" s="212">
        <v>0</v>
      </c>
      <c r="H1335" s="225" t="s">
        <v>483</v>
      </c>
      <c r="I1335" t="s">
        <v>170</v>
      </c>
      <c r="J1335" t="s">
        <v>153</v>
      </c>
      <c r="K1335" t="b">
        <v>0</v>
      </c>
    </row>
    <row r="1336" spans="1:11" ht="25.5" x14ac:dyDescent="0.2">
      <c r="A1336">
        <v>505</v>
      </c>
      <c r="B1336" s="210">
        <v>45819.45</v>
      </c>
      <c r="C1336" s="210">
        <v>45819.45</v>
      </c>
      <c r="D1336" s="211">
        <v>45818</v>
      </c>
      <c r="E1336">
        <v>3</v>
      </c>
      <c r="F1336" t="s">
        <v>497</v>
      </c>
      <c r="G1336" s="212" t="s">
        <v>753</v>
      </c>
      <c r="H1336" s="225" t="s">
        <v>480</v>
      </c>
      <c r="I1336" t="s">
        <v>170</v>
      </c>
      <c r="J1336" t="s">
        <v>153</v>
      </c>
      <c r="K1336" t="b">
        <v>0</v>
      </c>
    </row>
    <row r="1337" spans="1:11" ht="51" x14ac:dyDescent="0.2">
      <c r="A1337">
        <v>505</v>
      </c>
      <c r="B1337" s="210">
        <v>45819.448611111111</v>
      </c>
      <c r="C1337" s="210">
        <v>45819.448611111111</v>
      </c>
      <c r="D1337" s="211">
        <v>45818</v>
      </c>
      <c r="E1337">
        <v>10</v>
      </c>
      <c r="F1337" t="s">
        <v>488</v>
      </c>
      <c r="G1337" s="212" t="s">
        <v>708</v>
      </c>
      <c r="H1337" s="225" t="s">
        <v>489</v>
      </c>
      <c r="I1337" t="s">
        <v>170</v>
      </c>
      <c r="J1337" t="s">
        <v>153</v>
      </c>
      <c r="K1337" t="b">
        <v>0</v>
      </c>
    </row>
    <row r="1338" spans="1:11" ht="38.25" x14ac:dyDescent="0.2">
      <c r="A1338">
        <v>505</v>
      </c>
      <c r="B1338" s="210">
        <v>45819.45</v>
      </c>
      <c r="C1338" s="210">
        <v>45819.45</v>
      </c>
      <c r="D1338" s="211">
        <v>45818</v>
      </c>
      <c r="E1338">
        <v>6</v>
      </c>
      <c r="F1338" t="s">
        <v>91</v>
      </c>
      <c r="G1338" s="212">
        <v>0</v>
      </c>
      <c r="H1338" s="225" t="s">
        <v>495</v>
      </c>
      <c r="I1338" t="s">
        <v>170</v>
      </c>
      <c r="J1338" t="s">
        <v>153</v>
      </c>
      <c r="K1338" t="b">
        <v>0</v>
      </c>
    </row>
    <row r="1339" spans="1:11" ht="25.5" x14ac:dyDescent="0.2">
      <c r="A1339">
        <v>505</v>
      </c>
      <c r="B1339" s="210">
        <v>45819.45</v>
      </c>
      <c r="C1339" s="210">
        <v>45819.45</v>
      </c>
      <c r="D1339" s="211">
        <v>45818</v>
      </c>
      <c r="E1339">
        <v>5</v>
      </c>
      <c r="F1339" t="s">
        <v>494</v>
      </c>
      <c r="G1339" s="212" t="s">
        <v>797</v>
      </c>
      <c r="H1339" s="225" t="s">
        <v>480</v>
      </c>
      <c r="I1339" t="s">
        <v>170</v>
      </c>
      <c r="J1339" t="s">
        <v>153</v>
      </c>
      <c r="K1339" t="b">
        <v>0</v>
      </c>
    </row>
    <row r="1340" spans="1:11" ht="25.5" x14ac:dyDescent="0.2">
      <c r="A1340">
        <v>505</v>
      </c>
      <c r="B1340" s="210">
        <v>45819.45</v>
      </c>
      <c r="C1340" s="210">
        <v>45819.45</v>
      </c>
      <c r="D1340" s="211">
        <v>45818</v>
      </c>
      <c r="E1340">
        <v>4</v>
      </c>
      <c r="F1340" t="s">
        <v>496</v>
      </c>
      <c r="G1340" s="212" t="s">
        <v>709</v>
      </c>
      <c r="H1340" s="225" t="s">
        <v>480</v>
      </c>
      <c r="I1340" t="s">
        <v>170</v>
      </c>
      <c r="J1340" t="s">
        <v>153</v>
      </c>
      <c r="K1340" t="b">
        <v>0</v>
      </c>
    </row>
    <row r="1341" spans="1:11" ht="25.5" x14ac:dyDescent="0.2">
      <c r="A1341">
        <v>505</v>
      </c>
      <c r="B1341" s="210">
        <v>45819.446527777778</v>
      </c>
      <c r="C1341" s="210">
        <v>45819.446527777778</v>
      </c>
      <c r="D1341" s="211">
        <v>45818</v>
      </c>
      <c r="E1341">
        <v>19</v>
      </c>
      <c r="F1341" t="s">
        <v>479</v>
      </c>
      <c r="G1341" s="212">
        <v>8</v>
      </c>
      <c r="H1341" s="225" t="s">
        <v>480</v>
      </c>
      <c r="I1341" t="s">
        <v>170</v>
      </c>
      <c r="J1341" t="s">
        <v>153</v>
      </c>
      <c r="K1341" t="b">
        <v>0</v>
      </c>
    </row>
    <row r="1342" spans="1:11" ht="38.25" x14ac:dyDescent="0.2">
      <c r="A1342">
        <v>505</v>
      </c>
      <c r="B1342" s="210">
        <v>45819.449305555558</v>
      </c>
      <c r="C1342" s="210">
        <v>45819.449305555558</v>
      </c>
      <c r="D1342" s="211">
        <v>45818</v>
      </c>
      <c r="E1342">
        <v>8</v>
      </c>
      <c r="F1342" t="s">
        <v>486</v>
      </c>
      <c r="G1342" s="212" t="s">
        <v>882</v>
      </c>
      <c r="H1342" s="225" t="s">
        <v>478</v>
      </c>
      <c r="I1342" t="s">
        <v>170</v>
      </c>
      <c r="J1342" t="s">
        <v>153</v>
      </c>
      <c r="K1342" t="b">
        <v>0</v>
      </c>
    </row>
    <row r="1343" spans="1:11" ht="25.5" x14ac:dyDescent="0.2">
      <c r="A1343">
        <v>505</v>
      </c>
      <c r="B1343" s="210">
        <v>45819.447222222225</v>
      </c>
      <c r="C1343" s="210">
        <v>45819.447222222225</v>
      </c>
      <c r="D1343" s="211">
        <v>45818</v>
      </c>
      <c r="E1343">
        <v>18</v>
      </c>
      <c r="F1343" t="s">
        <v>131</v>
      </c>
      <c r="G1343" s="212">
        <v>0</v>
      </c>
      <c r="H1343" s="225" t="s">
        <v>483</v>
      </c>
      <c r="I1343" t="s">
        <v>170</v>
      </c>
      <c r="J1343" t="s">
        <v>153</v>
      </c>
      <c r="K1343" t="b">
        <v>0</v>
      </c>
    </row>
    <row r="1344" spans="1:11" ht="25.5" x14ac:dyDescent="0.2">
      <c r="A1344">
        <v>505</v>
      </c>
      <c r="B1344" s="210">
        <v>45819.447222222225</v>
      </c>
      <c r="C1344" s="210">
        <v>45819.447222222225</v>
      </c>
      <c r="D1344" s="211">
        <v>45818</v>
      </c>
      <c r="E1344">
        <v>17</v>
      </c>
      <c r="F1344" t="s">
        <v>131</v>
      </c>
      <c r="G1344" s="212">
        <v>0</v>
      </c>
      <c r="H1344" s="225" t="s">
        <v>483</v>
      </c>
      <c r="I1344" t="s">
        <v>170</v>
      </c>
      <c r="J1344" t="s">
        <v>153</v>
      </c>
      <c r="K1344" t="b">
        <v>0</v>
      </c>
    </row>
    <row r="1345" spans="1:11" ht="51" x14ac:dyDescent="0.2">
      <c r="A1345">
        <v>505</v>
      </c>
      <c r="B1345" s="210">
        <v>45819.449305555558</v>
      </c>
      <c r="C1345" s="210">
        <v>45819.449305555558</v>
      </c>
      <c r="D1345" s="211">
        <v>45818</v>
      </c>
      <c r="E1345">
        <v>9</v>
      </c>
      <c r="F1345" t="s">
        <v>89</v>
      </c>
      <c r="G1345" s="212" t="s">
        <v>723</v>
      </c>
      <c r="H1345" s="225" t="s">
        <v>491</v>
      </c>
      <c r="I1345" t="s">
        <v>170</v>
      </c>
      <c r="J1345" t="s">
        <v>153</v>
      </c>
      <c r="K1345" t="b">
        <v>0</v>
      </c>
    </row>
    <row r="1346" spans="1:11" ht="38.25" x14ac:dyDescent="0.2">
      <c r="A1346">
        <v>505</v>
      </c>
      <c r="B1346" s="210">
        <v>45819.450694444444</v>
      </c>
      <c r="C1346" s="210">
        <v>45819.450694444444</v>
      </c>
      <c r="D1346" s="211">
        <v>45818</v>
      </c>
      <c r="E1346">
        <v>1</v>
      </c>
      <c r="F1346" t="s">
        <v>500</v>
      </c>
      <c r="G1346" s="212" t="s">
        <v>719</v>
      </c>
      <c r="H1346" s="225" t="s">
        <v>478</v>
      </c>
      <c r="I1346" t="s">
        <v>170</v>
      </c>
      <c r="J1346" t="s">
        <v>153</v>
      </c>
      <c r="K1346" t="b">
        <v>1</v>
      </c>
    </row>
    <row r="1347" spans="1:11" ht="38.25" x14ac:dyDescent="0.2">
      <c r="A1347">
        <v>505</v>
      </c>
      <c r="B1347" s="210">
        <v>45819.447916666664</v>
      </c>
      <c r="C1347" s="210">
        <v>45819.447916666664</v>
      </c>
      <c r="D1347" s="211">
        <v>45818</v>
      </c>
      <c r="E1347">
        <v>11</v>
      </c>
      <c r="F1347" t="s">
        <v>485</v>
      </c>
      <c r="G1347" s="212" t="s">
        <v>714</v>
      </c>
      <c r="H1347" s="225" t="s">
        <v>478</v>
      </c>
      <c r="I1347" t="s">
        <v>170</v>
      </c>
      <c r="J1347" t="s">
        <v>153</v>
      </c>
      <c r="K1347" t="b">
        <v>0</v>
      </c>
    </row>
    <row r="1348" spans="1:11" ht="51" x14ac:dyDescent="0.2">
      <c r="A1348">
        <v>505</v>
      </c>
      <c r="B1348" s="210">
        <v>45819.447222222225</v>
      </c>
      <c r="C1348" s="210">
        <v>45819.447222222225</v>
      </c>
      <c r="D1348" s="211">
        <v>45818</v>
      </c>
      <c r="E1348">
        <v>16</v>
      </c>
      <c r="F1348" t="s">
        <v>479</v>
      </c>
      <c r="G1348" s="212" t="s">
        <v>845</v>
      </c>
      <c r="H1348" s="225" t="s">
        <v>482</v>
      </c>
      <c r="I1348" t="s">
        <v>170</v>
      </c>
      <c r="J1348" t="s">
        <v>153</v>
      </c>
      <c r="K1348" t="b">
        <v>0</v>
      </c>
    </row>
    <row r="1349" spans="1:11" ht="38.25" x14ac:dyDescent="0.2">
      <c r="A1349">
        <v>505</v>
      </c>
      <c r="B1349" s="210">
        <v>45819.446527777778</v>
      </c>
      <c r="C1349" s="210">
        <v>45819.446527777778</v>
      </c>
      <c r="D1349" s="211">
        <v>45818</v>
      </c>
      <c r="E1349">
        <v>20</v>
      </c>
      <c r="F1349" t="s">
        <v>477</v>
      </c>
      <c r="G1349" s="212" t="s">
        <v>809</v>
      </c>
      <c r="H1349" s="225" t="s">
        <v>478</v>
      </c>
      <c r="I1349" t="s">
        <v>170</v>
      </c>
      <c r="J1349" t="s">
        <v>153</v>
      </c>
      <c r="K1349" t="b">
        <v>1</v>
      </c>
    </row>
    <row r="1350" spans="1:11" ht="25.5" x14ac:dyDescent="0.2">
      <c r="A1350">
        <v>505</v>
      </c>
      <c r="B1350" s="210">
        <v>45819.447916666664</v>
      </c>
      <c r="C1350" s="210">
        <v>45819.447916666664</v>
      </c>
      <c r="D1350" s="211">
        <v>45818</v>
      </c>
      <c r="E1350">
        <v>12</v>
      </c>
      <c r="F1350" t="s">
        <v>485</v>
      </c>
      <c r="G1350" s="212" t="s">
        <v>879</v>
      </c>
      <c r="H1350" s="225" t="s">
        <v>480</v>
      </c>
      <c r="I1350" t="s">
        <v>170</v>
      </c>
      <c r="J1350" t="s">
        <v>153</v>
      </c>
      <c r="K1350" t="b">
        <v>0</v>
      </c>
    </row>
    <row r="1351" spans="1:11" ht="38.25" x14ac:dyDescent="0.2">
      <c r="A1351">
        <v>505</v>
      </c>
      <c r="B1351" s="210">
        <v>45819.447916666664</v>
      </c>
      <c r="C1351" s="210">
        <v>45819.448611111111</v>
      </c>
      <c r="D1351" s="211">
        <v>45818</v>
      </c>
      <c r="E1351">
        <v>14</v>
      </c>
      <c r="F1351" t="s">
        <v>486</v>
      </c>
      <c r="G1351" s="212" t="s">
        <v>737</v>
      </c>
      <c r="H1351" s="225" t="s">
        <v>478</v>
      </c>
      <c r="I1351" t="s">
        <v>170</v>
      </c>
      <c r="J1351" t="s">
        <v>153</v>
      </c>
      <c r="K1351" t="b">
        <v>0</v>
      </c>
    </row>
    <row r="1352" spans="1:11" ht="25.5" x14ac:dyDescent="0.2">
      <c r="A1352">
        <v>505</v>
      </c>
      <c r="B1352" s="210">
        <v>45819.449305555558</v>
      </c>
      <c r="C1352" s="210">
        <v>45819.449305555558</v>
      </c>
      <c r="D1352" s="211">
        <v>45818</v>
      </c>
      <c r="E1352">
        <v>7</v>
      </c>
      <c r="F1352" t="s">
        <v>492</v>
      </c>
      <c r="G1352" s="212">
        <v>14</v>
      </c>
      <c r="H1352" s="225" t="s">
        <v>480</v>
      </c>
      <c r="I1352" t="s">
        <v>170</v>
      </c>
      <c r="J1352" t="s">
        <v>153</v>
      </c>
      <c r="K1352" t="b">
        <v>0</v>
      </c>
    </row>
    <row r="1353" spans="1:11" ht="25.5" x14ac:dyDescent="0.2">
      <c r="A1353">
        <v>505</v>
      </c>
      <c r="B1353" s="210">
        <v>45819.447916666664</v>
      </c>
      <c r="C1353" s="210">
        <v>45819.447916666664</v>
      </c>
      <c r="D1353" s="211">
        <v>45818</v>
      </c>
      <c r="E1353">
        <v>15</v>
      </c>
      <c r="F1353" t="s">
        <v>477</v>
      </c>
      <c r="G1353" s="212" t="s">
        <v>885</v>
      </c>
      <c r="H1353" s="225" t="s">
        <v>480</v>
      </c>
      <c r="I1353" t="s">
        <v>170</v>
      </c>
      <c r="J1353" t="s">
        <v>153</v>
      </c>
      <c r="K1353" t="b">
        <v>0</v>
      </c>
    </row>
    <row r="1354" spans="1:11" ht="51" x14ac:dyDescent="0.2">
      <c r="A1354">
        <v>505</v>
      </c>
      <c r="B1354" s="210">
        <v>45834.281944444447</v>
      </c>
      <c r="C1354" s="210">
        <v>45834.281944444447</v>
      </c>
      <c r="D1354" s="211">
        <v>45833</v>
      </c>
      <c r="E1354">
        <v>9</v>
      </c>
      <c r="F1354" t="s">
        <v>89</v>
      </c>
      <c r="G1354" s="212">
        <v>956666667</v>
      </c>
      <c r="H1354" s="225" t="s">
        <v>491</v>
      </c>
      <c r="I1354" t="s">
        <v>198</v>
      </c>
      <c r="J1354" t="s">
        <v>153</v>
      </c>
      <c r="K1354" t="b">
        <v>0</v>
      </c>
    </row>
    <row r="1355" spans="1:11" ht="38.25" x14ac:dyDescent="0.2">
      <c r="A1355">
        <v>505</v>
      </c>
      <c r="B1355" s="210">
        <v>45834.299305555556</v>
      </c>
      <c r="C1355" s="210">
        <v>45834.299305555556</v>
      </c>
      <c r="D1355" s="211">
        <v>45833</v>
      </c>
      <c r="E1355">
        <v>8</v>
      </c>
      <c r="F1355" t="s">
        <v>486</v>
      </c>
      <c r="G1355" s="212">
        <v>6</v>
      </c>
      <c r="H1355" s="225" t="s">
        <v>478</v>
      </c>
      <c r="I1355" t="s">
        <v>198</v>
      </c>
      <c r="J1355" t="s">
        <v>153</v>
      </c>
      <c r="K1355" t="b">
        <v>0</v>
      </c>
    </row>
    <row r="1356" spans="1:11" ht="25.5" x14ac:dyDescent="0.2">
      <c r="A1356">
        <v>505</v>
      </c>
      <c r="B1356" s="210">
        <v>45834.308333333334</v>
      </c>
      <c r="C1356" s="210">
        <v>45834.308333333334</v>
      </c>
      <c r="D1356" s="211">
        <v>45833</v>
      </c>
      <c r="E1356">
        <v>20</v>
      </c>
      <c r="F1356" t="s">
        <v>92</v>
      </c>
      <c r="G1356" s="212" t="s">
        <v>737</v>
      </c>
      <c r="H1356" s="225" t="s">
        <v>480</v>
      </c>
      <c r="I1356" t="s">
        <v>198</v>
      </c>
      <c r="J1356" t="s">
        <v>153</v>
      </c>
      <c r="K1356" t="b">
        <v>0</v>
      </c>
    </row>
    <row r="1357" spans="1:11" ht="25.5" x14ac:dyDescent="0.2">
      <c r="A1357">
        <v>505</v>
      </c>
      <c r="B1357" s="210">
        <v>45834.273611111108</v>
      </c>
      <c r="C1357" s="210">
        <v>45834.273611111108</v>
      </c>
      <c r="D1357" s="211">
        <v>45833</v>
      </c>
      <c r="E1357">
        <v>13</v>
      </c>
      <c r="F1357" t="s">
        <v>131</v>
      </c>
      <c r="G1357" s="212">
        <v>25</v>
      </c>
      <c r="H1357" s="225" t="s">
        <v>480</v>
      </c>
      <c r="I1357" t="s">
        <v>198</v>
      </c>
      <c r="J1357" t="s">
        <v>153</v>
      </c>
      <c r="K1357" t="b">
        <v>0</v>
      </c>
    </row>
    <row r="1358" spans="1:11" ht="25.5" x14ac:dyDescent="0.2">
      <c r="A1358">
        <v>505</v>
      </c>
      <c r="B1358" s="210">
        <v>45834.28402777778</v>
      </c>
      <c r="C1358" s="210">
        <v>45834.28402777778</v>
      </c>
      <c r="D1358" s="211">
        <v>45833</v>
      </c>
      <c r="E1358">
        <v>2</v>
      </c>
      <c r="F1358" t="s">
        <v>498</v>
      </c>
      <c r="G1358" s="212" t="s">
        <v>768</v>
      </c>
      <c r="H1358" s="225" t="s">
        <v>480</v>
      </c>
      <c r="I1358" t="s">
        <v>198</v>
      </c>
      <c r="J1358" t="s">
        <v>153</v>
      </c>
      <c r="K1358" t="b">
        <v>0</v>
      </c>
    </row>
    <row r="1359" spans="1:11" ht="25.5" x14ac:dyDescent="0.2">
      <c r="A1359">
        <v>505</v>
      </c>
      <c r="B1359" s="210">
        <v>45834.28402777778</v>
      </c>
      <c r="C1359" s="210">
        <v>45834.28402777778</v>
      </c>
      <c r="D1359" s="211">
        <v>45833</v>
      </c>
      <c r="E1359">
        <v>1</v>
      </c>
      <c r="F1359" t="s">
        <v>500</v>
      </c>
      <c r="G1359" s="212" t="s">
        <v>817</v>
      </c>
      <c r="H1359" s="225" t="s">
        <v>480</v>
      </c>
      <c r="I1359" t="s">
        <v>198</v>
      </c>
      <c r="J1359" t="s">
        <v>153</v>
      </c>
      <c r="K1359" t="b">
        <v>0</v>
      </c>
    </row>
    <row r="1360" spans="1:11" ht="25.5" x14ac:dyDescent="0.2">
      <c r="A1360">
        <v>505</v>
      </c>
      <c r="B1360" s="210">
        <v>45834.274305555555</v>
      </c>
      <c r="C1360" s="210">
        <v>45834.274305555555</v>
      </c>
      <c r="D1360" s="211">
        <v>45833</v>
      </c>
      <c r="E1360">
        <v>12</v>
      </c>
      <c r="F1360" t="s">
        <v>485</v>
      </c>
      <c r="G1360" s="212">
        <v>25</v>
      </c>
      <c r="H1360" s="225" t="s">
        <v>508</v>
      </c>
      <c r="I1360" t="s">
        <v>198</v>
      </c>
      <c r="J1360" t="s">
        <v>153</v>
      </c>
      <c r="K1360" t="b">
        <v>0</v>
      </c>
    </row>
    <row r="1361" spans="1:11" ht="25.5" x14ac:dyDescent="0.2">
      <c r="A1361">
        <v>505</v>
      </c>
      <c r="B1361" s="210">
        <v>45834.273611111108</v>
      </c>
      <c r="C1361" s="210">
        <v>45834.273611111108</v>
      </c>
      <c r="D1361" s="211">
        <v>45833</v>
      </c>
      <c r="E1361">
        <v>17</v>
      </c>
      <c r="F1361" t="s">
        <v>131</v>
      </c>
      <c r="G1361" s="212">
        <v>25</v>
      </c>
      <c r="H1361" s="225" t="s">
        <v>480</v>
      </c>
      <c r="I1361" t="s">
        <v>198</v>
      </c>
      <c r="J1361" t="s">
        <v>153</v>
      </c>
      <c r="K1361" t="b">
        <v>0</v>
      </c>
    </row>
    <row r="1362" spans="1:11" ht="38.25" x14ac:dyDescent="0.2">
      <c r="A1362">
        <v>505</v>
      </c>
      <c r="B1362" s="210">
        <v>45834.304166666669</v>
      </c>
      <c r="C1362" s="210">
        <v>45834.304166666669</v>
      </c>
      <c r="D1362" s="211">
        <v>45833</v>
      </c>
      <c r="E1362">
        <v>14</v>
      </c>
      <c r="F1362" t="s">
        <v>486</v>
      </c>
      <c r="G1362" s="212" t="s">
        <v>744</v>
      </c>
      <c r="H1362" s="225" t="s">
        <v>478</v>
      </c>
      <c r="I1362" t="s">
        <v>198</v>
      </c>
      <c r="J1362" t="s">
        <v>153</v>
      </c>
      <c r="K1362" t="b">
        <v>0</v>
      </c>
    </row>
    <row r="1363" spans="1:11" ht="25.5" x14ac:dyDescent="0.2">
      <c r="A1363">
        <v>505</v>
      </c>
      <c r="B1363" s="210">
        <v>45834.304861111108</v>
      </c>
      <c r="C1363" s="210">
        <v>45834.304861111108</v>
      </c>
      <c r="D1363" s="211">
        <v>45833</v>
      </c>
      <c r="E1363">
        <v>15</v>
      </c>
      <c r="F1363" t="s">
        <v>486</v>
      </c>
      <c r="G1363" s="212" t="s">
        <v>786</v>
      </c>
      <c r="H1363" s="225" t="s">
        <v>480</v>
      </c>
      <c r="I1363" t="s">
        <v>198</v>
      </c>
      <c r="J1363" t="s">
        <v>153</v>
      </c>
      <c r="K1363" t="b">
        <v>0</v>
      </c>
    </row>
    <row r="1364" spans="1:11" ht="25.5" x14ac:dyDescent="0.2">
      <c r="A1364">
        <v>505</v>
      </c>
      <c r="B1364" s="210">
        <v>45834.291666666664</v>
      </c>
      <c r="C1364" s="210">
        <v>45834.291666666664</v>
      </c>
      <c r="D1364" s="211">
        <v>45833</v>
      </c>
      <c r="E1364">
        <v>6</v>
      </c>
      <c r="F1364" t="s">
        <v>500</v>
      </c>
      <c r="G1364" s="212" t="s">
        <v>687</v>
      </c>
      <c r="H1364" s="225" t="s">
        <v>480</v>
      </c>
      <c r="I1364" t="s">
        <v>198</v>
      </c>
      <c r="J1364" t="s">
        <v>153</v>
      </c>
      <c r="K1364" t="b">
        <v>0</v>
      </c>
    </row>
    <row r="1365" spans="1:11" ht="25.5" x14ac:dyDescent="0.2">
      <c r="A1365">
        <v>505</v>
      </c>
      <c r="B1365" s="210">
        <v>45834.261111111111</v>
      </c>
      <c r="C1365" s="210">
        <v>45834.261805555558</v>
      </c>
      <c r="D1365" s="211">
        <v>45833</v>
      </c>
      <c r="E1365">
        <v>18</v>
      </c>
      <c r="F1365" t="s">
        <v>82</v>
      </c>
      <c r="G1365" s="212">
        <v>22</v>
      </c>
      <c r="H1365" s="225" t="s">
        <v>503</v>
      </c>
      <c r="I1365" t="s">
        <v>198</v>
      </c>
      <c r="J1365" t="s">
        <v>153</v>
      </c>
      <c r="K1365" t="b">
        <v>1</v>
      </c>
    </row>
    <row r="1366" spans="1:11" ht="38.25" x14ac:dyDescent="0.2">
      <c r="A1366">
        <v>505</v>
      </c>
      <c r="B1366" s="210">
        <v>45834.308333333334</v>
      </c>
      <c r="C1366" s="210">
        <v>45834.308333333334</v>
      </c>
      <c r="D1366" s="211">
        <v>45833</v>
      </c>
      <c r="E1366">
        <v>16</v>
      </c>
      <c r="F1366" t="s">
        <v>131</v>
      </c>
      <c r="G1366" s="212">
        <v>25</v>
      </c>
      <c r="H1366" s="225" t="s">
        <v>478</v>
      </c>
      <c r="I1366" t="s">
        <v>198</v>
      </c>
      <c r="J1366" t="s">
        <v>153</v>
      </c>
      <c r="K1366" t="b">
        <v>0</v>
      </c>
    </row>
    <row r="1367" spans="1:11" ht="25.5" x14ac:dyDescent="0.2">
      <c r="A1367">
        <v>505</v>
      </c>
      <c r="B1367" s="210">
        <v>45834.290972222225</v>
      </c>
      <c r="C1367" s="210">
        <v>45834.290972222225</v>
      </c>
      <c r="D1367" s="211">
        <v>45833</v>
      </c>
      <c r="E1367">
        <v>3</v>
      </c>
      <c r="F1367" t="s">
        <v>497</v>
      </c>
      <c r="G1367" s="212" t="s">
        <v>753</v>
      </c>
      <c r="H1367" s="225" t="s">
        <v>480</v>
      </c>
      <c r="I1367" t="s">
        <v>198</v>
      </c>
      <c r="J1367" t="s">
        <v>153</v>
      </c>
      <c r="K1367" t="b">
        <v>0</v>
      </c>
    </row>
    <row r="1368" spans="1:11" ht="25.5" x14ac:dyDescent="0.2">
      <c r="A1368">
        <v>505</v>
      </c>
      <c r="B1368" s="210">
        <v>45834.290972222225</v>
      </c>
      <c r="C1368" s="210">
        <v>45834.290972222225</v>
      </c>
      <c r="D1368" s="211">
        <v>45833</v>
      </c>
      <c r="E1368">
        <v>4</v>
      </c>
      <c r="F1368" t="s">
        <v>494</v>
      </c>
      <c r="G1368" s="212" t="s">
        <v>886</v>
      </c>
      <c r="H1368" s="225" t="s">
        <v>480</v>
      </c>
      <c r="I1368" t="s">
        <v>198</v>
      </c>
      <c r="J1368" t="s">
        <v>153</v>
      </c>
      <c r="K1368" t="b">
        <v>0</v>
      </c>
    </row>
    <row r="1369" spans="1:11" ht="25.5" x14ac:dyDescent="0.2">
      <c r="A1369">
        <v>505</v>
      </c>
      <c r="B1369" s="210">
        <v>45834.291666666664</v>
      </c>
      <c r="C1369" s="210">
        <v>45834.291666666664</v>
      </c>
      <c r="D1369" s="211">
        <v>45833</v>
      </c>
      <c r="E1369">
        <v>5</v>
      </c>
      <c r="F1369" t="s">
        <v>494</v>
      </c>
      <c r="G1369" s="212" t="s">
        <v>775</v>
      </c>
      <c r="H1369" s="225" t="s">
        <v>480</v>
      </c>
      <c r="I1369" t="s">
        <v>198</v>
      </c>
      <c r="J1369" t="s">
        <v>153</v>
      </c>
      <c r="K1369" t="b">
        <v>0</v>
      </c>
    </row>
    <row r="1370" spans="1:11" ht="25.5" x14ac:dyDescent="0.2">
      <c r="A1370">
        <v>505</v>
      </c>
      <c r="B1370" s="210">
        <v>45834.272916666669</v>
      </c>
      <c r="C1370" s="210">
        <v>45834.273611111108</v>
      </c>
      <c r="D1370" s="211">
        <v>45833</v>
      </c>
      <c r="E1370">
        <v>19</v>
      </c>
      <c r="F1370" t="s">
        <v>479</v>
      </c>
      <c r="G1370" s="212" t="s">
        <v>698</v>
      </c>
      <c r="H1370" s="225" t="s">
        <v>480</v>
      </c>
      <c r="I1370" t="s">
        <v>198</v>
      </c>
      <c r="J1370" t="s">
        <v>153</v>
      </c>
      <c r="K1370" t="b">
        <v>0</v>
      </c>
    </row>
    <row r="1371" spans="1:11" ht="38.25" x14ac:dyDescent="0.2">
      <c r="A1371">
        <v>505</v>
      </c>
      <c r="B1371" s="210">
        <v>45834.283333333333</v>
      </c>
      <c r="C1371" s="210">
        <v>45834.283333333333</v>
      </c>
      <c r="D1371" s="211">
        <v>45833</v>
      </c>
      <c r="E1371">
        <v>7</v>
      </c>
      <c r="F1371" t="s">
        <v>492</v>
      </c>
      <c r="G1371" s="212" t="s">
        <v>853</v>
      </c>
      <c r="H1371" s="225" t="s">
        <v>478</v>
      </c>
      <c r="I1371" t="s">
        <v>198</v>
      </c>
      <c r="J1371" t="s">
        <v>153</v>
      </c>
      <c r="K1371" t="b">
        <v>0</v>
      </c>
    </row>
    <row r="1372" spans="1:11" ht="51" x14ac:dyDescent="0.2">
      <c r="A1372">
        <v>505</v>
      </c>
      <c r="B1372" s="210">
        <v>45834.300694444442</v>
      </c>
      <c r="C1372" s="210">
        <v>45834.300694444442</v>
      </c>
      <c r="D1372" s="211">
        <v>45833</v>
      </c>
      <c r="E1372">
        <v>10</v>
      </c>
      <c r="F1372" t="s">
        <v>89</v>
      </c>
      <c r="G1372" s="212">
        <v>1533333333</v>
      </c>
      <c r="H1372" s="225" t="s">
        <v>491</v>
      </c>
      <c r="I1372" t="s">
        <v>198</v>
      </c>
      <c r="J1372" t="s">
        <v>153</v>
      </c>
      <c r="K1372" t="b">
        <v>0</v>
      </c>
    </row>
    <row r="1373" spans="1:11" ht="38.25" x14ac:dyDescent="0.2">
      <c r="A1373">
        <v>505</v>
      </c>
      <c r="B1373" s="210">
        <v>45834.267361111109</v>
      </c>
      <c r="C1373" s="210">
        <v>45834.270138888889</v>
      </c>
      <c r="D1373" s="211">
        <v>45833</v>
      </c>
      <c r="E1373">
        <v>11</v>
      </c>
      <c r="F1373" t="s">
        <v>131</v>
      </c>
      <c r="G1373" s="212">
        <v>25</v>
      </c>
      <c r="H1373" s="225" t="s">
        <v>478</v>
      </c>
      <c r="I1373" t="s">
        <v>198</v>
      </c>
      <c r="J1373" t="s">
        <v>153</v>
      </c>
      <c r="K1373" t="b">
        <v>0</v>
      </c>
    </row>
    <row r="1374" spans="1:11" ht="38.25" x14ac:dyDescent="0.2">
      <c r="A1374">
        <v>505</v>
      </c>
      <c r="B1374" s="210">
        <v>45835.196527777778</v>
      </c>
      <c r="C1374" s="210">
        <v>45835.196527777778</v>
      </c>
      <c r="D1374" s="211">
        <v>45834</v>
      </c>
      <c r="E1374">
        <v>16</v>
      </c>
      <c r="F1374" t="s">
        <v>131</v>
      </c>
      <c r="G1374" s="212">
        <v>25</v>
      </c>
      <c r="H1374" s="225" t="s">
        <v>478</v>
      </c>
      <c r="I1374" t="s">
        <v>198</v>
      </c>
      <c r="J1374" t="s">
        <v>153</v>
      </c>
      <c r="K1374" t="b">
        <v>0</v>
      </c>
    </row>
    <row r="1375" spans="1:11" ht="25.5" x14ac:dyDescent="0.2">
      <c r="A1375">
        <v>505</v>
      </c>
      <c r="B1375" s="210">
        <v>45835.198611111111</v>
      </c>
      <c r="C1375" s="210">
        <v>45835.198611111111</v>
      </c>
      <c r="D1375" s="211">
        <v>45834</v>
      </c>
      <c r="E1375">
        <v>19</v>
      </c>
      <c r="F1375" t="s">
        <v>479</v>
      </c>
      <c r="G1375" s="212" t="s">
        <v>771</v>
      </c>
      <c r="H1375" s="225" t="s">
        <v>480</v>
      </c>
      <c r="I1375" t="s">
        <v>198</v>
      </c>
      <c r="J1375" t="s">
        <v>153</v>
      </c>
      <c r="K1375" t="b">
        <v>1</v>
      </c>
    </row>
    <row r="1376" spans="1:11" ht="25.5" x14ac:dyDescent="0.2">
      <c r="A1376">
        <v>505</v>
      </c>
      <c r="B1376" s="210">
        <v>45835.197916666664</v>
      </c>
      <c r="C1376" s="210">
        <v>45835.198611111111</v>
      </c>
      <c r="D1376" s="211">
        <v>45834</v>
      </c>
      <c r="E1376">
        <v>18</v>
      </c>
      <c r="F1376" t="s">
        <v>82</v>
      </c>
      <c r="G1376" s="212" t="s">
        <v>730</v>
      </c>
      <c r="H1376" s="225" t="s">
        <v>532</v>
      </c>
      <c r="I1376" t="s">
        <v>198</v>
      </c>
      <c r="J1376" t="s">
        <v>153</v>
      </c>
      <c r="K1376" t="b">
        <v>0</v>
      </c>
    </row>
    <row r="1377" spans="1:11" ht="51" x14ac:dyDescent="0.2">
      <c r="A1377">
        <v>505</v>
      </c>
      <c r="B1377" s="210">
        <v>45835.193749999999</v>
      </c>
      <c r="C1377" s="210">
        <v>45835.193749999999</v>
      </c>
      <c r="D1377" s="211">
        <v>45834</v>
      </c>
      <c r="E1377">
        <v>10</v>
      </c>
      <c r="F1377" t="s">
        <v>89</v>
      </c>
      <c r="G1377" s="212">
        <v>1543333333</v>
      </c>
      <c r="H1377" s="225" t="s">
        <v>491</v>
      </c>
      <c r="I1377" t="s">
        <v>198</v>
      </c>
      <c r="J1377" t="s">
        <v>153</v>
      </c>
      <c r="K1377" t="b">
        <v>0</v>
      </c>
    </row>
    <row r="1378" spans="1:11" ht="25.5" x14ac:dyDescent="0.2">
      <c r="A1378">
        <v>505</v>
      </c>
      <c r="B1378" s="210">
        <v>45835.192361111112</v>
      </c>
      <c r="C1378" s="210">
        <v>45835.192361111112</v>
      </c>
      <c r="D1378" s="211">
        <v>45834</v>
      </c>
      <c r="E1378">
        <v>6</v>
      </c>
      <c r="F1378" t="s">
        <v>500</v>
      </c>
      <c r="G1378" s="212" t="s">
        <v>814</v>
      </c>
      <c r="H1378" s="225" t="s">
        <v>480</v>
      </c>
      <c r="I1378" t="s">
        <v>198</v>
      </c>
      <c r="J1378" t="s">
        <v>153</v>
      </c>
      <c r="K1378" t="b">
        <v>0</v>
      </c>
    </row>
    <row r="1379" spans="1:11" ht="25.5" x14ac:dyDescent="0.2">
      <c r="A1379">
        <v>505</v>
      </c>
      <c r="B1379" s="210">
        <v>45835.191666666666</v>
      </c>
      <c r="C1379" s="210">
        <v>45835.192361111112</v>
      </c>
      <c r="D1379" s="211">
        <v>45834</v>
      </c>
      <c r="E1379">
        <v>4</v>
      </c>
      <c r="F1379" t="s">
        <v>494</v>
      </c>
      <c r="G1379" s="212">
        <v>18</v>
      </c>
      <c r="H1379" s="225" t="s">
        <v>480</v>
      </c>
      <c r="I1379" t="s">
        <v>198</v>
      </c>
      <c r="J1379" t="s">
        <v>153</v>
      </c>
      <c r="K1379" t="b">
        <v>0</v>
      </c>
    </row>
    <row r="1380" spans="1:11" ht="25.5" x14ac:dyDescent="0.2">
      <c r="A1380">
        <v>505</v>
      </c>
      <c r="B1380" s="210">
        <v>45835.191666666666</v>
      </c>
      <c r="C1380" s="210">
        <v>45835.191666666666</v>
      </c>
      <c r="D1380" s="211">
        <v>45834</v>
      </c>
      <c r="E1380">
        <v>2</v>
      </c>
      <c r="F1380" t="s">
        <v>498</v>
      </c>
      <c r="G1380" s="212" t="s">
        <v>768</v>
      </c>
      <c r="H1380" s="225" t="s">
        <v>480</v>
      </c>
      <c r="I1380" t="s">
        <v>198</v>
      </c>
      <c r="J1380" t="s">
        <v>153</v>
      </c>
      <c r="K1380" t="b">
        <v>0</v>
      </c>
    </row>
    <row r="1381" spans="1:11" ht="25.5" x14ac:dyDescent="0.2">
      <c r="A1381">
        <v>505</v>
      </c>
      <c r="B1381" s="210">
        <v>45835.198611111111</v>
      </c>
      <c r="C1381" s="210">
        <v>45835.198611111111</v>
      </c>
      <c r="D1381" s="211">
        <v>45834</v>
      </c>
      <c r="E1381">
        <v>20</v>
      </c>
      <c r="F1381" t="s">
        <v>92</v>
      </c>
      <c r="G1381" s="212" t="s">
        <v>737</v>
      </c>
      <c r="H1381" s="225" t="s">
        <v>480</v>
      </c>
      <c r="I1381" t="s">
        <v>198</v>
      </c>
      <c r="J1381" t="s">
        <v>153</v>
      </c>
      <c r="K1381" t="b">
        <v>0</v>
      </c>
    </row>
    <row r="1382" spans="1:11" ht="25.5" x14ac:dyDescent="0.2">
      <c r="A1382">
        <v>505</v>
      </c>
      <c r="B1382" s="210">
        <v>45835.195138888892</v>
      </c>
      <c r="C1382" s="210">
        <v>45835.195138888892</v>
      </c>
      <c r="D1382" s="211">
        <v>45834</v>
      </c>
      <c r="E1382">
        <v>13</v>
      </c>
      <c r="F1382" t="s">
        <v>131</v>
      </c>
      <c r="G1382" s="212">
        <v>25</v>
      </c>
      <c r="H1382" s="225" t="s">
        <v>480</v>
      </c>
      <c r="I1382" t="s">
        <v>198</v>
      </c>
      <c r="J1382" t="s">
        <v>153</v>
      </c>
      <c r="K1382" t="b">
        <v>0</v>
      </c>
    </row>
    <row r="1383" spans="1:11" ht="38.25" x14ac:dyDescent="0.2">
      <c r="A1383">
        <v>505</v>
      </c>
      <c r="B1383" s="210">
        <v>45835.193055555559</v>
      </c>
      <c r="C1383" s="210">
        <v>45835.193055555559</v>
      </c>
      <c r="D1383" s="211">
        <v>45834</v>
      </c>
      <c r="E1383">
        <v>8</v>
      </c>
      <c r="F1383" t="s">
        <v>486</v>
      </c>
      <c r="G1383" s="212">
        <v>6</v>
      </c>
      <c r="H1383" s="225" t="s">
        <v>478</v>
      </c>
      <c r="I1383" t="s">
        <v>198</v>
      </c>
      <c r="J1383" t="s">
        <v>153</v>
      </c>
      <c r="K1383" t="b">
        <v>0</v>
      </c>
    </row>
    <row r="1384" spans="1:11" ht="25.5" x14ac:dyDescent="0.2">
      <c r="A1384">
        <v>505</v>
      </c>
      <c r="B1384" s="210">
        <v>45835.192361111112</v>
      </c>
      <c r="C1384" s="210">
        <v>45835.192361111112</v>
      </c>
      <c r="D1384" s="211">
        <v>45834</v>
      </c>
      <c r="E1384">
        <v>7</v>
      </c>
      <c r="F1384" t="s">
        <v>492</v>
      </c>
      <c r="G1384" s="212">
        <v>22</v>
      </c>
      <c r="H1384" s="225" t="s">
        <v>480</v>
      </c>
      <c r="I1384" t="s">
        <v>198</v>
      </c>
      <c r="J1384" t="s">
        <v>153</v>
      </c>
      <c r="K1384" t="b">
        <v>0</v>
      </c>
    </row>
    <row r="1385" spans="1:11" ht="38.25" x14ac:dyDescent="0.2">
      <c r="A1385">
        <v>505</v>
      </c>
      <c r="B1385" s="210">
        <v>45835.195833333331</v>
      </c>
      <c r="C1385" s="210">
        <v>45835.195833333331</v>
      </c>
      <c r="D1385" s="211">
        <v>45834</v>
      </c>
      <c r="E1385">
        <v>14</v>
      </c>
      <c r="F1385" t="s">
        <v>486</v>
      </c>
      <c r="G1385" s="212" t="s">
        <v>744</v>
      </c>
      <c r="H1385" s="225" t="s">
        <v>478</v>
      </c>
      <c r="I1385" t="s">
        <v>198</v>
      </c>
      <c r="J1385" t="s">
        <v>153</v>
      </c>
      <c r="K1385" t="b">
        <v>0</v>
      </c>
    </row>
    <row r="1386" spans="1:11" ht="25.5" x14ac:dyDescent="0.2">
      <c r="A1386">
        <v>505</v>
      </c>
      <c r="B1386" s="210">
        <v>45835.195138888892</v>
      </c>
      <c r="C1386" s="210">
        <v>45835.195138888892</v>
      </c>
      <c r="D1386" s="211">
        <v>45834</v>
      </c>
      <c r="E1386">
        <v>12</v>
      </c>
      <c r="F1386" t="s">
        <v>485</v>
      </c>
      <c r="G1386" s="212">
        <v>25</v>
      </c>
      <c r="H1386" s="225" t="s">
        <v>480</v>
      </c>
      <c r="I1386" t="s">
        <v>198</v>
      </c>
      <c r="J1386" t="s">
        <v>153</v>
      </c>
      <c r="K1386" t="b">
        <v>0</v>
      </c>
    </row>
    <row r="1387" spans="1:11" ht="25.5" x14ac:dyDescent="0.2">
      <c r="A1387">
        <v>505</v>
      </c>
      <c r="B1387" s="210">
        <v>45835.190972222219</v>
      </c>
      <c r="C1387" s="210">
        <v>45835.190972222219</v>
      </c>
      <c r="D1387" s="211">
        <v>45834</v>
      </c>
      <c r="E1387">
        <v>1</v>
      </c>
      <c r="F1387" t="s">
        <v>500</v>
      </c>
      <c r="G1387" s="212" t="s">
        <v>818</v>
      </c>
      <c r="H1387" s="225" t="s">
        <v>480</v>
      </c>
      <c r="I1387" t="s">
        <v>198</v>
      </c>
      <c r="J1387" t="s">
        <v>153</v>
      </c>
      <c r="K1387" t="b">
        <v>0</v>
      </c>
    </row>
    <row r="1388" spans="1:11" ht="38.25" x14ac:dyDescent="0.2">
      <c r="A1388">
        <v>505</v>
      </c>
      <c r="B1388" s="210">
        <v>45835.194444444445</v>
      </c>
      <c r="C1388" s="210">
        <v>45835.194444444445</v>
      </c>
      <c r="D1388" s="211">
        <v>45834</v>
      </c>
      <c r="E1388">
        <v>11</v>
      </c>
      <c r="F1388" t="s">
        <v>131</v>
      </c>
      <c r="G1388" s="212">
        <v>25</v>
      </c>
      <c r="H1388" s="225" t="s">
        <v>478</v>
      </c>
      <c r="I1388" t="s">
        <v>198</v>
      </c>
      <c r="J1388" t="s">
        <v>153</v>
      </c>
      <c r="K1388" t="b">
        <v>0</v>
      </c>
    </row>
    <row r="1389" spans="1:11" ht="25.5" x14ac:dyDescent="0.2">
      <c r="A1389">
        <v>505</v>
      </c>
      <c r="B1389" s="210">
        <v>45835.196527777778</v>
      </c>
      <c r="C1389" s="210">
        <v>45835.197222222225</v>
      </c>
      <c r="D1389" s="211">
        <v>45834</v>
      </c>
      <c r="E1389">
        <v>17</v>
      </c>
      <c r="F1389" t="s">
        <v>86</v>
      </c>
      <c r="G1389" s="212" t="s">
        <v>837</v>
      </c>
      <c r="H1389" s="225" t="s">
        <v>530</v>
      </c>
      <c r="I1389" t="s">
        <v>198</v>
      </c>
      <c r="J1389" t="s">
        <v>153</v>
      </c>
      <c r="K1389" t="b">
        <v>1</v>
      </c>
    </row>
    <row r="1390" spans="1:11" ht="25.5" x14ac:dyDescent="0.2">
      <c r="A1390">
        <v>505</v>
      </c>
      <c r="B1390" s="210">
        <v>45835.191666666666</v>
      </c>
      <c r="C1390" s="210">
        <v>45835.191666666666</v>
      </c>
      <c r="D1390" s="211">
        <v>45834</v>
      </c>
      <c r="E1390">
        <v>3</v>
      </c>
      <c r="F1390" t="s">
        <v>497</v>
      </c>
      <c r="G1390" s="212" t="s">
        <v>753</v>
      </c>
      <c r="H1390" s="225" t="s">
        <v>480</v>
      </c>
      <c r="I1390" t="s">
        <v>198</v>
      </c>
      <c r="J1390" t="s">
        <v>153</v>
      </c>
      <c r="K1390" t="b">
        <v>0</v>
      </c>
    </row>
    <row r="1391" spans="1:11" ht="25.5" x14ac:dyDescent="0.2">
      <c r="A1391">
        <v>505</v>
      </c>
      <c r="B1391" s="210">
        <v>45835.195833333331</v>
      </c>
      <c r="C1391" s="210">
        <v>45835.196527777778</v>
      </c>
      <c r="D1391" s="211">
        <v>45834</v>
      </c>
      <c r="E1391">
        <v>15</v>
      </c>
      <c r="F1391" t="s">
        <v>486</v>
      </c>
      <c r="G1391" s="212" t="s">
        <v>840</v>
      </c>
      <c r="H1391" s="225" t="s">
        <v>528</v>
      </c>
      <c r="I1391" t="s">
        <v>198</v>
      </c>
      <c r="J1391" t="s">
        <v>153</v>
      </c>
      <c r="K1391" t="b">
        <v>0</v>
      </c>
    </row>
    <row r="1392" spans="1:11" ht="25.5" x14ac:dyDescent="0.2">
      <c r="A1392">
        <v>505</v>
      </c>
      <c r="B1392" s="210">
        <v>45835.192361111112</v>
      </c>
      <c r="C1392" s="210">
        <v>45835.192361111112</v>
      </c>
      <c r="D1392" s="211">
        <v>45834</v>
      </c>
      <c r="E1392">
        <v>5</v>
      </c>
      <c r="F1392" t="s">
        <v>494</v>
      </c>
      <c r="G1392" s="212" t="s">
        <v>742</v>
      </c>
      <c r="H1392" s="225" t="s">
        <v>480</v>
      </c>
      <c r="I1392" t="s">
        <v>198</v>
      </c>
      <c r="J1392" t="s">
        <v>153</v>
      </c>
      <c r="K1392" t="b">
        <v>0</v>
      </c>
    </row>
    <row r="1393" spans="1:11" ht="51" x14ac:dyDescent="0.2">
      <c r="A1393">
        <v>505</v>
      </c>
      <c r="B1393" s="210">
        <v>45835.193055555559</v>
      </c>
      <c r="C1393" s="210">
        <v>45835.193055555559</v>
      </c>
      <c r="D1393" s="211">
        <v>45834</v>
      </c>
      <c r="E1393">
        <v>9</v>
      </c>
      <c r="F1393" t="s">
        <v>89</v>
      </c>
      <c r="G1393" s="212">
        <v>956666667</v>
      </c>
      <c r="H1393" s="225" t="s">
        <v>491</v>
      </c>
      <c r="I1393" t="s">
        <v>198</v>
      </c>
      <c r="J1393" t="s">
        <v>153</v>
      </c>
      <c r="K1393" t="b">
        <v>0</v>
      </c>
    </row>
    <row r="1394" spans="1:11" ht="38.25" x14ac:dyDescent="0.2">
      <c r="A1394">
        <v>505</v>
      </c>
      <c r="B1394" s="210">
        <v>45838.24722222222</v>
      </c>
      <c r="C1394" s="210">
        <v>45838.24722222222</v>
      </c>
      <c r="D1394" s="211">
        <v>45837</v>
      </c>
      <c r="E1394">
        <v>16</v>
      </c>
      <c r="F1394" t="s">
        <v>131</v>
      </c>
      <c r="G1394" s="212" t="s">
        <v>880</v>
      </c>
      <c r="H1394" s="225" t="s">
        <v>478</v>
      </c>
      <c r="I1394" t="s">
        <v>198</v>
      </c>
      <c r="J1394" t="s">
        <v>153</v>
      </c>
      <c r="K1394" t="b">
        <v>1</v>
      </c>
    </row>
    <row r="1395" spans="1:11" ht="25.5" x14ac:dyDescent="0.2">
      <c r="A1395">
        <v>505</v>
      </c>
      <c r="B1395" s="210">
        <v>45838.244444444441</v>
      </c>
      <c r="C1395" s="210">
        <v>45838.244444444441</v>
      </c>
      <c r="D1395" s="211">
        <v>45837</v>
      </c>
      <c r="E1395">
        <v>12</v>
      </c>
      <c r="F1395" t="s">
        <v>485</v>
      </c>
      <c r="G1395" s="212">
        <v>25</v>
      </c>
      <c r="H1395" s="225" t="s">
        <v>547</v>
      </c>
      <c r="I1395" t="s">
        <v>198</v>
      </c>
      <c r="J1395" t="s">
        <v>153</v>
      </c>
      <c r="K1395" t="b">
        <v>0</v>
      </c>
    </row>
    <row r="1396" spans="1:11" ht="25.5" x14ac:dyDescent="0.2">
      <c r="A1396">
        <v>505</v>
      </c>
      <c r="B1396" s="210">
        <v>45838.241666666669</v>
      </c>
      <c r="C1396" s="210">
        <v>45838.241666666669</v>
      </c>
      <c r="D1396" s="211">
        <v>45837</v>
      </c>
      <c r="E1396">
        <v>7</v>
      </c>
      <c r="F1396" t="s">
        <v>492</v>
      </c>
      <c r="G1396" s="212" t="s">
        <v>786</v>
      </c>
      <c r="H1396" s="225" t="s">
        <v>540</v>
      </c>
      <c r="I1396" t="s">
        <v>198</v>
      </c>
      <c r="J1396" t="s">
        <v>153</v>
      </c>
      <c r="K1396" t="b">
        <v>1</v>
      </c>
    </row>
    <row r="1397" spans="1:11" ht="25.5" x14ac:dyDescent="0.2">
      <c r="A1397">
        <v>505</v>
      </c>
      <c r="B1397" s="210">
        <v>45838.240277777775</v>
      </c>
      <c r="C1397" s="210">
        <v>45838.240277777775</v>
      </c>
      <c r="D1397" s="211">
        <v>45837</v>
      </c>
      <c r="E1397">
        <v>2</v>
      </c>
      <c r="F1397" t="s">
        <v>498</v>
      </c>
      <c r="G1397" s="212" t="s">
        <v>715</v>
      </c>
      <c r="H1397" s="225" t="s">
        <v>480</v>
      </c>
      <c r="I1397" t="s">
        <v>198</v>
      </c>
      <c r="J1397" t="s">
        <v>153</v>
      </c>
      <c r="K1397" t="b">
        <v>0</v>
      </c>
    </row>
    <row r="1398" spans="1:11" ht="25.5" x14ac:dyDescent="0.2">
      <c r="A1398">
        <v>505</v>
      </c>
      <c r="B1398" s="210">
        <v>45838.240972222222</v>
      </c>
      <c r="C1398" s="210">
        <v>45838.241666666669</v>
      </c>
      <c r="D1398" s="211">
        <v>45837</v>
      </c>
      <c r="E1398">
        <v>6</v>
      </c>
      <c r="F1398" t="s">
        <v>500</v>
      </c>
      <c r="G1398" s="212" t="s">
        <v>771</v>
      </c>
      <c r="H1398" s="225" t="s">
        <v>480</v>
      </c>
      <c r="I1398" t="s">
        <v>198</v>
      </c>
      <c r="J1398" t="s">
        <v>153</v>
      </c>
      <c r="K1398" t="b">
        <v>0</v>
      </c>
    </row>
    <row r="1399" spans="1:11" ht="38.25" x14ac:dyDescent="0.2">
      <c r="A1399">
        <v>505</v>
      </c>
      <c r="B1399" s="210">
        <v>45838.239583333336</v>
      </c>
      <c r="C1399" s="210">
        <v>45838.240277777775</v>
      </c>
      <c r="D1399" s="211">
        <v>45837</v>
      </c>
      <c r="E1399">
        <v>1</v>
      </c>
      <c r="F1399" t="s">
        <v>500</v>
      </c>
      <c r="G1399" s="212">
        <v>25</v>
      </c>
      <c r="H1399" s="225" t="s">
        <v>536</v>
      </c>
      <c r="I1399" t="s">
        <v>198</v>
      </c>
      <c r="J1399" t="s">
        <v>153</v>
      </c>
      <c r="K1399" t="b">
        <v>0</v>
      </c>
    </row>
    <row r="1400" spans="1:11" ht="25.5" x14ac:dyDescent="0.2">
      <c r="A1400">
        <v>505</v>
      </c>
      <c r="B1400" s="210">
        <v>45838.240972222222</v>
      </c>
      <c r="C1400" s="210">
        <v>45838.240972222222</v>
      </c>
      <c r="D1400" s="211">
        <v>45837</v>
      </c>
      <c r="E1400">
        <v>5</v>
      </c>
      <c r="F1400" t="s">
        <v>494</v>
      </c>
      <c r="G1400" s="212" t="s">
        <v>742</v>
      </c>
      <c r="H1400" s="225" t="s">
        <v>480</v>
      </c>
      <c r="I1400" t="s">
        <v>198</v>
      </c>
      <c r="J1400" t="s">
        <v>153</v>
      </c>
      <c r="K1400" t="b">
        <v>0</v>
      </c>
    </row>
    <row r="1401" spans="1:11" ht="25.5" x14ac:dyDescent="0.2">
      <c r="A1401">
        <v>505</v>
      </c>
      <c r="B1401" s="210">
        <v>45838.240972222222</v>
      </c>
      <c r="C1401" s="210">
        <v>45838.240972222222</v>
      </c>
      <c r="D1401" s="211">
        <v>45837</v>
      </c>
      <c r="E1401">
        <v>4</v>
      </c>
      <c r="F1401" t="s">
        <v>494</v>
      </c>
      <c r="G1401" s="212">
        <v>18</v>
      </c>
      <c r="H1401" s="225" t="s">
        <v>480</v>
      </c>
      <c r="I1401" t="s">
        <v>198</v>
      </c>
      <c r="J1401" t="s">
        <v>153</v>
      </c>
      <c r="K1401" t="b">
        <v>0</v>
      </c>
    </row>
    <row r="1402" spans="1:11" ht="25.5" x14ac:dyDescent="0.2">
      <c r="A1402">
        <v>505</v>
      </c>
      <c r="B1402" s="210">
        <v>45838.247916666667</v>
      </c>
      <c r="C1402" s="210">
        <v>45838.247916666667</v>
      </c>
      <c r="D1402" s="211">
        <v>45837</v>
      </c>
      <c r="E1402">
        <v>19</v>
      </c>
      <c r="F1402" t="s">
        <v>479</v>
      </c>
      <c r="G1402" s="212" t="s">
        <v>764</v>
      </c>
      <c r="H1402" s="225" t="s">
        <v>480</v>
      </c>
      <c r="I1402" t="s">
        <v>198</v>
      </c>
      <c r="J1402" t="s">
        <v>153</v>
      </c>
      <c r="K1402" t="b">
        <v>0</v>
      </c>
    </row>
    <row r="1403" spans="1:11" ht="25.5" x14ac:dyDescent="0.2">
      <c r="A1403">
        <v>505</v>
      </c>
      <c r="B1403" s="210">
        <v>45838.247916666667</v>
      </c>
      <c r="C1403" s="210">
        <v>45838.247916666667</v>
      </c>
      <c r="D1403" s="211">
        <v>45837</v>
      </c>
      <c r="E1403">
        <v>18</v>
      </c>
      <c r="F1403" t="s">
        <v>82</v>
      </c>
      <c r="G1403" s="212">
        <v>25</v>
      </c>
      <c r="H1403" s="225" t="s">
        <v>480</v>
      </c>
      <c r="I1403" t="s">
        <v>198</v>
      </c>
      <c r="J1403" t="s">
        <v>153</v>
      </c>
      <c r="K1403" t="b">
        <v>0</v>
      </c>
    </row>
    <row r="1404" spans="1:11" ht="38.25" x14ac:dyDescent="0.2">
      <c r="A1404">
        <v>505</v>
      </c>
      <c r="B1404" s="210">
        <v>45838.243750000001</v>
      </c>
      <c r="C1404" s="210">
        <v>45838.244444444441</v>
      </c>
      <c r="D1404" s="211">
        <v>45837</v>
      </c>
      <c r="E1404">
        <v>11</v>
      </c>
      <c r="F1404" t="s">
        <v>131</v>
      </c>
      <c r="G1404" s="212">
        <v>25</v>
      </c>
      <c r="H1404" s="225" t="s">
        <v>478</v>
      </c>
      <c r="I1404" t="s">
        <v>198</v>
      </c>
      <c r="J1404" t="s">
        <v>153</v>
      </c>
      <c r="K1404" t="b">
        <v>0</v>
      </c>
    </row>
    <row r="1405" spans="1:11" ht="114.75" x14ac:dyDescent="0.2">
      <c r="A1405">
        <v>505</v>
      </c>
      <c r="B1405" s="210">
        <v>45838.243055555555</v>
      </c>
      <c r="C1405" s="210">
        <v>45838.243750000001</v>
      </c>
      <c r="D1405" s="211">
        <v>45837</v>
      </c>
      <c r="E1405">
        <v>10</v>
      </c>
      <c r="F1405" t="s">
        <v>89</v>
      </c>
      <c r="G1405" s="212" t="s">
        <v>887</v>
      </c>
      <c r="H1405" s="225" t="s">
        <v>544</v>
      </c>
      <c r="I1405" t="s">
        <v>198</v>
      </c>
      <c r="J1405" t="s">
        <v>153</v>
      </c>
      <c r="K1405" t="b">
        <v>0</v>
      </c>
    </row>
    <row r="1406" spans="1:11" ht="38.25" x14ac:dyDescent="0.2">
      <c r="A1406">
        <v>505</v>
      </c>
      <c r="B1406" s="210">
        <v>45838.242361111108</v>
      </c>
      <c r="C1406" s="210">
        <v>45838.242361111108</v>
      </c>
      <c r="D1406" s="211">
        <v>45837</v>
      </c>
      <c r="E1406">
        <v>8</v>
      </c>
      <c r="F1406" t="s">
        <v>486</v>
      </c>
      <c r="G1406" s="212">
        <v>6</v>
      </c>
      <c r="H1406" s="225" t="s">
        <v>478</v>
      </c>
      <c r="I1406" t="s">
        <v>198</v>
      </c>
      <c r="J1406" t="s">
        <v>153</v>
      </c>
      <c r="K1406" t="b">
        <v>0</v>
      </c>
    </row>
    <row r="1407" spans="1:11" ht="25.5" x14ac:dyDescent="0.2">
      <c r="A1407">
        <v>505</v>
      </c>
      <c r="B1407" s="210">
        <v>45838.247916666667</v>
      </c>
      <c r="C1407" s="210">
        <v>45838.247916666667</v>
      </c>
      <c r="D1407" s="211">
        <v>45837</v>
      </c>
      <c r="E1407">
        <v>17</v>
      </c>
      <c r="F1407" t="s">
        <v>131</v>
      </c>
      <c r="G1407" s="212">
        <v>25</v>
      </c>
      <c r="H1407" s="225" t="s">
        <v>480</v>
      </c>
      <c r="I1407" t="s">
        <v>198</v>
      </c>
      <c r="J1407" t="s">
        <v>153</v>
      </c>
      <c r="K1407" t="b">
        <v>0</v>
      </c>
    </row>
    <row r="1408" spans="1:11" ht="25.5" x14ac:dyDescent="0.2">
      <c r="A1408">
        <v>505</v>
      </c>
      <c r="B1408" s="210">
        <v>45838.246527777781</v>
      </c>
      <c r="C1408" s="210">
        <v>45838.24722222222</v>
      </c>
      <c r="D1408" s="211">
        <v>45837</v>
      </c>
      <c r="E1408">
        <v>15</v>
      </c>
      <c r="F1408" t="s">
        <v>131</v>
      </c>
      <c r="G1408" s="212">
        <v>25</v>
      </c>
      <c r="H1408" s="225" t="s">
        <v>480</v>
      </c>
      <c r="I1408" t="s">
        <v>198</v>
      </c>
      <c r="J1408" t="s">
        <v>153</v>
      </c>
      <c r="K1408" t="b">
        <v>0</v>
      </c>
    </row>
    <row r="1409" spans="1:11" ht="25.5" x14ac:dyDescent="0.2">
      <c r="A1409">
        <v>505</v>
      </c>
      <c r="B1409" s="210">
        <v>45838.248611111114</v>
      </c>
      <c r="C1409" s="210">
        <v>45838.248611111114</v>
      </c>
      <c r="D1409" s="211">
        <v>45837</v>
      </c>
      <c r="E1409">
        <v>20</v>
      </c>
      <c r="F1409" t="s">
        <v>92</v>
      </c>
      <c r="G1409" s="212" t="s">
        <v>863</v>
      </c>
      <c r="H1409" s="225" t="s">
        <v>480</v>
      </c>
      <c r="I1409" t="s">
        <v>198</v>
      </c>
      <c r="J1409" t="s">
        <v>153</v>
      </c>
      <c r="K1409" t="b">
        <v>0</v>
      </c>
    </row>
    <row r="1410" spans="1:11" ht="63.75" x14ac:dyDescent="0.2">
      <c r="A1410">
        <v>505</v>
      </c>
      <c r="B1410" s="210">
        <v>45838.242361111108</v>
      </c>
      <c r="C1410" s="210">
        <v>45838.242361111108</v>
      </c>
      <c r="D1410" s="211">
        <v>45837</v>
      </c>
      <c r="E1410">
        <v>9</v>
      </c>
      <c r="F1410" t="s">
        <v>89</v>
      </c>
      <c r="G1410" s="212">
        <v>9725</v>
      </c>
      <c r="H1410" s="225" t="s">
        <v>542</v>
      </c>
      <c r="I1410" t="s">
        <v>198</v>
      </c>
      <c r="J1410" t="s">
        <v>153</v>
      </c>
      <c r="K1410" t="b">
        <v>0</v>
      </c>
    </row>
    <row r="1411" spans="1:11" ht="25.5" x14ac:dyDescent="0.2">
      <c r="A1411">
        <v>505</v>
      </c>
      <c r="B1411" s="210">
        <v>45838.240277777775</v>
      </c>
      <c r="C1411" s="210">
        <v>45838.240972222222</v>
      </c>
      <c r="D1411" s="211">
        <v>45837</v>
      </c>
      <c r="E1411">
        <v>3</v>
      </c>
      <c r="F1411" t="s">
        <v>497</v>
      </c>
      <c r="G1411" s="212" t="s">
        <v>753</v>
      </c>
      <c r="H1411" s="225" t="s">
        <v>480</v>
      </c>
      <c r="I1411" t="s">
        <v>198</v>
      </c>
      <c r="J1411" t="s">
        <v>153</v>
      </c>
      <c r="K1411" t="b">
        <v>0</v>
      </c>
    </row>
    <row r="1412" spans="1:11" ht="25.5" x14ac:dyDescent="0.2">
      <c r="A1412">
        <v>505</v>
      </c>
      <c r="B1412" s="210">
        <v>45838.245138888888</v>
      </c>
      <c r="C1412" s="210">
        <v>45838.245138888888</v>
      </c>
      <c r="D1412" s="211">
        <v>45837</v>
      </c>
      <c r="E1412">
        <v>13</v>
      </c>
      <c r="F1412" t="s">
        <v>131</v>
      </c>
      <c r="G1412" s="212">
        <v>25</v>
      </c>
      <c r="H1412" s="225" t="s">
        <v>480</v>
      </c>
      <c r="I1412" t="s">
        <v>198</v>
      </c>
      <c r="J1412" t="s">
        <v>153</v>
      </c>
      <c r="K1412" t="b">
        <v>0</v>
      </c>
    </row>
    <row r="1413" spans="1:11" ht="38.25" x14ac:dyDescent="0.2">
      <c r="A1413">
        <v>505</v>
      </c>
      <c r="B1413" s="210">
        <v>45838.246527777781</v>
      </c>
      <c r="C1413" s="210">
        <v>45838.246527777781</v>
      </c>
      <c r="D1413" s="211">
        <v>45837</v>
      </c>
      <c r="E1413">
        <v>14</v>
      </c>
      <c r="F1413" t="s">
        <v>486</v>
      </c>
      <c r="G1413" s="212" t="s">
        <v>888</v>
      </c>
      <c r="H1413" s="225" t="s">
        <v>478</v>
      </c>
      <c r="I1413" t="s">
        <v>198</v>
      </c>
      <c r="J1413" t="s">
        <v>153</v>
      </c>
      <c r="K1413" t="b">
        <v>0</v>
      </c>
    </row>
    <row r="1414" spans="1:11" ht="76.5" x14ac:dyDescent="0.2">
      <c r="A1414">
        <v>505</v>
      </c>
      <c r="B1414" s="210">
        <v>45839.181250000001</v>
      </c>
      <c r="C1414" s="210">
        <v>45839.181944444441</v>
      </c>
      <c r="D1414" s="211">
        <v>45838</v>
      </c>
      <c r="E1414">
        <v>10</v>
      </c>
      <c r="F1414" t="s">
        <v>89</v>
      </c>
      <c r="G1414" s="212" t="s">
        <v>889</v>
      </c>
      <c r="H1414" s="225" t="s">
        <v>558</v>
      </c>
      <c r="I1414" t="s">
        <v>198</v>
      </c>
      <c r="J1414" t="s">
        <v>153</v>
      </c>
      <c r="K1414" t="b">
        <v>0</v>
      </c>
    </row>
    <row r="1415" spans="1:11" ht="25.5" x14ac:dyDescent="0.2">
      <c r="A1415">
        <v>505</v>
      </c>
      <c r="B1415" s="210">
        <v>45839.182638888888</v>
      </c>
      <c r="C1415" s="210">
        <v>45839.182638888888</v>
      </c>
      <c r="D1415" s="211">
        <v>45838</v>
      </c>
      <c r="E1415">
        <v>13</v>
      </c>
      <c r="F1415" t="s">
        <v>131</v>
      </c>
      <c r="G1415" s="212">
        <v>25</v>
      </c>
      <c r="H1415" s="225" t="s">
        <v>480</v>
      </c>
      <c r="I1415" t="s">
        <v>198</v>
      </c>
      <c r="J1415" t="s">
        <v>153</v>
      </c>
      <c r="K1415" t="b">
        <v>0</v>
      </c>
    </row>
    <row r="1416" spans="1:11" ht="63.75" x14ac:dyDescent="0.2">
      <c r="A1416">
        <v>505</v>
      </c>
      <c r="B1416" s="210">
        <v>45839.180555555555</v>
      </c>
      <c r="C1416" s="210">
        <v>45839.180555555555</v>
      </c>
      <c r="D1416" s="211">
        <v>45838</v>
      </c>
      <c r="E1416">
        <v>9</v>
      </c>
      <c r="F1416" t="s">
        <v>89</v>
      </c>
      <c r="G1416" s="212" t="s">
        <v>890</v>
      </c>
      <c r="H1416" s="225" t="s">
        <v>542</v>
      </c>
      <c r="I1416" t="s">
        <v>198</v>
      </c>
      <c r="J1416" t="s">
        <v>153</v>
      </c>
      <c r="K1416" t="b">
        <v>0</v>
      </c>
    </row>
    <row r="1417" spans="1:11" ht="25.5" x14ac:dyDescent="0.2">
      <c r="A1417">
        <v>505</v>
      </c>
      <c r="B1417" s="210">
        <v>45839.184027777781</v>
      </c>
      <c r="C1417" s="210">
        <v>45839.184027777781</v>
      </c>
      <c r="D1417" s="211">
        <v>45838</v>
      </c>
      <c r="E1417">
        <v>15</v>
      </c>
      <c r="F1417" t="s">
        <v>131</v>
      </c>
      <c r="G1417" s="212" t="s">
        <v>866</v>
      </c>
      <c r="H1417" s="225" t="s">
        <v>480</v>
      </c>
      <c r="I1417" t="s">
        <v>198</v>
      </c>
      <c r="J1417" t="s">
        <v>153</v>
      </c>
      <c r="K1417" t="b">
        <v>1</v>
      </c>
    </row>
    <row r="1418" spans="1:11" ht="25.5" x14ac:dyDescent="0.2">
      <c r="A1418">
        <v>505</v>
      </c>
      <c r="B1418" s="210">
        <v>45839.179166666669</v>
      </c>
      <c r="C1418" s="210">
        <v>45839.179861111108</v>
      </c>
      <c r="D1418" s="211">
        <v>45838</v>
      </c>
      <c r="E1418">
        <v>4</v>
      </c>
      <c r="F1418" t="s">
        <v>494</v>
      </c>
      <c r="G1418" s="212">
        <v>18</v>
      </c>
      <c r="H1418" s="225" t="s">
        <v>480</v>
      </c>
      <c r="I1418" t="s">
        <v>198</v>
      </c>
      <c r="J1418" t="s">
        <v>153</v>
      </c>
      <c r="K1418" t="b">
        <v>0</v>
      </c>
    </row>
    <row r="1419" spans="1:11" ht="25.5" x14ac:dyDescent="0.2">
      <c r="A1419">
        <v>505</v>
      </c>
      <c r="B1419" s="210">
        <v>45839.18472222222</v>
      </c>
      <c r="C1419" s="210">
        <v>45839.18472222222</v>
      </c>
      <c r="D1419" s="211">
        <v>45838</v>
      </c>
      <c r="E1419">
        <v>18</v>
      </c>
      <c r="F1419" t="s">
        <v>131</v>
      </c>
      <c r="G1419" s="212">
        <v>25</v>
      </c>
      <c r="H1419" s="225" t="s">
        <v>480</v>
      </c>
      <c r="I1419" t="s">
        <v>198</v>
      </c>
      <c r="J1419" t="s">
        <v>153</v>
      </c>
      <c r="K1419" t="b">
        <v>0</v>
      </c>
    </row>
    <row r="1420" spans="1:11" ht="25.5" x14ac:dyDescent="0.2">
      <c r="A1420">
        <v>505</v>
      </c>
      <c r="B1420" s="210">
        <v>45839.179861111108</v>
      </c>
      <c r="C1420" s="210">
        <v>45839.179861111108</v>
      </c>
      <c r="D1420" s="211">
        <v>45838</v>
      </c>
      <c r="E1420">
        <v>7</v>
      </c>
      <c r="F1420" t="s">
        <v>492</v>
      </c>
      <c r="G1420" s="212" t="s">
        <v>745</v>
      </c>
      <c r="H1420" s="225" t="s">
        <v>480</v>
      </c>
      <c r="I1420" t="s">
        <v>198</v>
      </c>
      <c r="J1420" t="s">
        <v>153</v>
      </c>
      <c r="K1420" t="b">
        <v>1</v>
      </c>
    </row>
    <row r="1421" spans="1:11" ht="25.5" x14ac:dyDescent="0.2">
      <c r="A1421">
        <v>505</v>
      </c>
      <c r="B1421" s="210">
        <v>45839.179166666669</v>
      </c>
      <c r="C1421" s="210">
        <v>45839.179166666669</v>
      </c>
      <c r="D1421" s="211">
        <v>45838</v>
      </c>
      <c r="E1421">
        <v>3</v>
      </c>
      <c r="F1421" t="s">
        <v>497</v>
      </c>
      <c r="G1421" s="212" t="s">
        <v>753</v>
      </c>
      <c r="H1421" s="225" t="s">
        <v>480</v>
      </c>
      <c r="I1421" t="s">
        <v>198</v>
      </c>
      <c r="J1421" t="s">
        <v>153</v>
      </c>
      <c r="K1421" t="b">
        <v>0</v>
      </c>
    </row>
    <row r="1422" spans="1:11" ht="25.5" x14ac:dyDescent="0.2">
      <c r="A1422">
        <v>505</v>
      </c>
      <c r="B1422" s="210">
        <v>45839.179166666669</v>
      </c>
      <c r="C1422" s="210">
        <v>45839.179166666669</v>
      </c>
      <c r="D1422" s="211">
        <v>45838</v>
      </c>
      <c r="E1422">
        <v>1</v>
      </c>
      <c r="F1422" t="s">
        <v>131</v>
      </c>
      <c r="G1422" s="212">
        <v>25</v>
      </c>
      <c r="H1422" s="225" t="s">
        <v>480</v>
      </c>
      <c r="I1422" t="s">
        <v>198</v>
      </c>
      <c r="J1422" t="s">
        <v>153</v>
      </c>
      <c r="K1422" t="b">
        <v>0</v>
      </c>
    </row>
    <row r="1423" spans="1:11" ht="38.25" x14ac:dyDescent="0.2">
      <c r="A1423">
        <v>505</v>
      </c>
      <c r="B1423" s="210">
        <v>45839.180555555555</v>
      </c>
      <c r="C1423" s="210">
        <v>45839.180555555555</v>
      </c>
      <c r="D1423" s="211">
        <v>45838</v>
      </c>
      <c r="E1423">
        <v>8</v>
      </c>
      <c r="F1423" t="s">
        <v>486</v>
      </c>
      <c r="G1423" s="212">
        <v>6</v>
      </c>
      <c r="H1423" s="225" t="s">
        <v>478</v>
      </c>
      <c r="I1423" t="s">
        <v>198</v>
      </c>
      <c r="J1423" t="s">
        <v>153</v>
      </c>
      <c r="K1423" t="b">
        <v>0</v>
      </c>
    </row>
    <row r="1424" spans="1:11" ht="25.5" x14ac:dyDescent="0.2">
      <c r="A1424">
        <v>505</v>
      </c>
      <c r="B1424" s="210">
        <v>45839.179166666669</v>
      </c>
      <c r="C1424" s="210">
        <v>45839.179166666669</v>
      </c>
      <c r="D1424" s="211">
        <v>45838</v>
      </c>
      <c r="E1424">
        <v>2</v>
      </c>
      <c r="F1424" t="s">
        <v>498</v>
      </c>
      <c r="G1424" s="212" t="s">
        <v>715</v>
      </c>
      <c r="H1424" s="225" t="s">
        <v>480</v>
      </c>
      <c r="I1424" t="s">
        <v>198</v>
      </c>
      <c r="J1424" t="s">
        <v>153</v>
      </c>
      <c r="K1424" t="b">
        <v>0</v>
      </c>
    </row>
    <row r="1425" spans="1:11" ht="38.25" x14ac:dyDescent="0.2">
      <c r="A1425">
        <v>505</v>
      </c>
      <c r="B1425" s="210">
        <v>45839.183333333334</v>
      </c>
      <c r="C1425" s="210">
        <v>45839.183333333334</v>
      </c>
      <c r="D1425" s="211">
        <v>45838</v>
      </c>
      <c r="E1425">
        <v>14</v>
      </c>
      <c r="F1425" t="s">
        <v>486</v>
      </c>
      <c r="G1425" s="212" t="s">
        <v>891</v>
      </c>
      <c r="H1425" s="225" t="s">
        <v>561</v>
      </c>
      <c r="I1425" t="s">
        <v>198</v>
      </c>
      <c r="J1425" t="s">
        <v>153</v>
      </c>
      <c r="K1425" t="b">
        <v>0</v>
      </c>
    </row>
    <row r="1426" spans="1:11" ht="25.5" x14ac:dyDescent="0.2">
      <c r="A1426">
        <v>505</v>
      </c>
      <c r="B1426" s="210">
        <v>45839.18472222222</v>
      </c>
      <c r="C1426" s="210">
        <v>45839.18472222222</v>
      </c>
      <c r="D1426" s="211">
        <v>45838</v>
      </c>
      <c r="E1426">
        <v>19</v>
      </c>
      <c r="F1426" t="s">
        <v>479</v>
      </c>
      <c r="G1426" s="212" t="s">
        <v>764</v>
      </c>
      <c r="H1426" s="225" t="s">
        <v>480</v>
      </c>
      <c r="I1426" t="s">
        <v>198</v>
      </c>
      <c r="J1426" t="s">
        <v>153</v>
      </c>
      <c r="K1426" t="b">
        <v>0</v>
      </c>
    </row>
    <row r="1427" spans="1:11" ht="25.5" x14ac:dyDescent="0.2">
      <c r="A1427">
        <v>505</v>
      </c>
      <c r="B1427" s="210">
        <v>45839.179861111108</v>
      </c>
      <c r="C1427" s="210">
        <v>45839.179861111108</v>
      </c>
      <c r="D1427" s="211">
        <v>45838</v>
      </c>
      <c r="E1427">
        <v>5</v>
      </c>
      <c r="F1427" t="s">
        <v>494</v>
      </c>
      <c r="G1427" s="212" t="s">
        <v>742</v>
      </c>
      <c r="H1427" s="225" t="s">
        <v>480</v>
      </c>
      <c r="I1427" t="s">
        <v>198</v>
      </c>
      <c r="J1427" t="s">
        <v>153</v>
      </c>
      <c r="K1427" t="b">
        <v>0</v>
      </c>
    </row>
    <row r="1428" spans="1:11" ht="38.25" x14ac:dyDescent="0.2">
      <c r="A1428">
        <v>505</v>
      </c>
      <c r="B1428" s="210">
        <v>45839.182638888888</v>
      </c>
      <c r="C1428" s="210">
        <v>45839.182638888888</v>
      </c>
      <c r="D1428" s="211">
        <v>45838</v>
      </c>
      <c r="E1428">
        <v>11</v>
      </c>
      <c r="F1428" t="s">
        <v>131</v>
      </c>
      <c r="G1428" s="212">
        <v>25</v>
      </c>
      <c r="H1428" s="225" t="s">
        <v>478</v>
      </c>
      <c r="I1428" t="s">
        <v>198</v>
      </c>
      <c r="J1428" t="s">
        <v>153</v>
      </c>
      <c r="K1428" t="b">
        <v>0</v>
      </c>
    </row>
    <row r="1429" spans="1:11" ht="25.5" x14ac:dyDescent="0.2">
      <c r="A1429">
        <v>505</v>
      </c>
      <c r="B1429" s="210">
        <v>45839.182638888888</v>
      </c>
      <c r="C1429" s="210">
        <v>45839.182638888888</v>
      </c>
      <c r="D1429" s="211">
        <v>45838</v>
      </c>
      <c r="E1429">
        <v>12</v>
      </c>
      <c r="F1429" t="s">
        <v>131</v>
      </c>
      <c r="G1429" s="212">
        <v>25</v>
      </c>
      <c r="H1429" s="225" t="s">
        <v>480</v>
      </c>
      <c r="I1429" t="s">
        <v>198</v>
      </c>
      <c r="J1429" t="s">
        <v>153</v>
      </c>
      <c r="K1429" t="b">
        <v>0</v>
      </c>
    </row>
    <row r="1430" spans="1:11" ht="38.25" x14ac:dyDescent="0.2">
      <c r="A1430">
        <v>505</v>
      </c>
      <c r="B1430" s="210">
        <v>45839.184027777781</v>
      </c>
      <c r="C1430" s="210">
        <v>45839.184027777781</v>
      </c>
      <c r="D1430" s="211">
        <v>45838</v>
      </c>
      <c r="E1430">
        <v>16</v>
      </c>
      <c r="F1430" t="s">
        <v>92</v>
      </c>
      <c r="G1430" s="212" t="s">
        <v>744</v>
      </c>
      <c r="H1430" s="225" t="s">
        <v>478</v>
      </c>
      <c r="I1430" t="s">
        <v>198</v>
      </c>
      <c r="J1430" t="s">
        <v>153</v>
      </c>
      <c r="K1430" t="b">
        <v>0</v>
      </c>
    </row>
    <row r="1431" spans="1:11" ht="25.5" x14ac:dyDescent="0.2">
      <c r="A1431">
        <v>505</v>
      </c>
      <c r="B1431" s="210">
        <v>45839.18472222222</v>
      </c>
      <c r="C1431" s="210">
        <v>45839.18472222222</v>
      </c>
      <c r="D1431" s="211">
        <v>45838</v>
      </c>
      <c r="E1431">
        <v>17</v>
      </c>
      <c r="F1431" t="s">
        <v>131</v>
      </c>
      <c r="G1431" s="212">
        <v>25</v>
      </c>
      <c r="H1431" s="225" t="s">
        <v>480</v>
      </c>
      <c r="I1431" t="s">
        <v>198</v>
      </c>
      <c r="J1431" t="s">
        <v>153</v>
      </c>
      <c r="K1431" t="b">
        <v>0</v>
      </c>
    </row>
    <row r="1432" spans="1:11" ht="25.5" x14ac:dyDescent="0.2">
      <c r="A1432">
        <v>505</v>
      </c>
      <c r="B1432" s="210">
        <v>45839.18472222222</v>
      </c>
      <c r="C1432" s="210">
        <v>45839.185416666667</v>
      </c>
      <c r="D1432" s="211">
        <v>45838</v>
      </c>
      <c r="E1432">
        <v>20</v>
      </c>
      <c r="F1432" t="s">
        <v>92</v>
      </c>
      <c r="G1432" s="212" t="s">
        <v>863</v>
      </c>
      <c r="H1432" s="225" t="s">
        <v>480</v>
      </c>
      <c r="I1432" t="s">
        <v>198</v>
      </c>
      <c r="J1432" t="s">
        <v>153</v>
      </c>
      <c r="K1432" t="b">
        <v>0</v>
      </c>
    </row>
    <row r="1433" spans="1:11" ht="25.5" x14ac:dyDescent="0.2">
      <c r="A1433">
        <v>505</v>
      </c>
      <c r="B1433" s="210">
        <v>45839.179861111108</v>
      </c>
      <c r="C1433" s="210">
        <v>45839.179861111108</v>
      </c>
      <c r="D1433" s="211">
        <v>45838</v>
      </c>
      <c r="E1433">
        <v>6</v>
      </c>
      <c r="F1433" t="s">
        <v>500</v>
      </c>
      <c r="G1433" s="212" t="s">
        <v>745</v>
      </c>
      <c r="H1433" s="225" t="s">
        <v>480</v>
      </c>
      <c r="I1433" t="s">
        <v>198</v>
      </c>
      <c r="J1433" t="s">
        <v>153</v>
      </c>
      <c r="K1433" t="b">
        <v>0</v>
      </c>
    </row>
    <row r="1434" spans="1:11" ht="25.5" x14ac:dyDescent="0.2">
      <c r="A1434">
        <v>505</v>
      </c>
      <c r="B1434" s="210">
        <v>45840.088194444441</v>
      </c>
      <c r="C1434" s="210">
        <v>45840.088194444441</v>
      </c>
      <c r="D1434" s="211">
        <v>45839</v>
      </c>
      <c r="E1434">
        <v>13</v>
      </c>
      <c r="F1434" t="s">
        <v>131</v>
      </c>
      <c r="G1434" s="212">
        <v>25</v>
      </c>
      <c r="H1434" s="225" t="s">
        <v>480</v>
      </c>
      <c r="I1434" t="s">
        <v>198</v>
      </c>
      <c r="J1434" t="s">
        <v>148</v>
      </c>
      <c r="K1434" t="b">
        <v>0</v>
      </c>
    </row>
    <row r="1435" spans="1:11" ht="25.5" x14ac:dyDescent="0.2">
      <c r="A1435">
        <v>505</v>
      </c>
      <c r="B1435" s="210">
        <v>45840.090277777781</v>
      </c>
      <c r="C1435" s="210">
        <v>45840.090277777781</v>
      </c>
      <c r="D1435" s="211">
        <v>45839</v>
      </c>
      <c r="E1435">
        <v>20</v>
      </c>
      <c r="F1435" t="s">
        <v>92</v>
      </c>
      <c r="G1435" s="212" t="s">
        <v>863</v>
      </c>
      <c r="H1435" s="225" t="s">
        <v>480</v>
      </c>
      <c r="I1435" t="s">
        <v>198</v>
      </c>
      <c r="J1435" t="s">
        <v>148</v>
      </c>
      <c r="K1435" t="b">
        <v>0</v>
      </c>
    </row>
    <row r="1436" spans="1:11" ht="51" x14ac:dyDescent="0.2">
      <c r="A1436">
        <v>505</v>
      </c>
      <c r="B1436" s="210">
        <v>45840.086805555555</v>
      </c>
      <c r="C1436" s="210">
        <v>45840.086805555555</v>
      </c>
      <c r="D1436" s="211">
        <v>45839</v>
      </c>
      <c r="E1436">
        <v>10</v>
      </c>
      <c r="F1436" t="s">
        <v>89</v>
      </c>
      <c r="G1436" s="212">
        <v>1833333333</v>
      </c>
      <c r="H1436" s="225" t="s">
        <v>491</v>
      </c>
      <c r="I1436" t="s">
        <v>198</v>
      </c>
      <c r="J1436" t="s">
        <v>148</v>
      </c>
      <c r="K1436" t="b">
        <v>0</v>
      </c>
    </row>
    <row r="1437" spans="1:11" ht="38.25" x14ac:dyDescent="0.2">
      <c r="A1437">
        <v>505</v>
      </c>
      <c r="B1437" s="210">
        <v>45840.089583333334</v>
      </c>
      <c r="C1437" s="210">
        <v>45840.089583333334</v>
      </c>
      <c r="D1437" s="211">
        <v>45839</v>
      </c>
      <c r="E1437">
        <v>16</v>
      </c>
      <c r="F1437" t="s">
        <v>479</v>
      </c>
      <c r="G1437" s="212" t="s">
        <v>744</v>
      </c>
      <c r="H1437" s="225" t="s">
        <v>478</v>
      </c>
      <c r="I1437" t="s">
        <v>198</v>
      </c>
      <c r="J1437" t="s">
        <v>148</v>
      </c>
      <c r="K1437" t="b">
        <v>0</v>
      </c>
    </row>
    <row r="1438" spans="1:11" ht="25.5" x14ac:dyDescent="0.2">
      <c r="A1438">
        <v>505</v>
      </c>
      <c r="B1438" s="210">
        <v>45840.084027777775</v>
      </c>
      <c r="C1438" s="210">
        <v>45840.084027777775</v>
      </c>
      <c r="D1438" s="211">
        <v>45839</v>
      </c>
      <c r="E1438">
        <v>2</v>
      </c>
      <c r="F1438" t="s">
        <v>498</v>
      </c>
      <c r="G1438" s="212" t="s">
        <v>715</v>
      </c>
      <c r="H1438" s="225" t="s">
        <v>480</v>
      </c>
      <c r="I1438" t="s">
        <v>198</v>
      </c>
      <c r="J1438" t="s">
        <v>148</v>
      </c>
      <c r="K1438" t="b">
        <v>0</v>
      </c>
    </row>
    <row r="1439" spans="1:11" ht="38.25" x14ac:dyDescent="0.2">
      <c r="A1439">
        <v>505</v>
      </c>
      <c r="B1439" s="210">
        <v>45840.087500000001</v>
      </c>
      <c r="C1439" s="210">
        <v>45840.087500000001</v>
      </c>
      <c r="D1439" s="211">
        <v>45839</v>
      </c>
      <c r="E1439">
        <v>11</v>
      </c>
      <c r="F1439" t="s">
        <v>131</v>
      </c>
      <c r="G1439" s="212">
        <v>25</v>
      </c>
      <c r="H1439" s="225" t="s">
        <v>478</v>
      </c>
      <c r="I1439" t="s">
        <v>198</v>
      </c>
      <c r="J1439" t="s">
        <v>148</v>
      </c>
      <c r="K1439" t="b">
        <v>0</v>
      </c>
    </row>
    <row r="1440" spans="1:11" ht="25.5" x14ac:dyDescent="0.2">
      <c r="A1440">
        <v>505</v>
      </c>
      <c r="B1440" s="210">
        <v>45840.084722222222</v>
      </c>
      <c r="C1440" s="210">
        <v>45840.084722222222</v>
      </c>
      <c r="D1440" s="211">
        <v>45839</v>
      </c>
      <c r="E1440">
        <v>4</v>
      </c>
      <c r="F1440" t="s">
        <v>494</v>
      </c>
      <c r="G1440" s="212">
        <v>18</v>
      </c>
      <c r="H1440" s="225" t="s">
        <v>480</v>
      </c>
      <c r="I1440" t="s">
        <v>198</v>
      </c>
      <c r="J1440" t="s">
        <v>148</v>
      </c>
      <c r="K1440" t="b">
        <v>0</v>
      </c>
    </row>
    <row r="1441" spans="1:11" ht="25.5" x14ac:dyDescent="0.2">
      <c r="A1441">
        <v>505</v>
      </c>
      <c r="B1441" s="210">
        <v>45840.084722222222</v>
      </c>
      <c r="C1441" s="210">
        <v>45840.084722222222</v>
      </c>
      <c r="D1441" s="211">
        <v>45839</v>
      </c>
      <c r="E1441">
        <v>5</v>
      </c>
      <c r="F1441" t="s">
        <v>494</v>
      </c>
      <c r="G1441" s="212" t="s">
        <v>742</v>
      </c>
      <c r="H1441" s="225" t="s">
        <v>480</v>
      </c>
      <c r="I1441" t="s">
        <v>198</v>
      </c>
      <c r="J1441" t="s">
        <v>148</v>
      </c>
      <c r="K1441" t="b">
        <v>0</v>
      </c>
    </row>
    <row r="1442" spans="1:11" ht="25.5" x14ac:dyDescent="0.2">
      <c r="A1442">
        <v>505</v>
      </c>
      <c r="B1442" s="210">
        <v>45840.088888888888</v>
      </c>
      <c r="C1442" s="210">
        <v>45840.089583333334</v>
      </c>
      <c r="D1442" s="211">
        <v>45839</v>
      </c>
      <c r="E1442">
        <v>15</v>
      </c>
      <c r="F1442" t="s">
        <v>92</v>
      </c>
      <c r="G1442" s="212" t="s">
        <v>775</v>
      </c>
      <c r="H1442" s="225" t="s">
        <v>575</v>
      </c>
      <c r="I1442" t="s">
        <v>198</v>
      </c>
      <c r="J1442" t="s">
        <v>148</v>
      </c>
      <c r="K1442" t="b">
        <v>1</v>
      </c>
    </row>
    <row r="1443" spans="1:11" ht="25.5" x14ac:dyDescent="0.2">
      <c r="A1443">
        <v>505</v>
      </c>
      <c r="B1443" s="210">
        <v>45840.090277777781</v>
      </c>
      <c r="C1443" s="210">
        <v>45840.090277777781</v>
      </c>
      <c r="D1443" s="211">
        <v>45839</v>
      </c>
      <c r="E1443">
        <v>19</v>
      </c>
      <c r="F1443" t="s">
        <v>479</v>
      </c>
      <c r="G1443" s="212" t="s">
        <v>756</v>
      </c>
      <c r="H1443" s="225" t="s">
        <v>480</v>
      </c>
      <c r="I1443" t="s">
        <v>198</v>
      </c>
      <c r="J1443" t="s">
        <v>148</v>
      </c>
      <c r="K1443" t="b">
        <v>0</v>
      </c>
    </row>
    <row r="1444" spans="1:11" ht="25.5" x14ac:dyDescent="0.2">
      <c r="A1444">
        <v>505</v>
      </c>
      <c r="B1444" s="210">
        <v>45840.084722222222</v>
      </c>
      <c r="C1444" s="210">
        <v>45840.084722222222</v>
      </c>
      <c r="D1444" s="211">
        <v>45839</v>
      </c>
      <c r="E1444">
        <v>3</v>
      </c>
      <c r="F1444" t="s">
        <v>497</v>
      </c>
      <c r="G1444" s="212" t="s">
        <v>753</v>
      </c>
      <c r="H1444" s="225" t="s">
        <v>480</v>
      </c>
      <c r="I1444" t="s">
        <v>198</v>
      </c>
      <c r="J1444" t="s">
        <v>148</v>
      </c>
      <c r="K1444" t="b">
        <v>0</v>
      </c>
    </row>
    <row r="1445" spans="1:11" ht="25.5" x14ac:dyDescent="0.2">
      <c r="A1445">
        <v>505</v>
      </c>
      <c r="B1445" s="210">
        <v>45840.084722222222</v>
      </c>
      <c r="C1445" s="210">
        <v>45840.085416666669</v>
      </c>
      <c r="D1445" s="211">
        <v>45839</v>
      </c>
      <c r="E1445">
        <v>6</v>
      </c>
      <c r="F1445" t="s">
        <v>500</v>
      </c>
      <c r="G1445" s="212" t="s">
        <v>858</v>
      </c>
      <c r="H1445" s="225" t="s">
        <v>480</v>
      </c>
      <c r="I1445" t="s">
        <v>198</v>
      </c>
      <c r="J1445" t="s">
        <v>148</v>
      </c>
      <c r="K1445" t="b">
        <v>0</v>
      </c>
    </row>
    <row r="1446" spans="1:11" ht="25.5" x14ac:dyDescent="0.2">
      <c r="A1446">
        <v>505</v>
      </c>
      <c r="B1446" s="210">
        <v>45840.089583333334</v>
      </c>
      <c r="C1446" s="210">
        <v>45840.090277777781</v>
      </c>
      <c r="D1446" s="211">
        <v>45839</v>
      </c>
      <c r="E1446">
        <v>17</v>
      </c>
      <c r="F1446" t="s">
        <v>131</v>
      </c>
      <c r="G1446" s="212">
        <v>25</v>
      </c>
      <c r="H1446" s="225" t="s">
        <v>480</v>
      </c>
      <c r="I1446" t="s">
        <v>198</v>
      </c>
      <c r="J1446" t="s">
        <v>148</v>
      </c>
      <c r="K1446" t="b">
        <v>0</v>
      </c>
    </row>
    <row r="1447" spans="1:11" ht="25.5" x14ac:dyDescent="0.2">
      <c r="A1447">
        <v>505</v>
      </c>
      <c r="B1447" s="210">
        <v>45840.090277777781</v>
      </c>
      <c r="C1447" s="210">
        <v>45840.090277777781</v>
      </c>
      <c r="D1447" s="211">
        <v>45839</v>
      </c>
      <c r="E1447">
        <v>18</v>
      </c>
      <c r="F1447" t="s">
        <v>131</v>
      </c>
      <c r="G1447" s="212">
        <v>25</v>
      </c>
      <c r="H1447" s="225" t="s">
        <v>480</v>
      </c>
      <c r="I1447" t="s">
        <v>198</v>
      </c>
      <c r="J1447" t="s">
        <v>148</v>
      </c>
      <c r="K1447" t="b">
        <v>0</v>
      </c>
    </row>
    <row r="1448" spans="1:11" ht="25.5" x14ac:dyDescent="0.2">
      <c r="A1448">
        <v>505</v>
      </c>
      <c r="B1448" s="210">
        <v>45840.087500000001</v>
      </c>
      <c r="C1448" s="210">
        <v>45840.088194444441</v>
      </c>
      <c r="D1448" s="211">
        <v>45839</v>
      </c>
      <c r="E1448">
        <v>12</v>
      </c>
      <c r="F1448" t="s">
        <v>131</v>
      </c>
      <c r="G1448" s="212">
        <v>25</v>
      </c>
      <c r="H1448" s="225" t="s">
        <v>480</v>
      </c>
      <c r="I1448" t="s">
        <v>198</v>
      </c>
      <c r="J1448" t="s">
        <v>148</v>
      </c>
      <c r="K1448" t="b">
        <v>0</v>
      </c>
    </row>
    <row r="1449" spans="1:11" ht="25.5" x14ac:dyDescent="0.2">
      <c r="A1449">
        <v>505</v>
      </c>
      <c r="B1449" s="210">
        <v>45840.085416666669</v>
      </c>
      <c r="C1449" s="210">
        <v>45840.085416666669</v>
      </c>
      <c r="D1449" s="211">
        <v>45839</v>
      </c>
      <c r="E1449">
        <v>7</v>
      </c>
      <c r="F1449" t="s">
        <v>86</v>
      </c>
      <c r="G1449" s="212" t="s">
        <v>766</v>
      </c>
      <c r="H1449" s="225" t="s">
        <v>569</v>
      </c>
      <c r="I1449" t="s">
        <v>198</v>
      </c>
      <c r="J1449" t="s">
        <v>148</v>
      </c>
      <c r="K1449" t="b">
        <v>0</v>
      </c>
    </row>
    <row r="1450" spans="1:11" ht="38.25" x14ac:dyDescent="0.2">
      <c r="A1450">
        <v>505</v>
      </c>
      <c r="B1450" s="210">
        <v>45840.085416666669</v>
      </c>
      <c r="C1450" s="210">
        <v>45840.086111111108</v>
      </c>
      <c r="D1450" s="211">
        <v>45839</v>
      </c>
      <c r="E1450">
        <v>8</v>
      </c>
      <c r="F1450" t="s">
        <v>486</v>
      </c>
      <c r="G1450" s="212">
        <v>6</v>
      </c>
      <c r="H1450" s="225" t="s">
        <v>478</v>
      </c>
      <c r="I1450" t="s">
        <v>198</v>
      </c>
      <c r="J1450" t="s">
        <v>148</v>
      </c>
      <c r="K1450" t="b">
        <v>0</v>
      </c>
    </row>
    <row r="1451" spans="1:11" ht="51" x14ac:dyDescent="0.2">
      <c r="A1451">
        <v>505</v>
      </c>
      <c r="B1451" s="210">
        <v>45840.086111111108</v>
      </c>
      <c r="C1451" s="210">
        <v>45840.086111111108</v>
      </c>
      <c r="D1451" s="211">
        <v>45839</v>
      </c>
      <c r="E1451">
        <v>9</v>
      </c>
      <c r="F1451" t="s">
        <v>89</v>
      </c>
      <c r="G1451" s="212">
        <v>1166666667</v>
      </c>
      <c r="H1451" s="225" t="s">
        <v>491</v>
      </c>
      <c r="I1451" t="s">
        <v>198</v>
      </c>
      <c r="J1451" t="s">
        <v>148</v>
      </c>
      <c r="K1451" t="b">
        <v>0</v>
      </c>
    </row>
    <row r="1452" spans="1:11" ht="25.5" x14ac:dyDescent="0.2">
      <c r="A1452">
        <v>505</v>
      </c>
      <c r="B1452" s="210">
        <v>45840.07708333333</v>
      </c>
      <c r="C1452" s="210">
        <v>45840.084027777775</v>
      </c>
      <c r="D1452" s="211">
        <v>45839</v>
      </c>
      <c r="E1452">
        <v>1</v>
      </c>
      <c r="F1452" t="s">
        <v>131</v>
      </c>
      <c r="G1452" s="212">
        <v>25</v>
      </c>
      <c r="H1452" s="225" t="s">
        <v>480</v>
      </c>
      <c r="I1452" t="s">
        <v>198</v>
      </c>
      <c r="J1452" t="s">
        <v>148</v>
      </c>
      <c r="K1452" t="b">
        <v>0</v>
      </c>
    </row>
    <row r="1453" spans="1:11" ht="51" x14ac:dyDescent="0.2">
      <c r="A1453">
        <v>505</v>
      </c>
      <c r="B1453" s="210">
        <v>45840.088194444441</v>
      </c>
      <c r="C1453" s="210">
        <v>45840.088888888888</v>
      </c>
      <c r="D1453" s="211">
        <v>45839</v>
      </c>
      <c r="E1453">
        <v>14</v>
      </c>
      <c r="F1453" t="s">
        <v>486</v>
      </c>
      <c r="G1453" s="212">
        <v>2286666667</v>
      </c>
      <c r="H1453" s="225" t="s">
        <v>491</v>
      </c>
      <c r="I1453" t="s">
        <v>198</v>
      </c>
      <c r="J1453" t="s">
        <v>148</v>
      </c>
      <c r="K1453" t="b">
        <v>0</v>
      </c>
    </row>
    <row r="1454" spans="1:11" ht="38.25" x14ac:dyDescent="0.2">
      <c r="A1454">
        <v>505</v>
      </c>
      <c r="B1454" s="210">
        <v>45841.253472222219</v>
      </c>
      <c r="C1454" s="210">
        <v>45841.254166666666</v>
      </c>
      <c r="D1454" s="211">
        <v>45840</v>
      </c>
      <c r="E1454">
        <v>11</v>
      </c>
      <c r="F1454" t="s">
        <v>131</v>
      </c>
      <c r="G1454" s="212">
        <v>25</v>
      </c>
      <c r="H1454" s="225" t="s">
        <v>478</v>
      </c>
      <c r="I1454" t="s">
        <v>198</v>
      </c>
      <c r="J1454" t="s">
        <v>153</v>
      </c>
      <c r="K1454" t="b">
        <v>0</v>
      </c>
    </row>
    <row r="1455" spans="1:11" ht="25.5" x14ac:dyDescent="0.2">
      <c r="A1455">
        <v>505</v>
      </c>
      <c r="B1455" s="210">
        <v>45841.255555555559</v>
      </c>
      <c r="C1455" s="210">
        <v>45841.255555555559</v>
      </c>
      <c r="D1455" s="211">
        <v>45840</v>
      </c>
      <c r="E1455">
        <v>17</v>
      </c>
      <c r="F1455" t="s">
        <v>131</v>
      </c>
      <c r="G1455" s="212" t="s">
        <v>873</v>
      </c>
      <c r="H1455" s="225" t="s">
        <v>480</v>
      </c>
      <c r="I1455" t="s">
        <v>198</v>
      </c>
      <c r="J1455" t="s">
        <v>153</v>
      </c>
      <c r="K1455" t="b">
        <v>0</v>
      </c>
    </row>
    <row r="1456" spans="1:11" ht="25.5" x14ac:dyDescent="0.2">
      <c r="A1456">
        <v>505</v>
      </c>
      <c r="B1456" s="210">
        <v>45841.254861111112</v>
      </c>
      <c r="C1456" s="210">
        <v>45841.254861111112</v>
      </c>
      <c r="D1456" s="211">
        <v>45840</v>
      </c>
      <c r="E1456">
        <v>15</v>
      </c>
      <c r="F1456" t="s">
        <v>479</v>
      </c>
      <c r="G1456" s="212" t="s">
        <v>851</v>
      </c>
      <c r="H1456" s="225" t="s">
        <v>480</v>
      </c>
      <c r="I1456" t="s">
        <v>198</v>
      </c>
      <c r="J1456" t="s">
        <v>153</v>
      </c>
      <c r="K1456" t="b">
        <v>1</v>
      </c>
    </row>
    <row r="1457" spans="1:11" ht="25.5" x14ac:dyDescent="0.2">
      <c r="A1457">
        <v>505</v>
      </c>
      <c r="B1457" s="210">
        <v>45841.255555555559</v>
      </c>
      <c r="C1457" s="210">
        <v>45841.255555555559</v>
      </c>
      <c r="D1457" s="211">
        <v>45840</v>
      </c>
      <c r="E1457">
        <v>19</v>
      </c>
      <c r="F1457" t="s">
        <v>479</v>
      </c>
      <c r="G1457" s="212" t="s">
        <v>838</v>
      </c>
      <c r="H1457" s="225" t="s">
        <v>480</v>
      </c>
      <c r="I1457" t="s">
        <v>198</v>
      </c>
      <c r="J1457" t="s">
        <v>153</v>
      </c>
      <c r="K1457" t="b">
        <v>0</v>
      </c>
    </row>
    <row r="1458" spans="1:11" ht="38.25" x14ac:dyDescent="0.2">
      <c r="A1458">
        <v>505</v>
      </c>
      <c r="B1458" s="210">
        <v>45841.254861111112</v>
      </c>
      <c r="C1458" s="210">
        <v>45841.254861111112</v>
      </c>
      <c r="D1458" s="211">
        <v>45840</v>
      </c>
      <c r="E1458">
        <v>16</v>
      </c>
      <c r="F1458" t="s">
        <v>479</v>
      </c>
      <c r="G1458" s="212" t="s">
        <v>744</v>
      </c>
      <c r="H1458" s="225" t="s">
        <v>478</v>
      </c>
      <c r="I1458" t="s">
        <v>198</v>
      </c>
      <c r="J1458" t="s">
        <v>153</v>
      </c>
      <c r="K1458" t="b">
        <v>0</v>
      </c>
    </row>
    <row r="1459" spans="1:11" ht="25.5" x14ac:dyDescent="0.2">
      <c r="A1459">
        <v>505</v>
      </c>
      <c r="B1459" s="210">
        <v>45841.251388888886</v>
      </c>
      <c r="C1459" s="210">
        <v>45841.252083333333</v>
      </c>
      <c r="D1459" s="211">
        <v>45840</v>
      </c>
      <c r="E1459">
        <v>5</v>
      </c>
      <c r="F1459" t="s">
        <v>494</v>
      </c>
      <c r="G1459" s="212" t="s">
        <v>793</v>
      </c>
      <c r="H1459" s="225" t="s">
        <v>480</v>
      </c>
      <c r="I1459" t="s">
        <v>198</v>
      </c>
      <c r="J1459" t="s">
        <v>153</v>
      </c>
      <c r="K1459" t="b">
        <v>0</v>
      </c>
    </row>
    <row r="1460" spans="1:11" ht="25.5" x14ac:dyDescent="0.2">
      <c r="A1460">
        <v>505</v>
      </c>
      <c r="B1460" s="210">
        <v>45841.255555555559</v>
      </c>
      <c r="C1460" s="210">
        <v>45841.255555555559</v>
      </c>
      <c r="D1460" s="211">
        <v>45840</v>
      </c>
      <c r="E1460">
        <v>18</v>
      </c>
      <c r="F1460" t="s">
        <v>131</v>
      </c>
      <c r="G1460" s="212">
        <v>25</v>
      </c>
      <c r="H1460" s="225" t="s">
        <v>480</v>
      </c>
      <c r="I1460" t="s">
        <v>198</v>
      </c>
      <c r="J1460" t="s">
        <v>153</v>
      </c>
      <c r="K1460" t="b">
        <v>0</v>
      </c>
    </row>
    <row r="1461" spans="1:11" ht="25.5" x14ac:dyDescent="0.2">
      <c r="A1461">
        <v>505</v>
      </c>
      <c r="B1461" s="210">
        <v>45841.254166666666</v>
      </c>
      <c r="C1461" s="210">
        <v>45841.254166666666</v>
      </c>
      <c r="D1461" s="211">
        <v>45840</v>
      </c>
      <c r="E1461">
        <v>12</v>
      </c>
      <c r="F1461" t="s">
        <v>131</v>
      </c>
      <c r="G1461" s="212">
        <v>25</v>
      </c>
      <c r="H1461" s="225" t="s">
        <v>480</v>
      </c>
      <c r="I1461" t="s">
        <v>198</v>
      </c>
      <c r="J1461" t="s">
        <v>153</v>
      </c>
      <c r="K1461" t="b">
        <v>0</v>
      </c>
    </row>
    <row r="1462" spans="1:11" ht="25.5" x14ac:dyDescent="0.2">
      <c r="A1462">
        <v>505</v>
      </c>
      <c r="B1462" s="210">
        <v>45841.251388888886</v>
      </c>
      <c r="C1462" s="210">
        <v>45841.251388888886</v>
      </c>
      <c r="D1462" s="211">
        <v>45840</v>
      </c>
      <c r="E1462">
        <v>2</v>
      </c>
      <c r="F1462" t="s">
        <v>498</v>
      </c>
      <c r="G1462" s="212" t="s">
        <v>715</v>
      </c>
      <c r="H1462" s="225" t="s">
        <v>480</v>
      </c>
      <c r="I1462" t="s">
        <v>198</v>
      </c>
      <c r="J1462" t="s">
        <v>153</v>
      </c>
      <c r="K1462" t="b">
        <v>0</v>
      </c>
    </row>
    <row r="1463" spans="1:11" ht="51" x14ac:dyDescent="0.2">
      <c r="A1463">
        <v>505</v>
      </c>
      <c r="B1463" s="210">
        <v>45841.252083333333</v>
      </c>
      <c r="C1463" s="210">
        <v>45841.25277777778</v>
      </c>
      <c r="D1463" s="211">
        <v>45840</v>
      </c>
      <c r="E1463">
        <v>8</v>
      </c>
      <c r="F1463" t="s">
        <v>486</v>
      </c>
      <c r="G1463" s="212">
        <v>583333333</v>
      </c>
      <c r="H1463" s="225" t="s">
        <v>491</v>
      </c>
      <c r="I1463" t="s">
        <v>198</v>
      </c>
      <c r="J1463" t="s">
        <v>153</v>
      </c>
      <c r="K1463" t="b">
        <v>0</v>
      </c>
    </row>
    <row r="1464" spans="1:11" ht="25.5" x14ac:dyDescent="0.2">
      <c r="A1464">
        <v>505</v>
      </c>
      <c r="B1464" s="210">
        <v>45841.254166666666</v>
      </c>
      <c r="C1464" s="210">
        <v>45841.254166666666</v>
      </c>
      <c r="D1464" s="211">
        <v>45840</v>
      </c>
      <c r="E1464">
        <v>13</v>
      </c>
      <c r="F1464" t="s">
        <v>131</v>
      </c>
      <c r="G1464" s="212">
        <v>25</v>
      </c>
      <c r="H1464" s="225" t="s">
        <v>480</v>
      </c>
      <c r="I1464" t="s">
        <v>198</v>
      </c>
      <c r="J1464" t="s">
        <v>153</v>
      </c>
      <c r="K1464" t="b">
        <v>0</v>
      </c>
    </row>
    <row r="1465" spans="1:11" ht="51" x14ac:dyDescent="0.2">
      <c r="A1465">
        <v>505</v>
      </c>
      <c r="B1465" s="210">
        <v>45841.253472222219</v>
      </c>
      <c r="C1465" s="210">
        <v>45841.253472222219</v>
      </c>
      <c r="D1465" s="211">
        <v>45840</v>
      </c>
      <c r="E1465">
        <v>10</v>
      </c>
      <c r="F1465" t="s">
        <v>89</v>
      </c>
      <c r="G1465" s="212">
        <v>1903333333</v>
      </c>
      <c r="H1465" s="225" t="s">
        <v>491</v>
      </c>
      <c r="I1465" t="s">
        <v>198</v>
      </c>
      <c r="J1465" t="s">
        <v>153</v>
      </c>
      <c r="K1465" t="b">
        <v>0</v>
      </c>
    </row>
    <row r="1466" spans="1:11" ht="25.5" x14ac:dyDescent="0.2">
      <c r="A1466">
        <v>505</v>
      </c>
      <c r="B1466" s="210">
        <v>45841.252083333333</v>
      </c>
      <c r="C1466" s="210">
        <v>45841.252083333333</v>
      </c>
      <c r="D1466" s="211">
        <v>45840</v>
      </c>
      <c r="E1466">
        <v>6</v>
      </c>
      <c r="F1466" t="s">
        <v>82</v>
      </c>
      <c r="G1466" s="212" t="s">
        <v>855</v>
      </c>
      <c r="H1466" s="225" t="s">
        <v>480</v>
      </c>
      <c r="I1466" t="s">
        <v>198</v>
      </c>
      <c r="J1466" t="s">
        <v>153</v>
      </c>
      <c r="K1466" t="b">
        <v>1</v>
      </c>
    </row>
    <row r="1467" spans="1:11" ht="38.25" x14ac:dyDescent="0.2">
      <c r="A1467">
        <v>505</v>
      </c>
      <c r="B1467" s="210">
        <v>45841.254166666666</v>
      </c>
      <c r="C1467" s="210">
        <v>45841.254166666666</v>
      </c>
      <c r="D1467" s="211">
        <v>45840</v>
      </c>
      <c r="E1467">
        <v>14</v>
      </c>
      <c r="F1467" t="s">
        <v>486</v>
      </c>
      <c r="G1467" s="212" t="s">
        <v>752</v>
      </c>
      <c r="H1467" s="225" t="s">
        <v>478</v>
      </c>
      <c r="I1467" t="s">
        <v>198</v>
      </c>
      <c r="J1467" t="s">
        <v>153</v>
      </c>
      <c r="K1467" t="b">
        <v>0</v>
      </c>
    </row>
    <row r="1468" spans="1:11" ht="25.5" x14ac:dyDescent="0.2">
      <c r="A1468">
        <v>505</v>
      </c>
      <c r="B1468" s="210">
        <v>45841.251388888886</v>
      </c>
      <c r="C1468" s="210">
        <v>45841.251388888886</v>
      </c>
      <c r="D1468" s="211">
        <v>45840</v>
      </c>
      <c r="E1468">
        <v>3</v>
      </c>
      <c r="F1468" t="s">
        <v>497</v>
      </c>
      <c r="G1468" s="212" t="s">
        <v>753</v>
      </c>
      <c r="H1468" s="225" t="s">
        <v>480</v>
      </c>
      <c r="I1468" t="s">
        <v>198</v>
      </c>
      <c r="J1468" t="s">
        <v>153</v>
      </c>
      <c r="K1468" t="b">
        <v>0</v>
      </c>
    </row>
    <row r="1469" spans="1:11" ht="25.5" x14ac:dyDescent="0.2">
      <c r="A1469">
        <v>505</v>
      </c>
      <c r="B1469" s="210">
        <v>45841.250694444447</v>
      </c>
      <c r="C1469" s="210">
        <v>45841.251388888886</v>
      </c>
      <c r="D1469" s="211">
        <v>45840</v>
      </c>
      <c r="E1469">
        <v>1</v>
      </c>
      <c r="F1469" t="s">
        <v>131</v>
      </c>
      <c r="G1469" s="212">
        <v>25</v>
      </c>
      <c r="H1469" s="225" t="s">
        <v>480</v>
      </c>
      <c r="I1469" t="s">
        <v>198</v>
      </c>
      <c r="J1469" t="s">
        <v>153</v>
      </c>
      <c r="K1469" t="b">
        <v>0</v>
      </c>
    </row>
    <row r="1470" spans="1:11" ht="25.5" x14ac:dyDescent="0.2">
      <c r="A1470">
        <v>505</v>
      </c>
      <c r="B1470" s="210">
        <v>45841.252083333333</v>
      </c>
      <c r="C1470" s="210">
        <v>45841.252083333333</v>
      </c>
      <c r="D1470" s="211">
        <v>45840</v>
      </c>
      <c r="E1470">
        <v>7</v>
      </c>
      <c r="F1470" t="s">
        <v>492</v>
      </c>
      <c r="G1470" s="212" t="s">
        <v>892</v>
      </c>
      <c r="H1470" s="225" t="s">
        <v>480</v>
      </c>
      <c r="I1470" t="s">
        <v>198</v>
      </c>
      <c r="J1470" t="s">
        <v>153</v>
      </c>
      <c r="K1470" t="b">
        <v>0</v>
      </c>
    </row>
    <row r="1471" spans="1:11" ht="25.5" x14ac:dyDescent="0.2">
      <c r="A1471">
        <v>505</v>
      </c>
      <c r="B1471" s="210">
        <v>45841.255555555559</v>
      </c>
      <c r="C1471" s="210">
        <v>45841.255555555559</v>
      </c>
      <c r="D1471" s="211">
        <v>45840</v>
      </c>
      <c r="E1471">
        <v>20</v>
      </c>
      <c r="F1471" t="s">
        <v>92</v>
      </c>
      <c r="G1471" s="212" t="s">
        <v>863</v>
      </c>
      <c r="H1471" s="225" t="s">
        <v>480</v>
      </c>
      <c r="I1471" t="s">
        <v>198</v>
      </c>
      <c r="J1471" t="s">
        <v>153</v>
      </c>
      <c r="K1471" t="b">
        <v>0</v>
      </c>
    </row>
    <row r="1472" spans="1:11" ht="25.5" x14ac:dyDescent="0.2">
      <c r="A1472">
        <v>505</v>
      </c>
      <c r="B1472" s="210">
        <v>45841.251388888886</v>
      </c>
      <c r="C1472" s="210">
        <v>45841.251388888886</v>
      </c>
      <c r="D1472" s="211">
        <v>45840</v>
      </c>
      <c r="E1472">
        <v>4</v>
      </c>
      <c r="F1472" t="s">
        <v>494</v>
      </c>
      <c r="G1472" s="212" t="s">
        <v>893</v>
      </c>
      <c r="H1472" s="225" t="s">
        <v>480</v>
      </c>
      <c r="I1472" t="s">
        <v>198</v>
      </c>
      <c r="J1472" t="s">
        <v>153</v>
      </c>
      <c r="K1472" t="b">
        <v>0</v>
      </c>
    </row>
    <row r="1473" spans="1:11" ht="51" x14ac:dyDescent="0.2">
      <c r="A1473">
        <v>505</v>
      </c>
      <c r="B1473" s="210">
        <v>45841.25277777778</v>
      </c>
      <c r="C1473" s="210">
        <v>45841.25277777778</v>
      </c>
      <c r="D1473" s="211">
        <v>45840</v>
      </c>
      <c r="E1473">
        <v>9</v>
      </c>
      <c r="F1473" t="s">
        <v>89</v>
      </c>
      <c r="G1473" s="212">
        <v>1223333333</v>
      </c>
      <c r="H1473" s="225" t="s">
        <v>491</v>
      </c>
      <c r="I1473" t="s">
        <v>198</v>
      </c>
      <c r="J1473" t="s">
        <v>153</v>
      </c>
      <c r="K1473" t="b">
        <v>0</v>
      </c>
    </row>
    <row r="1474" spans="1:11" ht="25.5" x14ac:dyDescent="0.2">
      <c r="A1474">
        <v>505</v>
      </c>
      <c r="B1474" s="210">
        <v>45841.251388888886</v>
      </c>
      <c r="C1474" s="210">
        <v>45841.251388888886</v>
      </c>
      <c r="D1474" s="211">
        <v>45840</v>
      </c>
      <c r="E1474">
        <v>2</v>
      </c>
      <c r="F1474" t="s">
        <v>498</v>
      </c>
      <c r="G1474" s="212" t="s">
        <v>715</v>
      </c>
      <c r="H1474" s="225" t="s">
        <v>480</v>
      </c>
      <c r="I1474" t="s">
        <v>198</v>
      </c>
      <c r="J1474" t="s">
        <v>153</v>
      </c>
      <c r="K1474" t="b">
        <v>0</v>
      </c>
    </row>
    <row r="1475" spans="1:11" ht="25.5" x14ac:dyDescent="0.2">
      <c r="A1475">
        <v>505</v>
      </c>
      <c r="B1475" s="210">
        <v>45841.250694444447</v>
      </c>
      <c r="C1475" s="210">
        <v>45841.251388888886</v>
      </c>
      <c r="D1475" s="211">
        <v>45840</v>
      </c>
      <c r="E1475">
        <v>1</v>
      </c>
      <c r="F1475" t="s">
        <v>131</v>
      </c>
      <c r="G1475" s="212">
        <v>25</v>
      </c>
      <c r="H1475" s="225" t="s">
        <v>480</v>
      </c>
      <c r="I1475" t="s">
        <v>198</v>
      </c>
      <c r="J1475" t="s">
        <v>153</v>
      </c>
      <c r="K1475" t="b">
        <v>0</v>
      </c>
    </row>
    <row r="1476" spans="1:11" ht="25.5" x14ac:dyDescent="0.2">
      <c r="A1476">
        <v>505</v>
      </c>
      <c r="B1476" s="210">
        <v>45841.251388888886</v>
      </c>
      <c r="C1476" s="210">
        <v>45841.251388888886</v>
      </c>
      <c r="D1476" s="211">
        <v>45840</v>
      </c>
      <c r="E1476">
        <v>3</v>
      </c>
      <c r="F1476" t="s">
        <v>497</v>
      </c>
      <c r="G1476" s="212" t="s">
        <v>753</v>
      </c>
      <c r="H1476" s="225" t="s">
        <v>480</v>
      </c>
      <c r="I1476" t="s">
        <v>198</v>
      </c>
      <c r="J1476" t="s">
        <v>153</v>
      </c>
      <c r="K1476" t="b">
        <v>0</v>
      </c>
    </row>
    <row r="1477" spans="1:11" ht="25.5" x14ac:dyDescent="0.2">
      <c r="A1477">
        <v>505</v>
      </c>
      <c r="B1477" s="210">
        <v>45841.251388888886</v>
      </c>
      <c r="C1477" s="210">
        <v>45841.252083333333</v>
      </c>
      <c r="D1477" s="211">
        <v>45840</v>
      </c>
      <c r="E1477">
        <v>5</v>
      </c>
      <c r="F1477" t="s">
        <v>494</v>
      </c>
      <c r="G1477" s="212" t="s">
        <v>793</v>
      </c>
      <c r="H1477" s="225" t="s">
        <v>480</v>
      </c>
      <c r="I1477" t="s">
        <v>198</v>
      </c>
      <c r="J1477" t="s">
        <v>153</v>
      </c>
      <c r="K1477" t="b">
        <v>0</v>
      </c>
    </row>
    <row r="1478" spans="1:11" ht="25.5" x14ac:dyDescent="0.2">
      <c r="A1478">
        <v>505</v>
      </c>
      <c r="B1478" s="210">
        <v>45841.254166666666</v>
      </c>
      <c r="C1478" s="210">
        <v>45841.254166666666</v>
      </c>
      <c r="D1478" s="211">
        <v>45840</v>
      </c>
      <c r="E1478">
        <v>12</v>
      </c>
      <c r="F1478" t="s">
        <v>131</v>
      </c>
      <c r="G1478" s="212">
        <v>25</v>
      </c>
      <c r="H1478" s="225" t="s">
        <v>480</v>
      </c>
      <c r="I1478" t="s">
        <v>198</v>
      </c>
      <c r="J1478" t="s">
        <v>153</v>
      </c>
      <c r="K1478" t="b">
        <v>0</v>
      </c>
    </row>
    <row r="1479" spans="1:11" ht="25.5" x14ac:dyDescent="0.2">
      <c r="A1479">
        <v>505</v>
      </c>
      <c r="B1479" s="210">
        <v>45841.251388888886</v>
      </c>
      <c r="C1479" s="210">
        <v>45841.251388888886</v>
      </c>
      <c r="D1479" s="211">
        <v>45840</v>
      </c>
      <c r="E1479">
        <v>4</v>
      </c>
      <c r="F1479" t="s">
        <v>494</v>
      </c>
      <c r="G1479" s="212" t="s">
        <v>893</v>
      </c>
      <c r="H1479" s="225" t="s">
        <v>480</v>
      </c>
      <c r="I1479" t="s">
        <v>198</v>
      </c>
      <c r="J1479" t="s">
        <v>153</v>
      </c>
      <c r="K1479" t="b">
        <v>0</v>
      </c>
    </row>
    <row r="1480" spans="1:11" ht="51" x14ac:dyDescent="0.2">
      <c r="A1480">
        <v>505</v>
      </c>
      <c r="B1480" s="210">
        <v>45841.25277777778</v>
      </c>
      <c r="C1480" s="210">
        <v>45841.25277777778</v>
      </c>
      <c r="D1480" s="211">
        <v>45840</v>
      </c>
      <c r="E1480">
        <v>9</v>
      </c>
      <c r="F1480" t="s">
        <v>89</v>
      </c>
      <c r="G1480" s="212">
        <v>1223333333</v>
      </c>
      <c r="H1480" s="225" t="s">
        <v>491</v>
      </c>
      <c r="I1480" t="s">
        <v>198</v>
      </c>
      <c r="J1480" t="s">
        <v>153</v>
      </c>
      <c r="K1480" t="b">
        <v>0</v>
      </c>
    </row>
    <row r="1481" spans="1:11" ht="51" x14ac:dyDescent="0.2">
      <c r="A1481">
        <v>505</v>
      </c>
      <c r="B1481" s="210">
        <v>45841.253472222219</v>
      </c>
      <c r="C1481" s="210">
        <v>45841.253472222219</v>
      </c>
      <c r="D1481" s="211">
        <v>45840</v>
      </c>
      <c r="E1481">
        <v>10</v>
      </c>
      <c r="F1481" t="s">
        <v>89</v>
      </c>
      <c r="G1481" s="212">
        <v>1903333333</v>
      </c>
      <c r="H1481" s="225" t="s">
        <v>491</v>
      </c>
      <c r="I1481" t="s">
        <v>198</v>
      </c>
      <c r="J1481" t="s">
        <v>153</v>
      </c>
      <c r="K1481" t="b">
        <v>0</v>
      </c>
    </row>
    <row r="1482" spans="1:11" ht="38.25" x14ac:dyDescent="0.2">
      <c r="A1482">
        <v>505</v>
      </c>
      <c r="B1482" s="210">
        <v>45841.254861111112</v>
      </c>
      <c r="C1482" s="210">
        <v>45841.254861111112</v>
      </c>
      <c r="D1482" s="211">
        <v>45840</v>
      </c>
      <c r="E1482">
        <v>16</v>
      </c>
      <c r="F1482" t="s">
        <v>479</v>
      </c>
      <c r="G1482" s="212" t="s">
        <v>744</v>
      </c>
      <c r="H1482" s="225" t="s">
        <v>478</v>
      </c>
      <c r="I1482" t="s">
        <v>198</v>
      </c>
      <c r="J1482" t="s">
        <v>153</v>
      </c>
      <c r="K1482" t="b">
        <v>0</v>
      </c>
    </row>
    <row r="1483" spans="1:11" ht="25.5" x14ac:dyDescent="0.2">
      <c r="A1483">
        <v>505</v>
      </c>
      <c r="B1483" s="210">
        <v>45841.252083333333</v>
      </c>
      <c r="C1483" s="210">
        <v>45841.252083333333</v>
      </c>
      <c r="D1483" s="211">
        <v>45840</v>
      </c>
      <c r="E1483">
        <v>7</v>
      </c>
      <c r="F1483" t="s">
        <v>492</v>
      </c>
      <c r="G1483" s="212" t="s">
        <v>892</v>
      </c>
      <c r="H1483" s="225" t="s">
        <v>480</v>
      </c>
      <c r="I1483" t="s">
        <v>198</v>
      </c>
      <c r="J1483" t="s">
        <v>153</v>
      </c>
      <c r="K1483" t="b">
        <v>0</v>
      </c>
    </row>
    <row r="1484" spans="1:11" ht="25.5" x14ac:dyDescent="0.2">
      <c r="A1484">
        <v>505</v>
      </c>
      <c r="B1484" s="210">
        <v>45841.255555555559</v>
      </c>
      <c r="C1484" s="210">
        <v>45841.255555555559</v>
      </c>
      <c r="D1484" s="211">
        <v>45840</v>
      </c>
      <c r="E1484">
        <v>18</v>
      </c>
      <c r="F1484" t="s">
        <v>131</v>
      </c>
      <c r="G1484" s="212">
        <v>25</v>
      </c>
      <c r="H1484" s="225" t="s">
        <v>480</v>
      </c>
      <c r="I1484" t="s">
        <v>198</v>
      </c>
      <c r="J1484" t="s">
        <v>153</v>
      </c>
      <c r="K1484" t="b">
        <v>0</v>
      </c>
    </row>
    <row r="1485" spans="1:11" ht="51" x14ac:dyDescent="0.2">
      <c r="A1485">
        <v>505</v>
      </c>
      <c r="B1485" s="210">
        <v>45841.252083333333</v>
      </c>
      <c r="C1485" s="210">
        <v>45841.25277777778</v>
      </c>
      <c r="D1485" s="211">
        <v>45840</v>
      </c>
      <c r="E1485">
        <v>8</v>
      </c>
      <c r="F1485" t="s">
        <v>486</v>
      </c>
      <c r="G1485" s="212">
        <v>583333333</v>
      </c>
      <c r="H1485" s="225" t="s">
        <v>491</v>
      </c>
      <c r="I1485" t="s">
        <v>198</v>
      </c>
      <c r="J1485" t="s">
        <v>153</v>
      </c>
      <c r="K1485" t="b">
        <v>0</v>
      </c>
    </row>
    <row r="1486" spans="1:11" ht="38.25" x14ac:dyDescent="0.2">
      <c r="A1486">
        <v>505</v>
      </c>
      <c r="B1486" s="210">
        <v>45841.254166666666</v>
      </c>
      <c r="C1486" s="210">
        <v>45841.254166666666</v>
      </c>
      <c r="D1486" s="211">
        <v>45840</v>
      </c>
      <c r="E1486">
        <v>14</v>
      </c>
      <c r="F1486" t="s">
        <v>486</v>
      </c>
      <c r="G1486" s="212" t="s">
        <v>752</v>
      </c>
      <c r="H1486" s="225" t="s">
        <v>478</v>
      </c>
      <c r="I1486" t="s">
        <v>198</v>
      </c>
      <c r="J1486" t="s">
        <v>153</v>
      </c>
      <c r="K1486" t="b">
        <v>0</v>
      </c>
    </row>
    <row r="1487" spans="1:11" ht="25.5" x14ac:dyDescent="0.2">
      <c r="A1487">
        <v>505</v>
      </c>
      <c r="B1487" s="210">
        <v>45841.252083333333</v>
      </c>
      <c r="C1487" s="210">
        <v>45841.252083333333</v>
      </c>
      <c r="D1487" s="211">
        <v>45840</v>
      </c>
      <c r="E1487">
        <v>6</v>
      </c>
      <c r="F1487" t="s">
        <v>82</v>
      </c>
      <c r="G1487" s="212" t="s">
        <v>855</v>
      </c>
      <c r="H1487" s="225" t="s">
        <v>480</v>
      </c>
      <c r="I1487" t="s">
        <v>198</v>
      </c>
      <c r="J1487" t="s">
        <v>153</v>
      </c>
      <c r="K1487" t="b">
        <v>1</v>
      </c>
    </row>
    <row r="1488" spans="1:11" ht="25.5" x14ac:dyDescent="0.2">
      <c r="A1488">
        <v>505</v>
      </c>
      <c r="B1488" s="210">
        <v>45841.254166666666</v>
      </c>
      <c r="C1488" s="210">
        <v>45841.254166666666</v>
      </c>
      <c r="D1488" s="211">
        <v>45840</v>
      </c>
      <c r="E1488">
        <v>13</v>
      </c>
      <c r="F1488" t="s">
        <v>131</v>
      </c>
      <c r="G1488" s="212">
        <v>25</v>
      </c>
      <c r="H1488" s="225" t="s">
        <v>480</v>
      </c>
      <c r="I1488" t="s">
        <v>198</v>
      </c>
      <c r="J1488" t="s">
        <v>153</v>
      </c>
      <c r="K1488" t="b">
        <v>0</v>
      </c>
    </row>
    <row r="1489" spans="1:11" ht="25.5" x14ac:dyDescent="0.2">
      <c r="A1489">
        <v>505</v>
      </c>
      <c r="B1489" s="210">
        <v>45841.254861111112</v>
      </c>
      <c r="C1489" s="210">
        <v>45841.254861111112</v>
      </c>
      <c r="D1489" s="211">
        <v>45840</v>
      </c>
      <c r="E1489">
        <v>15</v>
      </c>
      <c r="F1489" t="s">
        <v>479</v>
      </c>
      <c r="G1489" s="212" t="s">
        <v>851</v>
      </c>
      <c r="H1489" s="225" t="s">
        <v>480</v>
      </c>
      <c r="I1489" t="s">
        <v>198</v>
      </c>
      <c r="J1489" t="s">
        <v>153</v>
      </c>
      <c r="K1489" t="b">
        <v>1</v>
      </c>
    </row>
    <row r="1490" spans="1:11" ht="25.5" x14ac:dyDescent="0.2">
      <c r="A1490">
        <v>505</v>
      </c>
      <c r="B1490" s="210">
        <v>45841.255555555559</v>
      </c>
      <c r="C1490" s="210">
        <v>45841.255555555559</v>
      </c>
      <c r="D1490" s="211">
        <v>45840</v>
      </c>
      <c r="E1490">
        <v>20</v>
      </c>
      <c r="F1490" t="s">
        <v>92</v>
      </c>
      <c r="G1490" s="212" t="s">
        <v>863</v>
      </c>
      <c r="H1490" s="225" t="s">
        <v>480</v>
      </c>
      <c r="I1490" t="s">
        <v>198</v>
      </c>
      <c r="J1490" t="s">
        <v>153</v>
      </c>
      <c r="K1490" t="b">
        <v>0</v>
      </c>
    </row>
    <row r="1491" spans="1:11" ht="25.5" x14ac:dyDescent="0.2">
      <c r="A1491">
        <v>505</v>
      </c>
      <c r="B1491" s="210">
        <v>45841.255555555559</v>
      </c>
      <c r="C1491" s="210">
        <v>45841.255555555559</v>
      </c>
      <c r="D1491" s="211">
        <v>45840</v>
      </c>
      <c r="E1491">
        <v>17</v>
      </c>
      <c r="F1491" t="s">
        <v>131</v>
      </c>
      <c r="G1491" s="212" t="s">
        <v>873</v>
      </c>
      <c r="H1491" s="225" t="s">
        <v>480</v>
      </c>
      <c r="I1491" t="s">
        <v>198</v>
      </c>
      <c r="J1491" t="s">
        <v>153</v>
      </c>
      <c r="K1491" t="b">
        <v>0</v>
      </c>
    </row>
    <row r="1492" spans="1:11" ht="38.25" x14ac:dyDescent="0.2">
      <c r="A1492">
        <v>505</v>
      </c>
      <c r="B1492" s="210">
        <v>45841.253472222219</v>
      </c>
      <c r="C1492" s="210">
        <v>45841.254166666666</v>
      </c>
      <c r="D1492" s="211">
        <v>45840</v>
      </c>
      <c r="E1492">
        <v>11</v>
      </c>
      <c r="F1492" t="s">
        <v>131</v>
      </c>
      <c r="G1492" s="212">
        <v>25</v>
      </c>
      <c r="H1492" s="225" t="s">
        <v>478</v>
      </c>
      <c r="I1492" t="s">
        <v>198</v>
      </c>
      <c r="J1492" t="s">
        <v>153</v>
      </c>
      <c r="K1492" t="b">
        <v>0</v>
      </c>
    </row>
    <row r="1493" spans="1:11" ht="25.5" x14ac:dyDescent="0.2">
      <c r="A1493">
        <v>505</v>
      </c>
      <c r="B1493" s="210">
        <v>45841.255555555559</v>
      </c>
      <c r="C1493" s="210">
        <v>45841.255555555559</v>
      </c>
      <c r="D1493" s="211">
        <v>45840</v>
      </c>
      <c r="E1493">
        <v>19</v>
      </c>
      <c r="F1493" t="s">
        <v>479</v>
      </c>
      <c r="G1493" s="212" t="s">
        <v>838</v>
      </c>
      <c r="H1493" s="225" t="s">
        <v>480</v>
      </c>
      <c r="I1493" t="s">
        <v>198</v>
      </c>
      <c r="J1493" t="s">
        <v>153</v>
      </c>
      <c r="K1493" t="b">
        <v>0</v>
      </c>
    </row>
    <row r="1494" spans="1:11" ht="25.5" x14ac:dyDescent="0.2">
      <c r="A1494">
        <v>505</v>
      </c>
      <c r="B1494" s="210">
        <v>45845.259722222225</v>
      </c>
      <c r="C1494" s="210">
        <v>45845.259722222225</v>
      </c>
      <c r="D1494" s="211">
        <v>45844</v>
      </c>
      <c r="E1494">
        <v>18</v>
      </c>
      <c r="F1494" t="s">
        <v>131</v>
      </c>
      <c r="G1494" s="212">
        <v>25</v>
      </c>
      <c r="H1494" s="225" t="s">
        <v>480</v>
      </c>
      <c r="I1494" t="s">
        <v>198</v>
      </c>
      <c r="J1494" t="s">
        <v>153</v>
      </c>
      <c r="K1494" t="b">
        <v>0</v>
      </c>
    </row>
    <row r="1495" spans="1:11" ht="25.5" x14ac:dyDescent="0.2">
      <c r="A1495">
        <v>505</v>
      </c>
      <c r="B1495" s="210">
        <v>45845.255555555559</v>
      </c>
      <c r="C1495" s="210">
        <v>45845.255555555559</v>
      </c>
      <c r="D1495" s="211">
        <v>45844</v>
      </c>
      <c r="E1495">
        <v>2</v>
      </c>
      <c r="F1495" t="s">
        <v>498</v>
      </c>
      <c r="G1495" s="212" t="s">
        <v>807</v>
      </c>
      <c r="H1495" s="225" t="s">
        <v>480</v>
      </c>
      <c r="I1495" t="s">
        <v>198</v>
      </c>
      <c r="J1495" t="s">
        <v>153</v>
      </c>
      <c r="K1495" t="b">
        <v>0</v>
      </c>
    </row>
    <row r="1496" spans="1:11" ht="25.5" x14ac:dyDescent="0.2">
      <c r="A1496">
        <v>505</v>
      </c>
      <c r="B1496" s="210">
        <v>45845.255555555559</v>
      </c>
      <c r="C1496" s="210">
        <v>45845.256249999999</v>
      </c>
      <c r="D1496" s="211">
        <v>45844</v>
      </c>
      <c r="E1496">
        <v>4</v>
      </c>
      <c r="F1496" t="s">
        <v>497</v>
      </c>
      <c r="G1496" s="212">
        <v>8</v>
      </c>
      <c r="H1496" s="225" t="s">
        <v>590</v>
      </c>
      <c r="I1496" t="s">
        <v>198</v>
      </c>
      <c r="J1496" t="s">
        <v>153</v>
      </c>
      <c r="K1496" t="b">
        <v>0</v>
      </c>
    </row>
    <row r="1497" spans="1:11" ht="25.5" x14ac:dyDescent="0.2">
      <c r="A1497">
        <v>505</v>
      </c>
      <c r="B1497" s="210">
        <v>45845.256249999999</v>
      </c>
      <c r="C1497" s="210">
        <v>45845.256249999999</v>
      </c>
      <c r="D1497" s="211">
        <v>45844</v>
      </c>
      <c r="E1497">
        <v>6</v>
      </c>
      <c r="F1497" t="s">
        <v>82</v>
      </c>
      <c r="G1497" s="212" t="s">
        <v>820</v>
      </c>
      <c r="H1497" s="225" t="s">
        <v>480</v>
      </c>
      <c r="I1497" t="s">
        <v>198</v>
      </c>
      <c r="J1497" t="s">
        <v>153</v>
      </c>
      <c r="K1497" t="b">
        <v>0</v>
      </c>
    </row>
    <row r="1498" spans="1:11" ht="38.25" x14ac:dyDescent="0.2">
      <c r="A1498">
        <v>505</v>
      </c>
      <c r="B1498" s="210">
        <v>45845.256944444445</v>
      </c>
      <c r="C1498" s="210">
        <v>45845.256944444445</v>
      </c>
      <c r="D1498" s="211">
        <v>45844</v>
      </c>
      <c r="E1498">
        <v>8</v>
      </c>
      <c r="F1498" t="s">
        <v>486</v>
      </c>
      <c r="G1498" s="212" t="s">
        <v>747</v>
      </c>
      <c r="H1498" s="225" t="s">
        <v>478</v>
      </c>
      <c r="I1498" t="s">
        <v>198</v>
      </c>
      <c r="J1498" t="s">
        <v>153</v>
      </c>
      <c r="K1498" t="b">
        <v>0</v>
      </c>
    </row>
    <row r="1499" spans="1:11" ht="25.5" x14ac:dyDescent="0.2">
      <c r="A1499">
        <v>505</v>
      </c>
      <c r="B1499" s="210">
        <v>45845.255555555559</v>
      </c>
      <c r="C1499" s="210">
        <v>45845.255555555559</v>
      </c>
      <c r="D1499" s="211">
        <v>45844</v>
      </c>
      <c r="E1499">
        <v>3</v>
      </c>
      <c r="F1499" t="s">
        <v>497</v>
      </c>
      <c r="G1499" s="212" t="s">
        <v>753</v>
      </c>
      <c r="H1499" s="225" t="s">
        <v>480</v>
      </c>
      <c r="I1499" t="s">
        <v>198</v>
      </c>
      <c r="J1499" t="s">
        <v>153</v>
      </c>
      <c r="K1499" t="b">
        <v>0</v>
      </c>
    </row>
    <row r="1500" spans="1:11" ht="76.5" x14ac:dyDescent="0.2">
      <c r="A1500">
        <v>505</v>
      </c>
      <c r="B1500" s="210">
        <v>45845.257638888892</v>
      </c>
      <c r="C1500" s="210">
        <v>45845.257638888892</v>
      </c>
      <c r="D1500" s="211">
        <v>45844</v>
      </c>
      <c r="E1500">
        <v>10</v>
      </c>
      <c r="F1500" t="s">
        <v>485</v>
      </c>
      <c r="G1500" s="212" t="s">
        <v>894</v>
      </c>
      <c r="H1500" s="225" t="s">
        <v>595</v>
      </c>
      <c r="I1500" t="s">
        <v>198</v>
      </c>
      <c r="J1500" t="s">
        <v>153</v>
      </c>
      <c r="K1500" t="b">
        <v>0</v>
      </c>
    </row>
    <row r="1501" spans="1:11" ht="25.5" x14ac:dyDescent="0.2">
      <c r="A1501">
        <v>505</v>
      </c>
      <c r="B1501" s="210">
        <v>45845.256249999999</v>
      </c>
      <c r="C1501" s="210">
        <v>45845.256249999999</v>
      </c>
      <c r="D1501" s="211">
        <v>45844</v>
      </c>
      <c r="E1501">
        <v>5</v>
      </c>
      <c r="F1501" t="s">
        <v>494</v>
      </c>
      <c r="G1501" s="212" t="s">
        <v>742</v>
      </c>
      <c r="H1501" s="225" t="s">
        <v>480</v>
      </c>
      <c r="I1501" t="s">
        <v>198</v>
      </c>
      <c r="J1501" t="s">
        <v>153</v>
      </c>
      <c r="K1501" t="b">
        <v>0</v>
      </c>
    </row>
    <row r="1502" spans="1:11" ht="25.5" x14ac:dyDescent="0.2">
      <c r="A1502">
        <v>505</v>
      </c>
      <c r="B1502" s="210">
        <v>45845.256249999999</v>
      </c>
      <c r="C1502" s="210">
        <v>45845.256944444445</v>
      </c>
      <c r="D1502" s="211">
        <v>45844</v>
      </c>
      <c r="E1502">
        <v>7</v>
      </c>
      <c r="F1502" t="s">
        <v>492</v>
      </c>
      <c r="G1502" s="212">
        <v>12</v>
      </c>
      <c r="H1502" s="225" t="s">
        <v>592</v>
      </c>
      <c r="I1502" t="s">
        <v>198</v>
      </c>
      <c r="J1502" t="s">
        <v>153</v>
      </c>
      <c r="K1502" t="b">
        <v>1</v>
      </c>
    </row>
    <row r="1503" spans="1:11" ht="38.25" x14ac:dyDescent="0.2">
      <c r="A1503">
        <v>505</v>
      </c>
      <c r="B1503" s="210">
        <v>45845.260416666664</v>
      </c>
      <c r="C1503" s="210">
        <v>45845.261111111111</v>
      </c>
      <c r="D1503" s="211">
        <v>45844</v>
      </c>
      <c r="E1503">
        <v>16</v>
      </c>
      <c r="F1503" t="s">
        <v>479</v>
      </c>
      <c r="G1503" s="212" t="s">
        <v>744</v>
      </c>
      <c r="H1503" s="225" t="s">
        <v>478</v>
      </c>
      <c r="I1503" t="s">
        <v>198</v>
      </c>
      <c r="J1503" t="s">
        <v>153</v>
      </c>
      <c r="K1503" t="b">
        <v>0</v>
      </c>
    </row>
    <row r="1504" spans="1:11" ht="38.25" x14ac:dyDescent="0.2">
      <c r="A1504">
        <v>505</v>
      </c>
      <c r="B1504" s="210">
        <v>45845.260416666664</v>
      </c>
      <c r="C1504" s="210">
        <v>45845.260416666664</v>
      </c>
      <c r="D1504" s="211">
        <v>45844</v>
      </c>
      <c r="E1504">
        <v>14</v>
      </c>
      <c r="F1504" t="s">
        <v>82</v>
      </c>
      <c r="G1504" s="212" t="s">
        <v>895</v>
      </c>
      <c r="H1504" s="225" t="s">
        <v>478</v>
      </c>
      <c r="I1504" t="s">
        <v>198</v>
      </c>
      <c r="J1504" t="s">
        <v>153</v>
      </c>
      <c r="K1504" t="b">
        <v>0</v>
      </c>
    </row>
    <row r="1505" spans="1:11" ht="25.5" x14ac:dyDescent="0.2">
      <c r="A1505">
        <v>505</v>
      </c>
      <c r="B1505" s="210">
        <v>45845.261111111111</v>
      </c>
      <c r="C1505" s="210">
        <v>45845.261111111111</v>
      </c>
      <c r="D1505" s="211">
        <v>45844</v>
      </c>
      <c r="E1505">
        <v>20</v>
      </c>
      <c r="F1505" t="s">
        <v>477</v>
      </c>
      <c r="G1505" s="212" t="s">
        <v>863</v>
      </c>
      <c r="H1505" s="225" t="s">
        <v>480</v>
      </c>
      <c r="I1505" t="s">
        <v>198</v>
      </c>
      <c r="J1505" t="s">
        <v>153</v>
      </c>
      <c r="K1505" t="b">
        <v>0</v>
      </c>
    </row>
    <row r="1506" spans="1:11" ht="25.5" x14ac:dyDescent="0.2">
      <c r="A1506">
        <v>505</v>
      </c>
      <c r="B1506" s="210">
        <v>45845.254861111112</v>
      </c>
      <c r="C1506" s="210">
        <v>45845.255555555559</v>
      </c>
      <c r="D1506" s="211">
        <v>45844</v>
      </c>
      <c r="E1506">
        <v>1</v>
      </c>
      <c r="F1506" t="s">
        <v>82</v>
      </c>
      <c r="G1506" s="212" t="s">
        <v>845</v>
      </c>
      <c r="H1506" s="225" t="s">
        <v>480</v>
      </c>
      <c r="I1506" t="s">
        <v>198</v>
      </c>
      <c r="J1506" t="s">
        <v>153</v>
      </c>
      <c r="K1506" t="b">
        <v>0</v>
      </c>
    </row>
    <row r="1507" spans="1:11" ht="51" x14ac:dyDescent="0.2">
      <c r="A1507">
        <v>505</v>
      </c>
      <c r="B1507" s="210">
        <v>45845.256944444445</v>
      </c>
      <c r="C1507" s="210">
        <v>45845.256944444445</v>
      </c>
      <c r="D1507" s="211">
        <v>45844</v>
      </c>
      <c r="E1507">
        <v>9</v>
      </c>
      <c r="F1507" t="s">
        <v>485</v>
      </c>
      <c r="G1507" s="212">
        <v>1236666667</v>
      </c>
      <c r="H1507" s="225" t="s">
        <v>491</v>
      </c>
      <c r="I1507" t="s">
        <v>198</v>
      </c>
      <c r="J1507" t="s">
        <v>153</v>
      </c>
      <c r="K1507" t="b">
        <v>0</v>
      </c>
    </row>
    <row r="1508" spans="1:11" ht="25.5" x14ac:dyDescent="0.2">
      <c r="A1508">
        <v>505</v>
      </c>
      <c r="B1508" s="210">
        <v>45845.259722222225</v>
      </c>
      <c r="C1508" s="210">
        <v>45845.259722222225</v>
      </c>
      <c r="D1508" s="211">
        <v>45844</v>
      </c>
      <c r="E1508">
        <v>19</v>
      </c>
      <c r="F1508" t="s">
        <v>479</v>
      </c>
      <c r="G1508" s="212" t="s">
        <v>808</v>
      </c>
      <c r="H1508" s="225" t="s">
        <v>480</v>
      </c>
      <c r="I1508" t="s">
        <v>198</v>
      </c>
      <c r="J1508" t="s">
        <v>153</v>
      </c>
      <c r="K1508" t="b">
        <v>1</v>
      </c>
    </row>
    <row r="1509" spans="1:11" ht="25.5" x14ac:dyDescent="0.2">
      <c r="A1509">
        <v>505</v>
      </c>
      <c r="B1509" s="210">
        <v>45845.259027777778</v>
      </c>
      <c r="C1509" s="210">
        <v>45845.259027777778</v>
      </c>
      <c r="D1509" s="211">
        <v>45844</v>
      </c>
      <c r="E1509">
        <v>13</v>
      </c>
      <c r="F1509" t="s">
        <v>131</v>
      </c>
      <c r="G1509" s="212">
        <v>25</v>
      </c>
      <c r="H1509" s="225" t="s">
        <v>480</v>
      </c>
      <c r="I1509" t="s">
        <v>198</v>
      </c>
      <c r="J1509" t="s">
        <v>153</v>
      </c>
      <c r="K1509" t="b">
        <v>0</v>
      </c>
    </row>
    <row r="1510" spans="1:11" ht="25.5" x14ac:dyDescent="0.2">
      <c r="A1510">
        <v>505</v>
      </c>
      <c r="B1510" s="210">
        <v>45845.259027777778</v>
      </c>
      <c r="C1510" s="210">
        <v>45845.259027777778</v>
      </c>
      <c r="D1510" s="211">
        <v>45844</v>
      </c>
      <c r="E1510">
        <v>12</v>
      </c>
      <c r="F1510" t="s">
        <v>131</v>
      </c>
      <c r="G1510" s="212">
        <v>25</v>
      </c>
      <c r="H1510" s="225" t="s">
        <v>480</v>
      </c>
      <c r="I1510" t="s">
        <v>198</v>
      </c>
      <c r="J1510" t="s">
        <v>153</v>
      </c>
      <c r="K1510" t="b">
        <v>0</v>
      </c>
    </row>
    <row r="1511" spans="1:11" ht="25.5" x14ac:dyDescent="0.2">
      <c r="A1511">
        <v>505</v>
      </c>
      <c r="B1511" s="210">
        <v>45845.259722222225</v>
      </c>
      <c r="C1511" s="210">
        <v>45845.259722222225</v>
      </c>
      <c r="D1511" s="211">
        <v>45844</v>
      </c>
      <c r="E1511">
        <v>17</v>
      </c>
      <c r="F1511" t="s">
        <v>131</v>
      </c>
      <c r="G1511" s="212">
        <v>25</v>
      </c>
      <c r="H1511" s="225" t="s">
        <v>480</v>
      </c>
      <c r="I1511" t="s">
        <v>198</v>
      </c>
      <c r="J1511" t="s">
        <v>153</v>
      </c>
      <c r="K1511" t="b">
        <v>0</v>
      </c>
    </row>
    <row r="1512" spans="1:11" ht="38.25" x14ac:dyDescent="0.2">
      <c r="A1512">
        <v>505</v>
      </c>
      <c r="B1512" s="210">
        <v>45845.258333333331</v>
      </c>
      <c r="C1512" s="210">
        <v>45845.258333333331</v>
      </c>
      <c r="D1512" s="211">
        <v>45844</v>
      </c>
      <c r="E1512">
        <v>11</v>
      </c>
      <c r="F1512" t="s">
        <v>131</v>
      </c>
      <c r="G1512" s="212" t="s">
        <v>896</v>
      </c>
      <c r="H1512" s="225" t="s">
        <v>597</v>
      </c>
      <c r="I1512" t="s">
        <v>198</v>
      </c>
      <c r="J1512" t="s">
        <v>153</v>
      </c>
      <c r="K1512" t="b">
        <v>0</v>
      </c>
    </row>
    <row r="1513" spans="1:11" ht="25.5" x14ac:dyDescent="0.2">
      <c r="A1513">
        <v>505</v>
      </c>
      <c r="B1513" s="210">
        <v>45845.260416666664</v>
      </c>
      <c r="C1513" s="210">
        <v>45845.260416666664</v>
      </c>
      <c r="D1513" s="211">
        <v>45844</v>
      </c>
      <c r="E1513">
        <v>15</v>
      </c>
      <c r="F1513" t="s">
        <v>496</v>
      </c>
      <c r="G1513" s="212" t="s">
        <v>742</v>
      </c>
      <c r="H1513" s="225" t="s">
        <v>480</v>
      </c>
      <c r="I1513" t="s">
        <v>198</v>
      </c>
      <c r="J1513" t="s">
        <v>153</v>
      </c>
      <c r="K1513" t="b">
        <v>1</v>
      </c>
    </row>
    <row r="1514" spans="1:11" ht="25.5" x14ac:dyDescent="0.2">
      <c r="A1514">
        <v>505</v>
      </c>
      <c r="B1514" s="210">
        <v>45846.134027777778</v>
      </c>
      <c r="C1514" s="210">
        <v>45846.134722222225</v>
      </c>
      <c r="D1514" s="211">
        <v>45845</v>
      </c>
      <c r="E1514">
        <v>13</v>
      </c>
      <c r="F1514" t="s">
        <v>131</v>
      </c>
      <c r="G1514" s="212">
        <v>25</v>
      </c>
      <c r="H1514" s="225" t="s">
        <v>480</v>
      </c>
      <c r="I1514" t="s">
        <v>198</v>
      </c>
      <c r="J1514" t="s">
        <v>153</v>
      </c>
      <c r="K1514" t="b">
        <v>0</v>
      </c>
    </row>
    <row r="1515" spans="1:11" ht="25.5" x14ac:dyDescent="0.2">
      <c r="A1515">
        <v>505</v>
      </c>
      <c r="B1515" s="210">
        <v>45846.134722222225</v>
      </c>
      <c r="C1515" s="210">
        <v>45846.135416666664</v>
      </c>
      <c r="D1515" s="211">
        <v>45845</v>
      </c>
      <c r="E1515">
        <v>15</v>
      </c>
      <c r="F1515" t="s">
        <v>109</v>
      </c>
      <c r="G1515" s="212" t="s">
        <v>847</v>
      </c>
      <c r="H1515" s="225" t="s">
        <v>612</v>
      </c>
      <c r="I1515" t="s">
        <v>198</v>
      </c>
      <c r="J1515" t="s">
        <v>153</v>
      </c>
      <c r="K1515" t="b">
        <v>1</v>
      </c>
    </row>
    <row r="1516" spans="1:11" ht="25.5" x14ac:dyDescent="0.2">
      <c r="A1516">
        <v>505</v>
      </c>
      <c r="B1516" s="210">
        <v>45846.136111111111</v>
      </c>
      <c r="C1516" s="210">
        <v>45846.136111111111</v>
      </c>
      <c r="D1516" s="211">
        <v>45845</v>
      </c>
      <c r="E1516">
        <v>18</v>
      </c>
      <c r="F1516" t="s">
        <v>131</v>
      </c>
      <c r="G1516" s="212">
        <v>25</v>
      </c>
      <c r="H1516" s="225" t="s">
        <v>480</v>
      </c>
      <c r="I1516" t="s">
        <v>198</v>
      </c>
      <c r="J1516" t="s">
        <v>153</v>
      </c>
      <c r="K1516" t="b">
        <v>0</v>
      </c>
    </row>
    <row r="1517" spans="1:11" ht="38.25" x14ac:dyDescent="0.2">
      <c r="A1517">
        <v>505</v>
      </c>
      <c r="B1517" s="210">
        <v>45846.134027777778</v>
      </c>
      <c r="C1517" s="210">
        <v>45846.134027777778</v>
      </c>
      <c r="D1517" s="211">
        <v>45845</v>
      </c>
      <c r="E1517">
        <v>11</v>
      </c>
      <c r="F1517" t="s">
        <v>131</v>
      </c>
      <c r="G1517" s="212" t="s">
        <v>897</v>
      </c>
      <c r="H1517" s="225" t="s">
        <v>478</v>
      </c>
      <c r="I1517" t="s">
        <v>198</v>
      </c>
      <c r="J1517" t="s">
        <v>153</v>
      </c>
      <c r="K1517" t="b">
        <v>0</v>
      </c>
    </row>
    <row r="1518" spans="1:11" ht="25.5" x14ac:dyDescent="0.2">
      <c r="A1518">
        <v>505</v>
      </c>
      <c r="B1518" s="210">
        <v>45846.135416666664</v>
      </c>
      <c r="C1518" s="210">
        <v>45846.136111111111</v>
      </c>
      <c r="D1518" s="211">
        <v>45845</v>
      </c>
      <c r="E1518">
        <v>17</v>
      </c>
      <c r="F1518" t="s">
        <v>131</v>
      </c>
      <c r="G1518" s="212">
        <v>25</v>
      </c>
      <c r="H1518" s="225" t="s">
        <v>480</v>
      </c>
      <c r="I1518" t="s">
        <v>198</v>
      </c>
      <c r="J1518" t="s">
        <v>153</v>
      </c>
      <c r="K1518" t="b">
        <v>0</v>
      </c>
    </row>
    <row r="1519" spans="1:11" ht="25.5" x14ac:dyDescent="0.2">
      <c r="A1519">
        <v>505</v>
      </c>
      <c r="B1519" s="210">
        <v>45846.131944444445</v>
      </c>
      <c r="C1519" s="210">
        <v>45846.132638888892</v>
      </c>
      <c r="D1519" s="211">
        <v>45845</v>
      </c>
      <c r="E1519">
        <v>7</v>
      </c>
      <c r="F1519" t="s">
        <v>86</v>
      </c>
      <c r="G1519" s="212" t="s">
        <v>860</v>
      </c>
      <c r="H1519" s="225" t="s">
        <v>607</v>
      </c>
      <c r="I1519" t="s">
        <v>198</v>
      </c>
      <c r="J1519" t="s">
        <v>153</v>
      </c>
      <c r="K1519" t="b">
        <v>1</v>
      </c>
    </row>
    <row r="1520" spans="1:11" ht="25.5" x14ac:dyDescent="0.2">
      <c r="A1520">
        <v>505</v>
      </c>
      <c r="B1520" s="210">
        <v>45846.136111111111</v>
      </c>
      <c r="C1520" s="210">
        <v>45846.136111111111</v>
      </c>
      <c r="D1520" s="211">
        <v>45845</v>
      </c>
      <c r="E1520">
        <v>19</v>
      </c>
      <c r="F1520" t="s">
        <v>92</v>
      </c>
      <c r="G1520" s="212" t="s">
        <v>747</v>
      </c>
      <c r="H1520" s="225" t="s">
        <v>480</v>
      </c>
      <c r="I1520" t="s">
        <v>198</v>
      </c>
      <c r="J1520" t="s">
        <v>153</v>
      </c>
      <c r="K1520" t="b">
        <v>0</v>
      </c>
    </row>
    <row r="1521" spans="1:11" ht="25.5" x14ac:dyDescent="0.2">
      <c r="A1521">
        <v>505</v>
      </c>
      <c r="B1521" s="210">
        <v>45846.131249999999</v>
      </c>
      <c r="C1521" s="210">
        <v>45846.131944444445</v>
      </c>
      <c r="D1521" s="211">
        <v>45845</v>
      </c>
      <c r="E1521">
        <v>5</v>
      </c>
      <c r="F1521" t="s">
        <v>494</v>
      </c>
      <c r="G1521" s="212" t="s">
        <v>742</v>
      </c>
      <c r="H1521" s="225" t="s">
        <v>480</v>
      </c>
      <c r="I1521" t="s">
        <v>198</v>
      </c>
      <c r="J1521" t="s">
        <v>153</v>
      </c>
      <c r="K1521" t="b">
        <v>0</v>
      </c>
    </row>
    <row r="1522" spans="1:11" ht="25.5" x14ac:dyDescent="0.2">
      <c r="A1522">
        <v>505</v>
      </c>
      <c r="B1522" s="210">
        <v>45846.131944444445</v>
      </c>
      <c r="C1522" s="210">
        <v>45846.131944444445</v>
      </c>
      <c r="D1522" s="211">
        <v>45845</v>
      </c>
      <c r="E1522">
        <v>6</v>
      </c>
      <c r="F1522" t="s">
        <v>82</v>
      </c>
      <c r="G1522" s="212" t="s">
        <v>870</v>
      </c>
      <c r="H1522" s="225" t="s">
        <v>606</v>
      </c>
      <c r="I1522" t="s">
        <v>198</v>
      </c>
      <c r="J1522" t="s">
        <v>153</v>
      </c>
      <c r="K1522" t="b">
        <v>0</v>
      </c>
    </row>
    <row r="1523" spans="1:11" ht="25.5" x14ac:dyDescent="0.2">
      <c r="A1523">
        <v>505</v>
      </c>
      <c r="B1523" s="210">
        <v>45846.136111111111</v>
      </c>
      <c r="C1523" s="210">
        <v>45846.136111111111</v>
      </c>
      <c r="D1523" s="211">
        <v>45845</v>
      </c>
      <c r="E1523">
        <v>20</v>
      </c>
      <c r="F1523" t="s">
        <v>477</v>
      </c>
      <c r="G1523" s="212" t="s">
        <v>863</v>
      </c>
      <c r="H1523" s="225" t="s">
        <v>615</v>
      </c>
      <c r="I1523" t="s">
        <v>198</v>
      </c>
      <c r="J1523" t="s">
        <v>153</v>
      </c>
      <c r="K1523" t="b">
        <v>0</v>
      </c>
    </row>
    <row r="1524" spans="1:11" ht="25.5" x14ac:dyDescent="0.2">
      <c r="A1524">
        <v>505</v>
      </c>
      <c r="B1524" s="210">
        <v>45846.130555555559</v>
      </c>
      <c r="C1524" s="210">
        <v>45846.131249999999</v>
      </c>
      <c r="D1524" s="211">
        <v>45845</v>
      </c>
      <c r="E1524">
        <v>1</v>
      </c>
      <c r="F1524" t="s">
        <v>82</v>
      </c>
      <c r="G1524" s="212" t="s">
        <v>845</v>
      </c>
      <c r="H1524" s="225" t="s">
        <v>480</v>
      </c>
      <c r="I1524" t="s">
        <v>198</v>
      </c>
      <c r="J1524" t="s">
        <v>153</v>
      </c>
      <c r="K1524" t="b">
        <v>0</v>
      </c>
    </row>
    <row r="1525" spans="1:11" ht="38.25" x14ac:dyDescent="0.2">
      <c r="A1525">
        <v>505</v>
      </c>
      <c r="B1525" s="210">
        <v>45846.132638888892</v>
      </c>
      <c r="C1525" s="210">
        <v>45846.132638888892</v>
      </c>
      <c r="D1525" s="211">
        <v>45845</v>
      </c>
      <c r="E1525">
        <v>8</v>
      </c>
      <c r="F1525" t="s">
        <v>91</v>
      </c>
      <c r="G1525" s="212" t="s">
        <v>898</v>
      </c>
      <c r="H1525" s="225" t="s">
        <v>478</v>
      </c>
      <c r="I1525" t="s">
        <v>198</v>
      </c>
      <c r="J1525" t="s">
        <v>153</v>
      </c>
      <c r="K1525" t="b">
        <v>0</v>
      </c>
    </row>
    <row r="1526" spans="1:11" ht="38.25" x14ac:dyDescent="0.2">
      <c r="A1526">
        <v>505</v>
      </c>
      <c r="B1526" s="210">
        <v>45846.135416666664</v>
      </c>
      <c r="C1526" s="210">
        <v>45846.135416666664</v>
      </c>
      <c r="D1526" s="211">
        <v>45845</v>
      </c>
      <c r="E1526">
        <v>16</v>
      </c>
      <c r="F1526" t="s">
        <v>479</v>
      </c>
      <c r="G1526" s="212" t="s">
        <v>744</v>
      </c>
      <c r="H1526" s="225" t="s">
        <v>478</v>
      </c>
      <c r="I1526" t="s">
        <v>198</v>
      </c>
      <c r="J1526" t="s">
        <v>153</v>
      </c>
      <c r="K1526" t="b">
        <v>0</v>
      </c>
    </row>
    <row r="1527" spans="1:11" ht="25.5" x14ac:dyDescent="0.2">
      <c r="A1527">
        <v>505</v>
      </c>
      <c r="B1527" s="210">
        <v>45846.131249999999</v>
      </c>
      <c r="C1527" s="210">
        <v>45846.131249999999</v>
      </c>
      <c r="D1527" s="211">
        <v>45845</v>
      </c>
      <c r="E1527">
        <v>4</v>
      </c>
      <c r="F1527" t="s">
        <v>109</v>
      </c>
      <c r="G1527" s="212" t="s">
        <v>863</v>
      </c>
      <c r="H1527" s="225" t="s">
        <v>480</v>
      </c>
      <c r="I1527" t="s">
        <v>198</v>
      </c>
      <c r="J1527" t="s">
        <v>153</v>
      </c>
      <c r="K1527" t="b">
        <v>0</v>
      </c>
    </row>
    <row r="1528" spans="1:11" ht="25.5" x14ac:dyDescent="0.2">
      <c r="A1528">
        <v>505</v>
      </c>
      <c r="B1528" s="210">
        <v>45846.131249999999</v>
      </c>
      <c r="C1528" s="210">
        <v>45846.131249999999</v>
      </c>
      <c r="D1528" s="211">
        <v>45845</v>
      </c>
      <c r="E1528">
        <v>3</v>
      </c>
      <c r="F1528" t="s">
        <v>497</v>
      </c>
      <c r="G1528" s="212" t="s">
        <v>753</v>
      </c>
      <c r="H1528" s="225" t="s">
        <v>480</v>
      </c>
      <c r="I1528" t="s">
        <v>198</v>
      </c>
      <c r="J1528" t="s">
        <v>153</v>
      </c>
      <c r="K1528" t="b">
        <v>0</v>
      </c>
    </row>
    <row r="1529" spans="1:11" ht="25.5" x14ac:dyDescent="0.2">
      <c r="A1529">
        <v>505</v>
      </c>
      <c r="B1529" s="210">
        <v>45846.134722222225</v>
      </c>
      <c r="C1529" s="210">
        <v>45846.134722222225</v>
      </c>
      <c r="D1529" s="211">
        <v>45845</v>
      </c>
      <c r="E1529">
        <v>12</v>
      </c>
      <c r="F1529" t="s">
        <v>131</v>
      </c>
      <c r="G1529" s="212">
        <v>25</v>
      </c>
      <c r="H1529" s="225" t="s">
        <v>480</v>
      </c>
      <c r="I1529" t="s">
        <v>198</v>
      </c>
      <c r="J1529" t="s">
        <v>153</v>
      </c>
      <c r="K1529" t="b">
        <v>0</v>
      </c>
    </row>
    <row r="1530" spans="1:11" ht="25.5" x14ac:dyDescent="0.2">
      <c r="A1530">
        <v>505</v>
      </c>
      <c r="B1530" s="210">
        <v>45846.131249999999</v>
      </c>
      <c r="C1530" s="210">
        <v>45846.131249999999</v>
      </c>
      <c r="D1530" s="211">
        <v>45845</v>
      </c>
      <c r="E1530">
        <v>2</v>
      </c>
      <c r="F1530" t="s">
        <v>498</v>
      </c>
      <c r="G1530" s="212" t="s">
        <v>676</v>
      </c>
      <c r="H1530" s="225" t="s">
        <v>480</v>
      </c>
      <c r="I1530" t="s">
        <v>198</v>
      </c>
      <c r="J1530" t="s">
        <v>153</v>
      </c>
      <c r="K1530" t="b">
        <v>0</v>
      </c>
    </row>
    <row r="1531" spans="1:11" ht="51" x14ac:dyDescent="0.2">
      <c r="A1531">
        <v>505</v>
      </c>
      <c r="B1531" s="210">
        <v>45846.133333333331</v>
      </c>
      <c r="C1531" s="210">
        <v>45846.133333333331</v>
      </c>
      <c r="D1531" s="211">
        <v>45845</v>
      </c>
      <c r="E1531">
        <v>10</v>
      </c>
      <c r="F1531" t="s">
        <v>89</v>
      </c>
      <c r="G1531" s="212" t="s">
        <v>862</v>
      </c>
      <c r="H1531" s="225" t="s">
        <v>491</v>
      </c>
      <c r="I1531" t="s">
        <v>198</v>
      </c>
      <c r="J1531" t="s">
        <v>153</v>
      </c>
      <c r="K1531" t="b">
        <v>0</v>
      </c>
    </row>
    <row r="1532" spans="1:11" ht="38.25" x14ac:dyDescent="0.2">
      <c r="A1532">
        <v>505</v>
      </c>
      <c r="B1532" s="210">
        <v>45846.134722222225</v>
      </c>
      <c r="C1532" s="210">
        <v>45846.134722222225</v>
      </c>
      <c r="D1532" s="211">
        <v>45845</v>
      </c>
      <c r="E1532">
        <v>14</v>
      </c>
      <c r="F1532" t="s">
        <v>82</v>
      </c>
      <c r="G1532" s="212" t="s">
        <v>895</v>
      </c>
      <c r="H1532" s="225" t="s">
        <v>478</v>
      </c>
      <c r="I1532" t="s">
        <v>198</v>
      </c>
      <c r="J1532" t="s">
        <v>153</v>
      </c>
      <c r="K1532" t="b">
        <v>0</v>
      </c>
    </row>
    <row r="1533" spans="1:11" ht="51" x14ac:dyDescent="0.2">
      <c r="A1533">
        <v>505</v>
      </c>
      <c r="B1533" s="210">
        <v>45846.132638888892</v>
      </c>
      <c r="C1533" s="210">
        <v>45846.132638888892</v>
      </c>
      <c r="D1533" s="211">
        <v>45845</v>
      </c>
      <c r="E1533">
        <v>9</v>
      </c>
      <c r="F1533" t="s">
        <v>485</v>
      </c>
      <c r="G1533" s="212" t="s">
        <v>771</v>
      </c>
      <c r="H1533" s="225" t="s">
        <v>491</v>
      </c>
      <c r="I1533" t="s">
        <v>198</v>
      </c>
      <c r="J1533" t="s">
        <v>153</v>
      </c>
      <c r="K1533" t="b">
        <v>0</v>
      </c>
    </row>
    <row r="1534" spans="1:11" ht="38.25" x14ac:dyDescent="0.2">
      <c r="A1534">
        <v>505</v>
      </c>
      <c r="B1534" s="210">
        <v>45846.134722222225</v>
      </c>
      <c r="C1534" s="210">
        <v>45846.134722222225</v>
      </c>
      <c r="D1534" s="211">
        <v>45845</v>
      </c>
      <c r="E1534">
        <v>14</v>
      </c>
      <c r="F1534" t="s">
        <v>82</v>
      </c>
      <c r="G1534" s="212" t="s">
        <v>895</v>
      </c>
      <c r="H1534" s="225" t="s">
        <v>478</v>
      </c>
      <c r="I1534" t="s">
        <v>198</v>
      </c>
      <c r="J1534" t="s">
        <v>153</v>
      </c>
      <c r="K1534" t="b">
        <v>0</v>
      </c>
    </row>
    <row r="1535" spans="1:11" ht="25.5" x14ac:dyDescent="0.2">
      <c r="A1535">
        <v>505</v>
      </c>
      <c r="B1535" s="210">
        <v>45846.131944444445</v>
      </c>
      <c r="C1535" s="210">
        <v>45846.131944444445</v>
      </c>
      <c r="D1535" s="211">
        <v>45845</v>
      </c>
      <c r="E1535">
        <v>6</v>
      </c>
      <c r="F1535" t="s">
        <v>82</v>
      </c>
      <c r="G1535" s="212" t="s">
        <v>870</v>
      </c>
      <c r="H1535" s="225" t="s">
        <v>606</v>
      </c>
      <c r="I1535" t="s">
        <v>198</v>
      </c>
      <c r="J1535" t="s">
        <v>153</v>
      </c>
      <c r="K1535" t="b">
        <v>0</v>
      </c>
    </row>
    <row r="1536" spans="1:11" ht="25.5" x14ac:dyDescent="0.2">
      <c r="A1536">
        <v>505</v>
      </c>
      <c r="B1536" s="210">
        <v>45846.131249999999</v>
      </c>
      <c r="C1536" s="210">
        <v>45846.131249999999</v>
      </c>
      <c r="D1536" s="211">
        <v>45845</v>
      </c>
      <c r="E1536">
        <v>3</v>
      </c>
      <c r="F1536" t="s">
        <v>497</v>
      </c>
      <c r="G1536" s="212" t="s">
        <v>753</v>
      </c>
      <c r="H1536" s="225" t="s">
        <v>480</v>
      </c>
      <c r="I1536" t="s">
        <v>198</v>
      </c>
      <c r="J1536" t="s">
        <v>153</v>
      </c>
      <c r="K1536" t="b">
        <v>0</v>
      </c>
    </row>
    <row r="1537" spans="1:11" ht="25.5" x14ac:dyDescent="0.2">
      <c r="A1537">
        <v>505</v>
      </c>
      <c r="B1537" s="210">
        <v>45846.131249999999</v>
      </c>
      <c r="C1537" s="210">
        <v>45846.131249999999</v>
      </c>
      <c r="D1537" s="211">
        <v>45845</v>
      </c>
      <c r="E1537">
        <v>4</v>
      </c>
      <c r="F1537" t="s">
        <v>109</v>
      </c>
      <c r="G1537" s="212" t="s">
        <v>863</v>
      </c>
      <c r="H1537" s="225" t="s">
        <v>480</v>
      </c>
      <c r="I1537" t="s">
        <v>198</v>
      </c>
      <c r="J1537" t="s">
        <v>153</v>
      </c>
      <c r="K1537" t="b">
        <v>0</v>
      </c>
    </row>
    <row r="1538" spans="1:11" ht="25.5" x14ac:dyDescent="0.2">
      <c r="A1538">
        <v>505</v>
      </c>
      <c r="B1538" s="210">
        <v>45846.136111111111</v>
      </c>
      <c r="C1538" s="210">
        <v>45846.136111111111</v>
      </c>
      <c r="D1538" s="211">
        <v>45845</v>
      </c>
      <c r="E1538">
        <v>18</v>
      </c>
      <c r="F1538" t="s">
        <v>131</v>
      </c>
      <c r="G1538" s="212">
        <v>25</v>
      </c>
      <c r="H1538" s="225" t="s">
        <v>480</v>
      </c>
      <c r="I1538" t="s">
        <v>198</v>
      </c>
      <c r="J1538" t="s">
        <v>153</v>
      </c>
      <c r="K1538" t="b">
        <v>0</v>
      </c>
    </row>
    <row r="1539" spans="1:11" ht="25.5" x14ac:dyDescent="0.2">
      <c r="A1539">
        <v>505</v>
      </c>
      <c r="B1539" s="210">
        <v>45846.134722222225</v>
      </c>
      <c r="C1539" s="210">
        <v>45846.135416666664</v>
      </c>
      <c r="D1539" s="211">
        <v>45845</v>
      </c>
      <c r="E1539">
        <v>15</v>
      </c>
      <c r="F1539" t="s">
        <v>109</v>
      </c>
      <c r="G1539" s="212" t="s">
        <v>847</v>
      </c>
      <c r="H1539" s="225" t="s">
        <v>612</v>
      </c>
      <c r="I1539" t="s">
        <v>198</v>
      </c>
      <c r="J1539" t="s">
        <v>153</v>
      </c>
      <c r="K1539" t="b">
        <v>1</v>
      </c>
    </row>
    <row r="1540" spans="1:11" ht="25.5" x14ac:dyDescent="0.2">
      <c r="A1540">
        <v>505</v>
      </c>
      <c r="B1540" s="210">
        <v>45846.131249999999</v>
      </c>
      <c r="C1540" s="210">
        <v>45846.131944444445</v>
      </c>
      <c r="D1540" s="211">
        <v>45845</v>
      </c>
      <c r="E1540">
        <v>5</v>
      </c>
      <c r="F1540" t="s">
        <v>494</v>
      </c>
      <c r="G1540" s="212" t="s">
        <v>742</v>
      </c>
      <c r="H1540" s="225" t="s">
        <v>480</v>
      </c>
      <c r="I1540" t="s">
        <v>198</v>
      </c>
      <c r="J1540" t="s">
        <v>153</v>
      </c>
      <c r="K1540" t="b">
        <v>0</v>
      </c>
    </row>
    <row r="1541" spans="1:11" ht="51" x14ac:dyDescent="0.2">
      <c r="A1541">
        <v>505</v>
      </c>
      <c r="B1541" s="210">
        <v>45846.132638888892</v>
      </c>
      <c r="C1541" s="210">
        <v>45846.132638888892</v>
      </c>
      <c r="D1541" s="211">
        <v>45845</v>
      </c>
      <c r="E1541">
        <v>9</v>
      </c>
      <c r="F1541" t="s">
        <v>485</v>
      </c>
      <c r="G1541" s="212" t="s">
        <v>771</v>
      </c>
      <c r="H1541" s="225" t="s">
        <v>491</v>
      </c>
      <c r="I1541" t="s">
        <v>198</v>
      </c>
      <c r="J1541" t="s">
        <v>153</v>
      </c>
      <c r="K1541" t="b">
        <v>0</v>
      </c>
    </row>
    <row r="1542" spans="1:11" ht="51" x14ac:dyDescent="0.2">
      <c r="A1542">
        <v>505</v>
      </c>
      <c r="B1542" s="210">
        <v>45846.133333333331</v>
      </c>
      <c r="C1542" s="210">
        <v>45846.133333333331</v>
      </c>
      <c r="D1542" s="211">
        <v>45845</v>
      </c>
      <c r="E1542">
        <v>10</v>
      </c>
      <c r="F1542" t="s">
        <v>89</v>
      </c>
      <c r="G1542" s="212" t="s">
        <v>862</v>
      </c>
      <c r="H1542" s="225" t="s">
        <v>491</v>
      </c>
      <c r="I1542" t="s">
        <v>198</v>
      </c>
      <c r="J1542" t="s">
        <v>153</v>
      </c>
      <c r="K1542" t="b">
        <v>0</v>
      </c>
    </row>
    <row r="1543" spans="1:11" ht="25.5" x14ac:dyDescent="0.2">
      <c r="A1543">
        <v>505</v>
      </c>
      <c r="B1543" s="210">
        <v>45846.131944444445</v>
      </c>
      <c r="C1543" s="210">
        <v>45846.132638888892</v>
      </c>
      <c r="D1543" s="211">
        <v>45845</v>
      </c>
      <c r="E1543">
        <v>7</v>
      </c>
      <c r="F1543" t="s">
        <v>86</v>
      </c>
      <c r="G1543" s="212" t="s">
        <v>860</v>
      </c>
      <c r="H1543" s="225" t="s">
        <v>607</v>
      </c>
      <c r="I1543" t="s">
        <v>198</v>
      </c>
      <c r="J1543" t="s">
        <v>153</v>
      </c>
      <c r="K1543" t="b">
        <v>1</v>
      </c>
    </row>
    <row r="1544" spans="1:11" ht="38.25" x14ac:dyDescent="0.2">
      <c r="A1544">
        <v>505</v>
      </c>
      <c r="B1544" s="210">
        <v>45846.132638888892</v>
      </c>
      <c r="C1544" s="210">
        <v>45846.132638888892</v>
      </c>
      <c r="D1544" s="211">
        <v>45845</v>
      </c>
      <c r="E1544">
        <v>8</v>
      </c>
      <c r="F1544" t="s">
        <v>91</v>
      </c>
      <c r="G1544" s="212" t="s">
        <v>898</v>
      </c>
      <c r="H1544" s="225" t="s">
        <v>478</v>
      </c>
      <c r="I1544" t="s">
        <v>198</v>
      </c>
      <c r="J1544" t="s">
        <v>153</v>
      </c>
      <c r="K1544" t="b">
        <v>0</v>
      </c>
    </row>
    <row r="1545" spans="1:11" ht="25.5" x14ac:dyDescent="0.2">
      <c r="A1545">
        <v>505</v>
      </c>
      <c r="B1545" s="210">
        <v>45846.130555555559</v>
      </c>
      <c r="C1545" s="210">
        <v>45846.131249999999</v>
      </c>
      <c r="D1545" s="211">
        <v>45845</v>
      </c>
      <c r="E1545">
        <v>1</v>
      </c>
      <c r="F1545" t="s">
        <v>82</v>
      </c>
      <c r="G1545" s="212" t="s">
        <v>845</v>
      </c>
      <c r="H1545" s="225" t="s">
        <v>480</v>
      </c>
      <c r="I1545" t="s">
        <v>198</v>
      </c>
      <c r="J1545" t="s">
        <v>153</v>
      </c>
      <c r="K1545" t="b">
        <v>0</v>
      </c>
    </row>
    <row r="1546" spans="1:11" ht="38.25" x14ac:dyDescent="0.2">
      <c r="A1546">
        <v>505</v>
      </c>
      <c r="B1546" s="210">
        <v>45846.134027777778</v>
      </c>
      <c r="C1546" s="210">
        <v>45846.134027777778</v>
      </c>
      <c r="D1546" s="211">
        <v>45845</v>
      </c>
      <c r="E1546">
        <v>11</v>
      </c>
      <c r="F1546" t="s">
        <v>131</v>
      </c>
      <c r="G1546" s="212" t="s">
        <v>897</v>
      </c>
      <c r="H1546" s="225" t="s">
        <v>478</v>
      </c>
      <c r="I1546" t="s">
        <v>198</v>
      </c>
      <c r="J1546" t="s">
        <v>153</v>
      </c>
      <c r="K1546" t="b">
        <v>0</v>
      </c>
    </row>
    <row r="1547" spans="1:11" ht="25.5" x14ac:dyDescent="0.2">
      <c r="A1547">
        <v>505</v>
      </c>
      <c r="B1547" s="210">
        <v>45846.134722222225</v>
      </c>
      <c r="C1547" s="210">
        <v>45846.134722222225</v>
      </c>
      <c r="D1547" s="211">
        <v>45845</v>
      </c>
      <c r="E1547">
        <v>12</v>
      </c>
      <c r="F1547" t="s">
        <v>131</v>
      </c>
      <c r="G1547" s="212">
        <v>25</v>
      </c>
      <c r="H1547" s="225" t="s">
        <v>480</v>
      </c>
      <c r="I1547" t="s">
        <v>198</v>
      </c>
      <c r="J1547" t="s">
        <v>153</v>
      </c>
      <c r="K1547" t="b">
        <v>0</v>
      </c>
    </row>
    <row r="1548" spans="1:11" ht="25.5" x14ac:dyDescent="0.2">
      <c r="A1548">
        <v>505</v>
      </c>
      <c r="B1548" s="210">
        <v>45846.131249999999</v>
      </c>
      <c r="C1548" s="210">
        <v>45846.131249999999</v>
      </c>
      <c r="D1548" s="211">
        <v>45845</v>
      </c>
      <c r="E1548">
        <v>2</v>
      </c>
      <c r="F1548" t="s">
        <v>498</v>
      </c>
      <c r="G1548" s="212" t="s">
        <v>676</v>
      </c>
      <c r="H1548" s="225" t="s">
        <v>480</v>
      </c>
      <c r="I1548" t="s">
        <v>198</v>
      </c>
      <c r="J1548" t="s">
        <v>153</v>
      </c>
      <c r="K1548" t="b">
        <v>0</v>
      </c>
    </row>
    <row r="1549" spans="1:11" ht="38.25" x14ac:dyDescent="0.2">
      <c r="A1549">
        <v>505</v>
      </c>
      <c r="B1549" s="210">
        <v>45846.135416666664</v>
      </c>
      <c r="C1549" s="210">
        <v>45846.135416666664</v>
      </c>
      <c r="D1549" s="211">
        <v>45845</v>
      </c>
      <c r="E1549">
        <v>16</v>
      </c>
      <c r="F1549" t="s">
        <v>479</v>
      </c>
      <c r="G1549" s="212" t="s">
        <v>744</v>
      </c>
      <c r="H1549" s="225" t="s">
        <v>478</v>
      </c>
      <c r="I1549" t="s">
        <v>198</v>
      </c>
      <c r="J1549" t="s">
        <v>153</v>
      </c>
      <c r="K1549" t="b">
        <v>0</v>
      </c>
    </row>
    <row r="1550" spans="1:11" ht="25.5" x14ac:dyDescent="0.2">
      <c r="A1550">
        <v>505</v>
      </c>
      <c r="B1550" s="210">
        <v>45846.134027777778</v>
      </c>
      <c r="C1550" s="210">
        <v>45846.134722222225</v>
      </c>
      <c r="D1550" s="211">
        <v>45845</v>
      </c>
      <c r="E1550">
        <v>13</v>
      </c>
      <c r="F1550" t="s">
        <v>131</v>
      </c>
      <c r="G1550" s="212">
        <v>25</v>
      </c>
      <c r="H1550" s="225" t="s">
        <v>480</v>
      </c>
      <c r="I1550" t="s">
        <v>198</v>
      </c>
      <c r="J1550" t="s">
        <v>153</v>
      </c>
      <c r="K1550" t="b">
        <v>0</v>
      </c>
    </row>
    <row r="1551" spans="1:11" ht="25.5" x14ac:dyDescent="0.2">
      <c r="A1551">
        <v>505</v>
      </c>
      <c r="B1551" s="210">
        <v>45846.135416666664</v>
      </c>
      <c r="C1551" s="210">
        <v>45846.136111111111</v>
      </c>
      <c r="D1551" s="211">
        <v>45845</v>
      </c>
      <c r="E1551">
        <v>17</v>
      </c>
      <c r="F1551" t="s">
        <v>131</v>
      </c>
      <c r="G1551" s="212">
        <v>25</v>
      </c>
      <c r="H1551" s="225" t="s">
        <v>480</v>
      </c>
      <c r="I1551" t="s">
        <v>198</v>
      </c>
      <c r="J1551" t="s">
        <v>153</v>
      </c>
      <c r="K1551" t="b">
        <v>0</v>
      </c>
    </row>
    <row r="1552" spans="1:11" ht="25.5" x14ac:dyDescent="0.2">
      <c r="A1552">
        <v>505</v>
      </c>
      <c r="B1552" s="210">
        <v>45846.136111111111</v>
      </c>
      <c r="C1552" s="210">
        <v>45846.136111111111</v>
      </c>
      <c r="D1552" s="211">
        <v>45845</v>
      </c>
      <c r="E1552">
        <v>19</v>
      </c>
      <c r="F1552" t="s">
        <v>92</v>
      </c>
      <c r="G1552" s="212" t="s">
        <v>747</v>
      </c>
      <c r="H1552" s="225" t="s">
        <v>480</v>
      </c>
      <c r="I1552" t="s">
        <v>198</v>
      </c>
      <c r="J1552" t="s">
        <v>153</v>
      </c>
      <c r="K1552" t="b">
        <v>0</v>
      </c>
    </row>
    <row r="1553" spans="1:11" ht="25.5" x14ac:dyDescent="0.2">
      <c r="A1553">
        <v>505</v>
      </c>
      <c r="B1553" s="210">
        <v>45846.136111111111</v>
      </c>
      <c r="C1553" s="210">
        <v>45846.136111111111</v>
      </c>
      <c r="D1553" s="211">
        <v>45845</v>
      </c>
      <c r="E1553">
        <v>20</v>
      </c>
      <c r="F1553" t="s">
        <v>477</v>
      </c>
      <c r="G1553" s="212" t="s">
        <v>863</v>
      </c>
      <c r="H1553" s="225" t="s">
        <v>615</v>
      </c>
      <c r="I1553" t="s">
        <v>198</v>
      </c>
      <c r="J1553" t="s">
        <v>153</v>
      </c>
      <c r="K1553" t="b">
        <v>0</v>
      </c>
    </row>
    <row r="1554" spans="1:11" ht="25.5" x14ac:dyDescent="0.2">
      <c r="A1554">
        <v>505</v>
      </c>
      <c r="B1554" s="210">
        <v>45848.022916666669</v>
      </c>
      <c r="C1554" s="210">
        <v>45848.022916666669</v>
      </c>
      <c r="D1554" s="211">
        <v>45847</v>
      </c>
      <c r="E1554">
        <v>4</v>
      </c>
      <c r="F1554" t="s">
        <v>109</v>
      </c>
      <c r="G1554" s="212" t="s">
        <v>863</v>
      </c>
      <c r="H1554" s="225" t="s">
        <v>480</v>
      </c>
      <c r="I1554" t="s">
        <v>198</v>
      </c>
      <c r="J1554" t="s">
        <v>153</v>
      </c>
      <c r="K1554" t="b">
        <v>0</v>
      </c>
    </row>
    <row r="1555" spans="1:11" ht="38.25" x14ac:dyDescent="0.2">
      <c r="A1555">
        <v>505</v>
      </c>
      <c r="B1555" s="210">
        <v>45848.027083333334</v>
      </c>
      <c r="C1555" s="210">
        <v>45848.027083333334</v>
      </c>
      <c r="D1555" s="211">
        <v>45847</v>
      </c>
      <c r="E1555">
        <v>14</v>
      </c>
      <c r="F1555" t="s">
        <v>131</v>
      </c>
      <c r="G1555" s="212">
        <v>25</v>
      </c>
      <c r="H1555" s="225" t="s">
        <v>478</v>
      </c>
      <c r="I1555" t="s">
        <v>198</v>
      </c>
      <c r="J1555" t="s">
        <v>153</v>
      </c>
      <c r="K1555" t="b">
        <v>0</v>
      </c>
    </row>
    <row r="1556" spans="1:11" ht="51" x14ac:dyDescent="0.2">
      <c r="A1556">
        <v>505</v>
      </c>
      <c r="B1556" s="210">
        <v>45848.025000000001</v>
      </c>
      <c r="C1556" s="210">
        <v>45848.025000000001</v>
      </c>
      <c r="D1556" s="211">
        <v>45847</v>
      </c>
      <c r="E1556">
        <v>10</v>
      </c>
      <c r="F1556" t="s">
        <v>488</v>
      </c>
      <c r="G1556" s="212">
        <v>1443333333</v>
      </c>
      <c r="H1556" s="225" t="s">
        <v>491</v>
      </c>
      <c r="I1556" t="s">
        <v>198</v>
      </c>
      <c r="J1556" t="s">
        <v>153</v>
      </c>
      <c r="K1556" t="b">
        <v>1</v>
      </c>
    </row>
    <row r="1557" spans="1:11" ht="25.5" x14ac:dyDescent="0.2">
      <c r="A1557">
        <v>505</v>
      </c>
      <c r="B1557" s="210">
        <v>45848.022916666669</v>
      </c>
      <c r="C1557" s="210">
        <v>45848.022916666669</v>
      </c>
      <c r="D1557" s="211">
        <v>45847</v>
      </c>
      <c r="E1557">
        <v>2</v>
      </c>
      <c r="F1557" t="s">
        <v>498</v>
      </c>
      <c r="G1557" s="212" t="s">
        <v>801</v>
      </c>
      <c r="H1557" s="225" t="s">
        <v>480</v>
      </c>
      <c r="I1557" t="s">
        <v>198</v>
      </c>
      <c r="J1557" t="s">
        <v>153</v>
      </c>
      <c r="K1557" t="b">
        <v>0</v>
      </c>
    </row>
    <row r="1558" spans="1:11" ht="25.5" x14ac:dyDescent="0.2">
      <c r="A1558">
        <v>505</v>
      </c>
      <c r="B1558" s="210">
        <v>45848.026388888888</v>
      </c>
      <c r="C1558" s="210">
        <v>45848.027083333334</v>
      </c>
      <c r="D1558" s="211">
        <v>45847</v>
      </c>
      <c r="E1558">
        <v>18</v>
      </c>
      <c r="F1558" t="s">
        <v>131</v>
      </c>
      <c r="G1558" s="212">
        <v>25</v>
      </c>
      <c r="H1558" s="225" t="s">
        <v>480</v>
      </c>
      <c r="I1558" t="s">
        <v>198</v>
      </c>
      <c r="J1558" t="s">
        <v>153</v>
      </c>
      <c r="K1558" t="b">
        <v>0</v>
      </c>
    </row>
    <row r="1559" spans="1:11" ht="25.5" x14ac:dyDescent="0.2">
      <c r="A1559">
        <v>505</v>
      </c>
      <c r="B1559" s="210">
        <v>45848.022916666669</v>
      </c>
      <c r="C1559" s="210">
        <v>45848.023611111108</v>
      </c>
      <c r="D1559" s="211">
        <v>45847</v>
      </c>
      <c r="E1559">
        <v>5</v>
      </c>
      <c r="F1559" t="s">
        <v>494</v>
      </c>
      <c r="G1559" s="212" t="s">
        <v>742</v>
      </c>
      <c r="H1559" s="225" t="s">
        <v>480</v>
      </c>
      <c r="I1559" t="s">
        <v>198</v>
      </c>
      <c r="J1559" t="s">
        <v>153</v>
      </c>
      <c r="K1559" t="b">
        <v>0</v>
      </c>
    </row>
    <row r="1560" spans="1:11" ht="38.25" x14ac:dyDescent="0.2">
      <c r="A1560">
        <v>505</v>
      </c>
      <c r="B1560" s="210">
        <v>45848.023611111108</v>
      </c>
      <c r="C1560" s="210">
        <v>45848.024305555555</v>
      </c>
      <c r="D1560" s="211">
        <v>45847</v>
      </c>
      <c r="E1560">
        <v>8</v>
      </c>
      <c r="F1560" t="s">
        <v>486</v>
      </c>
      <c r="G1560" s="212" t="s">
        <v>899</v>
      </c>
      <c r="H1560" s="225" t="s">
        <v>621</v>
      </c>
      <c r="I1560" t="s">
        <v>198</v>
      </c>
      <c r="J1560" t="s">
        <v>153</v>
      </c>
      <c r="K1560" t="b">
        <v>0</v>
      </c>
    </row>
    <row r="1561" spans="1:11" ht="25.5" x14ac:dyDescent="0.2">
      <c r="A1561">
        <v>505</v>
      </c>
      <c r="B1561" s="210">
        <v>45848.026388888888</v>
      </c>
      <c r="C1561" s="210">
        <v>45848.026388888888</v>
      </c>
      <c r="D1561" s="211">
        <v>45847</v>
      </c>
      <c r="E1561">
        <v>12</v>
      </c>
      <c r="F1561" t="s">
        <v>131</v>
      </c>
      <c r="G1561" s="212">
        <v>25</v>
      </c>
      <c r="H1561" s="225" t="s">
        <v>480</v>
      </c>
      <c r="I1561" t="s">
        <v>198</v>
      </c>
      <c r="J1561" t="s">
        <v>153</v>
      </c>
      <c r="K1561" t="b">
        <v>0</v>
      </c>
    </row>
    <row r="1562" spans="1:11" ht="25.5" x14ac:dyDescent="0.2">
      <c r="A1562">
        <v>505</v>
      </c>
      <c r="B1562" s="210">
        <v>45848.023611111108</v>
      </c>
      <c r="C1562" s="210">
        <v>45848.023611111108</v>
      </c>
      <c r="D1562" s="211">
        <v>45847</v>
      </c>
      <c r="E1562">
        <v>6</v>
      </c>
      <c r="F1562" t="s">
        <v>82</v>
      </c>
      <c r="G1562" s="212" t="s">
        <v>691</v>
      </c>
      <c r="H1562" s="225" t="s">
        <v>480</v>
      </c>
      <c r="I1562" t="s">
        <v>198</v>
      </c>
      <c r="J1562" t="s">
        <v>153</v>
      </c>
      <c r="K1562" t="b">
        <v>0</v>
      </c>
    </row>
    <row r="1563" spans="1:11" ht="25.5" x14ac:dyDescent="0.2">
      <c r="A1563">
        <v>505</v>
      </c>
      <c r="B1563" s="210">
        <v>45848.026388888888</v>
      </c>
      <c r="C1563" s="210">
        <v>45848.026388888888</v>
      </c>
      <c r="D1563" s="211">
        <v>45847</v>
      </c>
      <c r="E1563">
        <v>17</v>
      </c>
      <c r="F1563" t="s">
        <v>131</v>
      </c>
      <c r="G1563" s="212">
        <v>25</v>
      </c>
      <c r="H1563" s="225" t="s">
        <v>480</v>
      </c>
      <c r="I1563" t="s">
        <v>198</v>
      </c>
      <c r="J1563" t="s">
        <v>153</v>
      </c>
      <c r="K1563" t="b">
        <v>0</v>
      </c>
    </row>
    <row r="1564" spans="1:11" ht="38.25" x14ac:dyDescent="0.2">
      <c r="A1564">
        <v>505</v>
      </c>
      <c r="B1564" s="210">
        <v>45848.025694444441</v>
      </c>
      <c r="C1564" s="210">
        <v>45848.025694444441</v>
      </c>
      <c r="D1564" s="211">
        <v>45847</v>
      </c>
      <c r="E1564">
        <v>11</v>
      </c>
      <c r="F1564" t="s">
        <v>131</v>
      </c>
      <c r="G1564" s="212" t="s">
        <v>900</v>
      </c>
      <c r="H1564" s="225" t="s">
        <v>478</v>
      </c>
      <c r="I1564" t="s">
        <v>198</v>
      </c>
      <c r="J1564" t="s">
        <v>153</v>
      </c>
      <c r="K1564" t="b">
        <v>0</v>
      </c>
    </row>
    <row r="1565" spans="1:11" ht="25.5" x14ac:dyDescent="0.2">
      <c r="A1565">
        <v>505</v>
      </c>
      <c r="B1565" s="210">
        <v>45848.022916666669</v>
      </c>
      <c r="C1565" s="210">
        <v>45848.022916666669</v>
      </c>
      <c r="D1565" s="211">
        <v>45847</v>
      </c>
      <c r="E1565">
        <v>3</v>
      </c>
      <c r="F1565" t="s">
        <v>497</v>
      </c>
      <c r="G1565" s="212" t="s">
        <v>753</v>
      </c>
      <c r="H1565" s="225" t="s">
        <v>480</v>
      </c>
      <c r="I1565" t="s">
        <v>198</v>
      </c>
      <c r="J1565" t="s">
        <v>153</v>
      </c>
      <c r="K1565" t="b">
        <v>0</v>
      </c>
    </row>
    <row r="1566" spans="1:11" ht="51" x14ac:dyDescent="0.2">
      <c r="A1566">
        <v>505</v>
      </c>
      <c r="B1566" s="210">
        <v>45848.024305555555</v>
      </c>
      <c r="C1566" s="210">
        <v>45848.024305555555</v>
      </c>
      <c r="D1566" s="211">
        <v>45847</v>
      </c>
      <c r="E1566">
        <v>9</v>
      </c>
      <c r="F1566" t="s">
        <v>485</v>
      </c>
      <c r="G1566" s="212" t="s">
        <v>771</v>
      </c>
      <c r="H1566" s="225" t="s">
        <v>491</v>
      </c>
      <c r="I1566" t="s">
        <v>198</v>
      </c>
      <c r="J1566" t="s">
        <v>153</v>
      </c>
      <c r="K1566" t="b">
        <v>0</v>
      </c>
    </row>
    <row r="1567" spans="1:11" ht="25.5" x14ac:dyDescent="0.2">
      <c r="A1567">
        <v>505</v>
      </c>
      <c r="B1567" s="210">
        <v>45848.023611111108</v>
      </c>
      <c r="C1567" s="210">
        <v>45848.023611111108</v>
      </c>
      <c r="D1567" s="211">
        <v>45847</v>
      </c>
      <c r="E1567">
        <v>7</v>
      </c>
      <c r="F1567" t="s">
        <v>86</v>
      </c>
      <c r="G1567" s="212" t="s">
        <v>821</v>
      </c>
      <c r="H1567" s="225" t="s">
        <v>620</v>
      </c>
      <c r="I1567" t="s">
        <v>198</v>
      </c>
      <c r="J1567" t="s">
        <v>153</v>
      </c>
      <c r="K1567" t="b">
        <v>1</v>
      </c>
    </row>
    <row r="1568" spans="1:11" ht="38.25" x14ac:dyDescent="0.2">
      <c r="A1568">
        <v>505</v>
      </c>
      <c r="B1568" s="210">
        <v>45848.027777777781</v>
      </c>
      <c r="C1568" s="210">
        <v>45848.027777777781</v>
      </c>
      <c r="D1568" s="211">
        <v>45847</v>
      </c>
      <c r="E1568">
        <v>16</v>
      </c>
      <c r="F1568" t="s">
        <v>479</v>
      </c>
      <c r="G1568" s="212" t="s">
        <v>744</v>
      </c>
      <c r="H1568" s="225" t="s">
        <v>478</v>
      </c>
      <c r="I1568" t="s">
        <v>198</v>
      </c>
      <c r="J1568" t="s">
        <v>153</v>
      </c>
      <c r="K1568" t="b">
        <v>0</v>
      </c>
    </row>
    <row r="1569" spans="1:11" ht="25.5" x14ac:dyDescent="0.2">
      <c r="A1569">
        <v>505</v>
      </c>
      <c r="B1569" s="210">
        <v>45848.027777777781</v>
      </c>
      <c r="C1569" s="210">
        <v>45848.027777777781</v>
      </c>
      <c r="D1569" s="211">
        <v>45847</v>
      </c>
      <c r="E1569">
        <v>15</v>
      </c>
      <c r="F1569" t="s">
        <v>496</v>
      </c>
      <c r="G1569" s="212" t="s">
        <v>743</v>
      </c>
      <c r="H1569" s="225" t="s">
        <v>480</v>
      </c>
      <c r="I1569" t="s">
        <v>198</v>
      </c>
      <c r="J1569" t="s">
        <v>153</v>
      </c>
      <c r="K1569" t="b">
        <v>0</v>
      </c>
    </row>
    <row r="1570" spans="1:11" ht="25.5" x14ac:dyDescent="0.2">
      <c r="A1570">
        <v>505</v>
      </c>
      <c r="B1570" s="210">
        <v>45848.02847222222</v>
      </c>
      <c r="C1570" s="210">
        <v>45848.02847222222</v>
      </c>
      <c r="D1570" s="211">
        <v>45847</v>
      </c>
      <c r="E1570">
        <v>20</v>
      </c>
      <c r="F1570" t="s">
        <v>477</v>
      </c>
      <c r="G1570" s="212" t="s">
        <v>806</v>
      </c>
      <c r="H1570" s="225" t="s">
        <v>629</v>
      </c>
      <c r="I1570" t="s">
        <v>198</v>
      </c>
      <c r="J1570" t="s">
        <v>153</v>
      </c>
      <c r="K1570" t="b">
        <v>0</v>
      </c>
    </row>
    <row r="1571" spans="1:11" ht="25.5" x14ac:dyDescent="0.2">
      <c r="A1571">
        <v>505</v>
      </c>
      <c r="B1571" s="210">
        <v>45848.027083333334</v>
      </c>
      <c r="C1571" s="210">
        <v>45848.027083333334</v>
      </c>
      <c r="D1571" s="211">
        <v>45847</v>
      </c>
      <c r="E1571">
        <v>19</v>
      </c>
      <c r="F1571" t="s">
        <v>479</v>
      </c>
      <c r="G1571" s="212" t="s">
        <v>747</v>
      </c>
      <c r="H1571" s="225" t="s">
        <v>480</v>
      </c>
      <c r="I1571" t="s">
        <v>198</v>
      </c>
      <c r="J1571" t="s">
        <v>153</v>
      </c>
      <c r="K1571" t="b">
        <v>0</v>
      </c>
    </row>
    <row r="1572" spans="1:11" ht="25.5" x14ac:dyDescent="0.2">
      <c r="A1572">
        <v>505</v>
      </c>
      <c r="B1572" s="210">
        <v>45848.022222222222</v>
      </c>
      <c r="C1572" s="210">
        <v>45848.022916666669</v>
      </c>
      <c r="D1572" s="211">
        <v>45847</v>
      </c>
      <c r="E1572">
        <v>1</v>
      </c>
      <c r="F1572" t="s">
        <v>82</v>
      </c>
      <c r="G1572" s="212" t="s">
        <v>856</v>
      </c>
      <c r="H1572" s="225" t="s">
        <v>480</v>
      </c>
      <c r="I1572" t="s">
        <v>198</v>
      </c>
      <c r="J1572" t="s">
        <v>153</v>
      </c>
      <c r="K1572" t="b">
        <v>1</v>
      </c>
    </row>
    <row r="1573" spans="1:11" ht="25.5" x14ac:dyDescent="0.2">
      <c r="A1573">
        <v>505</v>
      </c>
      <c r="B1573" s="210">
        <v>45848.026388888888</v>
      </c>
      <c r="C1573" s="210">
        <v>45848.026388888888</v>
      </c>
      <c r="D1573" s="211">
        <v>45847</v>
      </c>
      <c r="E1573">
        <v>13</v>
      </c>
      <c r="F1573" t="s">
        <v>131</v>
      </c>
      <c r="G1573" s="212">
        <v>25</v>
      </c>
      <c r="H1573" s="225" t="s">
        <v>480</v>
      </c>
      <c r="I1573" t="s">
        <v>198</v>
      </c>
      <c r="J1573" t="s">
        <v>153</v>
      </c>
      <c r="K1573" t="b">
        <v>0</v>
      </c>
    </row>
    <row r="1574" spans="1:11" ht="38.25" x14ac:dyDescent="0.2">
      <c r="A1574">
        <v>505</v>
      </c>
      <c r="B1574" s="210">
        <v>45849.239583333336</v>
      </c>
      <c r="C1574" s="210">
        <v>45849.239583333336</v>
      </c>
      <c r="D1574" s="211">
        <v>45848</v>
      </c>
      <c r="E1574">
        <v>8</v>
      </c>
      <c r="F1574" t="s">
        <v>486</v>
      </c>
      <c r="G1574" s="212" t="s">
        <v>901</v>
      </c>
      <c r="H1574" s="225" t="s">
        <v>634</v>
      </c>
      <c r="I1574" t="s">
        <v>198</v>
      </c>
      <c r="J1574" t="s">
        <v>153</v>
      </c>
      <c r="K1574" t="b">
        <v>0</v>
      </c>
    </row>
    <row r="1575" spans="1:11" ht="51" x14ac:dyDescent="0.2">
      <c r="A1575">
        <v>505</v>
      </c>
      <c r="B1575" s="210">
        <v>45849.240972222222</v>
      </c>
      <c r="C1575" s="210">
        <v>45849.240972222222</v>
      </c>
      <c r="D1575" s="211">
        <v>45848</v>
      </c>
      <c r="E1575">
        <v>10</v>
      </c>
      <c r="F1575" t="s">
        <v>89</v>
      </c>
      <c r="G1575" s="212">
        <v>1523333333</v>
      </c>
      <c r="H1575" s="225" t="s">
        <v>491</v>
      </c>
      <c r="I1575" t="s">
        <v>198</v>
      </c>
      <c r="J1575" t="s">
        <v>153</v>
      </c>
      <c r="K1575" t="b">
        <v>1</v>
      </c>
    </row>
    <row r="1576" spans="1:11" ht="25.5" x14ac:dyDescent="0.2">
      <c r="A1576">
        <v>505</v>
      </c>
      <c r="B1576" s="210">
        <v>45849.243055555555</v>
      </c>
      <c r="C1576" s="210">
        <v>45849.243750000001</v>
      </c>
      <c r="D1576" s="211">
        <v>45848</v>
      </c>
      <c r="E1576">
        <v>19</v>
      </c>
      <c r="F1576" t="s">
        <v>479</v>
      </c>
      <c r="G1576" s="212" t="s">
        <v>747</v>
      </c>
      <c r="H1576" s="225" t="s">
        <v>480</v>
      </c>
      <c r="I1576" t="s">
        <v>198</v>
      </c>
      <c r="J1576" t="s">
        <v>153</v>
      </c>
      <c r="K1576" t="b">
        <v>0</v>
      </c>
    </row>
    <row r="1577" spans="1:11" ht="25.5" x14ac:dyDescent="0.2">
      <c r="A1577">
        <v>505</v>
      </c>
      <c r="B1577" s="210">
        <v>45849.242361111108</v>
      </c>
      <c r="C1577" s="210">
        <v>45849.242361111108</v>
      </c>
      <c r="D1577" s="211">
        <v>45848</v>
      </c>
      <c r="E1577">
        <v>18</v>
      </c>
      <c r="F1577" t="s">
        <v>82</v>
      </c>
      <c r="G1577" s="212">
        <v>25</v>
      </c>
      <c r="H1577" s="225" t="s">
        <v>480</v>
      </c>
      <c r="I1577" t="s">
        <v>198</v>
      </c>
      <c r="J1577" t="s">
        <v>153</v>
      </c>
      <c r="K1577" t="b">
        <v>0</v>
      </c>
    </row>
    <row r="1578" spans="1:11" ht="38.25" x14ac:dyDescent="0.2">
      <c r="A1578">
        <v>505</v>
      </c>
      <c r="B1578" s="210">
        <v>45849.240972222222</v>
      </c>
      <c r="C1578" s="210">
        <v>45849.241666666669</v>
      </c>
      <c r="D1578" s="211">
        <v>45848</v>
      </c>
      <c r="E1578">
        <v>11</v>
      </c>
      <c r="F1578" t="s">
        <v>131</v>
      </c>
      <c r="G1578" s="212" t="s">
        <v>900</v>
      </c>
      <c r="H1578" s="225" t="s">
        <v>478</v>
      </c>
      <c r="I1578" t="s">
        <v>198</v>
      </c>
      <c r="J1578" t="s">
        <v>153</v>
      </c>
      <c r="K1578" t="b">
        <v>0</v>
      </c>
    </row>
    <row r="1579" spans="1:11" ht="38.25" x14ac:dyDescent="0.2">
      <c r="A1579">
        <v>505</v>
      </c>
      <c r="B1579" s="210">
        <v>45849.242361111108</v>
      </c>
      <c r="C1579" s="210">
        <v>45849.242361111108</v>
      </c>
      <c r="D1579" s="211">
        <v>45848</v>
      </c>
      <c r="E1579">
        <v>14</v>
      </c>
      <c r="F1579" t="s">
        <v>131</v>
      </c>
      <c r="G1579" s="212" t="s">
        <v>902</v>
      </c>
      <c r="H1579" s="225" t="s">
        <v>478</v>
      </c>
      <c r="I1579" t="s">
        <v>198</v>
      </c>
      <c r="J1579" t="s">
        <v>153</v>
      </c>
      <c r="K1579" t="b">
        <v>1</v>
      </c>
    </row>
    <row r="1580" spans="1:11" ht="25.5" x14ac:dyDescent="0.2">
      <c r="A1580">
        <v>505</v>
      </c>
      <c r="B1580" s="210">
        <v>45849.238888888889</v>
      </c>
      <c r="C1580" s="210">
        <v>45849.238888888889</v>
      </c>
      <c r="D1580" s="211">
        <v>45848</v>
      </c>
      <c r="E1580">
        <v>5</v>
      </c>
      <c r="F1580" t="s">
        <v>494</v>
      </c>
      <c r="G1580" s="212" t="s">
        <v>742</v>
      </c>
      <c r="H1580" s="225" t="s">
        <v>480</v>
      </c>
      <c r="I1580" t="s">
        <v>198</v>
      </c>
      <c r="J1580" t="s">
        <v>153</v>
      </c>
      <c r="K1580" t="b">
        <v>0</v>
      </c>
    </row>
    <row r="1581" spans="1:11" ht="25.5" x14ac:dyDescent="0.2">
      <c r="A1581">
        <v>505</v>
      </c>
      <c r="B1581" s="210">
        <v>45849.238194444442</v>
      </c>
      <c r="C1581" s="210">
        <v>45849.238194444442</v>
      </c>
      <c r="D1581" s="211">
        <v>45848</v>
      </c>
      <c r="E1581">
        <v>1</v>
      </c>
      <c r="F1581" t="s">
        <v>82</v>
      </c>
      <c r="G1581" s="212">
        <v>11</v>
      </c>
      <c r="H1581" s="225" t="s">
        <v>480</v>
      </c>
      <c r="I1581" t="s">
        <v>198</v>
      </c>
      <c r="J1581" t="s">
        <v>153</v>
      </c>
      <c r="K1581" t="b">
        <v>0</v>
      </c>
    </row>
    <row r="1582" spans="1:11" ht="25.5" x14ac:dyDescent="0.2">
      <c r="A1582">
        <v>505</v>
      </c>
      <c r="B1582" s="210">
        <v>45849.238888888889</v>
      </c>
      <c r="C1582" s="210">
        <v>45849.239583333336</v>
      </c>
      <c r="D1582" s="211">
        <v>45848</v>
      </c>
      <c r="E1582">
        <v>7</v>
      </c>
      <c r="F1582" t="s">
        <v>492</v>
      </c>
      <c r="G1582" s="212" t="s">
        <v>693</v>
      </c>
      <c r="H1582" s="225" t="s">
        <v>620</v>
      </c>
      <c r="I1582" t="s">
        <v>198</v>
      </c>
      <c r="J1582" t="s">
        <v>153</v>
      </c>
      <c r="K1582" t="b">
        <v>1</v>
      </c>
    </row>
    <row r="1583" spans="1:11" ht="51" x14ac:dyDescent="0.2">
      <c r="A1583">
        <v>505</v>
      </c>
      <c r="B1583" s="210">
        <v>45849.240277777775</v>
      </c>
      <c r="C1583" s="210">
        <v>45849.240277777775</v>
      </c>
      <c r="D1583" s="211">
        <v>45848</v>
      </c>
      <c r="E1583">
        <v>9</v>
      </c>
      <c r="F1583" t="s">
        <v>485</v>
      </c>
      <c r="G1583" s="212">
        <v>1593333333</v>
      </c>
      <c r="H1583" s="225" t="s">
        <v>491</v>
      </c>
      <c r="I1583" t="s">
        <v>198</v>
      </c>
      <c r="J1583" t="s">
        <v>153</v>
      </c>
      <c r="K1583" t="b">
        <v>0</v>
      </c>
    </row>
    <row r="1584" spans="1:11" ht="25.5" x14ac:dyDescent="0.2">
      <c r="A1584">
        <v>505</v>
      </c>
      <c r="B1584" s="210">
        <v>45849.243055555555</v>
      </c>
      <c r="C1584" s="210">
        <v>45849.243055555555</v>
      </c>
      <c r="D1584" s="211">
        <v>45848</v>
      </c>
      <c r="E1584">
        <v>15</v>
      </c>
      <c r="F1584" t="s">
        <v>109</v>
      </c>
      <c r="G1584" s="212" t="s">
        <v>743</v>
      </c>
      <c r="H1584" s="225" t="s">
        <v>480</v>
      </c>
      <c r="I1584" t="s">
        <v>198</v>
      </c>
      <c r="J1584" t="s">
        <v>153</v>
      </c>
      <c r="K1584" t="b">
        <v>0</v>
      </c>
    </row>
    <row r="1585" spans="1:11" ht="25.5" x14ac:dyDescent="0.2">
      <c r="A1585">
        <v>505</v>
      </c>
      <c r="B1585" s="210">
        <v>45849.241666666669</v>
      </c>
      <c r="C1585" s="210">
        <v>45849.242361111108</v>
      </c>
      <c r="D1585" s="211">
        <v>45848</v>
      </c>
      <c r="E1585">
        <v>17</v>
      </c>
      <c r="F1585" t="s">
        <v>131</v>
      </c>
      <c r="G1585" s="212">
        <v>25</v>
      </c>
      <c r="H1585" s="225" t="s">
        <v>480</v>
      </c>
      <c r="I1585" t="s">
        <v>198</v>
      </c>
      <c r="J1585" t="s">
        <v>153</v>
      </c>
      <c r="K1585" t="b">
        <v>0</v>
      </c>
    </row>
    <row r="1586" spans="1:11" ht="25.5" x14ac:dyDescent="0.2">
      <c r="A1586">
        <v>505</v>
      </c>
      <c r="B1586" s="210">
        <v>45849.241666666669</v>
      </c>
      <c r="C1586" s="210">
        <v>45849.241666666669</v>
      </c>
      <c r="D1586" s="211">
        <v>45848</v>
      </c>
      <c r="E1586">
        <v>13</v>
      </c>
      <c r="F1586" t="s">
        <v>131</v>
      </c>
      <c r="G1586" s="212">
        <v>25</v>
      </c>
      <c r="H1586" s="225" t="s">
        <v>480</v>
      </c>
      <c r="I1586" t="s">
        <v>198</v>
      </c>
      <c r="J1586" t="s">
        <v>153</v>
      </c>
      <c r="K1586" t="b">
        <v>0</v>
      </c>
    </row>
    <row r="1587" spans="1:11" ht="38.25" x14ac:dyDescent="0.2">
      <c r="A1587">
        <v>505</v>
      </c>
      <c r="B1587" s="210">
        <v>45849.243055555555</v>
      </c>
      <c r="C1587" s="210">
        <v>45849.243055555555</v>
      </c>
      <c r="D1587" s="211">
        <v>45848</v>
      </c>
      <c r="E1587">
        <v>16</v>
      </c>
      <c r="F1587" t="s">
        <v>479</v>
      </c>
      <c r="G1587" s="212" t="s">
        <v>744</v>
      </c>
      <c r="H1587" s="225" t="s">
        <v>478</v>
      </c>
      <c r="I1587" t="s">
        <v>198</v>
      </c>
      <c r="J1587" t="s">
        <v>153</v>
      </c>
      <c r="K1587" t="b">
        <v>0</v>
      </c>
    </row>
    <row r="1588" spans="1:11" ht="25.5" x14ac:dyDescent="0.2">
      <c r="A1588">
        <v>505</v>
      </c>
      <c r="B1588" s="210">
        <v>45849.241666666669</v>
      </c>
      <c r="C1588" s="210">
        <v>45849.241666666669</v>
      </c>
      <c r="D1588" s="211">
        <v>45848</v>
      </c>
      <c r="E1588">
        <v>12</v>
      </c>
      <c r="F1588" t="s">
        <v>131</v>
      </c>
      <c r="G1588" s="212">
        <v>25</v>
      </c>
      <c r="H1588" s="225" t="s">
        <v>480</v>
      </c>
      <c r="I1588" t="s">
        <v>198</v>
      </c>
      <c r="J1588" t="s">
        <v>153</v>
      </c>
      <c r="K1588" t="b">
        <v>0</v>
      </c>
    </row>
    <row r="1589" spans="1:11" ht="25.5" x14ac:dyDescent="0.2">
      <c r="A1589">
        <v>505</v>
      </c>
      <c r="B1589" s="210">
        <v>45849.238194444442</v>
      </c>
      <c r="C1589" s="210">
        <v>45849.238194444442</v>
      </c>
      <c r="D1589" s="211">
        <v>45848</v>
      </c>
      <c r="E1589">
        <v>2</v>
      </c>
      <c r="F1589" t="s">
        <v>498</v>
      </c>
      <c r="G1589" s="212" t="s">
        <v>758</v>
      </c>
      <c r="H1589" s="225" t="s">
        <v>480</v>
      </c>
      <c r="I1589" t="s">
        <v>198</v>
      </c>
      <c r="J1589" t="s">
        <v>153</v>
      </c>
      <c r="K1589" t="b">
        <v>0</v>
      </c>
    </row>
    <row r="1590" spans="1:11" ht="25.5" x14ac:dyDescent="0.2">
      <c r="A1590">
        <v>505</v>
      </c>
      <c r="B1590" s="210">
        <v>45849.243750000001</v>
      </c>
      <c r="C1590" s="210">
        <v>45849.243750000001</v>
      </c>
      <c r="D1590" s="211">
        <v>45848</v>
      </c>
      <c r="E1590">
        <v>20</v>
      </c>
      <c r="F1590" t="s">
        <v>477</v>
      </c>
      <c r="G1590" s="212" t="s">
        <v>787</v>
      </c>
      <c r="H1590" s="225" t="s">
        <v>480</v>
      </c>
      <c r="I1590" t="s">
        <v>198</v>
      </c>
      <c r="J1590" t="s">
        <v>153</v>
      </c>
      <c r="K1590" t="b">
        <v>0</v>
      </c>
    </row>
    <row r="1591" spans="1:11" ht="25.5" x14ac:dyDescent="0.2">
      <c r="A1591">
        <v>505</v>
      </c>
      <c r="B1591" s="210">
        <v>45849.238888888889</v>
      </c>
      <c r="C1591" s="210">
        <v>45849.238888888889</v>
      </c>
      <c r="D1591" s="211">
        <v>45848</v>
      </c>
      <c r="E1591">
        <v>6</v>
      </c>
      <c r="F1591" t="s">
        <v>500</v>
      </c>
      <c r="G1591" s="212" t="s">
        <v>691</v>
      </c>
      <c r="H1591" s="225" t="s">
        <v>480</v>
      </c>
      <c r="I1591" t="s">
        <v>198</v>
      </c>
      <c r="J1591" t="s">
        <v>153</v>
      </c>
      <c r="K1591" t="b">
        <v>0</v>
      </c>
    </row>
    <row r="1592" spans="1:11" ht="25.5" x14ac:dyDescent="0.2">
      <c r="A1592">
        <v>505</v>
      </c>
      <c r="B1592" s="210">
        <v>45849.238194444442</v>
      </c>
      <c r="C1592" s="210">
        <v>45849.238888888889</v>
      </c>
      <c r="D1592" s="211">
        <v>45848</v>
      </c>
      <c r="E1592">
        <v>3</v>
      </c>
      <c r="F1592" t="s">
        <v>497</v>
      </c>
      <c r="G1592" s="212" t="s">
        <v>753</v>
      </c>
      <c r="H1592" s="225" t="s">
        <v>480</v>
      </c>
      <c r="I1592" t="s">
        <v>198</v>
      </c>
      <c r="J1592" t="s">
        <v>153</v>
      </c>
      <c r="K1592" t="b">
        <v>0</v>
      </c>
    </row>
    <row r="1593" spans="1:11" ht="25.5" x14ac:dyDescent="0.2">
      <c r="A1593">
        <v>505</v>
      </c>
      <c r="B1593" s="210">
        <v>45849.238888888889</v>
      </c>
      <c r="C1593" s="210">
        <v>45849.238888888889</v>
      </c>
      <c r="D1593" s="211">
        <v>45848</v>
      </c>
      <c r="E1593">
        <v>4</v>
      </c>
      <c r="F1593" t="s">
        <v>109</v>
      </c>
      <c r="G1593" s="212" t="s">
        <v>863</v>
      </c>
      <c r="H1593" s="225" t="s">
        <v>480</v>
      </c>
      <c r="I1593" t="s">
        <v>198</v>
      </c>
      <c r="J1593" t="s">
        <v>153</v>
      </c>
      <c r="K1593" t="b">
        <v>0</v>
      </c>
    </row>
    <row r="1594" spans="1:11" ht="25.5" x14ac:dyDescent="0.2">
      <c r="A1594">
        <v>505</v>
      </c>
      <c r="B1594" s="210">
        <v>45853.192361111112</v>
      </c>
      <c r="C1594" s="210">
        <v>45853.193055555559</v>
      </c>
      <c r="D1594" s="211">
        <v>45852</v>
      </c>
      <c r="E1594">
        <v>1</v>
      </c>
      <c r="F1594" t="s">
        <v>500</v>
      </c>
      <c r="G1594" s="212">
        <v>11</v>
      </c>
      <c r="H1594" s="225" t="s">
        <v>480</v>
      </c>
      <c r="I1594" t="s">
        <v>198</v>
      </c>
      <c r="J1594" t="s">
        <v>153</v>
      </c>
      <c r="K1594" t="b">
        <v>0</v>
      </c>
    </row>
    <row r="1595" spans="1:11" ht="38.25" x14ac:dyDescent="0.2">
      <c r="A1595">
        <v>505</v>
      </c>
      <c r="B1595" s="210">
        <v>45853.195833333331</v>
      </c>
      <c r="C1595" s="210">
        <v>45853.195833333331</v>
      </c>
      <c r="D1595" s="211">
        <v>45852</v>
      </c>
      <c r="E1595">
        <v>11</v>
      </c>
      <c r="F1595" t="s">
        <v>131</v>
      </c>
      <c r="G1595" s="212" t="s">
        <v>900</v>
      </c>
      <c r="H1595" s="225" t="s">
        <v>478</v>
      </c>
      <c r="I1595" t="s">
        <v>198</v>
      </c>
      <c r="J1595" t="s">
        <v>153</v>
      </c>
      <c r="K1595" t="b">
        <v>0</v>
      </c>
    </row>
    <row r="1596" spans="1:11" ht="51" x14ac:dyDescent="0.2">
      <c r="A1596">
        <v>505</v>
      </c>
      <c r="B1596" s="210">
        <v>45853.195138888892</v>
      </c>
      <c r="C1596" s="210">
        <v>45853.195833333331</v>
      </c>
      <c r="D1596" s="211">
        <v>45852</v>
      </c>
      <c r="E1596">
        <v>10</v>
      </c>
      <c r="F1596" t="s">
        <v>488</v>
      </c>
      <c r="G1596" s="212" t="s">
        <v>781</v>
      </c>
      <c r="H1596" s="225" t="s">
        <v>491</v>
      </c>
      <c r="I1596" t="s">
        <v>198</v>
      </c>
      <c r="J1596" t="s">
        <v>153</v>
      </c>
      <c r="K1596" t="b">
        <v>0</v>
      </c>
    </row>
    <row r="1597" spans="1:11" ht="38.25" x14ac:dyDescent="0.2">
      <c r="A1597">
        <v>505</v>
      </c>
      <c r="B1597" s="210">
        <v>45853.194444444445</v>
      </c>
      <c r="C1597" s="210">
        <v>45853.194444444445</v>
      </c>
      <c r="D1597" s="211">
        <v>45852</v>
      </c>
      <c r="E1597">
        <v>8</v>
      </c>
      <c r="F1597" t="s">
        <v>486</v>
      </c>
      <c r="G1597" s="212">
        <v>13</v>
      </c>
      <c r="H1597" s="225" t="s">
        <v>647</v>
      </c>
      <c r="I1597" t="s">
        <v>198</v>
      </c>
      <c r="J1597" t="s">
        <v>153</v>
      </c>
      <c r="K1597" t="b">
        <v>1</v>
      </c>
    </row>
    <row r="1598" spans="1:11" ht="25.5" x14ac:dyDescent="0.2">
      <c r="A1598">
        <v>505</v>
      </c>
      <c r="B1598" s="210">
        <v>45853.197222222225</v>
      </c>
      <c r="C1598" s="210">
        <v>45853.197916666664</v>
      </c>
      <c r="D1598" s="211">
        <v>45852</v>
      </c>
      <c r="E1598">
        <v>18</v>
      </c>
      <c r="F1598" t="s">
        <v>82</v>
      </c>
      <c r="G1598" s="212" t="s">
        <v>883</v>
      </c>
      <c r="H1598" s="225" t="s">
        <v>480</v>
      </c>
      <c r="I1598" t="s">
        <v>198</v>
      </c>
      <c r="J1598" t="s">
        <v>153</v>
      </c>
      <c r="K1598" t="b">
        <v>0</v>
      </c>
    </row>
    <row r="1599" spans="1:11" ht="25.5" x14ac:dyDescent="0.2">
      <c r="A1599">
        <v>505</v>
      </c>
      <c r="B1599" s="210">
        <v>45853.193749999999</v>
      </c>
      <c r="C1599" s="210">
        <v>45853.193749999999</v>
      </c>
      <c r="D1599" s="211">
        <v>45852</v>
      </c>
      <c r="E1599">
        <v>5</v>
      </c>
      <c r="F1599" t="s">
        <v>494</v>
      </c>
      <c r="G1599" s="212" t="s">
        <v>742</v>
      </c>
      <c r="H1599" s="225" t="s">
        <v>480</v>
      </c>
      <c r="I1599" t="s">
        <v>198</v>
      </c>
      <c r="J1599" t="s">
        <v>153</v>
      </c>
      <c r="K1599" t="b">
        <v>0</v>
      </c>
    </row>
    <row r="1600" spans="1:11" ht="25.5" x14ac:dyDescent="0.2">
      <c r="A1600">
        <v>505</v>
      </c>
      <c r="B1600" s="210">
        <v>45853.197222222225</v>
      </c>
      <c r="C1600" s="210">
        <v>45853.197222222225</v>
      </c>
      <c r="D1600" s="211">
        <v>45852</v>
      </c>
      <c r="E1600">
        <v>13</v>
      </c>
      <c r="F1600" t="s">
        <v>131</v>
      </c>
      <c r="G1600" s="212">
        <v>25</v>
      </c>
      <c r="H1600" s="225" t="s">
        <v>480</v>
      </c>
      <c r="I1600" t="s">
        <v>198</v>
      </c>
      <c r="J1600" t="s">
        <v>153</v>
      </c>
      <c r="K1600" t="b">
        <v>0</v>
      </c>
    </row>
    <row r="1601" spans="1:11" ht="25.5" x14ac:dyDescent="0.2">
      <c r="A1601">
        <v>505</v>
      </c>
      <c r="B1601" s="210">
        <v>45853.197222222225</v>
      </c>
      <c r="C1601" s="210">
        <v>45853.197222222225</v>
      </c>
      <c r="D1601" s="211">
        <v>45852</v>
      </c>
      <c r="E1601">
        <v>19</v>
      </c>
      <c r="F1601" t="s">
        <v>92</v>
      </c>
      <c r="G1601" s="212" t="s">
        <v>747</v>
      </c>
      <c r="H1601" s="225" t="s">
        <v>480</v>
      </c>
      <c r="I1601" t="s">
        <v>198</v>
      </c>
      <c r="J1601" t="s">
        <v>153</v>
      </c>
      <c r="K1601" t="b">
        <v>0</v>
      </c>
    </row>
    <row r="1602" spans="1:11" ht="38.25" x14ac:dyDescent="0.2">
      <c r="A1602">
        <v>505</v>
      </c>
      <c r="B1602" s="210">
        <v>45853.198611111111</v>
      </c>
      <c r="C1602" s="210">
        <v>45853.199305555558</v>
      </c>
      <c r="D1602" s="211">
        <v>45852</v>
      </c>
      <c r="E1602">
        <v>16</v>
      </c>
      <c r="F1602" t="s">
        <v>479</v>
      </c>
      <c r="G1602" s="212" t="s">
        <v>903</v>
      </c>
      <c r="H1602" s="225" t="s">
        <v>653</v>
      </c>
      <c r="I1602" t="s">
        <v>198</v>
      </c>
      <c r="J1602" t="s">
        <v>153</v>
      </c>
      <c r="K1602" t="b">
        <v>0</v>
      </c>
    </row>
    <row r="1603" spans="1:11" ht="38.25" x14ac:dyDescent="0.2">
      <c r="A1603">
        <v>505</v>
      </c>
      <c r="B1603" s="210">
        <v>45853.197916666664</v>
      </c>
      <c r="C1603" s="210">
        <v>45853.197916666664</v>
      </c>
      <c r="D1603" s="211">
        <v>45852</v>
      </c>
      <c r="E1603">
        <v>14</v>
      </c>
      <c r="F1603" t="s">
        <v>500</v>
      </c>
      <c r="G1603" s="212" t="s">
        <v>904</v>
      </c>
      <c r="H1603" s="225" t="s">
        <v>478</v>
      </c>
      <c r="I1603" t="s">
        <v>198</v>
      </c>
      <c r="J1603" t="s">
        <v>153</v>
      </c>
      <c r="K1603" t="b">
        <v>0</v>
      </c>
    </row>
    <row r="1604" spans="1:11" ht="25.5" x14ac:dyDescent="0.2">
      <c r="A1604">
        <v>505</v>
      </c>
      <c r="B1604" s="210">
        <v>45853.197222222225</v>
      </c>
      <c r="C1604" s="210">
        <v>45853.197222222225</v>
      </c>
      <c r="D1604" s="211">
        <v>45852</v>
      </c>
      <c r="E1604">
        <v>12</v>
      </c>
      <c r="F1604" t="s">
        <v>131</v>
      </c>
      <c r="G1604" s="212">
        <v>25</v>
      </c>
      <c r="H1604" s="225" t="s">
        <v>480</v>
      </c>
      <c r="I1604" t="s">
        <v>198</v>
      </c>
      <c r="J1604" t="s">
        <v>153</v>
      </c>
      <c r="K1604" t="b">
        <v>0</v>
      </c>
    </row>
    <row r="1605" spans="1:11" ht="25.5" x14ac:dyDescent="0.2">
      <c r="A1605">
        <v>505</v>
      </c>
      <c r="B1605" s="210">
        <v>45853.193055555559</v>
      </c>
      <c r="C1605" s="210">
        <v>45853.193055555559</v>
      </c>
      <c r="D1605" s="211">
        <v>45852</v>
      </c>
      <c r="E1605">
        <v>3</v>
      </c>
      <c r="F1605" t="s">
        <v>497</v>
      </c>
      <c r="G1605" s="212" t="s">
        <v>753</v>
      </c>
      <c r="H1605" s="225" t="s">
        <v>480</v>
      </c>
      <c r="I1605" t="s">
        <v>198</v>
      </c>
      <c r="J1605" t="s">
        <v>153</v>
      </c>
      <c r="K1605" t="b">
        <v>0</v>
      </c>
    </row>
    <row r="1606" spans="1:11" ht="25.5" x14ac:dyDescent="0.2">
      <c r="A1606">
        <v>505</v>
      </c>
      <c r="B1606" s="210">
        <v>45853.2</v>
      </c>
      <c r="C1606" s="210">
        <v>45853.2</v>
      </c>
      <c r="D1606" s="211">
        <v>45852</v>
      </c>
      <c r="E1606">
        <v>20</v>
      </c>
      <c r="F1606" t="s">
        <v>477</v>
      </c>
      <c r="G1606" s="212" t="s">
        <v>808</v>
      </c>
      <c r="H1606" s="225" t="s">
        <v>480</v>
      </c>
      <c r="I1606" t="s">
        <v>198</v>
      </c>
      <c r="J1606" t="s">
        <v>153</v>
      </c>
      <c r="K1606" t="b">
        <v>0</v>
      </c>
    </row>
    <row r="1607" spans="1:11" ht="25.5" x14ac:dyDescent="0.2">
      <c r="A1607">
        <v>505</v>
      </c>
      <c r="B1607" s="210">
        <v>45853.193055555559</v>
      </c>
      <c r="C1607" s="210">
        <v>45853.193055555559</v>
      </c>
      <c r="D1607" s="211">
        <v>45852</v>
      </c>
      <c r="E1607">
        <v>2</v>
      </c>
      <c r="F1607" t="s">
        <v>498</v>
      </c>
      <c r="G1607" s="212">
        <v>17</v>
      </c>
      <c r="H1607" s="225" t="s">
        <v>644</v>
      </c>
      <c r="I1607" t="s">
        <v>198</v>
      </c>
      <c r="J1607" t="s">
        <v>153</v>
      </c>
      <c r="K1607" t="b">
        <v>0</v>
      </c>
    </row>
    <row r="1608" spans="1:11" ht="25.5" x14ac:dyDescent="0.2">
      <c r="A1608">
        <v>505</v>
      </c>
      <c r="B1608" s="210">
        <v>45853.193055555559</v>
      </c>
      <c r="C1608" s="210">
        <v>45853.193749999999</v>
      </c>
      <c r="D1608" s="211">
        <v>45852</v>
      </c>
      <c r="E1608">
        <v>4</v>
      </c>
      <c r="F1608" t="s">
        <v>109</v>
      </c>
      <c r="G1608" s="212" t="s">
        <v>863</v>
      </c>
      <c r="H1608" s="225" t="s">
        <v>480</v>
      </c>
      <c r="I1608" t="s">
        <v>198</v>
      </c>
      <c r="J1608" t="s">
        <v>153</v>
      </c>
      <c r="K1608" t="b">
        <v>0</v>
      </c>
    </row>
    <row r="1609" spans="1:11" ht="51" x14ac:dyDescent="0.2">
      <c r="A1609">
        <v>505</v>
      </c>
      <c r="B1609" s="210">
        <v>45853.195138888892</v>
      </c>
      <c r="C1609" s="210">
        <v>45853.195138888892</v>
      </c>
      <c r="D1609" s="211">
        <v>45852</v>
      </c>
      <c r="E1609">
        <v>9</v>
      </c>
      <c r="F1609" t="s">
        <v>485</v>
      </c>
      <c r="G1609" s="212">
        <v>1816666667</v>
      </c>
      <c r="H1609" s="225" t="s">
        <v>491</v>
      </c>
      <c r="I1609" t="s">
        <v>198</v>
      </c>
      <c r="J1609" t="s">
        <v>153</v>
      </c>
      <c r="K1609" t="b">
        <v>0</v>
      </c>
    </row>
    <row r="1610" spans="1:11" ht="25.5" x14ac:dyDescent="0.2">
      <c r="A1610">
        <v>505</v>
      </c>
      <c r="B1610" s="210">
        <v>45853.193749999999</v>
      </c>
      <c r="C1610" s="210">
        <v>45853.193749999999</v>
      </c>
      <c r="D1610" s="211">
        <v>45852</v>
      </c>
      <c r="E1610">
        <v>6</v>
      </c>
      <c r="F1610" t="s">
        <v>500</v>
      </c>
      <c r="G1610" s="212" t="s">
        <v>691</v>
      </c>
      <c r="H1610" s="225" t="s">
        <v>480</v>
      </c>
      <c r="I1610" t="s">
        <v>198</v>
      </c>
      <c r="J1610" t="s">
        <v>153</v>
      </c>
      <c r="K1610" t="b">
        <v>0</v>
      </c>
    </row>
    <row r="1611" spans="1:11" ht="25.5" x14ac:dyDescent="0.2">
      <c r="A1611">
        <v>505</v>
      </c>
      <c r="B1611" s="210">
        <v>45853.198611111111</v>
      </c>
      <c r="C1611" s="210">
        <v>45853.198611111111</v>
      </c>
      <c r="D1611" s="211">
        <v>45852</v>
      </c>
      <c r="E1611">
        <v>15</v>
      </c>
      <c r="F1611" t="s">
        <v>89</v>
      </c>
      <c r="G1611" s="212" t="s">
        <v>796</v>
      </c>
      <c r="H1611" s="225" t="s">
        <v>480</v>
      </c>
      <c r="I1611" t="s">
        <v>198</v>
      </c>
      <c r="J1611" t="s">
        <v>153</v>
      </c>
      <c r="K1611" t="b">
        <v>0</v>
      </c>
    </row>
    <row r="1612" spans="1:11" ht="25.5" x14ac:dyDescent="0.2">
      <c r="A1612">
        <v>505</v>
      </c>
      <c r="B1612" s="210">
        <v>45853.197222222225</v>
      </c>
      <c r="C1612" s="210">
        <v>45853.197222222225</v>
      </c>
      <c r="D1612" s="211">
        <v>45852</v>
      </c>
      <c r="E1612">
        <v>17</v>
      </c>
      <c r="F1612" t="s">
        <v>131</v>
      </c>
      <c r="G1612" s="212">
        <v>25</v>
      </c>
      <c r="H1612" s="225" t="s">
        <v>480</v>
      </c>
      <c r="I1612" t="s">
        <v>198</v>
      </c>
      <c r="J1612" t="s">
        <v>153</v>
      </c>
      <c r="K1612" t="b">
        <v>0</v>
      </c>
    </row>
    <row r="1613" spans="1:11" ht="25.5" x14ac:dyDescent="0.2">
      <c r="A1613">
        <v>505</v>
      </c>
      <c r="B1613" s="210">
        <v>45853.193749999999</v>
      </c>
      <c r="C1613" s="210">
        <v>45853.193749999999</v>
      </c>
      <c r="D1613" s="211">
        <v>45852</v>
      </c>
      <c r="E1613">
        <v>7</v>
      </c>
      <c r="F1613" t="s">
        <v>86</v>
      </c>
      <c r="G1613" s="212" t="s">
        <v>815</v>
      </c>
      <c r="H1613" s="225" t="s">
        <v>480</v>
      </c>
      <c r="I1613" t="s">
        <v>198</v>
      </c>
      <c r="J1613" t="s">
        <v>153</v>
      </c>
      <c r="K1613" t="b">
        <v>0</v>
      </c>
    </row>
    <row r="1614" spans="1:11" ht="38.25" x14ac:dyDescent="0.2">
      <c r="A1614">
        <v>505</v>
      </c>
      <c r="B1614" s="210">
        <v>45854.319444444445</v>
      </c>
      <c r="C1614" s="210">
        <v>45854.319444444445</v>
      </c>
      <c r="D1614" s="211">
        <v>45853</v>
      </c>
      <c r="E1614">
        <v>14</v>
      </c>
      <c r="F1614" t="s">
        <v>500</v>
      </c>
      <c r="G1614" s="212" t="s">
        <v>805</v>
      </c>
      <c r="H1614" s="225" t="s">
        <v>478</v>
      </c>
      <c r="I1614" t="s">
        <v>198</v>
      </c>
      <c r="J1614" t="s">
        <v>153</v>
      </c>
      <c r="K1614" t="b">
        <v>0</v>
      </c>
    </row>
    <row r="1615" spans="1:11" ht="51" x14ac:dyDescent="0.2">
      <c r="A1615">
        <v>505</v>
      </c>
      <c r="B1615" s="210">
        <v>45854.316666666666</v>
      </c>
      <c r="C1615" s="210">
        <v>45854.317361111112</v>
      </c>
      <c r="D1615" s="211">
        <v>45853</v>
      </c>
      <c r="E1615">
        <v>9</v>
      </c>
      <c r="F1615" t="s">
        <v>485</v>
      </c>
      <c r="G1615" s="212">
        <v>1816666667</v>
      </c>
      <c r="H1615" s="225" t="s">
        <v>491</v>
      </c>
      <c r="I1615" t="s">
        <v>198</v>
      </c>
      <c r="J1615" t="s">
        <v>153</v>
      </c>
      <c r="K1615" t="b">
        <v>0</v>
      </c>
    </row>
    <row r="1616" spans="1:11" ht="38.25" x14ac:dyDescent="0.2">
      <c r="A1616">
        <v>505</v>
      </c>
      <c r="B1616" s="210">
        <v>45854.320138888892</v>
      </c>
      <c r="C1616" s="210">
        <v>45854.320138888892</v>
      </c>
      <c r="D1616" s="211">
        <v>45853</v>
      </c>
      <c r="E1616">
        <v>16</v>
      </c>
      <c r="F1616" t="s">
        <v>479</v>
      </c>
      <c r="G1616" s="212">
        <v>25</v>
      </c>
      <c r="H1616" s="225" t="s">
        <v>478</v>
      </c>
      <c r="I1616" t="s">
        <v>198</v>
      </c>
      <c r="J1616" t="s">
        <v>153</v>
      </c>
      <c r="K1616" t="b">
        <v>0</v>
      </c>
    </row>
    <row r="1617" spans="1:11" ht="25.5" x14ac:dyDescent="0.2">
      <c r="A1617">
        <v>505</v>
      </c>
      <c r="B1617" s="210">
        <v>45854.31527777778</v>
      </c>
      <c r="C1617" s="210">
        <v>45854.315972222219</v>
      </c>
      <c r="D1617" s="211">
        <v>45853</v>
      </c>
      <c r="E1617">
        <v>5</v>
      </c>
      <c r="F1617" t="s">
        <v>494</v>
      </c>
      <c r="G1617" s="212" t="s">
        <v>742</v>
      </c>
      <c r="H1617" s="225" t="s">
        <v>480</v>
      </c>
      <c r="I1617" t="s">
        <v>198</v>
      </c>
      <c r="J1617" t="s">
        <v>153</v>
      </c>
      <c r="K1617" t="b">
        <v>0</v>
      </c>
    </row>
    <row r="1618" spans="1:11" ht="25.5" x14ac:dyDescent="0.2">
      <c r="A1618">
        <v>505</v>
      </c>
      <c r="B1618" s="210">
        <v>45854.314583333333</v>
      </c>
      <c r="C1618" s="210">
        <v>45854.314583333333</v>
      </c>
      <c r="D1618" s="211">
        <v>45853</v>
      </c>
      <c r="E1618">
        <v>4</v>
      </c>
      <c r="F1618" t="s">
        <v>109</v>
      </c>
      <c r="G1618" s="212" t="s">
        <v>863</v>
      </c>
      <c r="H1618" s="225" t="s">
        <v>480</v>
      </c>
      <c r="I1618" t="s">
        <v>198</v>
      </c>
      <c r="J1618" t="s">
        <v>153</v>
      </c>
      <c r="K1618" t="b">
        <v>0</v>
      </c>
    </row>
    <row r="1619" spans="1:11" ht="38.25" x14ac:dyDescent="0.2">
      <c r="A1619">
        <v>505</v>
      </c>
      <c r="B1619" s="210">
        <v>45854.316666666666</v>
      </c>
      <c r="C1619" s="210">
        <v>45854.316666666666</v>
      </c>
      <c r="D1619" s="211">
        <v>45853</v>
      </c>
      <c r="E1619">
        <v>8</v>
      </c>
      <c r="F1619" t="s">
        <v>486</v>
      </c>
      <c r="G1619" s="212" t="s">
        <v>819</v>
      </c>
      <c r="H1619" s="225" t="s">
        <v>662</v>
      </c>
      <c r="I1619" t="s">
        <v>198</v>
      </c>
      <c r="J1619" t="s">
        <v>153</v>
      </c>
      <c r="K1619" t="b">
        <v>1</v>
      </c>
    </row>
    <row r="1620" spans="1:11" ht="25.5" x14ac:dyDescent="0.2">
      <c r="A1620">
        <v>505</v>
      </c>
      <c r="B1620" s="210">
        <v>45854.318749999999</v>
      </c>
      <c r="C1620" s="210">
        <v>45854.318749999999</v>
      </c>
      <c r="D1620" s="211">
        <v>45853</v>
      </c>
      <c r="E1620">
        <v>17</v>
      </c>
      <c r="F1620" t="s">
        <v>131</v>
      </c>
      <c r="G1620" s="212">
        <v>25</v>
      </c>
      <c r="H1620" s="225" t="s">
        <v>480</v>
      </c>
      <c r="I1620" t="s">
        <v>198</v>
      </c>
      <c r="J1620" t="s">
        <v>153</v>
      </c>
      <c r="K1620" t="b">
        <v>0</v>
      </c>
    </row>
    <row r="1621" spans="1:11" ht="25.5" x14ac:dyDescent="0.2">
      <c r="A1621">
        <v>505</v>
      </c>
      <c r="B1621" s="210">
        <v>45854.313888888886</v>
      </c>
      <c r="C1621" s="210">
        <v>45854.314583333333</v>
      </c>
      <c r="D1621" s="211">
        <v>45853</v>
      </c>
      <c r="E1621">
        <v>1</v>
      </c>
      <c r="F1621" t="s">
        <v>500</v>
      </c>
      <c r="G1621" s="212" t="s">
        <v>864</v>
      </c>
      <c r="H1621" s="225" t="s">
        <v>480</v>
      </c>
      <c r="I1621" t="s">
        <v>198</v>
      </c>
      <c r="J1621" t="s">
        <v>153</v>
      </c>
      <c r="K1621" t="b">
        <v>0</v>
      </c>
    </row>
    <row r="1622" spans="1:11" ht="38.25" x14ac:dyDescent="0.2">
      <c r="A1622">
        <v>505</v>
      </c>
      <c r="B1622" s="210">
        <v>45854.318055555559</v>
      </c>
      <c r="C1622" s="210">
        <v>45854.318055555559</v>
      </c>
      <c r="D1622" s="211">
        <v>45853</v>
      </c>
      <c r="E1622">
        <v>11</v>
      </c>
      <c r="F1622" t="s">
        <v>131</v>
      </c>
      <c r="G1622" s="212" t="s">
        <v>784</v>
      </c>
      <c r="H1622" s="225" t="s">
        <v>665</v>
      </c>
      <c r="I1622" t="s">
        <v>198</v>
      </c>
      <c r="J1622" t="s">
        <v>153</v>
      </c>
      <c r="K1622" t="b">
        <v>0</v>
      </c>
    </row>
    <row r="1623" spans="1:11" ht="25.5" x14ac:dyDescent="0.2">
      <c r="A1623">
        <v>505</v>
      </c>
      <c r="B1623" s="210">
        <v>45854.315972222219</v>
      </c>
      <c r="C1623" s="210">
        <v>45854.316666666666</v>
      </c>
      <c r="D1623" s="211">
        <v>45853</v>
      </c>
      <c r="E1623">
        <v>7</v>
      </c>
      <c r="F1623" t="s">
        <v>86</v>
      </c>
      <c r="G1623" s="212" t="s">
        <v>754</v>
      </c>
      <c r="H1623" s="225" t="s">
        <v>660</v>
      </c>
      <c r="I1623" t="s">
        <v>198</v>
      </c>
      <c r="J1623" t="s">
        <v>153</v>
      </c>
      <c r="K1623" t="b">
        <v>1</v>
      </c>
    </row>
    <row r="1624" spans="1:11" ht="25.5" x14ac:dyDescent="0.2">
      <c r="A1624">
        <v>505</v>
      </c>
      <c r="B1624" s="210">
        <v>45854.318749999999</v>
      </c>
      <c r="C1624" s="210">
        <v>45854.318749999999</v>
      </c>
      <c r="D1624" s="211">
        <v>45853</v>
      </c>
      <c r="E1624">
        <v>12</v>
      </c>
      <c r="F1624" t="s">
        <v>131</v>
      </c>
      <c r="G1624" s="212">
        <v>25</v>
      </c>
      <c r="H1624" s="225" t="s">
        <v>480</v>
      </c>
      <c r="I1624" t="s">
        <v>198</v>
      </c>
      <c r="J1624" t="s">
        <v>153</v>
      </c>
      <c r="K1624" t="b">
        <v>0</v>
      </c>
    </row>
    <row r="1625" spans="1:11" ht="25.5" x14ac:dyDescent="0.2">
      <c r="A1625">
        <v>505</v>
      </c>
      <c r="B1625" s="210">
        <v>45854.318749999999</v>
      </c>
      <c r="C1625" s="210">
        <v>45854.319444444445</v>
      </c>
      <c r="D1625" s="211">
        <v>45853</v>
      </c>
      <c r="E1625">
        <v>19</v>
      </c>
      <c r="F1625" t="s">
        <v>92</v>
      </c>
      <c r="G1625" s="212" t="s">
        <v>823</v>
      </c>
      <c r="H1625" s="225" t="s">
        <v>480</v>
      </c>
      <c r="I1625" t="s">
        <v>198</v>
      </c>
      <c r="J1625" t="s">
        <v>153</v>
      </c>
      <c r="K1625" t="b">
        <v>0</v>
      </c>
    </row>
    <row r="1626" spans="1:11" ht="25.5" x14ac:dyDescent="0.2">
      <c r="A1626">
        <v>505</v>
      </c>
      <c r="B1626" s="210">
        <v>45854.318749999999</v>
      </c>
      <c r="C1626" s="210">
        <v>45854.318749999999</v>
      </c>
      <c r="D1626" s="211">
        <v>45853</v>
      </c>
      <c r="E1626">
        <v>13</v>
      </c>
      <c r="F1626" t="s">
        <v>131</v>
      </c>
      <c r="G1626" s="212">
        <v>25</v>
      </c>
      <c r="H1626" s="225" t="s">
        <v>480</v>
      </c>
      <c r="I1626" t="s">
        <v>198</v>
      </c>
      <c r="J1626" t="s">
        <v>153</v>
      </c>
      <c r="K1626" t="b">
        <v>0</v>
      </c>
    </row>
    <row r="1627" spans="1:11" ht="51" x14ac:dyDescent="0.2">
      <c r="A1627">
        <v>505</v>
      </c>
      <c r="B1627" s="210">
        <v>45854.317361111112</v>
      </c>
      <c r="C1627" s="210">
        <v>45854.317361111112</v>
      </c>
      <c r="D1627" s="211">
        <v>45853</v>
      </c>
      <c r="E1627">
        <v>10</v>
      </c>
      <c r="F1627" t="s">
        <v>488</v>
      </c>
      <c r="G1627" s="212">
        <v>526666667</v>
      </c>
      <c r="H1627" s="225" t="s">
        <v>491</v>
      </c>
      <c r="I1627" t="s">
        <v>198</v>
      </c>
      <c r="J1627" t="s">
        <v>153</v>
      </c>
      <c r="K1627" t="b">
        <v>0</v>
      </c>
    </row>
    <row r="1628" spans="1:11" ht="25.5" x14ac:dyDescent="0.2">
      <c r="A1628">
        <v>505</v>
      </c>
      <c r="B1628" s="210">
        <v>45854.315972222219</v>
      </c>
      <c r="C1628" s="210">
        <v>45854.315972222219</v>
      </c>
      <c r="D1628" s="211">
        <v>45853</v>
      </c>
      <c r="E1628">
        <v>6</v>
      </c>
      <c r="F1628" t="s">
        <v>500</v>
      </c>
      <c r="G1628" s="212" t="s">
        <v>691</v>
      </c>
      <c r="H1628" s="225" t="s">
        <v>480</v>
      </c>
      <c r="I1628" t="s">
        <v>198</v>
      </c>
      <c r="J1628" t="s">
        <v>153</v>
      </c>
      <c r="K1628" t="b">
        <v>0</v>
      </c>
    </row>
    <row r="1629" spans="1:11" ht="25.5" x14ac:dyDescent="0.2">
      <c r="A1629">
        <v>505</v>
      </c>
      <c r="B1629" s="210">
        <v>45854.314583333333</v>
      </c>
      <c r="C1629" s="210">
        <v>45854.314583333333</v>
      </c>
      <c r="D1629" s="211">
        <v>45853</v>
      </c>
      <c r="E1629">
        <v>3</v>
      </c>
      <c r="F1629" t="s">
        <v>497</v>
      </c>
      <c r="G1629" s="212" t="s">
        <v>753</v>
      </c>
      <c r="H1629" s="225" t="s">
        <v>480</v>
      </c>
      <c r="I1629" t="s">
        <v>198</v>
      </c>
      <c r="J1629" t="s">
        <v>153</v>
      </c>
      <c r="K1629" t="b">
        <v>0</v>
      </c>
    </row>
    <row r="1630" spans="1:11" ht="25.5" x14ac:dyDescent="0.2">
      <c r="A1630">
        <v>505</v>
      </c>
      <c r="B1630" s="210">
        <v>45854.320138888892</v>
      </c>
      <c r="C1630" s="210">
        <v>45854.320138888892</v>
      </c>
      <c r="D1630" s="211">
        <v>45853</v>
      </c>
      <c r="E1630">
        <v>15</v>
      </c>
      <c r="F1630" t="s">
        <v>89</v>
      </c>
      <c r="G1630" s="212" t="s">
        <v>905</v>
      </c>
      <c r="H1630" s="225" t="s">
        <v>480</v>
      </c>
      <c r="I1630" t="s">
        <v>198</v>
      </c>
      <c r="J1630" t="s">
        <v>153</v>
      </c>
      <c r="K1630" t="b">
        <v>0</v>
      </c>
    </row>
    <row r="1631" spans="1:11" ht="25.5" x14ac:dyDescent="0.2">
      <c r="A1631">
        <v>505</v>
      </c>
      <c r="B1631" s="210">
        <v>45854.314583333333</v>
      </c>
      <c r="C1631" s="210">
        <v>45854.314583333333</v>
      </c>
      <c r="D1631" s="211">
        <v>45853</v>
      </c>
      <c r="E1631">
        <v>2</v>
      </c>
      <c r="F1631" t="s">
        <v>498</v>
      </c>
      <c r="G1631" s="212" t="s">
        <v>853</v>
      </c>
      <c r="H1631" s="225" t="s">
        <v>480</v>
      </c>
      <c r="I1631" t="s">
        <v>198</v>
      </c>
      <c r="J1631" t="s">
        <v>153</v>
      </c>
      <c r="K1631" t="b">
        <v>0</v>
      </c>
    </row>
    <row r="1632" spans="1:11" ht="25.5" x14ac:dyDescent="0.2">
      <c r="A1632">
        <v>505</v>
      </c>
      <c r="B1632" s="210">
        <v>45854.320138888892</v>
      </c>
      <c r="C1632" s="210">
        <v>45854.320138888892</v>
      </c>
      <c r="D1632" s="211">
        <v>45853</v>
      </c>
      <c r="E1632">
        <v>20</v>
      </c>
      <c r="F1632" t="s">
        <v>477</v>
      </c>
      <c r="G1632" s="212" t="s">
        <v>808</v>
      </c>
      <c r="H1632" s="225" t="s">
        <v>480</v>
      </c>
      <c r="I1632" t="s">
        <v>198</v>
      </c>
      <c r="J1632" t="s">
        <v>153</v>
      </c>
      <c r="K1632" t="b">
        <v>0</v>
      </c>
    </row>
    <row r="1633" spans="1:11" ht="25.5" x14ac:dyDescent="0.2">
      <c r="A1633">
        <v>505</v>
      </c>
      <c r="B1633" s="210">
        <v>45854.318749999999</v>
      </c>
      <c r="C1633" s="210">
        <v>45854.318749999999</v>
      </c>
      <c r="D1633" s="211">
        <v>45853</v>
      </c>
      <c r="E1633">
        <v>18</v>
      </c>
      <c r="F1633" t="s">
        <v>82</v>
      </c>
      <c r="G1633" s="212" t="s">
        <v>906</v>
      </c>
      <c r="H1633" s="225" t="s">
        <v>480</v>
      </c>
      <c r="I1633" t="s">
        <v>198</v>
      </c>
      <c r="J1633" t="s">
        <v>153</v>
      </c>
      <c r="K1633" t="b">
        <v>0</v>
      </c>
    </row>
    <row r="1634" spans="1:11" ht="25.5" x14ac:dyDescent="0.2">
      <c r="A1634">
        <v>505</v>
      </c>
      <c r="B1634" s="210">
        <v>45855.232638888891</v>
      </c>
      <c r="C1634" s="210">
        <v>45855.232638888891</v>
      </c>
      <c r="D1634" s="211">
        <v>45854</v>
      </c>
      <c r="E1634">
        <v>3</v>
      </c>
      <c r="F1634" t="s">
        <v>497</v>
      </c>
      <c r="G1634" s="212" t="s">
        <v>753</v>
      </c>
      <c r="H1634" s="225" t="s">
        <v>480</v>
      </c>
      <c r="I1634" t="s">
        <v>198</v>
      </c>
      <c r="J1634" t="s">
        <v>153</v>
      </c>
      <c r="K1634" t="b">
        <v>0</v>
      </c>
    </row>
    <row r="1635" spans="1:11" ht="25.5" x14ac:dyDescent="0.2">
      <c r="A1635">
        <v>505</v>
      </c>
      <c r="B1635" s="210">
        <v>45855.238888888889</v>
      </c>
      <c r="C1635" s="210">
        <v>45855.239583333336</v>
      </c>
      <c r="D1635" s="211">
        <v>45854</v>
      </c>
      <c r="E1635">
        <v>20</v>
      </c>
      <c r="F1635" t="s">
        <v>94</v>
      </c>
      <c r="G1635" s="212" t="s">
        <v>731</v>
      </c>
      <c r="H1635" s="225" t="s">
        <v>907</v>
      </c>
      <c r="I1635" t="s">
        <v>198</v>
      </c>
      <c r="J1635" t="s">
        <v>153</v>
      </c>
      <c r="K1635" t="b">
        <v>0</v>
      </c>
    </row>
    <row r="1636" spans="1:11" ht="38.25" x14ac:dyDescent="0.2">
      <c r="A1636">
        <v>505</v>
      </c>
      <c r="B1636" s="210">
        <v>45855.238194444442</v>
      </c>
      <c r="C1636" s="210">
        <v>45855.238194444442</v>
      </c>
      <c r="D1636" s="211">
        <v>45854</v>
      </c>
      <c r="E1636">
        <v>15</v>
      </c>
      <c r="F1636" t="s">
        <v>488</v>
      </c>
      <c r="G1636" s="212" t="s">
        <v>793</v>
      </c>
      <c r="H1636" s="225" t="s">
        <v>478</v>
      </c>
      <c r="I1636" t="s">
        <v>198</v>
      </c>
      <c r="J1636" t="s">
        <v>153</v>
      </c>
      <c r="K1636" t="b">
        <v>0</v>
      </c>
    </row>
    <row r="1637" spans="1:11" ht="25.5" x14ac:dyDescent="0.2">
      <c r="A1637">
        <v>505</v>
      </c>
      <c r="B1637" s="210">
        <v>45855.237500000003</v>
      </c>
      <c r="C1637" s="210">
        <v>45855.237500000003</v>
      </c>
      <c r="D1637" s="211">
        <v>45854</v>
      </c>
      <c r="E1637">
        <v>12</v>
      </c>
      <c r="F1637" t="s">
        <v>131</v>
      </c>
      <c r="G1637" s="212">
        <v>25</v>
      </c>
      <c r="H1637" s="225" t="s">
        <v>480</v>
      </c>
      <c r="I1637" t="s">
        <v>198</v>
      </c>
      <c r="J1637" t="s">
        <v>153</v>
      </c>
      <c r="K1637" t="b">
        <v>0</v>
      </c>
    </row>
    <row r="1638" spans="1:11" ht="25.5" x14ac:dyDescent="0.2">
      <c r="A1638">
        <v>505</v>
      </c>
      <c r="B1638" s="210">
        <v>45855.237500000003</v>
      </c>
      <c r="C1638" s="210">
        <v>45855.237500000003</v>
      </c>
      <c r="D1638" s="211">
        <v>45854</v>
      </c>
      <c r="E1638">
        <v>13</v>
      </c>
      <c r="F1638" t="s">
        <v>131</v>
      </c>
      <c r="G1638" s="212">
        <v>25</v>
      </c>
      <c r="H1638" s="225" t="s">
        <v>480</v>
      </c>
      <c r="I1638" t="s">
        <v>198</v>
      </c>
      <c r="J1638" t="s">
        <v>153</v>
      </c>
      <c r="K1638" t="b">
        <v>0</v>
      </c>
    </row>
    <row r="1639" spans="1:11" ht="25.5" x14ac:dyDescent="0.2">
      <c r="A1639">
        <v>505</v>
      </c>
      <c r="B1639" s="210">
        <v>45855.23333333333</v>
      </c>
      <c r="C1639" s="210">
        <v>45855.23333333333</v>
      </c>
      <c r="D1639" s="211">
        <v>45854</v>
      </c>
      <c r="E1639">
        <v>5</v>
      </c>
      <c r="F1639" t="s">
        <v>494</v>
      </c>
      <c r="G1639" s="212" t="s">
        <v>742</v>
      </c>
      <c r="H1639" s="225" t="s">
        <v>480</v>
      </c>
      <c r="I1639" t="s">
        <v>198</v>
      </c>
      <c r="J1639" t="s">
        <v>153</v>
      </c>
      <c r="K1639" t="b">
        <v>0</v>
      </c>
    </row>
    <row r="1640" spans="1:11" ht="38.25" x14ac:dyDescent="0.2">
      <c r="A1640">
        <v>505</v>
      </c>
      <c r="B1640" s="210">
        <v>45855.238194444442</v>
      </c>
      <c r="C1640" s="210">
        <v>45855.238194444442</v>
      </c>
      <c r="D1640" s="211">
        <v>45854</v>
      </c>
      <c r="E1640">
        <v>14</v>
      </c>
      <c r="F1640" t="s">
        <v>500</v>
      </c>
      <c r="G1640" s="212">
        <v>24</v>
      </c>
      <c r="H1640" s="225" t="s">
        <v>478</v>
      </c>
      <c r="I1640" t="s">
        <v>198</v>
      </c>
      <c r="J1640" t="s">
        <v>153</v>
      </c>
      <c r="K1640" t="b">
        <v>0</v>
      </c>
    </row>
    <row r="1641" spans="1:11" ht="51" x14ac:dyDescent="0.2">
      <c r="A1641">
        <v>505</v>
      </c>
      <c r="B1641" s="210">
        <v>45855.236111111109</v>
      </c>
      <c r="C1641" s="210">
        <v>45855.236111111109</v>
      </c>
      <c r="D1641" s="211">
        <v>45854</v>
      </c>
      <c r="E1641">
        <v>10</v>
      </c>
      <c r="F1641" t="s">
        <v>488</v>
      </c>
      <c r="G1641" s="212">
        <v>526666667</v>
      </c>
      <c r="H1641" s="225" t="s">
        <v>491</v>
      </c>
      <c r="I1641" t="s">
        <v>198</v>
      </c>
      <c r="J1641" t="s">
        <v>153</v>
      </c>
      <c r="K1641" t="b">
        <v>0</v>
      </c>
    </row>
    <row r="1642" spans="1:11" ht="38.25" x14ac:dyDescent="0.2">
      <c r="A1642">
        <v>505</v>
      </c>
      <c r="B1642" s="210">
        <v>45855.236805555556</v>
      </c>
      <c r="C1642" s="210">
        <v>45855.236805555556</v>
      </c>
      <c r="D1642" s="211">
        <v>45854</v>
      </c>
      <c r="E1642">
        <v>11</v>
      </c>
      <c r="F1642" t="s">
        <v>131</v>
      </c>
      <c r="G1642" s="212" t="s">
        <v>817</v>
      </c>
      <c r="H1642" s="225" t="s">
        <v>478</v>
      </c>
      <c r="I1642" t="s">
        <v>198</v>
      </c>
      <c r="J1642" t="s">
        <v>153</v>
      </c>
      <c r="K1642" t="b">
        <v>0</v>
      </c>
    </row>
    <row r="1643" spans="1:11" ht="51" x14ac:dyDescent="0.2">
      <c r="A1643">
        <v>505</v>
      </c>
      <c r="B1643" s="210">
        <v>45855.23541666667</v>
      </c>
      <c r="C1643" s="210">
        <v>45855.23541666667</v>
      </c>
      <c r="D1643" s="211">
        <v>45854</v>
      </c>
      <c r="E1643">
        <v>9</v>
      </c>
      <c r="F1643" t="s">
        <v>485</v>
      </c>
      <c r="G1643" s="212">
        <v>1973333333</v>
      </c>
      <c r="H1643" s="225" t="s">
        <v>491</v>
      </c>
      <c r="I1643" t="s">
        <v>198</v>
      </c>
      <c r="J1643" t="s">
        <v>153</v>
      </c>
      <c r="K1643" t="b">
        <v>0</v>
      </c>
    </row>
    <row r="1644" spans="1:11" ht="25.5" x14ac:dyDescent="0.2">
      <c r="A1644">
        <v>505</v>
      </c>
      <c r="B1644" s="210">
        <v>45855.23333333333</v>
      </c>
      <c r="C1644" s="210">
        <v>45855.23333333333</v>
      </c>
      <c r="D1644" s="211">
        <v>45854</v>
      </c>
      <c r="E1644">
        <v>6</v>
      </c>
      <c r="F1644" t="s">
        <v>82</v>
      </c>
      <c r="G1644" s="212" t="s">
        <v>691</v>
      </c>
      <c r="H1644" s="225" t="s">
        <v>480</v>
      </c>
      <c r="I1644" t="s">
        <v>198</v>
      </c>
      <c r="J1644" t="s">
        <v>153</v>
      </c>
      <c r="K1644" t="b">
        <v>0</v>
      </c>
    </row>
    <row r="1645" spans="1:11" ht="25.5" x14ac:dyDescent="0.2">
      <c r="A1645">
        <v>505</v>
      </c>
      <c r="B1645" s="210">
        <v>45855.232638888891</v>
      </c>
      <c r="C1645" s="210">
        <v>45855.232638888891</v>
      </c>
      <c r="D1645" s="211">
        <v>45854</v>
      </c>
      <c r="E1645">
        <v>2</v>
      </c>
      <c r="F1645" t="s">
        <v>498</v>
      </c>
      <c r="G1645" s="212" t="s">
        <v>853</v>
      </c>
      <c r="H1645" s="225" t="s">
        <v>480</v>
      </c>
      <c r="I1645" t="s">
        <v>198</v>
      </c>
      <c r="J1645" t="s">
        <v>153</v>
      </c>
      <c r="K1645" t="b">
        <v>0</v>
      </c>
    </row>
    <row r="1646" spans="1:11" ht="25.5" x14ac:dyDescent="0.2">
      <c r="A1646">
        <v>505</v>
      </c>
      <c r="B1646" s="210">
        <v>45855.231944444444</v>
      </c>
      <c r="C1646" s="210">
        <v>45855.232638888891</v>
      </c>
      <c r="D1646" s="211">
        <v>45854</v>
      </c>
      <c r="E1646">
        <v>1</v>
      </c>
      <c r="F1646" t="s">
        <v>500</v>
      </c>
      <c r="G1646" s="212" t="s">
        <v>864</v>
      </c>
      <c r="H1646" s="225" t="s">
        <v>480</v>
      </c>
      <c r="I1646" t="s">
        <v>198</v>
      </c>
      <c r="J1646" t="s">
        <v>153</v>
      </c>
      <c r="K1646" t="b">
        <v>0</v>
      </c>
    </row>
    <row r="1647" spans="1:11" ht="25.5" x14ac:dyDescent="0.2">
      <c r="A1647">
        <v>505</v>
      </c>
      <c r="B1647" s="210">
        <v>45855.232638888891</v>
      </c>
      <c r="C1647" s="210">
        <v>45855.23333333333</v>
      </c>
      <c r="D1647" s="211">
        <v>45854</v>
      </c>
      <c r="E1647">
        <v>4</v>
      </c>
      <c r="F1647" t="s">
        <v>109</v>
      </c>
      <c r="G1647" s="212" t="s">
        <v>863</v>
      </c>
      <c r="H1647" s="225" t="s">
        <v>480</v>
      </c>
      <c r="I1647" t="s">
        <v>198</v>
      </c>
      <c r="J1647" t="s">
        <v>153</v>
      </c>
      <c r="K1647" t="b">
        <v>0</v>
      </c>
    </row>
    <row r="1648" spans="1:11" ht="25.5" x14ac:dyDescent="0.2">
      <c r="A1648">
        <v>505</v>
      </c>
      <c r="B1648" s="210">
        <v>45855.238888888889</v>
      </c>
      <c r="C1648" s="210">
        <v>45855.238888888889</v>
      </c>
      <c r="D1648" s="211">
        <v>45854</v>
      </c>
      <c r="E1648">
        <v>19</v>
      </c>
      <c r="F1648" t="s">
        <v>92</v>
      </c>
      <c r="G1648" s="212" t="s">
        <v>823</v>
      </c>
      <c r="H1648" s="225" t="s">
        <v>480</v>
      </c>
      <c r="I1648" t="s">
        <v>198</v>
      </c>
      <c r="J1648" t="s">
        <v>153</v>
      </c>
      <c r="K1648" t="b">
        <v>0</v>
      </c>
    </row>
    <row r="1649" spans="1:11" ht="25.5" x14ac:dyDescent="0.2">
      <c r="A1649">
        <v>505</v>
      </c>
      <c r="B1649" s="210">
        <v>45855.237500000003</v>
      </c>
      <c r="C1649" s="210">
        <v>45855.237500000003</v>
      </c>
      <c r="D1649" s="211">
        <v>45854</v>
      </c>
      <c r="E1649">
        <v>17</v>
      </c>
      <c r="F1649" t="s">
        <v>131</v>
      </c>
      <c r="G1649" s="212">
        <v>25</v>
      </c>
      <c r="H1649" s="225" t="s">
        <v>480</v>
      </c>
      <c r="I1649" t="s">
        <v>198</v>
      </c>
      <c r="J1649" t="s">
        <v>153</v>
      </c>
      <c r="K1649" t="b">
        <v>0</v>
      </c>
    </row>
    <row r="1650" spans="1:11" ht="25.5" x14ac:dyDescent="0.2">
      <c r="A1650">
        <v>505</v>
      </c>
      <c r="B1650" s="210">
        <v>45855.23333333333</v>
      </c>
      <c r="C1650" s="210">
        <v>45855.23333333333</v>
      </c>
      <c r="D1650" s="211">
        <v>45854</v>
      </c>
      <c r="E1650">
        <v>7</v>
      </c>
      <c r="F1650" t="s">
        <v>86</v>
      </c>
      <c r="G1650" s="212" t="s">
        <v>864</v>
      </c>
      <c r="H1650" s="225" t="s">
        <v>480</v>
      </c>
      <c r="I1650" t="s">
        <v>198</v>
      </c>
      <c r="J1650" t="s">
        <v>153</v>
      </c>
      <c r="K1650" t="b">
        <v>1</v>
      </c>
    </row>
    <row r="1651" spans="1:11" ht="38.25" x14ac:dyDescent="0.2">
      <c r="A1651">
        <v>505</v>
      </c>
      <c r="B1651" s="210">
        <v>45855.234722222223</v>
      </c>
      <c r="C1651" s="210">
        <v>45855.234722222223</v>
      </c>
      <c r="D1651" s="211">
        <v>45854</v>
      </c>
      <c r="E1651">
        <v>8</v>
      </c>
      <c r="F1651" t="s">
        <v>486</v>
      </c>
      <c r="G1651" s="212" t="s">
        <v>823</v>
      </c>
      <c r="H1651" s="225" t="s">
        <v>908</v>
      </c>
      <c r="I1651" t="s">
        <v>198</v>
      </c>
      <c r="J1651" t="s">
        <v>153</v>
      </c>
      <c r="K1651" t="b">
        <v>1</v>
      </c>
    </row>
    <row r="1652" spans="1:11" ht="25.5" x14ac:dyDescent="0.2">
      <c r="A1652">
        <v>505</v>
      </c>
      <c r="B1652" s="210">
        <v>45855.237500000003</v>
      </c>
      <c r="C1652" s="210">
        <v>45855.237500000003</v>
      </c>
      <c r="D1652" s="211">
        <v>45854</v>
      </c>
      <c r="E1652">
        <v>18</v>
      </c>
      <c r="F1652" t="s">
        <v>131</v>
      </c>
      <c r="G1652" s="212" t="s">
        <v>893</v>
      </c>
      <c r="H1652" s="225" t="s">
        <v>480</v>
      </c>
      <c r="I1652" t="s">
        <v>198</v>
      </c>
      <c r="J1652" t="s">
        <v>153</v>
      </c>
      <c r="K1652" t="b">
        <v>0</v>
      </c>
    </row>
    <row r="1653" spans="1:11" ht="38.25" x14ac:dyDescent="0.2">
      <c r="A1653">
        <v>505</v>
      </c>
      <c r="B1653" s="210">
        <v>45855.238194444442</v>
      </c>
      <c r="C1653" s="210">
        <v>45855.238888888889</v>
      </c>
      <c r="D1653" s="211">
        <v>45854</v>
      </c>
      <c r="E1653">
        <v>16</v>
      </c>
      <c r="F1653" t="s">
        <v>131</v>
      </c>
      <c r="G1653" s="212">
        <v>25</v>
      </c>
      <c r="H1653" s="225" t="s">
        <v>478</v>
      </c>
      <c r="I1653" t="s">
        <v>198</v>
      </c>
      <c r="J1653" t="s">
        <v>153</v>
      </c>
      <c r="K1653" t="b">
        <v>0</v>
      </c>
    </row>
    <row r="1654" spans="1:11" ht="38.25" x14ac:dyDescent="0.2">
      <c r="A1654">
        <v>505</v>
      </c>
      <c r="B1654" s="210">
        <v>45856.236805555556</v>
      </c>
      <c r="C1654" s="210">
        <v>45856.236805555556</v>
      </c>
      <c r="D1654" s="211">
        <v>45855</v>
      </c>
      <c r="E1654">
        <v>11</v>
      </c>
      <c r="F1654" t="s">
        <v>131</v>
      </c>
      <c r="G1654" s="212" t="s">
        <v>817</v>
      </c>
      <c r="H1654" s="225" t="s">
        <v>478</v>
      </c>
      <c r="I1654" t="s">
        <v>198</v>
      </c>
      <c r="J1654" t="s">
        <v>153</v>
      </c>
      <c r="K1654" t="b">
        <v>0</v>
      </c>
    </row>
    <row r="1655" spans="1:11" ht="25.5" x14ac:dyDescent="0.2">
      <c r="A1655">
        <v>505</v>
      </c>
      <c r="B1655" s="210">
        <v>45856.237500000003</v>
      </c>
      <c r="C1655" s="210">
        <v>45856.237500000003</v>
      </c>
      <c r="D1655" s="211">
        <v>45855</v>
      </c>
      <c r="E1655">
        <v>12</v>
      </c>
      <c r="F1655" t="s">
        <v>131</v>
      </c>
      <c r="G1655" s="212">
        <v>25</v>
      </c>
      <c r="H1655" s="225" t="s">
        <v>480</v>
      </c>
      <c r="I1655" t="s">
        <v>198</v>
      </c>
      <c r="J1655" t="s">
        <v>153</v>
      </c>
      <c r="K1655" t="b">
        <v>0</v>
      </c>
    </row>
    <row r="1656" spans="1:11" ht="38.25" x14ac:dyDescent="0.2">
      <c r="A1656">
        <v>505</v>
      </c>
      <c r="B1656" s="210">
        <v>45856.238194444442</v>
      </c>
      <c r="C1656" s="210">
        <v>45856.238194444442</v>
      </c>
      <c r="D1656" s="211">
        <v>45855</v>
      </c>
      <c r="E1656">
        <v>14</v>
      </c>
      <c r="F1656" t="s">
        <v>500</v>
      </c>
      <c r="G1656" s="212">
        <v>25</v>
      </c>
      <c r="H1656" s="225" t="s">
        <v>478</v>
      </c>
      <c r="I1656" t="s">
        <v>198</v>
      </c>
      <c r="J1656" t="s">
        <v>153</v>
      </c>
      <c r="K1656" t="b">
        <v>0</v>
      </c>
    </row>
    <row r="1657" spans="1:11" ht="25.5" x14ac:dyDescent="0.2">
      <c r="A1657">
        <v>505</v>
      </c>
      <c r="B1657" s="210">
        <v>45856.23333333333</v>
      </c>
      <c r="C1657" s="210">
        <v>45856.23333333333</v>
      </c>
      <c r="D1657" s="211">
        <v>45855</v>
      </c>
      <c r="E1657">
        <v>2</v>
      </c>
      <c r="F1657" t="s">
        <v>498</v>
      </c>
      <c r="G1657" s="212" t="s">
        <v>853</v>
      </c>
      <c r="H1657" s="225" t="s">
        <v>480</v>
      </c>
      <c r="I1657" t="s">
        <v>198</v>
      </c>
      <c r="J1657" t="s">
        <v>153</v>
      </c>
      <c r="K1657" t="b">
        <v>0</v>
      </c>
    </row>
    <row r="1658" spans="1:11" ht="38.25" x14ac:dyDescent="0.2">
      <c r="A1658">
        <v>505</v>
      </c>
      <c r="B1658" s="210">
        <v>45856.234722222223</v>
      </c>
      <c r="C1658" s="210">
        <v>45856.234722222223</v>
      </c>
      <c r="D1658" s="211">
        <v>45855</v>
      </c>
      <c r="E1658">
        <v>4</v>
      </c>
      <c r="F1658" t="s">
        <v>109</v>
      </c>
      <c r="G1658" s="212" t="s">
        <v>863</v>
      </c>
      <c r="H1658" s="225" t="s">
        <v>909</v>
      </c>
      <c r="I1658" t="s">
        <v>198</v>
      </c>
      <c r="J1658" t="s">
        <v>153</v>
      </c>
      <c r="K1658" t="b">
        <v>0</v>
      </c>
    </row>
    <row r="1659" spans="1:11" ht="38.25" x14ac:dyDescent="0.2">
      <c r="A1659">
        <v>505</v>
      </c>
      <c r="B1659" s="210">
        <v>45856.238194444442</v>
      </c>
      <c r="C1659" s="210">
        <v>45856.238194444442</v>
      </c>
      <c r="D1659" s="211">
        <v>45855</v>
      </c>
      <c r="E1659">
        <v>16</v>
      </c>
      <c r="F1659" t="s">
        <v>131</v>
      </c>
      <c r="G1659" s="212">
        <v>25</v>
      </c>
      <c r="H1659" s="225" t="s">
        <v>478</v>
      </c>
      <c r="I1659" t="s">
        <v>198</v>
      </c>
      <c r="J1659" t="s">
        <v>153</v>
      </c>
      <c r="K1659" t="b">
        <v>0</v>
      </c>
    </row>
    <row r="1660" spans="1:11" ht="25.5" x14ac:dyDescent="0.2">
      <c r="A1660">
        <v>505</v>
      </c>
      <c r="B1660" s="210">
        <v>45856.237500000003</v>
      </c>
      <c r="C1660" s="210">
        <v>45856.237500000003</v>
      </c>
      <c r="D1660" s="211">
        <v>45855</v>
      </c>
      <c r="E1660">
        <v>19</v>
      </c>
      <c r="F1660" t="s">
        <v>92</v>
      </c>
      <c r="G1660" s="212" t="s">
        <v>823</v>
      </c>
      <c r="H1660" s="225" t="s">
        <v>480</v>
      </c>
      <c r="I1660" t="s">
        <v>198</v>
      </c>
      <c r="J1660" t="s">
        <v>153</v>
      </c>
      <c r="K1660" t="b">
        <v>0</v>
      </c>
    </row>
    <row r="1661" spans="1:11" ht="25.5" x14ac:dyDescent="0.2">
      <c r="A1661">
        <v>505</v>
      </c>
      <c r="B1661" s="210">
        <v>45856.238194444442</v>
      </c>
      <c r="C1661" s="210">
        <v>45856.238194444442</v>
      </c>
      <c r="D1661" s="211">
        <v>45855</v>
      </c>
      <c r="E1661">
        <v>15</v>
      </c>
      <c r="F1661" t="s">
        <v>488</v>
      </c>
      <c r="G1661" s="212">
        <v>25</v>
      </c>
      <c r="H1661" s="225" t="s">
        <v>480</v>
      </c>
      <c r="I1661" t="s">
        <v>198</v>
      </c>
      <c r="J1661" t="s">
        <v>153</v>
      </c>
      <c r="K1661" t="b">
        <v>0</v>
      </c>
    </row>
    <row r="1662" spans="1:11" ht="25.5" x14ac:dyDescent="0.2">
      <c r="A1662">
        <v>505</v>
      </c>
      <c r="B1662" s="210">
        <v>45856.23333333333</v>
      </c>
      <c r="C1662" s="210">
        <v>45856.234027777777</v>
      </c>
      <c r="D1662" s="211">
        <v>45855</v>
      </c>
      <c r="E1662">
        <v>3</v>
      </c>
      <c r="F1662" t="s">
        <v>497</v>
      </c>
      <c r="G1662" s="212" t="s">
        <v>753</v>
      </c>
      <c r="H1662" s="225" t="s">
        <v>480</v>
      </c>
      <c r="I1662" t="s">
        <v>198</v>
      </c>
      <c r="J1662" t="s">
        <v>153</v>
      </c>
      <c r="K1662" t="b">
        <v>0</v>
      </c>
    </row>
    <row r="1663" spans="1:11" ht="25.5" x14ac:dyDescent="0.2">
      <c r="A1663">
        <v>505</v>
      </c>
      <c r="B1663" s="210">
        <v>45856.237500000003</v>
      </c>
      <c r="C1663" s="210">
        <v>45856.237500000003</v>
      </c>
      <c r="D1663" s="211">
        <v>45855</v>
      </c>
      <c r="E1663">
        <v>18</v>
      </c>
      <c r="F1663" t="s">
        <v>131</v>
      </c>
      <c r="G1663" s="212">
        <v>25</v>
      </c>
      <c r="H1663" s="225" t="s">
        <v>480</v>
      </c>
      <c r="I1663" t="s">
        <v>198</v>
      </c>
      <c r="J1663" t="s">
        <v>153</v>
      </c>
      <c r="K1663" t="b">
        <v>0</v>
      </c>
    </row>
    <row r="1664" spans="1:11" ht="25.5" x14ac:dyDescent="0.2">
      <c r="A1664">
        <v>505</v>
      </c>
      <c r="B1664" s="210">
        <v>45856.234722222223</v>
      </c>
      <c r="C1664" s="210">
        <v>45856.234722222223</v>
      </c>
      <c r="D1664" s="211">
        <v>45855</v>
      </c>
      <c r="E1664">
        <v>6</v>
      </c>
      <c r="F1664" t="s">
        <v>82</v>
      </c>
      <c r="G1664" s="212" t="s">
        <v>691</v>
      </c>
      <c r="H1664" s="225" t="s">
        <v>480</v>
      </c>
      <c r="I1664" t="s">
        <v>198</v>
      </c>
      <c r="J1664" t="s">
        <v>153</v>
      </c>
      <c r="K1664" t="b">
        <v>0</v>
      </c>
    </row>
    <row r="1665" spans="1:11" ht="25.5" x14ac:dyDescent="0.2">
      <c r="A1665">
        <v>505</v>
      </c>
      <c r="B1665" s="210">
        <v>45856.237500000003</v>
      </c>
      <c r="C1665" s="210">
        <v>45856.237500000003</v>
      </c>
      <c r="D1665" s="211">
        <v>45855</v>
      </c>
      <c r="E1665">
        <v>13</v>
      </c>
      <c r="F1665" t="s">
        <v>131</v>
      </c>
      <c r="G1665" s="212">
        <v>25</v>
      </c>
      <c r="H1665" s="225" t="s">
        <v>480</v>
      </c>
      <c r="I1665" t="s">
        <v>198</v>
      </c>
      <c r="J1665" t="s">
        <v>153</v>
      </c>
      <c r="K1665" t="b">
        <v>0</v>
      </c>
    </row>
    <row r="1666" spans="1:11" ht="25.5" x14ac:dyDescent="0.2">
      <c r="A1666">
        <v>505</v>
      </c>
      <c r="B1666" s="210">
        <v>45856.23541666667</v>
      </c>
      <c r="C1666" s="210">
        <v>45856.23541666667</v>
      </c>
      <c r="D1666" s="211">
        <v>45855</v>
      </c>
      <c r="E1666">
        <v>7</v>
      </c>
      <c r="F1666" t="s">
        <v>492</v>
      </c>
      <c r="G1666" s="212" t="s">
        <v>791</v>
      </c>
      <c r="H1666" s="225" t="s">
        <v>480</v>
      </c>
      <c r="I1666" t="s">
        <v>198</v>
      </c>
      <c r="J1666" t="s">
        <v>153</v>
      </c>
      <c r="K1666" t="b">
        <v>1</v>
      </c>
    </row>
    <row r="1667" spans="1:11" ht="51" x14ac:dyDescent="0.2">
      <c r="A1667">
        <v>505</v>
      </c>
      <c r="B1667" s="210">
        <v>45856.236805555556</v>
      </c>
      <c r="C1667" s="210">
        <v>45856.236805555556</v>
      </c>
      <c r="D1667" s="211">
        <v>45855</v>
      </c>
      <c r="E1667">
        <v>10</v>
      </c>
      <c r="F1667" t="s">
        <v>488</v>
      </c>
      <c r="G1667" s="212">
        <v>526666667</v>
      </c>
      <c r="H1667" s="225" t="s">
        <v>491</v>
      </c>
      <c r="I1667" t="s">
        <v>198</v>
      </c>
      <c r="J1667" t="s">
        <v>153</v>
      </c>
      <c r="K1667" t="b">
        <v>0</v>
      </c>
    </row>
    <row r="1668" spans="1:11" ht="25.5" x14ac:dyDescent="0.2">
      <c r="A1668">
        <v>505</v>
      </c>
      <c r="B1668" s="210">
        <v>45856.238194444442</v>
      </c>
      <c r="C1668" s="210">
        <v>45856.238888888889</v>
      </c>
      <c r="D1668" s="211">
        <v>45855</v>
      </c>
      <c r="E1668">
        <v>20</v>
      </c>
      <c r="F1668" t="s">
        <v>477</v>
      </c>
      <c r="G1668" s="212" t="s">
        <v>806</v>
      </c>
      <c r="H1668" s="225" t="s">
        <v>910</v>
      </c>
      <c r="I1668" t="s">
        <v>198</v>
      </c>
      <c r="J1668" t="s">
        <v>153</v>
      </c>
      <c r="K1668" t="b">
        <v>0</v>
      </c>
    </row>
    <row r="1669" spans="1:11" ht="25.5" x14ac:dyDescent="0.2">
      <c r="A1669">
        <v>505</v>
      </c>
      <c r="B1669" s="210">
        <v>45856.234722222223</v>
      </c>
      <c r="C1669" s="210">
        <v>45856.234722222223</v>
      </c>
      <c r="D1669" s="211">
        <v>45855</v>
      </c>
      <c r="E1669">
        <v>5</v>
      </c>
      <c r="F1669" t="s">
        <v>494</v>
      </c>
      <c r="G1669" s="212" t="s">
        <v>742</v>
      </c>
      <c r="H1669" s="225" t="s">
        <v>480</v>
      </c>
      <c r="I1669" t="s">
        <v>198</v>
      </c>
      <c r="J1669" t="s">
        <v>153</v>
      </c>
      <c r="K1669" t="b">
        <v>0</v>
      </c>
    </row>
    <row r="1670" spans="1:11" ht="25.5" x14ac:dyDescent="0.2">
      <c r="A1670">
        <v>505</v>
      </c>
      <c r="B1670" s="210">
        <v>45856.23333333333</v>
      </c>
      <c r="C1670" s="210">
        <v>45856.23333333333</v>
      </c>
      <c r="D1670" s="211">
        <v>45855</v>
      </c>
      <c r="E1670">
        <v>1</v>
      </c>
      <c r="F1670" t="s">
        <v>500</v>
      </c>
      <c r="G1670" s="212" t="s">
        <v>709</v>
      </c>
      <c r="H1670" s="225" t="s">
        <v>480</v>
      </c>
      <c r="I1670" t="s">
        <v>198</v>
      </c>
      <c r="J1670" t="s">
        <v>153</v>
      </c>
      <c r="K1670" t="b">
        <v>0</v>
      </c>
    </row>
    <row r="1671" spans="1:11" ht="38.25" x14ac:dyDescent="0.2">
      <c r="A1671">
        <v>505</v>
      </c>
      <c r="B1671" s="210">
        <v>45856.23541666667</v>
      </c>
      <c r="C1671" s="210">
        <v>45856.23541666667</v>
      </c>
      <c r="D1671" s="211">
        <v>45855</v>
      </c>
      <c r="E1671">
        <v>8</v>
      </c>
      <c r="F1671" t="s">
        <v>486</v>
      </c>
      <c r="G1671" s="212" t="s">
        <v>753</v>
      </c>
      <c r="H1671" s="225" t="s">
        <v>911</v>
      </c>
      <c r="I1671" t="s">
        <v>198</v>
      </c>
      <c r="J1671" t="s">
        <v>153</v>
      </c>
      <c r="K1671" t="b">
        <v>1</v>
      </c>
    </row>
    <row r="1672" spans="1:11" ht="51" x14ac:dyDescent="0.2">
      <c r="A1672">
        <v>505</v>
      </c>
      <c r="B1672" s="210">
        <v>45856.236111111109</v>
      </c>
      <c r="C1672" s="210">
        <v>45856.236111111109</v>
      </c>
      <c r="D1672" s="211">
        <v>45855</v>
      </c>
      <c r="E1672">
        <v>9</v>
      </c>
      <c r="F1672" t="s">
        <v>485</v>
      </c>
      <c r="G1672" s="212">
        <v>2013333333</v>
      </c>
      <c r="H1672" s="225" t="s">
        <v>491</v>
      </c>
      <c r="I1672" t="s">
        <v>198</v>
      </c>
      <c r="J1672" t="s">
        <v>153</v>
      </c>
      <c r="K1672" t="b">
        <v>0</v>
      </c>
    </row>
    <row r="1673" spans="1:11" ht="25.5" x14ac:dyDescent="0.2">
      <c r="A1673">
        <v>505</v>
      </c>
      <c r="B1673" s="210">
        <v>45856.237500000003</v>
      </c>
      <c r="C1673" s="210">
        <v>45856.237500000003</v>
      </c>
      <c r="D1673" s="211">
        <v>45855</v>
      </c>
      <c r="E1673">
        <v>17</v>
      </c>
      <c r="F1673" t="s">
        <v>131</v>
      </c>
      <c r="G1673" s="212">
        <v>25</v>
      </c>
      <c r="H1673" s="225" t="s">
        <v>480</v>
      </c>
      <c r="I1673" t="s">
        <v>198</v>
      </c>
      <c r="J1673" t="s">
        <v>153</v>
      </c>
      <c r="K1673" t="b">
        <v>0</v>
      </c>
    </row>
    <row r="1674" spans="1:11" ht="25.5" x14ac:dyDescent="0.2">
      <c r="A1674">
        <v>505</v>
      </c>
      <c r="B1674" s="210">
        <v>45860.285416666666</v>
      </c>
      <c r="C1674" s="210">
        <v>45860.285416666666</v>
      </c>
      <c r="D1674" s="211">
        <v>45859</v>
      </c>
      <c r="E1674">
        <v>18</v>
      </c>
      <c r="F1674" t="s">
        <v>912</v>
      </c>
      <c r="G1674" s="212" t="s">
        <v>820</v>
      </c>
      <c r="H1674" s="225" t="s">
        <v>480</v>
      </c>
      <c r="I1674" t="s">
        <v>198</v>
      </c>
      <c r="J1674" t="s">
        <v>153</v>
      </c>
      <c r="K1674" t="b">
        <v>0</v>
      </c>
    </row>
    <row r="1675" spans="1:11" ht="25.5" x14ac:dyDescent="0.2">
      <c r="A1675">
        <v>505</v>
      </c>
      <c r="B1675" s="210">
        <v>45860.28125</v>
      </c>
      <c r="C1675" s="210">
        <v>45860.28125</v>
      </c>
      <c r="D1675" s="211">
        <v>45859</v>
      </c>
      <c r="E1675">
        <v>2</v>
      </c>
      <c r="F1675" t="s">
        <v>498</v>
      </c>
      <c r="G1675" s="212" t="s">
        <v>848</v>
      </c>
      <c r="H1675" s="225" t="s">
        <v>480</v>
      </c>
      <c r="I1675" t="s">
        <v>198</v>
      </c>
      <c r="J1675" t="s">
        <v>153</v>
      </c>
      <c r="K1675" t="b">
        <v>0</v>
      </c>
    </row>
    <row r="1676" spans="1:11" ht="38.25" x14ac:dyDescent="0.2">
      <c r="A1676">
        <v>505</v>
      </c>
      <c r="B1676" s="210">
        <v>45860.282638888886</v>
      </c>
      <c r="C1676" s="210">
        <v>45860.282638888886</v>
      </c>
      <c r="D1676" s="211">
        <v>45859</v>
      </c>
      <c r="E1676">
        <v>8</v>
      </c>
      <c r="F1676" t="s">
        <v>486</v>
      </c>
      <c r="G1676" s="212" t="s">
        <v>739</v>
      </c>
      <c r="H1676" s="225" t="s">
        <v>478</v>
      </c>
      <c r="I1676" t="s">
        <v>198</v>
      </c>
      <c r="J1676" t="s">
        <v>153</v>
      </c>
      <c r="K1676" t="b">
        <v>1</v>
      </c>
    </row>
    <row r="1677" spans="1:11" ht="76.5" x14ac:dyDescent="0.2">
      <c r="A1677">
        <v>505</v>
      </c>
      <c r="B1677" s="210">
        <v>45860.283333333333</v>
      </c>
      <c r="C1677" s="210">
        <v>45860.283333333333</v>
      </c>
      <c r="D1677" s="211">
        <v>45859</v>
      </c>
      <c r="E1677">
        <v>10</v>
      </c>
      <c r="F1677" t="s">
        <v>488</v>
      </c>
      <c r="G1677" s="212" t="s">
        <v>913</v>
      </c>
      <c r="H1677" s="225" t="s">
        <v>595</v>
      </c>
      <c r="I1677" t="s">
        <v>198</v>
      </c>
      <c r="J1677" t="s">
        <v>153</v>
      </c>
      <c r="K1677" t="b">
        <v>0</v>
      </c>
    </row>
    <row r="1678" spans="1:11" ht="25.5" x14ac:dyDescent="0.2">
      <c r="A1678">
        <v>505</v>
      </c>
      <c r="B1678" s="210">
        <v>45860.281944444447</v>
      </c>
      <c r="C1678" s="210">
        <v>45860.281944444447</v>
      </c>
      <c r="D1678" s="211">
        <v>45859</v>
      </c>
      <c r="E1678">
        <v>7</v>
      </c>
      <c r="F1678" t="s">
        <v>492</v>
      </c>
      <c r="G1678" s="212" t="s">
        <v>809</v>
      </c>
      <c r="H1678" s="225" t="s">
        <v>480</v>
      </c>
      <c r="I1678" t="s">
        <v>198</v>
      </c>
      <c r="J1678" t="s">
        <v>153</v>
      </c>
      <c r="K1678" t="b">
        <v>0</v>
      </c>
    </row>
    <row r="1679" spans="1:11" ht="38.25" x14ac:dyDescent="0.2">
      <c r="A1679">
        <v>505</v>
      </c>
      <c r="B1679" s="210">
        <v>45860.28402777778</v>
      </c>
      <c r="C1679" s="210">
        <v>45860.284722222219</v>
      </c>
      <c r="D1679" s="211">
        <v>45859</v>
      </c>
      <c r="E1679">
        <v>11</v>
      </c>
      <c r="F1679" t="s">
        <v>131</v>
      </c>
      <c r="G1679" s="212" t="s">
        <v>751</v>
      </c>
      <c r="H1679" s="225" t="s">
        <v>478</v>
      </c>
      <c r="I1679" t="s">
        <v>198</v>
      </c>
      <c r="J1679" t="s">
        <v>153</v>
      </c>
      <c r="K1679" t="b">
        <v>0</v>
      </c>
    </row>
    <row r="1680" spans="1:11" ht="38.25" x14ac:dyDescent="0.2">
      <c r="A1680">
        <v>505</v>
      </c>
      <c r="B1680" s="210">
        <v>45860.286111111112</v>
      </c>
      <c r="C1680" s="210">
        <v>45860.286111111112</v>
      </c>
      <c r="D1680" s="211">
        <v>45859</v>
      </c>
      <c r="E1680">
        <v>16</v>
      </c>
      <c r="F1680" t="s">
        <v>131</v>
      </c>
      <c r="G1680" s="212">
        <v>25</v>
      </c>
      <c r="H1680" s="225" t="s">
        <v>478</v>
      </c>
      <c r="I1680" t="s">
        <v>198</v>
      </c>
      <c r="J1680" t="s">
        <v>153</v>
      </c>
      <c r="K1680" t="b">
        <v>0</v>
      </c>
    </row>
    <row r="1681" spans="1:11" ht="25.5" x14ac:dyDescent="0.2">
      <c r="A1681">
        <v>505</v>
      </c>
      <c r="B1681" s="210">
        <v>45860.282638888886</v>
      </c>
      <c r="C1681" s="210">
        <v>45860.282638888886</v>
      </c>
      <c r="D1681" s="211">
        <v>45859</v>
      </c>
      <c r="E1681">
        <v>5</v>
      </c>
      <c r="F1681" t="s">
        <v>494</v>
      </c>
      <c r="G1681" s="212" t="s">
        <v>742</v>
      </c>
      <c r="H1681" s="225" t="s">
        <v>480</v>
      </c>
      <c r="I1681" t="s">
        <v>198</v>
      </c>
      <c r="J1681" t="s">
        <v>153</v>
      </c>
      <c r="K1681" t="b">
        <v>0</v>
      </c>
    </row>
    <row r="1682" spans="1:11" ht="25.5" x14ac:dyDescent="0.2">
      <c r="A1682">
        <v>505</v>
      </c>
      <c r="B1682" s="210">
        <v>45860.28125</v>
      </c>
      <c r="C1682" s="210">
        <v>45860.281944444447</v>
      </c>
      <c r="D1682" s="211">
        <v>45859</v>
      </c>
      <c r="E1682">
        <v>3</v>
      </c>
      <c r="F1682" t="s">
        <v>497</v>
      </c>
      <c r="G1682" s="212" t="s">
        <v>753</v>
      </c>
      <c r="H1682" s="225" t="s">
        <v>914</v>
      </c>
      <c r="I1682" t="s">
        <v>198</v>
      </c>
      <c r="J1682" t="s">
        <v>153</v>
      </c>
      <c r="K1682" t="b">
        <v>0</v>
      </c>
    </row>
    <row r="1683" spans="1:11" ht="25.5" x14ac:dyDescent="0.2">
      <c r="A1683">
        <v>505</v>
      </c>
      <c r="B1683" s="210">
        <v>45860.280555555553</v>
      </c>
      <c r="C1683" s="210">
        <v>45860.28125</v>
      </c>
      <c r="D1683" s="211">
        <v>45859</v>
      </c>
      <c r="E1683">
        <v>1</v>
      </c>
      <c r="F1683" t="s">
        <v>500</v>
      </c>
      <c r="G1683" s="212" t="s">
        <v>802</v>
      </c>
      <c r="H1683" s="225" t="s">
        <v>915</v>
      </c>
      <c r="I1683" t="s">
        <v>198</v>
      </c>
      <c r="J1683" t="s">
        <v>153</v>
      </c>
      <c r="K1683" t="b">
        <v>0</v>
      </c>
    </row>
    <row r="1684" spans="1:11" ht="25.5" x14ac:dyDescent="0.2">
      <c r="A1684">
        <v>505</v>
      </c>
      <c r="B1684" s="210">
        <v>45860.284722222219</v>
      </c>
      <c r="C1684" s="210">
        <v>45860.284722222219</v>
      </c>
      <c r="D1684" s="211">
        <v>45859</v>
      </c>
      <c r="E1684">
        <v>12</v>
      </c>
      <c r="F1684" t="s">
        <v>912</v>
      </c>
      <c r="G1684" s="212" t="s">
        <v>740</v>
      </c>
      <c r="H1684" s="225" t="s">
        <v>480</v>
      </c>
      <c r="I1684" t="s">
        <v>198</v>
      </c>
      <c r="J1684" t="s">
        <v>153</v>
      </c>
      <c r="K1684" t="b">
        <v>0</v>
      </c>
    </row>
    <row r="1685" spans="1:11" ht="25.5" x14ac:dyDescent="0.2">
      <c r="A1685">
        <v>505</v>
      </c>
      <c r="B1685" s="210">
        <v>45860.281944444447</v>
      </c>
      <c r="C1685" s="210">
        <v>45860.281944444447</v>
      </c>
      <c r="D1685" s="211">
        <v>45859</v>
      </c>
      <c r="E1685">
        <v>4</v>
      </c>
      <c r="F1685" t="s">
        <v>109</v>
      </c>
      <c r="G1685" s="212" t="s">
        <v>808</v>
      </c>
      <c r="H1685" s="225" t="s">
        <v>480</v>
      </c>
      <c r="I1685" t="s">
        <v>198</v>
      </c>
      <c r="J1685" t="s">
        <v>153</v>
      </c>
      <c r="K1685" t="b">
        <v>0</v>
      </c>
    </row>
    <row r="1686" spans="1:11" ht="25.5" x14ac:dyDescent="0.2">
      <c r="A1686">
        <v>505</v>
      </c>
      <c r="B1686" s="210">
        <v>45860.282638888886</v>
      </c>
      <c r="C1686" s="210">
        <v>45860.282638888886</v>
      </c>
      <c r="D1686" s="211">
        <v>45859</v>
      </c>
      <c r="E1686">
        <v>6</v>
      </c>
      <c r="F1686" t="s">
        <v>82</v>
      </c>
      <c r="G1686" s="212" t="s">
        <v>691</v>
      </c>
      <c r="H1686" s="225" t="s">
        <v>480</v>
      </c>
      <c r="I1686" t="s">
        <v>198</v>
      </c>
      <c r="J1686" t="s">
        <v>153</v>
      </c>
      <c r="K1686" t="b">
        <v>0</v>
      </c>
    </row>
    <row r="1687" spans="1:11" ht="25.5" x14ac:dyDescent="0.2">
      <c r="A1687">
        <v>505</v>
      </c>
      <c r="B1687" s="210">
        <v>45860.284722222219</v>
      </c>
      <c r="C1687" s="210">
        <v>45860.284722222219</v>
      </c>
      <c r="D1687" s="211">
        <v>45859</v>
      </c>
      <c r="E1687">
        <v>13</v>
      </c>
      <c r="F1687" t="s">
        <v>488</v>
      </c>
      <c r="G1687" s="212" t="s">
        <v>805</v>
      </c>
      <c r="H1687" s="225" t="s">
        <v>480</v>
      </c>
      <c r="I1687" t="s">
        <v>198</v>
      </c>
      <c r="J1687" t="s">
        <v>153</v>
      </c>
      <c r="K1687" t="b">
        <v>0</v>
      </c>
    </row>
    <row r="1688" spans="1:11" ht="25.5" x14ac:dyDescent="0.2">
      <c r="A1688">
        <v>505</v>
      </c>
      <c r="B1688" s="210">
        <v>45860.286111111112</v>
      </c>
      <c r="C1688" s="210">
        <v>45860.286111111112</v>
      </c>
      <c r="D1688" s="211">
        <v>45859</v>
      </c>
      <c r="E1688">
        <v>19</v>
      </c>
      <c r="F1688" t="s">
        <v>479</v>
      </c>
      <c r="G1688" s="212" t="s">
        <v>760</v>
      </c>
      <c r="H1688" s="225" t="s">
        <v>480</v>
      </c>
      <c r="I1688" t="s">
        <v>198</v>
      </c>
      <c r="J1688" t="s">
        <v>153</v>
      </c>
      <c r="K1688" t="b">
        <v>0</v>
      </c>
    </row>
    <row r="1689" spans="1:11" ht="25.5" x14ac:dyDescent="0.2">
      <c r="A1689">
        <v>505</v>
      </c>
      <c r="B1689" s="210">
        <v>45860.285416666666</v>
      </c>
      <c r="C1689" s="210">
        <v>45860.285416666666</v>
      </c>
      <c r="D1689" s="211">
        <v>45859</v>
      </c>
      <c r="E1689">
        <v>15</v>
      </c>
      <c r="F1689" t="s">
        <v>916</v>
      </c>
      <c r="G1689" s="212">
        <v>16</v>
      </c>
      <c r="H1689" s="225" t="s">
        <v>917</v>
      </c>
      <c r="I1689" t="s">
        <v>198</v>
      </c>
      <c r="J1689" t="s">
        <v>153</v>
      </c>
      <c r="K1689" t="b">
        <v>1</v>
      </c>
    </row>
    <row r="1690" spans="1:11" ht="25.5" x14ac:dyDescent="0.2">
      <c r="A1690">
        <v>505</v>
      </c>
      <c r="B1690" s="210">
        <v>45860.284722222219</v>
      </c>
      <c r="C1690" s="210">
        <v>45860.284722222219</v>
      </c>
      <c r="D1690" s="211">
        <v>45859</v>
      </c>
      <c r="E1690">
        <v>17</v>
      </c>
      <c r="F1690" t="s">
        <v>477</v>
      </c>
      <c r="G1690" s="212">
        <v>7</v>
      </c>
      <c r="H1690" s="225" t="s">
        <v>480</v>
      </c>
      <c r="I1690" t="s">
        <v>198</v>
      </c>
      <c r="J1690" t="s">
        <v>153</v>
      </c>
      <c r="K1690" t="b">
        <v>0</v>
      </c>
    </row>
    <row r="1691" spans="1:11" ht="38.25" x14ac:dyDescent="0.2">
      <c r="A1691">
        <v>505</v>
      </c>
      <c r="B1691" s="210">
        <v>45860.285416666666</v>
      </c>
      <c r="C1691" s="210">
        <v>45860.285416666666</v>
      </c>
      <c r="D1691" s="211">
        <v>45859</v>
      </c>
      <c r="E1691">
        <v>14</v>
      </c>
      <c r="F1691" t="s">
        <v>131</v>
      </c>
      <c r="G1691" s="212">
        <v>25</v>
      </c>
      <c r="H1691" s="225" t="s">
        <v>478</v>
      </c>
      <c r="I1691" t="s">
        <v>198</v>
      </c>
      <c r="J1691" t="s">
        <v>153</v>
      </c>
      <c r="K1691" t="b">
        <v>0</v>
      </c>
    </row>
    <row r="1692" spans="1:11" ht="25.5" x14ac:dyDescent="0.2">
      <c r="A1692">
        <v>505</v>
      </c>
      <c r="B1692" s="210">
        <v>45860.286111111112</v>
      </c>
      <c r="C1692" s="210">
        <v>45860.286111111112</v>
      </c>
      <c r="D1692" s="211">
        <v>45859</v>
      </c>
      <c r="E1692">
        <v>20</v>
      </c>
      <c r="F1692" t="s">
        <v>94</v>
      </c>
      <c r="G1692" s="212" t="s">
        <v>918</v>
      </c>
      <c r="H1692" s="225" t="s">
        <v>480</v>
      </c>
      <c r="I1692" t="s">
        <v>198</v>
      </c>
      <c r="J1692" t="s">
        <v>153</v>
      </c>
      <c r="K1692" t="b">
        <v>0</v>
      </c>
    </row>
    <row r="1693" spans="1:11" ht="51" x14ac:dyDescent="0.2">
      <c r="A1693">
        <v>505</v>
      </c>
      <c r="B1693" s="210">
        <v>45860.283333333333</v>
      </c>
      <c r="C1693" s="210">
        <v>45860.283333333333</v>
      </c>
      <c r="D1693" s="211">
        <v>45859</v>
      </c>
      <c r="E1693">
        <v>9</v>
      </c>
      <c r="F1693" t="s">
        <v>485</v>
      </c>
      <c r="G1693" s="212">
        <v>2056666667</v>
      </c>
      <c r="H1693" s="225" t="s">
        <v>491</v>
      </c>
      <c r="I1693" t="s">
        <v>198</v>
      </c>
      <c r="J1693" t="s">
        <v>153</v>
      </c>
      <c r="K1693" t="b">
        <v>0</v>
      </c>
    </row>
    <row r="1694" spans="1:11" ht="25.5" x14ac:dyDescent="0.2">
      <c r="A1694">
        <v>505</v>
      </c>
      <c r="B1694" s="210">
        <v>45861.329861111109</v>
      </c>
      <c r="C1694" s="210">
        <v>45861.330555555556</v>
      </c>
      <c r="D1694" s="211">
        <v>45860</v>
      </c>
      <c r="E1694">
        <v>13</v>
      </c>
      <c r="F1694" t="s">
        <v>488</v>
      </c>
      <c r="G1694" s="212" t="s">
        <v>805</v>
      </c>
      <c r="H1694" s="225" t="s">
        <v>480</v>
      </c>
      <c r="I1694" t="s">
        <v>198</v>
      </c>
      <c r="J1694" t="s">
        <v>153</v>
      </c>
      <c r="K1694" t="b">
        <v>0</v>
      </c>
    </row>
    <row r="1695" spans="1:11" ht="25.5" x14ac:dyDescent="0.2">
      <c r="A1695">
        <v>505</v>
      </c>
      <c r="B1695" s="210">
        <v>45861.326388888891</v>
      </c>
      <c r="C1695" s="210">
        <v>45861.326388888891</v>
      </c>
      <c r="D1695" s="211">
        <v>45860</v>
      </c>
      <c r="E1695">
        <v>1</v>
      </c>
      <c r="F1695" t="s">
        <v>81</v>
      </c>
      <c r="G1695" s="212">
        <v>20</v>
      </c>
      <c r="H1695" s="225" t="s">
        <v>480</v>
      </c>
      <c r="I1695" t="s">
        <v>198</v>
      </c>
      <c r="J1695" t="s">
        <v>153</v>
      </c>
      <c r="K1695" t="b">
        <v>0</v>
      </c>
    </row>
    <row r="1696" spans="1:11" ht="38.25" x14ac:dyDescent="0.2">
      <c r="A1696">
        <v>505</v>
      </c>
      <c r="B1696" s="210">
        <v>45861.327777777777</v>
      </c>
      <c r="C1696" s="210">
        <v>45861.328472222223</v>
      </c>
      <c r="D1696" s="211">
        <v>45860</v>
      </c>
      <c r="E1696">
        <v>8</v>
      </c>
      <c r="F1696" t="s">
        <v>486</v>
      </c>
      <c r="G1696" s="212" t="s">
        <v>919</v>
      </c>
      <c r="H1696" s="225" t="s">
        <v>478</v>
      </c>
      <c r="I1696" t="s">
        <v>198</v>
      </c>
      <c r="J1696" t="s">
        <v>153</v>
      </c>
      <c r="K1696" t="b">
        <v>0</v>
      </c>
    </row>
    <row r="1697" spans="1:11" ht="25.5" x14ac:dyDescent="0.2">
      <c r="A1697">
        <v>505</v>
      </c>
      <c r="B1697" s="210">
        <v>45861.32708333333</v>
      </c>
      <c r="C1697" s="210">
        <v>45861.32708333333</v>
      </c>
      <c r="D1697" s="211">
        <v>45860</v>
      </c>
      <c r="E1697">
        <v>3</v>
      </c>
      <c r="F1697" t="s">
        <v>181</v>
      </c>
      <c r="G1697" s="212" t="s">
        <v>812</v>
      </c>
      <c r="H1697" s="225" t="s">
        <v>920</v>
      </c>
      <c r="I1697" t="s">
        <v>198</v>
      </c>
      <c r="J1697" t="s">
        <v>153</v>
      </c>
      <c r="K1697" t="b">
        <v>0</v>
      </c>
    </row>
    <row r="1698" spans="1:11" ht="63.75" x14ac:dyDescent="0.2">
      <c r="A1698">
        <v>505</v>
      </c>
      <c r="B1698" s="210">
        <v>45861.328472222223</v>
      </c>
      <c r="C1698" s="210">
        <v>45861.328472222223</v>
      </c>
      <c r="D1698" s="211">
        <v>45860</v>
      </c>
      <c r="E1698">
        <v>9</v>
      </c>
      <c r="F1698" t="s">
        <v>485</v>
      </c>
      <c r="G1698" s="212">
        <v>21075</v>
      </c>
      <c r="H1698" s="225" t="s">
        <v>542</v>
      </c>
      <c r="I1698" t="s">
        <v>198</v>
      </c>
      <c r="J1698" t="s">
        <v>153</v>
      </c>
      <c r="K1698" t="b">
        <v>0</v>
      </c>
    </row>
    <row r="1699" spans="1:11" ht="25.5" x14ac:dyDescent="0.2">
      <c r="A1699">
        <v>505</v>
      </c>
      <c r="B1699" s="210">
        <v>45861.32708333333</v>
      </c>
      <c r="C1699" s="210">
        <v>45861.32708333333</v>
      </c>
      <c r="D1699" s="211">
        <v>45860</v>
      </c>
      <c r="E1699">
        <v>4</v>
      </c>
      <c r="F1699" t="s">
        <v>109</v>
      </c>
      <c r="G1699" s="212" t="s">
        <v>808</v>
      </c>
      <c r="H1699" s="225" t="s">
        <v>480</v>
      </c>
      <c r="I1699" t="s">
        <v>198</v>
      </c>
      <c r="J1699" t="s">
        <v>153</v>
      </c>
      <c r="K1699" t="b">
        <v>0</v>
      </c>
    </row>
    <row r="1700" spans="1:11" ht="25.5" x14ac:dyDescent="0.2">
      <c r="A1700">
        <v>505</v>
      </c>
      <c r="B1700" s="210">
        <v>45861.327777777777</v>
      </c>
      <c r="C1700" s="210">
        <v>45861.327777777777</v>
      </c>
      <c r="D1700" s="211">
        <v>45860</v>
      </c>
      <c r="E1700">
        <v>7</v>
      </c>
      <c r="F1700" t="s">
        <v>492</v>
      </c>
      <c r="G1700" s="212" t="s">
        <v>791</v>
      </c>
      <c r="H1700" s="225" t="s">
        <v>480</v>
      </c>
      <c r="I1700" t="s">
        <v>198</v>
      </c>
      <c r="J1700" t="s">
        <v>153</v>
      </c>
      <c r="K1700" t="b">
        <v>0</v>
      </c>
    </row>
    <row r="1701" spans="1:11" ht="25.5" x14ac:dyDescent="0.2">
      <c r="A1701">
        <v>505</v>
      </c>
      <c r="B1701" s="210">
        <v>45861.326388888891</v>
      </c>
      <c r="C1701" s="210">
        <v>45861.32708333333</v>
      </c>
      <c r="D1701" s="211">
        <v>45860</v>
      </c>
      <c r="E1701">
        <v>2</v>
      </c>
      <c r="F1701" t="s">
        <v>498</v>
      </c>
      <c r="G1701" s="212" t="s">
        <v>790</v>
      </c>
      <c r="H1701" s="225" t="s">
        <v>480</v>
      </c>
      <c r="I1701" t="s">
        <v>198</v>
      </c>
      <c r="J1701" t="s">
        <v>153</v>
      </c>
      <c r="K1701" t="b">
        <v>0</v>
      </c>
    </row>
    <row r="1702" spans="1:11" ht="25.5" x14ac:dyDescent="0.2">
      <c r="A1702">
        <v>505</v>
      </c>
      <c r="B1702" s="210">
        <v>45861.332638888889</v>
      </c>
      <c r="C1702" s="210">
        <v>45861.332638888889</v>
      </c>
      <c r="D1702" s="211">
        <v>45860</v>
      </c>
      <c r="E1702">
        <v>19</v>
      </c>
      <c r="F1702" t="s">
        <v>92</v>
      </c>
      <c r="G1702" s="212" t="s">
        <v>760</v>
      </c>
      <c r="H1702" s="225" t="s">
        <v>480</v>
      </c>
      <c r="I1702" t="s">
        <v>198</v>
      </c>
      <c r="J1702" t="s">
        <v>153</v>
      </c>
      <c r="K1702" t="b">
        <v>0</v>
      </c>
    </row>
    <row r="1703" spans="1:11" ht="38.25" x14ac:dyDescent="0.2">
      <c r="A1703">
        <v>505</v>
      </c>
      <c r="B1703" s="210">
        <v>45861.331944444442</v>
      </c>
      <c r="C1703" s="210">
        <v>45861.331944444442</v>
      </c>
      <c r="D1703" s="211">
        <v>45860</v>
      </c>
      <c r="E1703">
        <v>14</v>
      </c>
      <c r="F1703" t="s">
        <v>131</v>
      </c>
      <c r="G1703" s="212">
        <v>25</v>
      </c>
      <c r="H1703" s="225" t="s">
        <v>478</v>
      </c>
      <c r="I1703" t="s">
        <v>198</v>
      </c>
      <c r="J1703" t="s">
        <v>153</v>
      </c>
      <c r="K1703" t="b">
        <v>0</v>
      </c>
    </row>
    <row r="1704" spans="1:11" ht="25.5" x14ac:dyDescent="0.2">
      <c r="A1704">
        <v>505</v>
      </c>
      <c r="B1704" s="210">
        <v>45861.330555555556</v>
      </c>
      <c r="C1704" s="210">
        <v>45861.330555555556</v>
      </c>
      <c r="D1704" s="211">
        <v>45860</v>
      </c>
      <c r="E1704">
        <v>12</v>
      </c>
      <c r="F1704" t="s">
        <v>912</v>
      </c>
      <c r="G1704" s="212" t="s">
        <v>740</v>
      </c>
      <c r="H1704" s="225" t="s">
        <v>480</v>
      </c>
      <c r="I1704" t="s">
        <v>198</v>
      </c>
      <c r="J1704" t="s">
        <v>153</v>
      </c>
      <c r="K1704" t="b">
        <v>0</v>
      </c>
    </row>
    <row r="1705" spans="1:11" ht="25.5" x14ac:dyDescent="0.2">
      <c r="A1705">
        <v>505</v>
      </c>
      <c r="B1705" s="210">
        <v>45861.327777777777</v>
      </c>
      <c r="C1705" s="210">
        <v>45861.327777777777</v>
      </c>
      <c r="D1705" s="211">
        <v>45860</v>
      </c>
      <c r="E1705">
        <v>6</v>
      </c>
      <c r="F1705" t="s">
        <v>500</v>
      </c>
      <c r="G1705" s="212" t="s">
        <v>691</v>
      </c>
      <c r="H1705" s="225" t="s">
        <v>480</v>
      </c>
      <c r="I1705" t="s">
        <v>198</v>
      </c>
      <c r="J1705" t="s">
        <v>153</v>
      </c>
      <c r="K1705" t="b">
        <v>0</v>
      </c>
    </row>
    <row r="1706" spans="1:11" ht="51" x14ac:dyDescent="0.2">
      <c r="A1706">
        <v>505</v>
      </c>
      <c r="B1706" s="210">
        <v>45861.32916666667</v>
      </c>
      <c r="C1706" s="210">
        <v>45861.32916666667</v>
      </c>
      <c r="D1706" s="211">
        <v>45860</v>
      </c>
      <c r="E1706">
        <v>10</v>
      </c>
      <c r="F1706" t="s">
        <v>488</v>
      </c>
      <c r="G1706" s="212">
        <v>853333333</v>
      </c>
      <c r="H1706" s="225" t="s">
        <v>491</v>
      </c>
      <c r="I1706" t="s">
        <v>198</v>
      </c>
      <c r="J1706" t="s">
        <v>153</v>
      </c>
      <c r="K1706" t="b">
        <v>0</v>
      </c>
    </row>
    <row r="1707" spans="1:11" ht="25.5" x14ac:dyDescent="0.2">
      <c r="A1707">
        <v>505</v>
      </c>
      <c r="B1707" s="210">
        <v>45861.330555555556</v>
      </c>
      <c r="C1707" s="210">
        <v>45861.330555555556</v>
      </c>
      <c r="D1707" s="211">
        <v>45860</v>
      </c>
      <c r="E1707">
        <v>17</v>
      </c>
      <c r="F1707" t="s">
        <v>477</v>
      </c>
      <c r="G1707" s="212" t="s">
        <v>847</v>
      </c>
      <c r="H1707" s="225" t="s">
        <v>480</v>
      </c>
      <c r="I1707" t="s">
        <v>198</v>
      </c>
      <c r="J1707" t="s">
        <v>153</v>
      </c>
      <c r="K1707" t="b">
        <v>0</v>
      </c>
    </row>
    <row r="1708" spans="1:11" ht="38.25" x14ac:dyDescent="0.2">
      <c r="A1708">
        <v>505</v>
      </c>
      <c r="B1708" s="210">
        <v>45861.329861111109</v>
      </c>
      <c r="C1708" s="210">
        <v>45861.329861111109</v>
      </c>
      <c r="D1708" s="211">
        <v>45860</v>
      </c>
      <c r="E1708">
        <v>11</v>
      </c>
      <c r="F1708" t="s">
        <v>131</v>
      </c>
      <c r="G1708" s="212" t="s">
        <v>751</v>
      </c>
      <c r="H1708" s="225" t="s">
        <v>478</v>
      </c>
      <c r="I1708" t="s">
        <v>198</v>
      </c>
      <c r="J1708" t="s">
        <v>153</v>
      </c>
      <c r="K1708" t="b">
        <v>0</v>
      </c>
    </row>
    <row r="1709" spans="1:11" ht="25.5" x14ac:dyDescent="0.2">
      <c r="A1709">
        <v>505</v>
      </c>
      <c r="B1709" s="210">
        <v>45861.32708333333</v>
      </c>
      <c r="C1709" s="210">
        <v>45861.327777777777</v>
      </c>
      <c r="D1709" s="211">
        <v>45860</v>
      </c>
      <c r="E1709">
        <v>5</v>
      </c>
      <c r="F1709" t="s">
        <v>494</v>
      </c>
      <c r="G1709" s="212" t="s">
        <v>848</v>
      </c>
      <c r="H1709" s="225" t="s">
        <v>921</v>
      </c>
      <c r="I1709" t="s">
        <v>198</v>
      </c>
      <c r="J1709" t="s">
        <v>153</v>
      </c>
      <c r="K1709" t="b">
        <v>1</v>
      </c>
    </row>
    <row r="1710" spans="1:11" ht="38.25" x14ac:dyDescent="0.2">
      <c r="A1710">
        <v>505</v>
      </c>
      <c r="B1710" s="210">
        <v>45861.331944444442</v>
      </c>
      <c r="C1710" s="210">
        <v>45861.332638888889</v>
      </c>
      <c r="D1710" s="211">
        <v>45860</v>
      </c>
      <c r="E1710">
        <v>16</v>
      </c>
      <c r="F1710" t="s">
        <v>131</v>
      </c>
      <c r="G1710" s="212">
        <v>25</v>
      </c>
      <c r="H1710" s="225" t="s">
        <v>478</v>
      </c>
      <c r="I1710" t="s">
        <v>198</v>
      </c>
      <c r="J1710" t="s">
        <v>153</v>
      </c>
      <c r="K1710" t="b">
        <v>0</v>
      </c>
    </row>
    <row r="1711" spans="1:11" ht="25.5" x14ac:dyDescent="0.2">
      <c r="A1711">
        <v>505</v>
      </c>
      <c r="B1711" s="210">
        <v>45861.331250000003</v>
      </c>
      <c r="C1711" s="210">
        <v>45861.331944444442</v>
      </c>
      <c r="D1711" s="211">
        <v>45860</v>
      </c>
      <c r="E1711">
        <v>18</v>
      </c>
      <c r="F1711" t="s">
        <v>123</v>
      </c>
      <c r="G1711" s="212" t="s">
        <v>820</v>
      </c>
      <c r="H1711" s="225" t="s">
        <v>480</v>
      </c>
      <c r="I1711" t="s">
        <v>198</v>
      </c>
      <c r="J1711" t="s">
        <v>153</v>
      </c>
      <c r="K1711" t="b">
        <v>0</v>
      </c>
    </row>
    <row r="1712" spans="1:11" ht="25.5" x14ac:dyDescent="0.2">
      <c r="A1712">
        <v>505</v>
      </c>
      <c r="B1712" s="210">
        <v>45861.332638888889</v>
      </c>
      <c r="C1712" s="210">
        <v>45861.332638888889</v>
      </c>
      <c r="D1712" s="211">
        <v>45860</v>
      </c>
      <c r="E1712">
        <v>20</v>
      </c>
      <c r="F1712" t="s">
        <v>94</v>
      </c>
      <c r="G1712" s="212" t="s">
        <v>918</v>
      </c>
      <c r="H1712" s="225" t="s">
        <v>480</v>
      </c>
      <c r="I1712" t="s">
        <v>198</v>
      </c>
      <c r="J1712" t="s">
        <v>153</v>
      </c>
      <c r="K1712" t="b">
        <v>0</v>
      </c>
    </row>
    <row r="1713" spans="1:11" ht="25.5" x14ac:dyDescent="0.2">
      <c r="A1713">
        <v>505</v>
      </c>
      <c r="B1713" s="210">
        <v>45861.331944444442</v>
      </c>
      <c r="C1713" s="210">
        <v>45861.331944444442</v>
      </c>
      <c r="D1713" s="211">
        <v>45860</v>
      </c>
      <c r="E1713">
        <v>15</v>
      </c>
      <c r="F1713" t="s">
        <v>916</v>
      </c>
      <c r="G1713" s="212" t="s">
        <v>712</v>
      </c>
      <c r="H1713" s="225" t="s">
        <v>480</v>
      </c>
      <c r="I1713" t="s">
        <v>198</v>
      </c>
      <c r="J1713" t="s">
        <v>153</v>
      </c>
      <c r="K1713" t="b">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7FC72-8DBC-4D45-BA01-2ABD49E65BEF}">
  <dimension ref="A1:P22"/>
  <sheetViews>
    <sheetView workbookViewId="0">
      <selection activeCell="P25" sqref="P25"/>
    </sheetView>
  </sheetViews>
  <sheetFormatPr defaultRowHeight="12.75" x14ac:dyDescent="0.2"/>
  <cols>
    <col min="1" max="1" width="5" bestFit="1" customWidth="1"/>
    <col min="2" max="2" width="18.7109375" bestFit="1" customWidth="1"/>
    <col min="3" max="3" width="20.85546875" bestFit="1" customWidth="1"/>
    <col min="4" max="4" width="8.5703125" customWidth="1"/>
    <col min="5" max="5" width="14.5703125" hidden="1" customWidth="1"/>
    <col min="6" max="6" width="16.140625" hidden="1" customWidth="1"/>
    <col min="7" max="7" width="12.140625" bestFit="1" customWidth="1"/>
    <col min="8" max="8" width="12.140625" customWidth="1"/>
    <col min="9" max="9" width="12.5703125" bestFit="1" customWidth="1"/>
    <col min="11" max="12" width="8.7109375" style="221"/>
    <col min="15" max="15" width="11.5703125" customWidth="1"/>
    <col min="16" max="16" width="22.140625" customWidth="1"/>
  </cols>
  <sheetData>
    <row r="1" spans="1:16" ht="13.5" thickBot="1" x14ac:dyDescent="0.25">
      <c r="A1" s="214" t="s">
        <v>922</v>
      </c>
      <c r="B1" s="215" t="s">
        <v>923</v>
      </c>
      <c r="C1" s="215" t="s">
        <v>924</v>
      </c>
      <c r="D1" s="215" t="s">
        <v>4</v>
      </c>
      <c r="E1" s="215" t="s">
        <v>925</v>
      </c>
      <c r="F1" s="215" t="s">
        <v>926</v>
      </c>
      <c r="G1" s="216" t="s">
        <v>142</v>
      </c>
      <c r="H1" s="222" t="s">
        <v>927</v>
      </c>
      <c r="I1" s="123" t="s">
        <v>928</v>
      </c>
      <c r="K1" s="219" t="s">
        <v>929</v>
      </c>
      <c r="L1" s="219" t="s">
        <v>930</v>
      </c>
      <c r="N1" s="223" t="s">
        <v>922</v>
      </c>
      <c r="O1" s="224" t="s">
        <v>923</v>
      </c>
      <c r="P1" s="224" t="s">
        <v>924</v>
      </c>
    </row>
    <row r="2" spans="1:16" x14ac:dyDescent="0.2">
      <c r="A2" s="213">
        <v>1</v>
      </c>
      <c r="B2" t="str">
        <f>_xlfn.XLOOKUP(A2,MDS_DB_MEDICAO_1[NUMERO_SILO],MDS_DB_MEDICAO_1[PRODUTO_GRAU],"NÃO ENCONTRADO",0,-1)</f>
        <v xml:space="preserve">R300        </v>
      </c>
      <c r="C2" t="str">
        <f>IF(ISERROR(_xlfn.XLOOKUP(B2, $L$2:$L$12, $K$2:$K$12)), B2, _xlfn.CONCAT(B2, " / ", _xlfn.XLOOKUP(B2, $L$2:$L$12, $K$2:$K$12, "")))</f>
        <v xml:space="preserve">R300        </v>
      </c>
      <c r="D2">
        <f>_xlfn.XLOOKUP(A2,MDS_DB_MEDICAO_1[NUMERO_SILO],MDS_DB_MEDICAO_1[MEDIDA_BRUTA],"NÃO ENCONTRADO",0,-1)</f>
        <v>13.2</v>
      </c>
      <c r="G2" s="217" t="str">
        <f>_xlfn.XLOOKUP(A2,MDS_DB_MEDICAO_1[NUMERO_SILO],MDS_DB_MEDICAO_1[RECEBENDO],"NÃO ENCONTRADO",0,-1)</f>
        <v>false</v>
      </c>
      <c r="H2" t="str">
        <f>IF(TRIM(G2) = "TRUE", "*", "")</f>
        <v/>
      </c>
      <c r="I2" s="115" t="s">
        <v>44</v>
      </c>
      <c r="K2" s="220" t="s">
        <v>931</v>
      </c>
      <c r="L2" s="220" t="s">
        <v>932</v>
      </c>
      <c r="N2">
        <f>$A2</f>
        <v>1</v>
      </c>
      <c r="O2" t="str">
        <f t="shared" ref="O2:O21" si="0">$B2</f>
        <v xml:space="preserve">R300        </v>
      </c>
      <c r="P2" t="str">
        <f t="shared" ref="P2:P21" si="1">$C2</f>
        <v xml:space="preserve">R300        </v>
      </c>
    </row>
    <row r="3" spans="1:16" x14ac:dyDescent="0.2">
      <c r="A3" s="110">
        <v>2</v>
      </c>
      <c r="B3" t="str">
        <f>_xlfn.XLOOKUP(A3,MDS_DB_MEDICAO_1[NUMERO_SILO],MDS_DB_MEDICAO_1[PRODUTO_GRAU],"NÃO ENCONTRADO",0,-1)</f>
        <v xml:space="preserve">SNS1        </v>
      </c>
      <c r="C3" t="str">
        <f t="shared" ref="C3:C21" si="2">IF(ISERROR(_xlfn.XLOOKUP(B3, $L$2:$L$12, $K$2:$K$12)), B3, _xlfn.CONCAT(B3, " / ", _xlfn.XLOOKUP(B3, $L$2:$L$12, $K$2:$K$12, "")))</f>
        <v xml:space="preserve">SNS1        </v>
      </c>
      <c r="D3">
        <f>_xlfn.XLOOKUP(A3,MDS_DB_MEDICAO_1[NUMERO_SILO],MDS_DB_MEDICAO_1[MEDIDA_BRUTA],"NÃO ENCONTRADO",0,-1)</f>
        <v>19.8</v>
      </c>
      <c r="G3" s="217" t="str">
        <f>_xlfn.XLOOKUP(A3,MDS_DB_MEDICAO_1[NUMERO_SILO],MDS_DB_MEDICAO_1[RECEBENDO],"NÃO ENCONTRADO",0,-1)</f>
        <v>false</v>
      </c>
      <c r="H3" t="str">
        <f t="shared" ref="H3:H21" si="3">IF(TRIM(G3) = "TRUE", "*", "")</f>
        <v/>
      </c>
      <c r="I3" s="110" t="s">
        <v>48</v>
      </c>
      <c r="K3" s="220" t="s">
        <v>933</v>
      </c>
      <c r="L3" s="220" t="s">
        <v>91</v>
      </c>
      <c r="N3">
        <f t="shared" ref="N3:N21" si="4">$A3</f>
        <v>2</v>
      </c>
      <c r="O3" t="str">
        <f t="shared" si="0"/>
        <v xml:space="preserve">SNS1        </v>
      </c>
      <c r="P3" t="str">
        <f t="shared" si="1"/>
        <v xml:space="preserve">SNS1        </v>
      </c>
    </row>
    <row r="4" spans="1:16" x14ac:dyDescent="0.2">
      <c r="A4" s="110">
        <v>3</v>
      </c>
      <c r="B4" t="str">
        <f>_xlfn.XLOOKUP(A4,MDS_DB_MEDICAO_1[NUMERO_SILO],MDS_DB_MEDICAO_1[PRODUTO_GRAU],"NÃO ENCONTRADO",0,-1)</f>
        <v xml:space="preserve">BP160       </v>
      </c>
      <c r="C4" t="str">
        <f t="shared" si="2"/>
        <v xml:space="preserve">BP160       </v>
      </c>
      <c r="D4">
        <f>_xlfn.XLOOKUP(A4,MDS_DB_MEDICAO_1[NUMERO_SILO],MDS_DB_MEDICAO_1[MEDIDA_BRUTA],"NÃO ENCONTRADO",0,-1)</f>
        <v>11.9</v>
      </c>
      <c r="G4" s="217" t="str">
        <f>_xlfn.XLOOKUP(A4,MDS_DB_MEDICAO_1[NUMERO_SILO],MDS_DB_MEDICAO_1[RECEBENDO],"NÃO ENCONTRADO",0,-1)</f>
        <v>false</v>
      </c>
      <c r="H4" t="str">
        <f t="shared" si="3"/>
        <v/>
      </c>
      <c r="I4" s="110" t="s">
        <v>49</v>
      </c>
      <c r="K4" s="220" t="s">
        <v>934</v>
      </c>
      <c r="L4" s="220" t="s">
        <v>92</v>
      </c>
      <c r="N4">
        <f t="shared" si="4"/>
        <v>3</v>
      </c>
      <c r="O4" t="str">
        <f t="shared" si="0"/>
        <v xml:space="preserve">BP160       </v>
      </c>
      <c r="P4" t="str">
        <f t="shared" si="1"/>
        <v xml:space="preserve">BP160       </v>
      </c>
    </row>
    <row r="5" spans="1:16" x14ac:dyDescent="0.2">
      <c r="A5" s="110">
        <v>4</v>
      </c>
      <c r="B5" t="str">
        <f>_xlfn.XLOOKUP(A5,MDS_DB_MEDICAO_1[NUMERO_SILO],MDS_DB_MEDICAO_1[PRODUTO_GRAU],"NÃO ENCONTRADO",0,-1)</f>
        <v>BP440</v>
      </c>
      <c r="C5" t="str">
        <f t="shared" si="2"/>
        <v>BP440</v>
      </c>
      <c r="D5">
        <f>_xlfn.XLOOKUP(A5,MDS_DB_MEDICAO_1[NUMERO_SILO],MDS_DB_MEDICAO_1[MEDIDA_BRUTA],"NÃO ENCONTRADO",0,-1)</f>
        <v>9.1</v>
      </c>
      <c r="G5" s="217" t="str">
        <f>_xlfn.XLOOKUP(A5,MDS_DB_MEDICAO_1[NUMERO_SILO],MDS_DB_MEDICAO_1[RECEBENDO],"NÃO ENCONTRADO",0,-1)</f>
        <v>false</v>
      </c>
      <c r="H5" t="str">
        <f t="shared" si="3"/>
        <v/>
      </c>
      <c r="I5" s="110" t="s">
        <v>50</v>
      </c>
      <c r="K5" s="220" t="s">
        <v>935</v>
      </c>
      <c r="L5" s="220" t="s">
        <v>82</v>
      </c>
      <c r="N5">
        <f t="shared" si="4"/>
        <v>4</v>
      </c>
      <c r="O5" t="str">
        <f t="shared" si="0"/>
        <v>BP440</v>
      </c>
      <c r="P5" t="str">
        <f t="shared" si="1"/>
        <v>BP440</v>
      </c>
    </row>
    <row r="6" spans="1:16" x14ac:dyDescent="0.2">
      <c r="A6" s="110">
        <v>5</v>
      </c>
      <c r="B6" t="str">
        <f>_xlfn.XLOOKUP(A6,MDS_DB_MEDICAO_1[NUMERO_SILO],MDS_DB_MEDICAO_1[PRODUTO_GRAU],"NÃO ENCONTRADO",0,-1)</f>
        <v xml:space="preserve">BP570       </v>
      </c>
      <c r="C6" t="str">
        <f t="shared" si="2"/>
        <v xml:space="preserve">BP570       </v>
      </c>
      <c r="D6">
        <f>_xlfn.XLOOKUP(A6,MDS_DB_MEDICAO_1[NUMERO_SILO],MDS_DB_MEDICAO_1[MEDIDA_BRUTA],"NÃO ENCONTRADO",0,-1)</f>
        <v>20.5</v>
      </c>
      <c r="G6" s="217" t="str">
        <f>_xlfn.XLOOKUP(A6,MDS_DB_MEDICAO_1[NUMERO_SILO],MDS_DB_MEDICAO_1[RECEBENDO],"NÃO ENCONTRADO",0,-1)</f>
        <v>false</v>
      </c>
      <c r="H6" t="str">
        <f t="shared" si="3"/>
        <v/>
      </c>
      <c r="I6" s="110" t="s">
        <v>51</v>
      </c>
      <c r="K6" s="220" t="s">
        <v>936</v>
      </c>
      <c r="L6" s="220" t="s">
        <v>89</v>
      </c>
      <c r="N6">
        <f t="shared" si="4"/>
        <v>5</v>
      </c>
      <c r="O6" t="str">
        <f t="shared" si="0"/>
        <v xml:space="preserve">BP570       </v>
      </c>
      <c r="P6" t="str">
        <f t="shared" si="1"/>
        <v xml:space="preserve">BP570       </v>
      </c>
    </row>
    <row r="7" spans="1:16" x14ac:dyDescent="0.2">
      <c r="A7" s="110">
        <v>6</v>
      </c>
      <c r="B7" t="str">
        <f>_xlfn.XLOOKUP(A7,MDS_DB_MEDICAO_1[NUMERO_SILO],MDS_DB_MEDICAO_1[PRODUTO_GRAU],"NÃO ENCONTRADO",0,-1)</f>
        <v xml:space="preserve">R300        </v>
      </c>
      <c r="C7" t="str">
        <f t="shared" si="2"/>
        <v xml:space="preserve">R300        </v>
      </c>
      <c r="D7">
        <f>_xlfn.XLOOKUP(A7,MDS_DB_MEDICAO_1[NUMERO_SILO],MDS_DB_MEDICAO_1[MEDIDA_BRUTA],"NÃO ENCONTRADO",0,-1)</f>
        <v>8.5</v>
      </c>
      <c r="G7" s="217" t="str">
        <f>_xlfn.XLOOKUP(A7,MDS_DB_MEDICAO_1[NUMERO_SILO],MDS_DB_MEDICAO_1[RECEBENDO],"NÃO ENCONTRADO",0,-1)</f>
        <v>false</v>
      </c>
      <c r="H7" t="str">
        <f t="shared" si="3"/>
        <v/>
      </c>
      <c r="I7" s="110" t="s">
        <v>52</v>
      </c>
      <c r="K7" s="220" t="s">
        <v>937</v>
      </c>
      <c r="L7" s="220" t="s">
        <v>94</v>
      </c>
      <c r="N7">
        <f t="shared" si="4"/>
        <v>6</v>
      </c>
      <c r="O7" t="str">
        <f t="shared" si="0"/>
        <v xml:space="preserve">R300        </v>
      </c>
      <c r="P7" t="str">
        <f t="shared" si="1"/>
        <v xml:space="preserve">R300        </v>
      </c>
    </row>
    <row r="8" spans="1:16" x14ac:dyDescent="0.2">
      <c r="A8" s="110">
        <v>7</v>
      </c>
      <c r="B8" t="str">
        <f>_xlfn.XLOOKUP(A8,MDS_DB_MEDICAO_1[NUMERO_SILO],MDS_DB_MEDICAO_1[PRODUTO_GRAU],"NÃO ENCONTRADO",0,-1)</f>
        <v>SSO</v>
      </c>
      <c r="C8" t="str">
        <f t="shared" si="2"/>
        <v>SSO / N550</v>
      </c>
      <c r="D8">
        <f>_xlfn.XLOOKUP(A8,MDS_DB_MEDICAO_1[NUMERO_SILO],MDS_DB_MEDICAO_1[MEDIDA_BRUTA],"NÃO ENCONTRADO",0,-1)</f>
        <v>8.9</v>
      </c>
      <c r="G8" s="217" t="str">
        <f>_xlfn.XLOOKUP(A8,MDS_DB_MEDICAO_1[NUMERO_SILO],MDS_DB_MEDICAO_1[RECEBENDO],"NÃO ENCONTRADO",0,-1)</f>
        <v>true</v>
      </c>
      <c r="H8" t="str">
        <f t="shared" si="3"/>
        <v>*</v>
      </c>
      <c r="I8" s="110" t="s">
        <v>53</v>
      </c>
      <c r="K8" s="220" t="s">
        <v>938</v>
      </c>
      <c r="L8" s="220" t="s">
        <v>90</v>
      </c>
      <c r="N8">
        <f t="shared" si="4"/>
        <v>7</v>
      </c>
      <c r="O8" t="str">
        <f t="shared" si="0"/>
        <v>SSO</v>
      </c>
      <c r="P8" t="str">
        <f t="shared" si="1"/>
        <v>SSO / N550</v>
      </c>
    </row>
    <row r="9" spans="1:16" x14ac:dyDescent="0.2">
      <c r="A9" s="110">
        <v>8</v>
      </c>
      <c r="B9" t="str">
        <f>_xlfn.XLOOKUP(A9,MDS_DB_MEDICAO_1[NUMERO_SILO],MDS_DB_MEDICAO_1[PRODUTO_GRAU],"NÃO ENCONTRADO",0,-1)</f>
        <v xml:space="preserve">V6          </v>
      </c>
      <c r="C9" t="str">
        <f t="shared" si="2"/>
        <v xml:space="preserve">V6          </v>
      </c>
      <c r="D9">
        <f>_xlfn.XLOOKUP(A9,MDS_DB_MEDICAO_1[NUMERO_SILO],MDS_DB_MEDICAO_1[MEDIDA_BRUTA],"NÃO ENCONTRADO",0,-1)</f>
        <v>10.9</v>
      </c>
      <c r="G9" s="217" t="str">
        <f>_xlfn.XLOOKUP(A9,MDS_DB_MEDICAO_1[NUMERO_SILO],MDS_DB_MEDICAO_1[RECEBENDO],"NÃO ENCONTRADO",0,-1)</f>
        <v>true</v>
      </c>
      <c r="H9" t="str">
        <f t="shared" si="3"/>
        <v>*</v>
      </c>
      <c r="I9" s="110" t="s">
        <v>54</v>
      </c>
      <c r="K9" s="220" t="s">
        <v>939</v>
      </c>
      <c r="L9" s="220" t="s">
        <v>86</v>
      </c>
      <c r="N9">
        <f t="shared" si="4"/>
        <v>8</v>
      </c>
      <c r="O9" t="str">
        <f t="shared" si="0"/>
        <v xml:space="preserve">V6          </v>
      </c>
      <c r="P9" t="str">
        <f t="shared" si="1"/>
        <v xml:space="preserve">V6          </v>
      </c>
    </row>
    <row r="10" spans="1:16" ht="13.5" thickBot="1" x14ac:dyDescent="0.25">
      <c r="A10" s="110">
        <v>9</v>
      </c>
      <c r="B10" t="str">
        <f>_xlfn.XLOOKUP(A10,MDS_DB_MEDICAO_1[NUMERO_SILO],MDS_DB_MEDICAO_1[PRODUTO_GRAU],"NÃO ENCONTRADO",0,-1)</f>
        <v xml:space="preserve">SV          </v>
      </c>
      <c r="C10" t="str">
        <f t="shared" si="2"/>
        <v xml:space="preserve">SV          </v>
      </c>
      <c r="D10">
        <f>_xlfn.XLOOKUP(A10,MDS_DB_MEDICAO_1[NUMERO_SILO],MDS_DB_MEDICAO_1[MEDIDA_BRUTA],"NÃO ENCONTRADO",0,-1)</f>
        <v>18.166666670000001</v>
      </c>
      <c r="G10" s="217" t="str">
        <f>_xlfn.XLOOKUP(A10,MDS_DB_MEDICAO_1[NUMERO_SILO],MDS_DB_MEDICAO_1[RECEBENDO],"NÃO ENCONTRADO",0,-1)</f>
        <v>false</v>
      </c>
      <c r="H10" t="str">
        <f t="shared" si="3"/>
        <v/>
      </c>
      <c r="I10" s="110" t="s">
        <v>55</v>
      </c>
      <c r="K10" s="220" t="s">
        <v>940</v>
      </c>
      <c r="L10" s="220" t="s">
        <v>87</v>
      </c>
      <c r="N10">
        <f t="shared" si="4"/>
        <v>9</v>
      </c>
      <c r="O10" t="str">
        <f t="shared" si="0"/>
        <v xml:space="preserve">SV          </v>
      </c>
      <c r="P10" t="str">
        <f t="shared" si="1"/>
        <v xml:space="preserve">SV          </v>
      </c>
    </row>
    <row r="11" spans="1:16" x14ac:dyDescent="0.2">
      <c r="A11" s="115">
        <v>10</v>
      </c>
      <c r="B11" t="str">
        <f>_xlfn.XLOOKUP(A11,MDS_DB_MEDICAO_1[NUMERO_SILO],MDS_DB_MEDICAO_1[PRODUTO_GRAU],"NÃO ENCONTRADO",0,-1)</f>
        <v xml:space="preserve">V3          </v>
      </c>
      <c r="C11" t="str">
        <f t="shared" si="2"/>
        <v xml:space="preserve">V3          </v>
      </c>
      <c r="D11">
        <f>_xlfn.XLOOKUP(A11,MDS_DB_MEDICAO_1[NUMERO_SILO],MDS_DB_MEDICAO_1[MEDIDA_BRUTA],"NÃO ENCONTRADO",0,-1)</f>
        <v>5.2666666700000002</v>
      </c>
      <c r="G11" s="217" t="str">
        <f>_xlfn.XLOOKUP(A11,MDS_DB_MEDICAO_1[NUMERO_SILO],MDS_DB_MEDICAO_1[RECEBENDO],"NÃO ENCONTRADO",0,-1)</f>
        <v>false</v>
      </c>
      <c r="H11" t="str">
        <f t="shared" si="3"/>
        <v/>
      </c>
      <c r="I11" s="110" t="s">
        <v>56</v>
      </c>
      <c r="K11" s="220" t="s">
        <v>941</v>
      </c>
      <c r="L11" s="220" t="s">
        <v>83</v>
      </c>
      <c r="N11">
        <f t="shared" si="4"/>
        <v>10</v>
      </c>
      <c r="O11" t="str">
        <f t="shared" si="0"/>
        <v xml:space="preserve">V3          </v>
      </c>
      <c r="P11" t="str">
        <f t="shared" si="1"/>
        <v xml:space="preserve">V3          </v>
      </c>
    </row>
    <row r="12" spans="1:16" x14ac:dyDescent="0.2">
      <c r="A12" s="110">
        <v>11</v>
      </c>
      <c r="B12" t="str">
        <f>_xlfn.XLOOKUP(A12,MDS_DB_MEDICAO_1[NUMERO_SILO],MDS_DB_MEDICAO_1[PRODUTO_GRAU],"NÃO ENCONTRADO",0,-1)</f>
        <v>&lt;zerado&gt;</v>
      </c>
      <c r="C12" t="str">
        <f t="shared" si="2"/>
        <v>&lt;zerado&gt;</v>
      </c>
      <c r="D12">
        <f>_xlfn.XLOOKUP(A12,MDS_DB_MEDICAO_1[NUMERO_SILO],MDS_DB_MEDICAO_1[MEDIDA_BRUTA],"NÃO ENCONTRADO",0,-1)</f>
        <v>21.3</v>
      </c>
      <c r="G12" s="217" t="str">
        <f>_xlfn.XLOOKUP(A12,MDS_DB_MEDICAO_1[NUMERO_SILO],MDS_DB_MEDICAO_1[RECEBENDO],"NÃO ENCONTRADO",0,-1)</f>
        <v>false</v>
      </c>
      <c r="H12" t="str">
        <f t="shared" si="3"/>
        <v/>
      </c>
      <c r="I12" s="110" t="s">
        <v>57</v>
      </c>
      <c r="K12" s="220" t="s">
        <v>942</v>
      </c>
      <c r="L12" s="220" t="s">
        <v>84</v>
      </c>
      <c r="N12">
        <f t="shared" si="4"/>
        <v>11</v>
      </c>
      <c r="O12" t="str">
        <f t="shared" si="0"/>
        <v>&lt;zerado&gt;</v>
      </c>
      <c r="P12" t="str">
        <f t="shared" si="1"/>
        <v>&lt;zerado&gt;</v>
      </c>
    </row>
    <row r="13" spans="1:16" x14ac:dyDescent="0.2">
      <c r="A13" s="110">
        <v>12</v>
      </c>
      <c r="B13" t="str">
        <f>_xlfn.XLOOKUP(A13,MDS_DB_MEDICAO_1[NUMERO_SILO],MDS_DB_MEDICAO_1[PRODUTO_GRAU],"NÃO ENCONTRADO",0,-1)</f>
        <v>&lt;zerado&gt;</v>
      </c>
      <c r="C13" t="str">
        <f t="shared" si="2"/>
        <v>&lt;zerado&gt;</v>
      </c>
      <c r="D13">
        <f>_xlfn.XLOOKUP(A13,MDS_DB_MEDICAO_1[NUMERO_SILO],MDS_DB_MEDICAO_1[MEDIDA_BRUTA],"NÃO ENCONTRADO",0,-1)</f>
        <v>25</v>
      </c>
      <c r="G13" s="217" t="str">
        <f>_xlfn.XLOOKUP(A13,MDS_DB_MEDICAO_1[NUMERO_SILO],MDS_DB_MEDICAO_1[RECEBENDO],"NÃO ENCONTRADO",0,-1)</f>
        <v>false</v>
      </c>
      <c r="H13" t="str">
        <f t="shared" si="3"/>
        <v/>
      </c>
      <c r="I13" s="110" t="s">
        <v>58</v>
      </c>
      <c r="L13" s="220"/>
      <c r="N13">
        <f t="shared" si="4"/>
        <v>12</v>
      </c>
      <c r="O13" t="str">
        <f t="shared" si="0"/>
        <v>&lt;zerado&gt;</v>
      </c>
      <c r="P13" t="str">
        <f t="shared" si="1"/>
        <v>&lt;zerado&gt;</v>
      </c>
    </row>
    <row r="14" spans="1:16" x14ac:dyDescent="0.2">
      <c r="A14" s="110">
        <v>13</v>
      </c>
      <c r="B14" t="str">
        <f>_xlfn.XLOOKUP(A14,MDS_DB_MEDICAO_1[NUMERO_SILO],MDS_DB_MEDICAO_1[PRODUTO_GRAU],"NÃO ENCONTRADO",0,-1)</f>
        <v>&lt;zerado&gt;</v>
      </c>
      <c r="C14" t="str">
        <f t="shared" si="2"/>
        <v>&lt;zerado&gt;</v>
      </c>
      <c r="D14">
        <f>_xlfn.XLOOKUP(A14,MDS_DB_MEDICAO_1[NUMERO_SILO],MDS_DB_MEDICAO_1[MEDIDA_BRUTA],"NÃO ENCONTRADO",0,-1)</f>
        <v>25</v>
      </c>
      <c r="G14" s="217" t="str">
        <f>_xlfn.XLOOKUP(A14,MDS_DB_MEDICAO_1[NUMERO_SILO],MDS_DB_MEDICAO_1[RECEBENDO],"NÃO ENCONTRADO",0,-1)</f>
        <v>false</v>
      </c>
      <c r="H14" t="str">
        <f t="shared" si="3"/>
        <v/>
      </c>
      <c r="I14" s="110" t="s">
        <v>59</v>
      </c>
      <c r="L14" s="218"/>
      <c r="N14">
        <f t="shared" si="4"/>
        <v>13</v>
      </c>
      <c r="O14" t="str">
        <f t="shared" si="0"/>
        <v>&lt;zerado&gt;</v>
      </c>
      <c r="P14" t="str">
        <f t="shared" si="1"/>
        <v>&lt;zerado&gt;</v>
      </c>
    </row>
    <row r="15" spans="1:16" x14ac:dyDescent="0.2">
      <c r="A15" s="110">
        <v>14</v>
      </c>
      <c r="B15" t="str">
        <f>_xlfn.XLOOKUP(A15,MDS_DB_MEDICAO_1[NUMERO_SILO],MDS_DB_MEDICAO_1[PRODUTO_GRAU],"NÃO ENCONTRADO",0,-1)</f>
        <v xml:space="preserve">R300        </v>
      </c>
      <c r="C15" t="str">
        <f t="shared" si="2"/>
        <v xml:space="preserve">R300        </v>
      </c>
      <c r="D15">
        <f>_xlfn.XLOOKUP(A15,MDS_DB_MEDICAO_1[NUMERO_SILO],MDS_DB_MEDICAO_1[MEDIDA_BRUTA],"NÃO ENCONTRADO",0,-1)</f>
        <v>20.2</v>
      </c>
      <c r="G15" s="217" t="str">
        <f>_xlfn.XLOOKUP(A15,MDS_DB_MEDICAO_1[NUMERO_SILO],MDS_DB_MEDICAO_1[RECEBENDO],"NÃO ENCONTRADO",0,-1)</f>
        <v>false</v>
      </c>
      <c r="H15" t="str">
        <f t="shared" si="3"/>
        <v/>
      </c>
      <c r="I15" s="110" t="s">
        <v>60</v>
      </c>
      <c r="L15" s="218"/>
      <c r="N15">
        <f t="shared" si="4"/>
        <v>14</v>
      </c>
      <c r="O15" t="str">
        <f t="shared" si="0"/>
        <v xml:space="preserve">R300        </v>
      </c>
      <c r="P15" t="str">
        <f t="shared" si="1"/>
        <v xml:space="preserve">R300        </v>
      </c>
    </row>
    <row r="16" spans="1:16" x14ac:dyDescent="0.2">
      <c r="A16" s="110">
        <v>15</v>
      </c>
      <c r="B16" t="str">
        <f>_xlfn.XLOOKUP(A16,MDS_DB_MEDICAO_1[NUMERO_SILO],MDS_DB_MEDICAO_1[PRODUTO_GRAU],"NÃO ENCONTRADO",0,-1)</f>
        <v>V3</v>
      </c>
      <c r="C16" t="str">
        <f t="shared" si="2"/>
        <v>V3 / N330</v>
      </c>
      <c r="D16">
        <f>_xlfn.XLOOKUP(A16,MDS_DB_MEDICAO_1[NUMERO_SILO],MDS_DB_MEDICAO_1[MEDIDA_BRUTA],"NÃO ENCONTRADO",0,-1)</f>
        <v>20.100000000000001</v>
      </c>
      <c r="G16" s="217" t="str">
        <f>_xlfn.XLOOKUP(A16,MDS_DB_MEDICAO_1[NUMERO_SILO],MDS_DB_MEDICAO_1[RECEBENDO],"NÃO ENCONTRADO",0,-1)</f>
        <v>false</v>
      </c>
      <c r="H16" t="str">
        <f t="shared" si="3"/>
        <v/>
      </c>
      <c r="I16" s="110" t="s">
        <v>61</v>
      </c>
      <c r="L16" s="218"/>
      <c r="N16">
        <f t="shared" si="4"/>
        <v>15</v>
      </c>
      <c r="O16" t="str">
        <f t="shared" si="0"/>
        <v>V3</v>
      </c>
      <c r="P16" t="str">
        <f t="shared" si="1"/>
        <v>V3 / N330</v>
      </c>
    </row>
    <row r="17" spans="1:16" x14ac:dyDescent="0.2">
      <c r="A17" s="110">
        <v>16</v>
      </c>
      <c r="B17" t="str">
        <f>_xlfn.XLOOKUP(A17,MDS_DB_MEDICAO_1[NUMERO_SILO],MDS_DB_MEDICAO_1[PRODUTO_GRAU],"NÃO ENCONTRADO",0,-1)</f>
        <v xml:space="preserve">V7H         </v>
      </c>
      <c r="C17" t="str">
        <f t="shared" si="2"/>
        <v xml:space="preserve">V7H         </v>
      </c>
      <c r="D17">
        <f>_xlfn.XLOOKUP(A17,MDS_DB_MEDICAO_1[NUMERO_SILO],MDS_DB_MEDICAO_1[MEDIDA_BRUTA],"NÃO ENCONTRADO",0,-1)</f>
        <v>25</v>
      </c>
      <c r="G17" s="217" t="str">
        <f>_xlfn.XLOOKUP(A17,MDS_DB_MEDICAO_1[NUMERO_SILO],MDS_DB_MEDICAO_1[RECEBENDO],"NÃO ENCONTRADO",0,-1)</f>
        <v>false</v>
      </c>
      <c r="H17" t="str">
        <f t="shared" si="3"/>
        <v/>
      </c>
      <c r="I17" s="110" t="s">
        <v>62</v>
      </c>
      <c r="L17" s="218"/>
      <c r="N17">
        <f t="shared" si="4"/>
        <v>16</v>
      </c>
      <c r="O17" t="str">
        <f t="shared" si="0"/>
        <v xml:space="preserve">V7H         </v>
      </c>
      <c r="P17" t="str">
        <f t="shared" si="1"/>
        <v xml:space="preserve">V7H         </v>
      </c>
    </row>
    <row r="18" spans="1:16" x14ac:dyDescent="0.2">
      <c r="A18" s="110">
        <v>17</v>
      </c>
      <c r="B18" t="str">
        <f>_xlfn.XLOOKUP(A18,MDS_DB_MEDICAO_1[NUMERO_SILO],MDS_DB_MEDICAO_1[PRODUTO_GRAU],"NÃO ENCONTRADO",0,-1)</f>
        <v>&lt;zerado&gt;</v>
      </c>
      <c r="C18" t="str">
        <f t="shared" si="2"/>
        <v>&lt;zerado&gt;</v>
      </c>
      <c r="D18">
        <f>_xlfn.XLOOKUP(A18,MDS_DB_MEDICAO_1[NUMERO_SILO],MDS_DB_MEDICAO_1[MEDIDA_BRUTA],"NÃO ENCONTRADO",0,-1)</f>
        <v>25</v>
      </c>
      <c r="G18" s="217" t="str">
        <f>_xlfn.XLOOKUP(A18,MDS_DB_MEDICAO_1[NUMERO_SILO],MDS_DB_MEDICAO_1[RECEBENDO],"NÃO ENCONTRADO",0,-1)</f>
        <v>false</v>
      </c>
      <c r="H18" t="str">
        <f t="shared" si="3"/>
        <v/>
      </c>
      <c r="I18" s="110" t="s">
        <v>64</v>
      </c>
      <c r="L18" s="218"/>
      <c r="N18">
        <f t="shared" si="4"/>
        <v>17</v>
      </c>
      <c r="O18" t="str">
        <f t="shared" si="0"/>
        <v>&lt;zerado&gt;</v>
      </c>
      <c r="P18" t="str">
        <f t="shared" si="1"/>
        <v>&lt;zerado&gt;</v>
      </c>
    </row>
    <row r="19" spans="1:16" ht="13.5" thickBot="1" x14ac:dyDescent="0.25">
      <c r="A19" s="110">
        <v>18</v>
      </c>
      <c r="B19" t="str">
        <f>_xlfn.XLOOKUP(A19,MDS_DB_MEDICAO_1[NUMERO_SILO],MDS_DB_MEDICAO_1[PRODUTO_GRAU],"NÃO ENCONTRADO",0,-1)</f>
        <v>R300</v>
      </c>
      <c r="C19" t="str">
        <f t="shared" si="2"/>
        <v>R300 / N326</v>
      </c>
      <c r="D19">
        <f>_xlfn.XLOOKUP(A19,MDS_DB_MEDICAO_1[NUMERO_SILO],MDS_DB_MEDICAO_1[MEDIDA_BRUTA],"NÃO ENCONTRADO",0,-1)</f>
        <v>20.3</v>
      </c>
      <c r="G19" s="217" t="str">
        <f>_xlfn.XLOOKUP(A19,MDS_DB_MEDICAO_1[NUMERO_SILO],MDS_DB_MEDICAO_1[RECEBENDO],"NÃO ENCONTRADO",0,-1)</f>
        <v>false</v>
      </c>
      <c r="H19" t="str">
        <f t="shared" si="3"/>
        <v/>
      </c>
      <c r="I19" s="110" t="s">
        <v>65</v>
      </c>
      <c r="L19" s="218"/>
      <c r="N19">
        <f t="shared" si="4"/>
        <v>18</v>
      </c>
      <c r="O19" t="str">
        <f t="shared" si="0"/>
        <v>R300</v>
      </c>
      <c r="P19" t="str">
        <f t="shared" si="1"/>
        <v>R300 / N326</v>
      </c>
    </row>
    <row r="20" spans="1:16" x14ac:dyDescent="0.2">
      <c r="A20" s="115">
        <v>19</v>
      </c>
      <c r="B20" t="str">
        <f>_xlfn.XLOOKUP(A20,MDS_DB_MEDICAO_1[NUMERO_SILO],MDS_DB_MEDICAO_1[PRODUTO_GRAU],"NÃO ENCONTRADO",0,-1)</f>
        <v>V7H</v>
      </c>
      <c r="C20" t="str">
        <f t="shared" si="2"/>
        <v>V7H / N234</v>
      </c>
      <c r="D20">
        <f>_xlfn.XLOOKUP(A20,MDS_DB_MEDICAO_1[NUMERO_SILO],MDS_DB_MEDICAO_1[MEDIDA_BRUTA],"NÃO ENCONTRADO",0,-1)</f>
        <v>11.8</v>
      </c>
      <c r="G20" s="217" t="str">
        <f>_xlfn.XLOOKUP(A20,MDS_DB_MEDICAO_1[NUMERO_SILO],MDS_DB_MEDICAO_1[RECEBENDO],"NÃO ENCONTRADO",0,-1)</f>
        <v>false</v>
      </c>
      <c r="H20" t="str">
        <f t="shared" si="3"/>
        <v/>
      </c>
      <c r="I20" s="110" t="s">
        <v>66</v>
      </c>
      <c r="L20" s="218"/>
      <c r="N20">
        <f t="shared" si="4"/>
        <v>19</v>
      </c>
      <c r="O20" t="str">
        <f t="shared" si="0"/>
        <v>V7H</v>
      </c>
      <c r="P20" t="str">
        <f t="shared" si="1"/>
        <v>V7H / N234</v>
      </c>
    </row>
    <row r="21" spans="1:16" ht="13.5" thickBot="1" x14ac:dyDescent="0.25">
      <c r="A21" s="108">
        <v>20</v>
      </c>
      <c r="B21" t="str">
        <f>_xlfn.XLOOKUP(A21,MDS_DB_MEDICAO_1[NUMERO_SILO],MDS_DB_MEDICAO_1[PRODUTO_GRAU],"NÃO ENCONTRADO",0,-1)</f>
        <v xml:space="preserve">VM          </v>
      </c>
      <c r="C21" t="str">
        <f t="shared" si="2"/>
        <v xml:space="preserve">VM          </v>
      </c>
      <c r="D21">
        <f>_xlfn.XLOOKUP(A21,MDS_DB_MEDICAO_1[NUMERO_SILO],MDS_DB_MEDICAO_1[MEDIDA_BRUTA],"NÃO ENCONTRADO",0,-1)</f>
        <v>11.3</v>
      </c>
      <c r="G21" s="217" t="str">
        <f>_xlfn.XLOOKUP(A21,MDS_DB_MEDICAO_1[NUMERO_SILO],MDS_DB_MEDICAO_1[RECEBENDO],"NÃO ENCONTRADO",0,-1)</f>
        <v>false</v>
      </c>
      <c r="H21" t="str">
        <f t="shared" si="3"/>
        <v/>
      </c>
      <c r="I21" s="108" t="s">
        <v>67</v>
      </c>
      <c r="L21" s="218"/>
      <c r="N21">
        <f t="shared" si="4"/>
        <v>20</v>
      </c>
      <c r="O21" t="str">
        <f t="shared" si="0"/>
        <v xml:space="preserve">VM          </v>
      </c>
      <c r="P21" t="str">
        <f t="shared" si="1"/>
        <v xml:space="preserve">VM          </v>
      </c>
    </row>
    <row r="22" spans="1:16" x14ac:dyDescent="0.2">
      <c r="L22" s="218"/>
    </row>
  </sheetData>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217089" r:id="rId4" name="Control 5119">
              <controlPr defaultSize="0" print="0" uiObject="1" autoLine="0" autoPict="0">
                <anchor moveWithCells="1" sizeWithCells="1">
                  <from>
                    <xdr:col>0</xdr:col>
                    <xdr:colOff>0</xdr:colOff>
                    <xdr:row>5</xdr:row>
                    <xdr:rowOff>0</xdr:rowOff>
                  </from>
                  <to>
                    <xdr:col>1</xdr:col>
                    <xdr:colOff>0</xdr:colOff>
                    <xdr:row>6</xdr:row>
                    <xdr:rowOff>47625</xdr:rowOff>
                  </to>
                </anchor>
              </controlPr>
            </control>
          </mc:Choice>
        </mc:AlternateContent>
        <mc:AlternateContent xmlns:mc="http://schemas.openxmlformats.org/markup-compatibility/2006">
          <mc:Choice Requires="x14">
            <control shapeId="217090" r:id="rId5" name="Control 5119">
              <controlPr defaultSize="0" print="0" uiObject="1" autoLine="0" autoPict="0">
                <anchor moveWithCells="1" sizeWithCells="1">
                  <from>
                    <xdr:col>0</xdr:col>
                    <xdr:colOff>0</xdr:colOff>
                    <xdr:row>14</xdr:row>
                    <xdr:rowOff>0</xdr:rowOff>
                  </from>
                  <to>
                    <xdr:col>1</xdr:col>
                    <xdr:colOff>0</xdr:colOff>
                    <xdr:row>15</xdr:row>
                    <xdr:rowOff>47625</xdr:rowOff>
                  </to>
                </anchor>
              </controlPr>
            </control>
          </mc:Choice>
        </mc:AlternateContent>
        <mc:AlternateContent xmlns:mc="http://schemas.openxmlformats.org/markup-compatibility/2006">
          <mc:Choice Requires="x14">
            <control shapeId="217091" r:id="rId6" name="Control 5119">
              <controlPr defaultSize="0" print="0" uiObject="1" autoLine="0" autoPict="0">
                <anchor moveWithCells="1" sizeWithCells="1">
                  <from>
                    <xdr:col>11</xdr:col>
                    <xdr:colOff>0</xdr:colOff>
                    <xdr:row>4</xdr:row>
                    <xdr:rowOff>0</xdr:rowOff>
                  </from>
                  <to>
                    <xdr:col>12</xdr:col>
                    <xdr:colOff>0</xdr:colOff>
                    <xdr:row>5</xdr:row>
                    <xdr:rowOff>47625</xdr:rowOff>
                  </to>
                </anchor>
              </controlPr>
            </control>
          </mc:Choice>
        </mc:AlternateContent>
        <mc:AlternateContent xmlns:mc="http://schemas.openxmlformats.org/markup-compatibility/2006">
          <mc:Choice Requires="x14">
            <control shapeId="217092" r:id="rId7" name="Drop Down 4">
              <controlPr defaultSize="0" print="0" uiObject="1" autoLine="0" autoPict="0">
                <anchor moveWithCells="1" sizeWithCells="1">
                  <from>
                    <xdr:col>11</xdr:col>
                    <xdr:colOff>0</xdr:colOff>
                    <xdr:row>13</xdr:row>
                    <xdr:rowOff>0</xdr:rowOff>
                  </from>
                  <to>
                    <xdr:col>12</xdr:col>
                    <xdr:colOff>0</xdr:colOff>
                    <xdr:row>14</xdr:row>
                    <xdr:rowOff>47625</xdr:rowOff>
                  </to>
                </anchor>
              </controlPr>
            </control>
          </mc:Choice>
        </mc:AlternateContent>
        <mc:AlternateContent xmlns:mc="http://schemas.openxmlformats.org/markup-compatibility/2006">
          <mc:Choice Requires="x14">
            <control shapeId="217093" r:id="rId8" name="Control 5119">
              <controlPr defaultSize="0" print="0" uiObject="1" autoLine="0" autoPict="0">
                <anchor moveWithCells="1" sizeWithCells="1">
                  <from>
                    <xdr:col>8</xdr:col>
                    <xdr:colOff>0</xdr:colOff>
                    <xdr:row>6</xdr:row>
                    <xdr:rowOff>0</xdr:rowOff>
                  </from>
                  <to>
                    <xdr:col>9</xdr:col>
                    <xdr:colOff>0</xdr:colOff>
                    <xdr:row>7</xdr:row>
                    <xdr:rowOff>47625</xdr:rowOff>
                  </to>
                </anchor>
              </controlPr>
            </control>
          </mc:Choice>
        </mc:AlternateContent>
      </controls>
    </mc:Choice>
  </mc:AlternateContent>
  <tableParts count="1">
    <tablePart r:id="rId9"/>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A7206-4AFC-45B1-984E-E7B5EBC902EC}">
  <sheetPr codeName="Planilha1"/>
  <dimension ref="E24:G24"/>
  <sheetViews>
    <sheetView workbookViewId="0"/>
  </sheetViews>
  <sheetFormatPr defaultRowHeight="12.75" x14ac:dyDescent="0.2"/>
  <sheetData>
    <row r="24" spans="5:7" x14ac:dyDescent="0.2">
      <c r="E24" s="196"/>
      <c r="F24" s="196"/>
      <c r="G24" s="19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31765-FEC6-4532-8163-E624C53025A4}">
  <sheetPr codeName="Sheet8"/>
  <dimension ref="E7"/>
  <sheetViews>
    <sheetView workbookViewId="0"/>
  </sheetViews>
  <sheetFormatPr defaultRowHeight="12.75" x14ac:dyDescent="0.2"/>
  <sheetData>
    <row r="7" spans="5:5" ht="165.75" x14ac:dyDescent="0.2">
      <c r="E7" s="195" t="s">
        <v>943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B23C5-097E-4803-B796-53DCC88CB462}">
  <sheetPr codeName="Sheet1"/>
  <dimension ref="B2:CK24"/>
  <sheetViews>
    <sheetView workbookViewId="0"/>
  </sheetViews>
  <sheetFormatPr defaultRowHeight="12.75" x14ac:dyDescent="0.2"/>
  <cols>
    <col min="3" max="3" width="11.42578125" bestFit="1" customWidth="1"/>
    <col min="4" max="4" width="12" bestFit="1" customWidth="1"/>
  </cols>
  <sheetData>
    <row r="2" spans="2:89" x14ac:dyDescent="0.2">
      <c r="C2" t="s">
        <v>2</v>
      </c>
      <c r="D2">
        <v>44600</v>
      </c>
      <c r="E2" t="s">
        <v>3</v>
      </c>
      <c r="F2" t="s">
        <v>4</v>
      </c>
      <c r="G2" t="s">
        <v>5</v>
      </c>
      <c r="H2" t="s">
        <v>4</v>
      </c>
      <c r="I2" t="s">
        <v>6</v>
      </c>
      <c r="J2" t="s">
        <v>7</v>
      </c>
    </row>
    <row r="3" spans="2:89" x14ac:dyDescent="0.2">
      <c r="D3">
        <v>2.0833333333333332E-2</v>
      </c>
      <c r="F3" t="s">
        <v>29</v>
      </c>
      <c r="G3" t="s">
        <v>30</v>
      </c>
      <c r="H3" t="s">
        <v>31</v>
      </c>
      <c r="I3" t="s">
        <v>32</v>
      </c>
      <c r="J3" t="s">
        <v>33</v>
      </c>
    </row>
    <row r="4" spans="2:89" x14ac:dyDescent="0.2">
      <c r="C4" t="s">
        <v>44</v>
      </c>
      <c r="D4" t="s">
        <v>119</v>
      </c>
      <c r="E4">
        <v>0.51500000000000001</v>
      </c>
      <c r="F4">
        <v>17.399999999999999</v>
      </c>
      <c r="G4">
        <v>6.4</v>
      </c>
      <c r="H4">
        <v>10.999999999999998</v>
      </c>
      <c r="I4">
        <v>150.5</v>
      </c>
      <c r="J4">
        <v>77.507000000000005</v>
      </c>
      <c r="CK4">
        <v>44702</v>
      </c>
    </row>
    <row r="5" spans="2:89" x14ac:dyDescent="0.2">
      <c r="C5" t="s">
        <v>48</v>
      </c>
      <c r="D5" t="s">
        <v>125</v>
      </c>
      <c r="E5">
        <v>0.35799999999999998</v>
      </c>
      <c r="F5">
        <v>9.6999999999999993</v>
      </c>
      <c r="G5">
        <v>1.5</v>
      </c>
      <c r="H5">
        <v>8.1999999999999993</v>
      </c>
      <c r="I5">
        <v>276.8</v>
      </c>
      <c r="J5">
        <v>99.094000000000008</v>
      </c>
    </row>
    <row r="6" spans="2:89" x14ac:dyDescent="0.2">
      <c r="C6" t="s">
        <v>49</v>
      </c>
      <c r="D6" t="s">
        <v>119</v>
      </c>
      <c r="E6">
        <v>0.51500000000000001</v>
      </c>
      <c r="F6">
        <v>8.3000000000000007</v>
      </c>
      <c r="G6">
        <v>6.4</v>
      </c>
      <c r="H6">
        <v>1.9000000000000004</v>
      </c>
      <c r="I6">
        <v>411.3</v>
      </c>
      <c r="J6">
        <v>211.81900000000002</v>
      </c>
    </row>
    <row r="7" spans="2:89" x14ac:dyDescent="0.2">
      <c r="C7" t="s">
        <v>50</v>
      </c>
      <c r="D7" t="s">
        <v>115</v>
      </c>
      <c r="E7">
        <v>0.45</v>
      </c>
      <c r="F7">
        <v>8.4</v>
      </c>
      <c r="G7">
        <v>6.4</v>
      </c>
      <c r="H7">
        <v>2</v>
      </c>
      <c r="I7">
        <v>408.4</v>
      </c>
      <c r="J7">
        <v>183.78</v>
      </c>
    </row>
    <row r="8" spans="2:89" x14ac:dyDescent="0.2">
      <c r="C8" t="s">
        <v>51</v>
      </c>
      <c r="D8" t="s">
        <v>81</v>
      </c>
      <c r="E8">
        <v>0.34</v>
      </c>
      <c r="F8">
        <v>17.5</v>
      </c>
      <c r="G8">
        <v>2.7</v>
      </c>
      <c r="H8">
        <v>6</v>
      </c>
      <c r="I8">
        <v>134.5</v>
      </c>
      <c r="J8">
        <v>45.730000000000004</v>
      </c>
    </row>
    <row r="9" spans="2:89" x14ac:dyDescent="0.2">
      <c r="C9" t="s">
        <v>52</v>
      </c>
      <c r="D9" t="s">
        <v>109</v>
      </c>
      <c r="E9">
        <v>0.45</v>
      </c>
      <c r="F9">
        <v>15.7</v>
      </c>
      <c r="G9">
        <v>6.4</v>
      </c>
      <c r="H9">
        <v>9.2999999999999989</v>
      </c>
      <c r="I9">
        <v>199.2</v>
      </c>
      <c r="J9">
        <v>89.64</v>
      </c>
    </row>
    <row r="10" spans="2:89" x14ac:dyDescent="0.2">
      <c r="C10" t="s">
        <v>53</v>
      </c>
      <c r="D10" t="s">
        <v>112</v>
      </c>
      <c r="E10">
        <v>0.375</v>
      </c>
      <c r="F10">
        <v>7.2</v>
      </c>
      <c r="G10">
        <v>1.3</v>
      </c>
      <c r="H10">
        <v>5.9</v>
      </c>
      <c r="I10">
        <v>1128.9000000000001</v>
      </c>
      <c r="J10">
        <v>423.33699999999999</v>
      </c>
    </row>
    <row r="11" spans="2:89" x14ac:dyDescent="0.2">
      <c r="C11" t="s">
        <v>54</v>
      </c>
      <c r="D11" t="s">
        <v>116</v>
      </c>
      <c r="E11">
        <v>0.34699999999999998</v>
      </c>
      <c r="F11">
        <v>10.8</v>
      </c>
      <c r="G11">
        <v>2.7</v>
      </c>
      <c r="H11">
        <v>10.9</v>
      </c>
      <c r="I11">
        <v>956.1</v>
      </c>
      <c r="J11">
        <v>331.76600000000002</v>
      </c>
    </row>
    <row r="12" spans="2:89" x14ac:dyDescent="0.2">
      <c r="C12" t="s">
        <v>55</v>
      </c>
      <c r="D12" t="s">
        <v>117</v>
      </c>
      <c r="E12">
        <v>0.436</v>
      </c>
      <c r="F12">
        <v>18.2</v>
      </c>
      <c r="G12">
        <v>0.8</v>
      </c>
      <c r="H12">
        <v>17.399999999999999</v>
      </c>
      <c r="I12">
        <v>412.581056503583</v>
      </c>
      <c r="J12">
        <v>179.88499999999999</v>
      </c>
    </row>
    <row r="13" spans="2:89" x14ac:dyDescent="0.2">
      <c r="B13" t="s">
        <v>944</v>
      </c>
      <c r="C13" t="s">
        <v>56</v>
      </c>
      <c r="D13" t="s">
        <v>118</v>
      </c>
      <c r="E13">
        <v>0.38</v>
      </c>
      <c r="F13">
        <v>18.2</v>
      </c>
      <c r="G13">
        <v>2.2999999999999998</v>
      </c>
      <c r="H13">
        <v>15.899999999999999</v>
      </c>
      <c r="I13">
        <v>219.4</v>
      </c>
      <c r="J13">
        <v>83.372</v>
      </c>
    </row>
    <row r="14" spans="2:89" x14ac:dyDescent="0.2">
      <c r="C14" t="s">
        <v>57</v>
      </c>
      <c r="D14" t="s">
        <v>115</v>
      </c>
      <c r="E14">
        <v>0.45</v>
      </c>
      <c r="F14">
        <v>15.4</v>
      </c>
      <c r="G14">
        <v>6.4</v>
      </c>
      <c r="H14">
        <v>9</v>
      </c>
      <c r="I14">
        <v>207.8</v>
      </c>
      <c r="J14">
        <v>93.51</v>
      </c>
    </row>
    <row r="15" spans="2:89" x14ac:dyDescent="0.2">
      <c r="C15" t="s">
        <v>58</v>
      </c>
      <c r="D15" t="s">
        <v>115</v>
      </c>
      <c r="E15">
        <v>0.45</v>
      </c>
      <c r="F15">
        <v>4.2</v>
      </c>
      <c r="G15">
        <v>1.3</v>
      </c>
      <c r="H15">
        <v>2.9000000000000004</v>
      </c>
      <c r="I15">
        <v>389.3</v>
      </c>
      <c r="J15">
        <v>175.185</v>
      </c>
    </row>
    <row r="16" spans="2:89" x14ac:dyDescent="0.2">
      <c r="B16" t="s">
        <v>944</v>
      </c>
      <c r="C16" t="s">
        <v>59</v>
      </c>
      <c r="D16" t="s">
        <v>181</v>
      </c>
      <c r="E16">
        <v>0.436</v>
      </c>
      <c r="F16">
        <v>11.2</v>
      </c>
      <c r="G16">
        <v>6.4</v>
      </c>
      <c r="H16">
        <v>4.7999999999999989</v>
      </c>
      <c r="I16">
        <v>112.2444</v>
      </c>
      <c r="J16">
        <v>48.938000000000002</v>
      </c>
    </row>
    <row r="17" spans="2:10" x14ac:dyDescent="0.2">
      <c r="C17" t="s">
        <v>60</v>
      </c>
      <c r="D17" t="s">
        <v>130</v>
      </c>
      <c r="E17">
        <v>0.33700000000000002</v>
      </c>
      <c r="F17">
        <v>15.9</v>
      </c>
      <c r="G17">
        <v>6.4</v>
      </c>
      <c r="H17">
        <v>9.5</v>
      </c>
      <c r="I17">
        <v>193.5</v>
      </c>
      <c r="J17">
        <v>65.209000000000003</v>
      </c>
    </row>
    <row r="18" spans="2:10" x14ac:dyDescent="0.2">
      <c r="B18" t="s">
        <v>944</v>
      </c>
      <c r="C18" t="s">
        <v>61</v>
      </c>
      <c r="D18" t="s">
        <v>115</v>
      </c>
      <c r="E18">
        <v>0.45</v>
      </c>
      <c r="F18">
        <v>18.5</v>
      </c>
      <c r="G18">
        <v>1.3</v>
      </c>
      <c r="H18">
        <v>17.2</v>
      </c>
      <c r="I18">
        <v>85.7</v>
      </c>
      <c r="J18">
        <v>38.564999999999998</v>
      </c>
    </row>
    <row r="19" spans="2:10" x14ac:dyDescent="0.2">
      <c r="C19" t="s">
        <v>62</v>
      </c>
      <c r="D19" t="s">
        <v>95</v>
      </c>
      <c r="E19">
        <v>0.312</v>
      </c>
      <c r="F19">
        <v>8.6</v>
      </c>
      <c r="G19">
        <v>6.4</v>
      </c>
      <c r="H19">
        <v>2.1999999999999993</v>
      </c>
      <c r="I19">
        <v>402.7</v>
      </c>
      <c r="J19">
        <v>125.642</v>
      </c>
    </row>
    <row r="20" spans="2:10" x14ac:dyDescent="0.2">
      <c r="C20" t="s">
        <v>64</v>
      </c>
      <c r="E20">
        <v>0</v>
      </c>
      <c r="G20">
        <v>6.4</v>
      </c>
      <c r="H20">
        <v>-6.4</v>
      </c>
      <c r="I20">
        <v>0</v>
      </c>
      <c r="J20">
        <v>0</v>
      </c>
    </row>
    <row r="21" spans="2:10" x14ac:dyDescent="0.2">
      <c r="C21" t="s">
        <v>65</v>
      </c>
      <c r="D21" t="s">
        <v>181</v>
      </c>
      <c r="E21">
        <v>0.436</v>
      </c>
      <c r="F21">
        <v>19.55</v>
      </c>
      <c r="G21">
        <v>6.4</v>
      </c>
      <c r="H21">
        <v>13.15</v>
      </c>
      <c r="I21">
        <v>29.8704</v>
      </c>
      <c r="J21">
        <v>13.023</v>
      </c>
    </row>
    <row r="22" spans="2:10" x14ac:dyDescent="0.2">
      <c r="C22" t="s">
        <v>66</v>
      </c>
      <c r="D22" t="s">
        <v>124</v>
      </c>
      <c r="E22">
        <v>0.32700000000000001</v>
      </c>
      <c r="F22">
        <v>14.3</v>
      </c>
      <c r="G22">
        <v>5.6</v>
      </c>
      <c r="H22">
        <v>8.7000000000000011</v>
      </c>
      <c r="I22">
        <v>580.5</v>
      </c>
      <c r="J22">
        <v>189.82300000000001</v>
      </c>
    </row>
    <row r="23" spans="2:10" x14ac:dyDescent="0.2">
      <c r="C23" t="s">
        <v>67</v>
      </c>
      <c r="D23" t="s">
        <v>128</v>
      </c>
      <c r="E23">
        <v>0.34300000000000003</v>
      </c>
      <c r="F23">
        <v>8.35</v>
      </c>
      <c r="G23">
        <v>2.8</v>
      </c>
      <c r="H23">
        <v>5.55</v>
      </c>
      <c r="I23">
        <v>1032.0999999999999</v>
      </c>
      <c r="J23">
        <v>354.01</v>
      </c>
    </row>
    <row r="24" spans="2:10" x14ac:dyDescent="0.2">
      <c r="C24" t="s">
        <v>68</v>
      </c>
      <c r="E24" t="s">
        <v>69</v>
      </c>
      <c r="J24">
        <v>2829.835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E514A-0852-4289-9EA3-24126F4F701D}">
  <sheetPr codeName="Sheet2"/>
  <dimension ref="B1:AA40"/>
  <sheetViews>
    <sheetView workbookViewId="0"/>
  </sheetViews>
  <sheetFormatPr defaultRowHeight="12.75" x14ac:dyDescent="0.2"/>
  <cols>
    <col min="2" max="2" width="20.85546875" bestFit="1" customWidth="1"/>
    <col min="3" max="3" width="15.5703125" customWidth="1"/>
    <col min="4" max="4" width="18.28515625" customWidth="1"/>
    <col min="5" max="5" width="14.5703125" customWidth="1"/>
    <col min="6" max="6" width="11.5703125" bestFit="1" customWidth="1"/>
    <col min="7" max="7" width="8.140625" hidden="1" customWidth="1"/>
    <col min="8" max="8" width="12" hidden="1" customWidth="1"/>
    <col min="9" max="9" width="8.5703125" hidden="1" customWidth="1"/>
    <col min="10" max="10" width="7.5703125" hidden="1" customWidth="1"/>
    <col min="11" max="11" width="11.5703125" bestFit="1" customWidth="1"/>
    <col min="12" max="12" width="11.5703125" style="186" customWidth="1"/>
    <col min="13" max="13" width="9.140625" style="186" hidden="1" customWidth="1"/>
    <col min="14" max="14" width="10.5703125" style="186" hidden="1" customWidth="1"/>
    <col min="15" max="15" width="14.42578125" style="186" hidden="1" customWidth="1"/>
    <col min="16" max="17" width="10.7109375" style="186" hidden="1" customWidth="1"/>
    <col min="21" max="21" width="10.140625" bestFit="1" customWidth="1"/>
  </cols>
  <sheetData>
    <row r="1" spans="2:27" ht="13.5" thickBot="1" x14ac:dyDescent="0.25"/>
    <row r="2" spans="2:27" ht="26.25" customHeight="1" thickBot="1" x14ac:dyDescent="0.25">
      <c r="C2" s="275" t="s">
        <v>945</v>
      </c>
      <c r="D2" s="276"/>
      <c r="E2" s="276"/>
      <c r="F2" s="276"/>
      <c r="G2" s="276"/>
      <c r="H2" s="276"/>
      <c r="I2" s="276"/>
      <c r="J2" s="276"/>
      <c r="K2" s="277"/>
    </row>
    <row r="3" spans="2:27" ht="3.75" customHeight="1" thickBot="1" x14ac:dyDescent="0.25">
      <c r="C3" s="58"/>
      <c r="D3" s="58"/>
      <c r="E3" s="58"/>
      <c r="F3" s="58"/>
      <c r="G3" s="58"/>
      <c r="H3" s="58"/>
      <c r="I3" s="58"/>
      <c r="J3" s="58"/>
      <c r="K3" s="58"/>
    </row>
    <row r="4" spans="2:27" ht="13.5" customHeight="1" thickBot="1" x14ac:dyDescent="0.25">
      <c r="C4" s="282" t="str">
        <f ca="1">"Medição Realizada em: "&amp; V12 &amp;"/" &amp; W11 &amp; " ás " &amp;TEXT(Sheet1!I3,"HH:MM")</f>
        <v>Medição Realizada em: 24/Jul ás 15:29</v>
      </c>
      <c r="D4" s="283"/>
      <c r="E4" s="283"/>
      <c r="F4" s="283"/>
      <c r="G4" s="283"/>
      <c r="H4" s="283"/>
      <c r="I4" s="283"/>
      <c r="J4" s="283"/>
      <c r="K4" s="284"/>
    </row>
    <row r="5" spans="2:27" ht="3.75" customHeight="1" thickBot="1" x14ac:dyDescent="0.25">
      <c r="C5" s="153"/>
      <c r="D5" s="153"/>
      <c r="E5" s="153"/>
      <c r="F5" s="153"/>
      <c r="G5" s="153"/>
      <c r="H5" s="153"/>
      <c r="I5" s="153"/>
      <c r="J5" s="153"/>
      <c r="K5" s="153"/>
    </row>
    <row r="6" spans="2:27" ht="13.5" thickBot="1" x14ac:dyDescent="0.25">
      <c r="C6" s="278" t="s">
        <v>946</v>
      </c>
      <c r="D6" s="278" t="s">
        <v>947</v>
      </c>
      <c r="E6" s="151" t="s">
        <v>947</v>
      </c>
      <c r="F6" s="43" t="s">
        <v>948</v>
      </c>
      <c r="G6" s="43" t="str">
        <f>Sheet1!K2</f>
        <v>MEDIDA</v>
      </c>
      <c r="H6" s="151" t="str">
        <f>Sheet1!L2</f>
        <v>MEDIDAS</v>
      </c>
      <c r="I6" s="151" t="str">
        <f>Sheet1!M2</f>
        <v>MEDIDA</v>
      </c>
      <c r="J6" s="278" t="str">
        <f>Sheet1!N2</f>
        <v>VOLUME</v>
      </c>
      <c r="K6" s="280" t="s">
        <v>949</v>
      </c>
      <c r="L6" s="187"/>
    </row>
    <row r="7" spans="2:27" ht="13.5" thickBot="1" x14ac:dyDescent="0.25">
      <c r="B7" s="50" t="s">
        <v>950</v>
      </c>
      <c r="C7" s="279"/>
      <c r="D7" s="279"/>
      <c r="E7" s="152" t="s">
        <v>929</v>
      </c>
      <c r="F7" s="152" t="s">
        <v>951</v>
      </c>
      <c r="G7" s="44" t="str">
        <f>Sheet1!K3</f>
        <v>BRUTA</v>
      </c>
      <c r="H7" s="44" t="str">
        <f>Sheet1!L3</f>
        <v>DOS DUTOS</v>
      </c>
      <c r="I7" s="152" t="str">
        <f>Sheet1!M3</f>
        <v>LIQUIDA</v>
      </c>
      <c r="J7" s="279"/>
      <c r="K7" s="281"/>
      <c r="L7" s="187"/>
    </row>
    <row r="8" spans="2:27" ht="13.5" thickBot="1" x14ac:dyDescent="0.25">
      <c r="C8" s="26"/>
      <c r="D8" s="27"/>
      <c r="E8" s="27"/>
      <c r="F8" s="27"/>
      <c r="G8" s="28"/>
      <c r="H8" s="29"/>
      <c r="I8" s="26"/>
      <c r="J8" s="26"/>
      <c r="K8" s="26"/>
      <c r="L8" s="187"/>
      <c r="M8" s="187" t="s">
        <v>25</v>
      </c>
      <c r="N8" s="187" t="s">
        <v>947</v>
      </c>
      <c r="O8" s="187" t="s">
        <v>952</v>
      </c>
      <c r="P8" s="187" t="s">
        <v>953</v>
      </c>
      <c r="Q8" s="187" t="s">
        <v>953</v>
      </c>
    </row>
    <row r="9" spans="2:27" ht="12" customHeight="1" x14ac:dyDescent="0.2">
      <c r="B9" s="45" t="str">
        <f>IF(Sheet1!G4 = "*","⇛⇛⇛⇛⇛⇛⇛⇛⇛⇛⇛","")</f>
        <v/>
      </c>
      <c r="C9" s="65" t="str">
        <f>Sheet1!H4</f>
        <v>TB-09801-1</v>
      </c>
      <c r="D9" s="37" t="str">
        <f>IF(OR(Sheet1!$I4=0,Sheet1!$I4=""),"-",IFERROR(TRIM(LEFT(Sheet1!I4,FIND("/",Sheet1!I4)-1)),Sheet1!I4))</f>
        <v xml:space="preserve">R300        </v>
      </c>
      <c r="E9" s="37" t="str" cm="1">
        <f t="array" ref="E9">IF(TRIM(LEFT(D9,3))="OQU",
IFERROR(INDEX(Densidade!$A$4:$A$30,MATCH(TRIM(MID(D9,FIND("-",D9)+1,5)),Densidade!$B$4:$B$30),),"-"),IF(LENB(Sheet1!I4)&gt;5,RIGHT(Sheet1!I4,4),"-"))</f>
        <v xml:space="preserve">    </v>
      </c>
      <c r="F9" s="61" cm="1">
        <f t="array" ref="F9">IFERROR(_xlfn.LET(_xlpm.grau,IFERROR(_xlfn.IFS(ISERROR(FIND(" ",D9)),D9,AND(LEFT(D9,3)&lt;&gt;"OQU",FIND(" ",D9)&gt;0), TRIM(LEFT(D9,FIND(" ",Sheet1!I4)-1))),TRIM(MID(D9,FIND("-",D9)+2,(LENB(D9))-FIND("-",D9)))), INDEX(Densidade!$C$4:$C$23,MATCH(_xlpm.grau,Densidade!$B$4:$B$23,0),))/1000,0)</f>
        <v>0.45</v>
      </c>
      <c r="G9" s="38">
        <f>IF(OR($D9="-",$D9=0),"-",Sheet1!K4)</f>
        <v>13.2</v>
      </c>
      <c r="H9" s="38">
        <f>IF(OR($D9="-",$D9=0),"-",Sheet1!L4)</f>
        <v>6.4</v>
      </c>
      <c r="I9" s="38">
        <f>IF(OR($D9="-",$D9=0),"-",Sheet1!M4)</f>
        <v>6.7999999999999989</v>
      </c>
      <c r="J9" s="39">
        <f>IF(OR(Sheet1!N4=0,Sheet1!N4=""),"-",ROUND(Sheet1!N4,1))</f>
        <v>270.89999999999998</v>
      </c>
      <c r="K9" s="37">
        <f>IF(OR(Sheet1!O4=0,Sheet1!O4=""),"-",ROUND(Sheet1!O4,1))</f>
        <v>121.9</v>
      </c>
      <c r="L9" s="188"/>
      <c r="M9" s="187">
        <v>1</v>
      </c>
      <c r="N9" s="187" t="str">
        <f>IFERROR(IF(LENB(D9&gt;3),TRIM(LEFT(D9,FIND("/",D9)-2)),D9),D9)</f>
        <v xml:space="preserve">R300        </v>
      </c>
      <c r="O9" s="189">
        <f>IF(K9="Silo Vazio",0,K9)</f>
        <v>121.9</v>
      </c>
      <c r="P9" s="187">
        <v>462.4</v>
      </c>
      <c r="Q9" s="187">
        <f>IFERROR(ROUND(P9*F9,1),"-")</f>
        <v>208.1</v>
      </c>
    </row>
    <row r="10" spans="2:27" ht="14.25" x14ac:dyDescent="0.2">
      <c r="B10" s="46" t="str">
        <f>IF(Sheet1!G5 = "*","⇛⇛⇛⇛⇛⇛⇛⇛⇛⇛⇛","")</f>
        <v/>
      </c>
      <c r="C10" s="66" t="str">
        <f>Sheet1!H5</f>
        <v>TB-09801-2</v>
      </c>
      <c r="D10" s="31" t="str">
        <f>IF(OR(Sheet1!$I5=0,Sheet1!$I5=""),"-",IFERROR(TRIM(LEFT(Sheet1!I5,FIND("/",Sheet1!I5)-1)),Sheet1!I5))</f>
        <v xml:space="preserve">SNS1        </v>
      </c>
      <c r="E10" s="31" t="str" cm="1">
        <f t="array" ref="E10">IF(TRIM(LEFT(D10,3))="OQU",
IFERROR(INDEX(Densidade!$A$4:$A$30,MATCH(TRIM(MID(D10,FIND("-",D10)+1,5)),Densidade!$B$4:$B$30),),"-"),IF(LENB(Sheet1!I5)&gt;5,RIGHT(Sheet1!I5,4),"-"))</f>
        <v xml:space="preserve">    </v>
      </c>
      <c r="F10" s="62" cm="1">
        <f t="array" ref="F10">IFERROR(_xlfn.LET(_xlpm.grau,IFERROR(_xlfn.IFS(ISERROR(FIND(" ",D10)),D10,AND(LEFT(D10,3)&lt;&gt;"OQU",FIND(" ",D10)&gt;0), TRIM(LEFT(D10,FIND(" ",Sheet1!I5)-1))),TRIM(MID(D10,FIND("-",D10)+2,(LENB(D10))-FIND("-",D10)))), INDEX(Densidade!$C$4:$C$23,MATCH(_xlpm.grau,Densidade!$B$4:$B$23,0),))/1000,0)</f>
        <v>0.51500000000000001</v>
      </c>
      <c r="G10" s="33">
        <f>IF(OR(Sheet1!K5=0,Sheet1!K5=""),"-",Sheet1!K5)</f>
        <v>19.8</v>
      </c>
      <c r="H10" s="33">
        <f>IF(OR(Sheet1!J5=0,Sheet1!J5=""),"-",Sheet1!L5)</f>
        <v>1.5</v>
      </c>
      <c r="I10" s="33">
        <f>IF(OR(Sheet1!J5=0,Sheet1!J5=""),"-",Sheet1!M5)</f>
        <v>18.3</v>
      </c>
      <c r="J10" s="35">
        <f>IF(OR(Sheet1!N5=0,Sheet1!N5=""),"-",ROUND(Sheet1!N5,1))</f>
        <v>62.3</v>
      </c>
      <c r="K10" s="31">
        <f>IF(OR(Sheet1!O5=0,Sheet1!O5=""),"-",ROUND(Sheet1!O5,1))</f>
        <v>32.1</v>
      </c>
      <c r="L10" s="188"/>
      <c r="M10" s="187">
        <v>2</v>
      </c>
      <c r="N10" s="187" t="str">
        <f t="shared" ref="N10:N28" si="0">IFERROR(IF(LENB(D10&gt;3),TRIM(LEFT(D10,FIND("/",D10)-2)),D10),D10)</f>
        <v xml:space="preserve">SNS1        </v>
      </c>
      <c r="O10" s="189">
        <f t="shared" ref="O10:O28" si="1">IF(K10="Silo Vazio",0,K10)</f>
        <v>32.1</v>
      </c>
      <c r="P10" s="187">
        <v>413.4</v>
      </c>
      <c r="Q10" s="187">
        <f t="shared" ref="Q10:Q28" si="2">IFERROR(ROUND(P10*F10,1),"-")</f>
        <v>212.9</v>
      </c>
    </row>
    <row r="11" spans="2:27" ht="14.25" x14ac:dyDescent="0.2">
      <c r="B11" s="47" t="str">
        <f>IF(Sheet1!G6 = "*","⇛⇛⇛⇛⇛⇛⇛⇛⇛⇛⇛","")</f>
        <v/>
      </c>
      <c r="C11" s="67" t="str">
        <f>Sheet1!H6</f>
        <v>TB-09801-3</v>
      </c>
      <c r="D11" s="40" t="str">
        <f>IF(OR(Sheet1!$I6=0,Sheet1!$I6=""),"-",IFERROR(TRIM(LEFT(Sheet1!I6,FIND("/",Sheet1!I6)-1)),Sheet1!I6))</f>
        <v xml:space="preserve">BP160       </v>
      </c>
      <c r="E11" s="40" t="str" cm="1">
        <f t="array" ref="E11">IF(TRIM(LEFT(D11,3))="OQU",
IFERROR(INDEX(Densidade!$A$4:$A$30,MATCH(TRIM(MID(D11,FIND("-",D11)+1,5)),Densidade!$B$4:$B$30),),"-"),IF(LENB(Sheet1!I6)&gt;5,RIGHT(Sheet1!I6,4),"-"))</f>
        <v xml:space="preserve">    </v>
      </c>
      <c r="F11" s="63" cm="1">
        <f t="array" ref="F11">IFERROR(_xlfn.LET(_xlpm.grau,IFERROR(_xlfn.IFS(ISERROR(FIND(" ",D11)),D11,AND(LEFT(D11,3)&lt;&gt;"OQU",FIND(" ",D11)&gt;0), TRIM(LEFT(D11,FIND(" ",Sheet1!I6)-1))),TRIM(MID(D11,FIND("-",D11)+2,(LENB(D11))-FIND("-",D11)))), INDEX(Densidade!$C$4:$C$23,MATCH(_xlpm.grau,Densidade!$B$4:$B$23,0),))/1000,0)</f>
        <v>0.436</v>
      </c>
      <c r="G11" s="41">
        <f>IF(OR(Sheet1!K6=0,Sheet1!K6=""),"-",Sheet1!K6)</f>
        <v>11.9</v>
      </c>
      <c r="H11" s="41">
        <f>IF(OR(Sheet1!L6=0,Sheet1!L6=""),"-",Sheet1!L6)</f>
        <v>6.4</v>
      </c>
      <c r="I11" s="41">
        <f>IF(OR(Sheet1!M6=0,Sheet1!M6=""),"-",Sheet1!M6)</f>
        <v>5.5</v>
      </c>
      <c r="J11" s="42">
        <f>IF(OR(Sheet1!N6=0,Sheet1!N6=""),"-",ROUND(Sheet1!N6,1))</f>
        <v>308.10000000000002</v>
      </c>
      <c r="K11" s="40">
        <f>IF(OR(Sheet1!O6=0,Sheet1!O6=""),"-",ROUND(Sheet1!O6,1))</f>
        <v>134.30000000000001</v>
      </c>
      <c r="L11" s="188"/>
      <c r="M11" s="187">
        <v>3</v>
      </c>
      <c r="N11" s="187" t="str">
        <f t="shared" si="0"/>
        <v xml:space="preserve">BP160       </v>
      </c>
      <c r="O11" s="189">
        <f t="shared" si="1"/>
        <v>134.30000000000001</v>
      </c>
      <c r="P11" s="187">
        <v>462.4</v>
      </c>
      <c r="Q11" s="187">
        <f t="shared" si="2"/>
        <v>201.6</v>
      </c>
      <c r="U11" s="51">
        <f ca="1">Sheet1!I2</f>
        <v>45862</v>
      </c>
      <c r="V11" s="52">
        <f ca="1">MONTH(U11)</f>
        <v>7</v>
      </c>
      <c r="W11" s="52" t="str">
        <f ca="1">VLOOKUP(V11,Z11:AA22,2)</f>
        <v>Jul</v>
      </c>
      <c r="X11" s="52"/>
      <c r="Y11" s="52"/>
      <c r="Z11" s="52">
        <v>1</v>
      </c>
      <c r="AA11" s="52" t="s">
        <v>954</v>
      </c>
    </row>
    <row r="12" spans="2:27" ht="14.25" x14ac:dyDescent="0.2">
      <c r="B12" s="46" t="str">
        <f>IF(Sheet1!G7 = "*","⇛⇛⇛⇛⇛⇛⇛⇛⇛⇛⇛","")</f>
        <v/>
      </c>
      <c r="C12" s="66" t="str">
        <f>Sheet1!H7</f>
        <v>TB-09802-4</v>
      </c>
      <c r="D12" s="31" t="str">
        <f>IF(OR(Sheet1!$I7=0,Sheet1!$I7=""),"-",IFERROR(TRIM(LEFT(Sheet1!I7,FIND("/",Sheet1!I7)-1)),Sheet1!I7))</f>
        <v>BP440</v>
      </c>
      <c r="E12" s="31" t="str" cm="1">
        <f t="array" ref="E12">IF(TRIM(LEFT(D12,3))="OQU",
IFERROR(INDEX(Densidade!$A$4:$A$30,MATCH(TRIM(MID(D12,FIND("-",D12)+1,5)),Densidade!$B$4:$B$30),),"-"),IF(LENB(Sheet1!I7)&gt;5,RIGHT(Sheet1!I7,4),"-"))</f>
        <v>-</v>
      </c>
      <c r="F12" s="62" cm="1">
        <f t="array" ref="F12">IFERROR(_xlfn.LET(_xlpm.grau,IFERROR(_xlfn.IFS(ISERROR(FIND(" ",D12)),D12,AND(LEFT(D12,3)&lt;&gt;"OQU",FIND(" ",D12)&gt;0), TRIM(LEFT(D12,FIND(" ",Sheet1!I7)-1))),TRIM(MID(D12,FIND("-",D12)+2,(LENB(D12))-FIND("-",D12)))), INDEX(Densidade!$C$4:$C$23,MATCH(_xlpm.grau,Densidade!$B$4:$B$23,0),))/1000,0)</f>
        <v>0.45</v>
      </c>
      <c r="G12" s="33">
        <f>IF(OR($D12="-",$D12=0),"-",Sheet1!K7)</f>
        <v>9.1</v>
      </c>
      <c r="H12" s="33">
        <f>IF(OR($D12="-",$D12=0),"-",Sheet1!L7)</f>
        <v>6.4</v>
      </c>
      <c r="I12" s="33">
        <f>IF(OR($D12="-",$D12=0),"-",Sheet1!M7)</f>
        <v>2.6999999999999993</v>
      </c>
      <c r="J12" s="35">
        <f>IF(OR(Sheet1!N7=0,Sheet1!N7=""),"-",ROUND(Sheet1!N7,1))</f>
        <v>388.3</v>
      </c>
      <c r="K12" s="31">
        <f>IF(OR(Sheet1!O7=0,Sheet1!O7=""),"-",ROUND(Sheet1!O7,1))</f>
        <v>174.7</v>
      </c>
      <c r="L12" s="188"/>
      <c r="M12" s="187">
        <v>4</v>
      </c>
      <c r="N12" s="187" t="str">
        <f t="shared" si="0"/>
        <v>BP440</v>
      </c>
      <c r="O12" s="189">
        <f t="shared" si="1"/>
        <v>174.7</v>
      </c>
      <c r="P12" s="187">
        <v>462.4</v>
      </c>
      <c r="Q12" s="187">
        <f t="shared" si="2"/>
        <v>208.1</v>
      </c>
      <c r="U12" s="52"/>
      <c r="V12" s="52">
        <f ca="1">DAY(U11)</f>
        <v>24</v>
      </c>
      <c r="W12" s="52"/>
      <c r="X12" s="52"/>
      <c r="Y12" s="52"/>
      <c r="Z12" s="52">
        <v>2</v>
      </c>
      <c r="AA12" s="52" t="s">
        <v>955</v>
      </c>
    </row>
    <row r="13" spans="2:27" ht="14.25" x14ac:dyDescent="0.2">
      <c r="B13" s="47" t="str">
        <f>IF(Sheet1!G8 = "*","⇛⇛⇛⇛⇛⇛⇛⇛⇛⇛⇛","")</f>
        <v/>
      </c>
      <c r="C13" s="67" t="str">
        <f>Sheet1!H8</f>
        <v>TB-09802-5</v>
      </c>
      <c r="D13" s="40" t="str">
        <f>IF(OR(Sheet1!$I8=0,Sheet1!$I8=""),"-",IFERROR(TRIM(LEFT(Sheet1!I8,FIND("/",Sheet1!I8)-1)),Sheet1!I8))</f>
        <v xml:space="preserve">BP570       </v>
      </c>
      <c r="E13" s="40" t="str" cm="1">
        <f t="array" ref="E13">IF(TRIM(LEFT(D13,3))="OQU",
IFERROR(INDEX(Densidade!$A$4:$A$30,MATCH(TRIM(MID(D13,FIND("-",D13)+1,5)),Densidade!$B$4:$B$30),),"-"),IF(LENB(Sheet1!I8)&gt;5,RIGHT(Sheet1!I8,4),"-"))</f>
        <v xml:space="preserve">    </v>
      </c>
      <c r="F13" s="63" cm="1">
        <f t="array" ref="F13">IFERROR(_xlfn.LET(_xlpm.grau,IFERROR(_xlfn.IFS(ISERROR(FIND(" ",D13)),D13,AND(LEFT(D13,3)&lt;&gt;"OQU",FIND(" ",D13)&gt;0), TRIM(LEFT(D13,FIND(" ",Sheet1!I8)-1))),TRIM(MID(D13,FIND("-",D13)+2,(LENB(D13))-FIND("-",D13)))), INDEX(Densidade!$C$4:$C$23,MATCH(_xlpm.grau,Densidade!$B$4:$B$23,0),))/1000,0)</f>
        <v>0.34</v>
      </c>
      <c r="G13" s="41">
        <f>IF(OR($D13="-",$D13=0),"-",Sheet1!K8)</f>
        <v>20.5</v>
      </c>
      <c r="H13" s="41">
        <f>IF(OR($D13="-",$D13=0),"-",Sheet1!L8)</f>
        <v>2.7</v>
      </c>
      <c r="I13" s="41">
        <f>IF(OR($D13="-",$D13=0),"-",Sheet1!M8)</f>
        <v>6</v>
      </c>
      <c r="J13" s="42">
        <f>IF(OR(Sheet1!N8=0,Sheet1!N8=""),"-",ROUND(Sheet1!N8,1))</f>
        <v>70.8</v>
      </c>
      <c r="K13" s="40">
        <f>IF(OR(Sheet1!O8=0,Sheet1!O8=""),"-",ROUND(Sheet1!O8,1))</f>
        <v>24.1</v>
      </c>
      <c r="L13" s="188"/>
      <c r="M13" s="187">
        <v>5</v>
      </c>
      <c r="N13" s="187" t="str">
        <f t="shared" si="0"/>
        <v xml:space="preserve">BP570       </v>
      </c>
      <c r="O13" s="189">
        <f t="shared" si="1"/>
        <v>24.1</v>
      </c>
      <c r="P13" s="187">
        <v>413.4</v>
      </c>
      <c r="Q13" s="187">
        <f t="shared" si="2"/>
        <v>140.6</v>
      </c>
      <c r="U13" s="52"/>
      <c r="V13" s="52"/>
      <c r="W13" s="52"/>
      <c r="X13" s="52"/>
      <c r="Y13" s="52"/>
      <c r="Z13" s="52">
        <v>3</v>
      </c>
      <c r="AA13" s="52" t="s">
        <v>956</v>
      </c>
    </row>
    <row r="14" spans="2:27" ht="14.25" x14ac:dyDescent="0.2">
      <c r="B14" s="46" t="str">
        <f>IF(Sheet1!G9 = "*","⇛⇛⇛⇛⇛⇛⇛⇛⇛⇛⇛","")</f>
        <v/>
      </c>
      <c r="C14" s="66" t="str">
        <f>Sheet1!H9</f>
        <v>TB-09802-6</v>
      </c>
      <c r="D14" s="31" t="str">
        <f>IF(OR(Sheet1!$I9=0,Sheet1!$I9=""),"-",IFERROR(TRIM(LEFT(Sheet1!I9,FIND("/",Sheet1!I9)-1)),Sheet1!I9))</f>
        <v xml:space="preserve">R300        </v>
      </c>
      <c r="E14" s="31" t="str" cm="1">
        <f t="array" ref="E14">IF(TRIM(LEFT(D14,3))="OQU",
IFERROR(INDEX(Densidade!$A$4:$A$30,MATCH(TRIM(MID(D14,FIND("-",D14)+1,5)),Densidade!$B$4:$B$30),),"-"),IF(LENB(Sheet1!I9)&gt;5,RIGHT(Sheet1!I9,4),"-"))</f>
        <v xml:space="preserve">    </v>
      </c>
      <c r="F14" s="62" cm="1">
        <f t="array" ref="F14">IFERROR(_xlfn.LET(_xlpm.grau,IFERROR(_xlfn.IFS(ISERROR(FIND(" ",D14)),D14,AND(LEFT(D14,3)&lt;&gt;"OQU",FIND(" ",D14)&gt;0), TRIM(LEFT(D14,FIND(" ",Sheet1!I9)-1))),TRIM(MID(D14,FIND("-",D14)+2,(LENB(D14))-FIND("-",D14)))), INDEX(Densidade!$C$4:$C$23,MATCH(_xlpm.grau,Densidade!$B$4:$B$23,0),))/1000,0)</f>
        <v>0.45</v>
      </c>
      <c r="G14" s="33">
        <f>IF(OR($D14="-",$D14=0),"-",Sheet1!K9)</f>
        <v>8.5</v>
      </c>
      <c r="H14" s="33">
        <f>IF(OR($D14="-",$D14=0),"-",Sheet1!L9)</f>
        <v>6.4</v>
      </c>
      <c r="I14" s="33">
        <f>IF(OR($D14="-",$D14=0),"-",Sheet1!M9)</f>
        <v>2.0999999999999996</v>
      </c>
      <c r="J14" s="35">
        <f>IF(OR(Sheet1!N9=0,Sheet1!N9=""),"-",ROUND(Sheet1!N9,1))</f>
        <v>405.5</v>
      </c>
      <c r="K14" s="31">
        <f>IF(OR(Sheet1!O9=0,Sheet1!O9=""),"-",ROUND(Sheet1!O9,1))</f>
        <v>182.5</v>
      </c>
      <c r="L14" s="188"/>
      <c r="M14" s="187">
        <v>6</v>
      </c>
      <c r="N14" s="187" t="str">
        <f t="shared" si="0"/>
        <v xml:space="preserve">R300        </v>
      </c>
      <c r="O14" s="189">
        <f t="shared" si="1"/>
        <v>182.5</v>
      </c>
      <c r="P14" s="187">
        <v>462.4</v>
      </c>
      <c r="Q14" s="187">
        <f t="shared" si="2"/>
        <v>208.1</v>
      </c>
      <c r="U14" s="52"/>
      <c r="V14" s="52"/>
      <c r="W14" s="52"/>
      <c r="X14" s="52"/>
      <c r="Y14" s="52"/>
      <c r="Z14" s="52">
        <v>4</v>
      </c>
      <c r="AA14" s="52" t="s">
        <v>957</v>
      </c>
    </row>
    <row r="15" spans="2:27" ht="14.25" x14ac:dyDescent="0.2">
      <c r="B15" s="47" t="str">
        <f>IF(Sheet1!G10 = "*","⇛⇛⇛⇛⇛⇛⇛⇛⇛⇛⇛","")</f>
        <v>⇛⇛⇛⇛⇛⇛⇛⇛⇛⇛⇛</v>
      </c>
      <c r="C15" s="67" t="str">
        <f>Sheet1!H10</f>
        <v>TB-09803-7</v>
      </c>
      <c r="D15" s="40" t="str">
        <f>IF(OR(Sheet1!$I10=0,Sheet1!$I10=""),"-",IFERROR(TRIM(LEFT(Sheet1!I10,FIND("/",Sheet1!I10)-1)),Sheet1!I10))</f>
        <v>SSO</v>
      </c>
      <c r="E15" s="40" t="str" cm="1">
        <f t="array" ref="E15">IF(TRIM(LEFT(D15,3))="OQU",
IFERROR(INDEX(Densidade!$A$4:$A$30,MATCH(TRIM(MID(D15,FIND("-",D15)+1,5)),Densidade!$B$4:$B$30),),"-"),IF(LENB(Sheet1!I10)&gt;5,RIGHT(Sheet1!I10,4),"-"))</f>
        <v>N550</v>
      </c>
      <c r="F15" s="63" cm="1">
        <f t="array" ref="F15">IFERROR(_xlfn.LET(_xlpm.grau,IFERROR(_xlfn.IFS(ISERROR(FIND(" ",D15)),D15,AND(LEFT(D15,3)&lt;&gt;"OQU",FIND(" ",D15)&gt;0), TRIM(LEFT(D15,FIND(" ",Sheet1!I10)-1))),TRIM(MID(D15,FIND("-",D15)+2,(LENB(D15))-FIND("-",D15)))), INDEX(Densidade!$C$4:$C$23,MATCH(_xlpm.grau,Densidade!$B$4:$B$23,0),))/1000,0)</f>
        <v>0.375</v>
      </c>
      <c r="G15" s="41">
        <f>IF(OR($D15="-",$D15=0),"-",Sheet1!K10)</f>
        <v>8.9</v>
      </c>
      <c r="H15" s="41">
        <f>IF(OR($D15="-",$D15=0),"-",Sheet1!L10)</f>
        <v>1.3</v>
      </c>
      <c r="I15" s="41">
        <f>IF(OR($D15="-",$D15=0),"-",Sheet1!M10)</f>
        <v>7.6000000000000005</v>
      </c>
      <c r="J15" s="42">
        <f>IF(OR(Sheet1!N10=0,Sheet1!N10=""),"-",ROUND(Sheet1!N10,1))</f>
        <v>871.1</v>
      </c>
      <c r="K15" s="40">
        <f>IF(OR(Sheet1!O10=0,Sheet1!O10=""),"-",ROUND(Sheet1!O10,1))</f>
        <v>326.7</v>
      </c>
      <c r="L15" s="188"/>
      <c r="M15" s="187">
        <v>7</v>
      </c>
      <c r="N15" s="187" t="str">
        <f t="shared" si="0"/>
        <v>SSO</v>
      </c>
      <c r="O15" s="189">
        <f t="shared" si="1"/>
        <v>326.7</v>
      </c>
      <c r="P15" s="187">
        <v>1338.3</v>
      </c>
      <c r="Q15" s="187">
        <f t="shared" si="2"/>
        <v>501.9</v>
      </c>
      <c r="U15" s="52"/>
      <c r="V15" s="52"/>
      <c r="W15" s="52"/>
      <c r="X15" s="52"/>
      <c r="Y15" s="52"/>
      <c r="Z15" s="52">
        <v>5</v>
      </c>
      <c r="AA15" s="52" t="s">
        <v>958</v>
      </c>
    </row>
    <row r="16" spans="2:27" ht="14.25" x14ac:dyDescent="0.2">
      <c r="B16" s="46" t="str">
        <f>IF(Sheet1!G11 = "*","⇛⇛⇛⇛⇛⇛⇛⇛⇛⇛⇛","")</f>
        <v>⇛⇛⇛⇛⇛⇛⇛⇛⇛⇛⇛</v>
      </c>
      <c r="C16" s="66" t="str">
        <f>Sheet1!H11</f>
        <v>TB-09804-8</v>
      </c>
      <c r="D16" s="31" t="str">
        <f>IF(OR(Sheet1!$I11=0,Sheet1!$I11=""),"-",IFERROR(TRIM(LEFT(Sheet1!I11,FIND("/",Sheet1!I11)-1)),Sheet1!I11))</f>
        <v xml:space="preserve">V6          </v>
      </c>
      <c r="E16" s="31" t="str" cm="1">
        <f t="array" ref="E16">IF(TRIM(LEFT(D16,3))="OQU",
IFERROR(INDEX(Densidade!$A$4:$A$30,MATCH(TRIM(MID(D16,FIND("-",D16)+1,5)),Densidade!$B$4:$B$30),),"-"),IF(LENB(Sheet1!I11)&gt;5,RIGHT(Sheet1!I11,4),"-"))</f>
        <v xml:space="preserve">    </v>
      </c>
      <c r="F16" s="62" cm="1">
        <f t="array" ref="F16">IFERROR(_xlfn.LET(_xlpm.grau,IFERROR(_xlfn.IFS(ISERROR(FIND(" ",D16)),D16,AND(LEFT(D16,3)&lt;&gt;"OQU",FIND(" ",D16)&gt;0), TRIM(LEFT(D16,FIND(" ",Sheet1!I11)-1))),TRIM(MID(D16,FIND("-",D16)+2,(LENB(D16))-FIND("-",D16)))), INDEX(Densidade!$C$4:$C$23,MATCH(_xlpm.grau,Densidade!$B$4:$B$23,0),))/1000,0)</f>
        <v>0.34699999999999998</v>
      </c>
      <c r="G16" s="33">
        <f>IF(OR($D16="-",$D16=0),"-",Sheet1!K11)</f>
        <v>10.9</v>
      </c>
      <c r="H16" s="33">
        <f>IF(OR($D16="-",$D16=0),"-",Sheet1!L11)</f>
        <v>2.7</v>
      </c>
      <c r="I16" s="33">
        <f>IF(OR($D16="-",$D16=0),"-",Sheet1!M11)</f>
        <v>10.9</v>
      </c>
      <c r="J16" s="35">
        <f>IF(OR(Sheet1!N11=0,Sheet1!N11=""),"-",ROUND(Sheet1!N11,1))</f>
        <v>824</v>
      </c>
      <c r="K16" s="31">
        <f>IF(OR(Sheet1!O11=0,Sheet1!O11=""),"-",ROUND(Sheet1!O11,1))</f>
        <v>285.89999999999998</v>
      </c>
      <c r="L16" s="188"/>
      <c r="M16" s="187">
        <v>8</v>
      </c>
      <c r="N16" s="187" t="str">
        <f t="shared" si="0"/>
        <v xml:space="preserve">V6          </v>
      </c>
      <c r="O16" s="189">
        <f t="shared" si="1"/>
        <v>285.89999999999998</v>
      </c>
      <c r="P16" s="187">
        <v>1338.3</v>
      </c>
      <c r="Q16" s="187">
        <f t="shared" si="2"/>
        <v>464.4</v>
      </c>
      <c r="U16" s="52"/>
      <c r="V16" s="52"/>
      <c r="W16" s="52"/>
      <c r="X16" s="52"/>
      <c r="Y16" s="52"/>
      <c r="Z16" s="52">
        <v>6</v>
      </c>
      <c r="AA16" s="52" t="s">
        <v>959</v>
      </c>
    </row>
    <row r="17" spans="2:27" ht="14.25" x14ac:dyDescent="0.2">
      <c r="B17" s="47" t="str">
        <f>IF(Sheet1!G12 = "*","⇛⇛⇛⇛⇛⇛⇛⇛⇛⇛⇛","")</f>
        <v/>
      </c>
      <c r="C17" s="67" t="str">
        <f>Sheet1!H12</f>
        <v>TB-09805-9</v>
      </c>
      <c r="D17" s="40" t="str">
        <f>IF(OR(Sheet1!$I12=0,Sheet1!$I12=""),"-",IFERROR(TRIM(LEFT(Sheet1!I12,FIND("/",Sheet1!I12)-1)),Sheet1!I12))</f>
        <v xml:space="preserve">SV          </v>
      </c>
      <c r="E17" s="40" t="str" cm="1">
        <f t="array" ref="E17">IF(TRIM(LEFT(D17,3))="OQU",
IFERROR(INDEX(Densidade!$A$4:$A$30,MATCH(TRIM(MID(D17,FIND("-",D17)+1,5)),Densidade!$B$4:$B$30),),"-"),IF(LENB(Sheet1!I12)&gt;5,RIGHT(Sheet1!I12,4),"-"))</f>
        <v xml:space="preserve">    </v>
      </c>
      <c r="F17" s="63" cm="1">
        <f t="array" ref="F17">IFERROR(_xlfn.LET(_xlpm.grau,IFERROR(_xlfn.IFS(ISERROR(FIND(" ",D17)),D17,AND(LEFT(D17,3)&lt;&gt;"OQU",FIND(" ",D17)&gt;0), TRIM(LEFT(D17,FIND(" ",Sheet1!I12)-1))),TRIM(MID(D17,FIND("-",D17)+2,(LENB(D17))-FIND("-",D17)))), INDEX(Densidade!$C$4:$C$23,MATCH(_xlpm.grau,Densidade!$B$4:$B$23,0),))/1000,0)</f>
        <v>0.436</v>
      </c>
      <c r="G17" s="41">
        <f>IF(OR($D17="-",$D17=0),"-",Sheet1!K12)</f>
        <v>18.166666670000001</v>
      </c>
      <c r="H17" s="41">
        <f>IF(OR($D17="-",$D17=0),"-",Sheet1!L12)</f>
        <v>0.8</v>
      </c>
      <c r="I17" s="41">
        <f>IF(OR($D17="-",$D17=0),"-",Sheet1!M12)</f>
        <v>17.366666670000001</v>
      </c>
      <c r="J17" s="42" t="e">
        <f>IF(OR(Sheet1!N12=0,Sheet1!N12=""),"-",ROUND(Sheet1!N12,1))</f>
        <v>#N/A</v>
      </c>
      <c r="K17" s="40" t="e">
        <f>IF(OR(Sheet1!O12=0,Sheet1!O12=""),"-",ROUND(Sheet1!O12,1))</f>
        <v>#N/A</v>
      </c>
      <c r="L17" s="188"/>
      <c r="M17" s="187">
        <v>9</v>
      </c>
      <c r="N17" s="187" t="str">
        <f t="shared" si="0"/>
        <v xml:space="preserve">SV          </v>
      </c>
      <c r="O17" s="189" t="e">
        <f t="shared" si="1"/>
        <v>#N/A</v>
      </c>
      <c r="P17" s="187">
        <v>1338.3</v>
      </c>
      <c r="Q17" s="187">
        <f t="shared" si="2"/>
        <v>583.5</v>
      </c>
      <c r="U17" s="52"/>
      <c r="V17" s="52"/>
      <c r="W17" s="52"/>
      <c r="X17" s="52"/>
      <c r="Y17" s="52"/>
      <c r="Z17" s="52">
        <v>7</v>
      </c>
      <c r="AA17" s="52" t="s">
        <v>960</v>
      </c>
    </row>
    <row r="18" spans="2:27" ht="14.25" x14ac:dyDescent="0.2">
      <c r="B18" s="46" t="str">
        <f>IF(Sheet1!G13 = "*","⇛⇛⇛⇛⇛⇛⇛⇛⇛⇛⇛","")</f>
        <v/>
      </c>
      <c r="C18" s="66" t="str">
        <f>Sheet1!H13</f>
        <v>TB-09806-10</v>
      </c>
      <c r="D18" s="31" t="str">
        <f>IF(OR(Sheet1!$I13=0,Sheet1!$I13=""),"-",IFERROR(TRIM(LEFT(Sheet1!I13,FIND("/",Sheet1!I13)-1)),Sheet1!I13))</f>
        <v xml:space="preserve">V3          </v>
      </c>
      <c r="E18" s="31" t="str" cm="1">
        <f t="array" ref="E18">IF(TRIM(LEFT(D18,3))="OQU",
IFERROR(INDEX(Densidade!$A$4:$A$30,MATCH(TRIM(MID(D18,FIND("-",D18)+1,5)),Densidade!$B$4:$B$30),),"-"),IF(LENB(Sheet1!I13)&gt;5,RIGHT(Sheet1!I13,4),"-"))</f>
        <v xml:space="preserve">    </v>
      </c>
      <c r="F18" s="62" cm="1">
        <f t="array" ref="F18">IFERROR(_xlfn.LET(_xlpm.grau,IFERROR(_xlfn.IFS(ISERROR(FIND(" ",D18)),D18,AND(LEFT(D18,3)&lt;&gt;"OQU",FIND(" ",D18)&gt;0), TRIM(LEFT(D18,FIND(" ",Sheet1!I13)-1))),TRIM(MID(D18,FIND("-",D18)+2,(LENB(D18))-FIND("-",D18)))), INDEX(Densidade!$C$4:$C$23,MATCH(_xlpm.grau,Densidade!$B$4:$B$23,0),))/1000,0)</f>
        <v>0.38</v>
      </c>
      <c r="G18" s="33">
        <f>IF(OR($D18="-",$D18=0),"-",Sheet1!K13)</f>
        <v>5.2666666700000002</v>
      </c>
      <c r="H18" s="33">
        <f>IF(OR($D18="-",$D18=0),"-",Sheet1!L13)</f>
        <v>2.2999999999999998</v>
      </c>
      <c r="I18" s="33">
        <f>IF(OR($D18="-",$D18=0),"-",Sheet1!M13)</f>
        <v>2.9666666700000004</v>
      </c>
      <c r="J18" s="35" t="e">
        <f>IF(OR(Sheet1!N13=0,Sheet1!N13=""),"-",ROUND(Sheet1!N13,1))</f>
        <v>#N/A</v>
      </c>
      <c r="K18" s="31" t="e">
        <f>IF(OR(Sheet1!O13=0,Sheet1!O13=""),"-",ROUND(Sheet1!O13,1))</f>
        <v>#N/A</v>
      </c>
      <c r="L18" s="188"/>
      <c r="M18" s="187">
        <v>10</v>
      </c>
      <c r="N18" s="187" t="str">
        <f t="shared" si="0"/>
        <v xml:space="preserve">V3          </v>
      </c>
      <c r="O18" s="189" t="e">
        <f t="shared" si="1"/>
        <v>#N/A</v>
      </c>
      <c r="P18" s="187">
        <v>1338.3</v>
      </c>
      <c r="Q18" s="187">
        <f t="shared" si="2"/>
        <v>508.6</v>
      </c>
      <c r="U18" s="52"/>
      <c r="V18" s="52"/>
      <c r="W18" s="52"/>
      <c r="X18" s="52"/>
      <c r="Y18" s="52"/>
      <c r="Z18" s="52">
        <v>8</v>
      </c>
      <c r="AA18" s="52" t="s">
        <v>961</v>
      </c>
    </row>
    <row r="19" spans="2:27" ht="14.25" x14ac:dyDescent="0.2">
      <c r="B19" s="47" t="str">
        <f>IF(Sheet1!G14 = "*","⇛⇛⇛⇛⇛⇛⇛⇛⇛⇛⇛","")</f>
        <v/>
      </c>
      <c r="C19" s="67" t="str">
        <f>Sheet1!H14</f>
        <v>TB-09807-11</v>
      </c>
      <c r="D19" s="40" t="str">
        <f>IF(OR(Sheet1!$I14=0,Sheet1!$I14=""),"-",IFERROR(TRIM(LEFT(Sheet1!I14,FIND("/",Sheet1!I14)-1)),Sheet1!I14))</f>
        <v>&lt;zerado&gt;</v>
      </c>
      <c r="E19" s="40" t="str" cm="1">
        <f t="array" ref="E19">IF(TRIM(LEFT(D19,3))="OQU",
IFERROR(INDEX(Densidade!$A$4:$A$30,MATCH(TRIM(MID(D19,FIND("-",D19)+1,5)),Densidade!$B$4:$B$30),),"-"),IF(LENB(Sheet1!I14)&gt;5,RIGHT(Sheet1!I14,4),"-"))</f>
        <v>ado&gt;</v>
      </c>
      <c r="F19" s="63" cm="1">
        <f t="array" ref="F19">IFERROR(_xlfn.LET(_xlpm.grau,IFERROR(_xlfn.IFS(ISERROR(FIND(" ",D19)),D19,AND(LEFT(D19,3)&lt;&gt;"OQU",FIND(" ",D19)&gt;0), TRIM(LEFT(D19,FIND(" ",Sheet1!I14)-1))),TRIM(MID(D19,FIND("-",D19)+2,(LENB(D19))-FIND("-",D19)))), INDEX(Densidade!$C$4:$C$23,MATCH(_xlpm.grau,Densidade!$B$4:$B$23,0),))/1000,0)</f>
        <v>0</v>
      </c>
      <c r="G19" s="41">
        <f>IF(OR($D19="-",$D19=0),"-",Sheet1!K14)</f>
        <v>21.3</v>
      </c>
      <c r="H19" s="41">
        <f>IF(OR($D19="-",$D19=0),"-",Sheet1!L14)</f>
        <v>6.4</v>
      </c>
      <c r="I19" s="41">
        <f>IF(OR($D19="-",$D19=0),"-",Sheet1!M14)</f>
        <v>14.9</v>
      </c>
      <c r="J19" s="42">
        <f>IF(OR(Sheet1!N14=0,Sheet1!N14=""),"-",ROUND(Sheet1!N14,1))</f>
        <v>39.4</v>
      </c>
      <c r="K19" s="40" t="str">
        <f>IF(OR(Sheet1!O14=0,Sheet1!O14=""),"-",ROUND(Sheet1!O14,1))</f>
        <v>-</v>
      </c>
      <c r="L19" s="188"/>
      <c r="M19" s="187">
        <v>11</v>
      </c>
      <c r="N19" s="187" t="str">
        <f t="shared" si="0"/>
        <v>&lt;zerado&gt;</v>
      </c>
      <c r="O19" s="189" t="str">
        <f t="shared" si="1"/>
        <v>-</v>
      </c>
      <c r="P19" s="187">
        <v>462.4</v>
      </c>
      <c r="Q19" s="187">
        <f t="shared" si="2"/>
        <v>0</v>
      </c>
      <c r="U19" s="52"/>
      <c r="V19" s="52"/>
      <c r="W19" s="52"/>
      <c r="X19" s="52"/>
      <c r="Y19" s="52"/>
      <c r="Z19" s="52">
        <v>9</v>
      </c>
      <c r="AA19" s="52" t="s">
        <v>962</v>
      </c>
    </row>
    <row r="20" spans="2:27" ht="14.25" x14ac:dyDescent="0.2">
      <c r="B20" s="46" t="str">
        <f>IF(Sheet1!G15 = "*","⇛⇛⇛⇛⇛⇛⇛⇛⇛⇛⇛","")</f>
        <v/>
      </c>
      <c r="C20" s="66" t="str">
        <f>Sheet1!H15</f>
        <v>TB-09807-12</v>
      </c>
      <c r="D20" s="31" t="str">
        <f>IF(OR(Sheet1!$I15=0,Sheet1!$I15=""),"-",IFERROR(TRIM(LEFT(Sheet1!I15,FIND("/",Sheet1!I15)-1)),Sheet1!I15))</f>
        <v>&lt;zerado&gt;</v>
      </c>
      <c r="E20" s="31" t="str" cm="1">
        <f t="array" ref="E20">IF(TRIM(LEFT(D20,3))="OQU",
IFERROR(INDEX(Densidade!$A$4:$A$30,MATCH(TRIM(MID(D20,FIND("-",D20)+1,5)),Densidade!$B$4:$B$30),),"-"),IF(LENB(Sheet1!I15)&gt;5,RIGHT(Sheet1!I15,4),"-"))</f>
        <v>ado&gt;</v>
      </c>
      <c r="F20" s="62" cm="1">
        <f t="array" ref="F20">IFERROR(_xlfn.LET(_xlpm.grau,IFERROR(_xlfn.IFS(ISERROR(FIND(" ",D20)),D20,AND(LEFT(D20,3)&lt;&gt;"OQU",FIND(" ",D20)&gt;0), TRIM(LEFT(D20,FIND(" ",Sheet1!I15)-1))),TRIM(MID(D20,FIND("-",D20)+2,(LENB(D20))-FIND("-",D20)))), INDEX(Densidade!$C$4:$C$23,MATCH(_xlpm.grau,Densidade!$B$4:$B$23,0),))/1000,0)</f>
        <v>0</v>
      </c>
      <c r="G20" s="33">
        <f>IF(OR($D20="-",$D20=0),"-",Sheet1!K15)</f>
        <v>25</v>
      </c>
      <c r="H20" s="33">
        <f>IF(OR($D20="-",$D20=0),"-",Sheet1!L15)</f>
        <v>1.3</v>
      </c>
      <c r="I20" s="33">
        <f>IF(OR($D20="-",$D20=0),"-",Sheet1!M15)</f>
        <v>23.7</v>
      </c>
      <c r="J20" s="35" t="str">
        <f>IF(OR(Sheet1!N15=0,Sheet1!N15=""),"-",ROUND(Sheet1!N15,1))</f>
        <v>-</v>
      </c>
      <c r="K20" s="31" t="str">
        <f>IF(OR(Sheet1!O15=0,Sheet1!O15=""),"-",ROUND(Sheet1!O15,1))</f>
        <v>-</v>
      </c>
      <c r="L20" s="188"/>
      <c r="M20" s="187">
        <v>12</v>
      </c>
      <c r="N20" s="187" t="str">
        <f t="shared" si="0"/>
        <v>&lt;zerado&gt;</v>
      </c>
      <c r="O20" s="189" t="str">
        <f t="shared" si="1"/>
        <v>-</v>
      </c>
      <c r="P20" s="187">
        <v>413.4</v>
      </c>
      <c r="Q20" s="187">
        <f t="shared" si="2"/>
        <v>0</v>
      </c>
      <c r="U20" s="52"/>
      <c r="V20" s="52"/>
      <c r="W20" s="52"/>
      <c r="X20" s="52"/>
      <c r="Y20" s="52"/>
      <c r="Z20" s="52">
        <v>10</v>
      </c>
      <c r="AA20" s="52" t="s">
        <v>963</v>
      </c>
    </row>
    <row r="21" spans="2:27" ht="14.25" x14ac:dyDescent="0.2">
      <c r="B21" s="47" t="str">
        <f>IF(Sheet1!G16 = "*","⇛⇛⇛⇛⇛⇛⇛⇛⇛⇛⇛","")</f>
        <v/>
      </c>
      <c r="C21" s="67" t="str">
        <f>Sheet1!H16</f>
        <v>TB-09807-13</v>
      </c>
      <c r="D21" s="40" t="str">
        <f>IF(OR(Sheet1!$I16=0,Sheet1!$I16=""),"-",IFERROR(TRIM(LEFT(Sheet1!I16,FIND("/",Sheet1!I16)-1)),Sheet1!I16))</f>
        <v>&lt;zerado&gt;</v>
      </c>
      <c r="E21" s="40" t="str" cm="1">
        <f t="array" ref="E21">IF(TRIM(LEFT(D21,3))="OQU",
IFERROR(INDEX(Densidade!$A$4:$A$30,MATCH(TRIM(MID(D21,FIND("-",D21)+1,5)),Densidade!$B$4:$B$30),),"-"),IF(LENB(Sheet1!I16)&gt;5,RIGHT(Sheet1!I16,4),"-"))</f>
        <v>ado&gt;</v>
      </c>
      <c r="F21" s="63" cm="1">
        <f t="array" ref="F21">IFERROR(_xlfn.LET(_xlpm.grau,IFERROR(_xlfn.IFS(ISERROR(FIND(" ",D21)),D21,AND(LEFT(D21,3)&lt;&gt;"OQU",FIND(" ",D21)&gt;0), TRIM(LEFT(D21,FIND(" ",Sheet1!I16)-1))),TRIM(MID(D21,FIND("-",D21)+2,(LENB(D21))-FIND("-",D21)))), INDEX(Densidade!$C$4:$C$23,MATCH(_xlpm.grau,Densidade!$B$4:$B$23,0),))/1000,0)</f>
        <v>0</v>
      </c>
      <c r="G21" s="41">
        <f>IF(OR($D21="-",$D21=0),"-",Sheet1!K16)</f>
        <v>25</v>
      </c>
      <c r="H21" s="41">
        <f>IF(OR($D21="-",$D21=0),"-",Sheet1!L16)</f>
        <v>6.4</v>
      </c>
      <c r="I21" s="41">
        <f>IF(OR($D21="-",$D21=0),"-",Sheet1!M16)</f>
        <v>18.600000000000001</v>
      </c>
      <c r="J21" s="42">
        <f>IF(OR(Sheet1!N16=0,Sheet1!N16=""),"-",ROUND(Sheet1!N16,1))</f>
        <v>0.8</v>
      </c>
      <c r="K21" s="40" t="str">
        <f>IF(OR(Sheet1!O16=0,Sheet1!O16=""),"-",ROUND(Sheet1!O16,1))</f>
        <v>-</v>
      </c>
      <c r="L21" s="188"/>
      <c r="M21" s="187">
        <v>13</v>
      </c>
      <c r="N21" s="187" t="str">
        <f t="shared" si="0"/>
        <v>&lt;zerado&gt;</v>
      </c>
      <c r="O21" s="189" t="str">
        <f t="shared" si="1"/>
        <v>-</v>
      </c>
      <c r="P21" s="187">
        <v>158.1</v>
      </c>
      <c r="Q21" s="187">
        <f t="shared" si="2"/>
        <v>0</v>
      </c>
      <c r="U21" s="52"/>
      <c r="V21" s="52"/>
      <c r="W21" s="52"/>
      <c r="X21" s="52"/>
      <c r="Y21" s="52"/>
      <c r="Z21" s="52">
        <v>11</v>
      </c>
      <c r="AA21" s="52" t="s">
        <v>964</v>
      </c>
    </row>
    <row r="22" spans="2:27" ht="14.25" x14ac:dyDescent="0.2">
      <c r="B22" s="46" t="str">
        <f>IF(Sheet1!G17 = "*","⇛⇛⇛⇛⇛⇛⇛⇛⇛⇛⇛","")</f>
        <v/>
      </c>
      <c r="C22" s="66" t="str">
        <f>Sheet1!H17</f>
        <v>TB-09808-14</v>
      </c>
      <c r="D22" s="31" t="str">
        <f>IF(OR(Sheet1!$I17=0,Sheet1!$I17=""),"-",IFERROR(TRIM(LEFT(Sheet1!I17,FIND("/",Sheet1!I17)-1)),Sheet1!I17))</f>
        <v xml:space="preserve">R300        </v>
      </c>
      <c r="E22" s="31" t="str" cm="1">
        <f t="array" ref="E22">IF(TRIM(LEFT(D22,3))="OQU",
IFERROR(INDEX(Densidade!$A$4:$A$30,MATCH(TRIM(MID(D22,FIND("-",D22)+1,5)),Densidade!$B$4:$B$30),),"-"),IF(LENB(Sheet1!I17)&gt;5,RIGHT(Sheet1!I17,4),"-"))</f>
        <v xml:space="preserve">    </v>
      </c>
      <c r="F22" s="62" cm="1">
        <f t="array" ref="F22">IFERROR(_xlfn.LET(_xlpm.grau,IFERROR(_xlfn.IFS(ISERROR(FIND(" ",D22)),D22,AND(LEFT(D22,3)&lt;&gt;"OQU",FIND(" ",D22)&gt;0), TRIM(LEFT(D22,FIND(" ",Sheet1!I17)-1))),TRIM(MID(D22,FIND("-",D22)+2,(LENB(D22))-FIND("-",D22)))), INDEX(Densidade!$C$4:$C$23,MATCH(_xlpm.grau,Densidade!$B$4:$B$23,0),))/1000,0)</f>
        <v>0.45</v>
      </c>
      <c r="G22" s="33">
        <f>IF(OR($D22="-",$D22=0),"-",Sheet1!K17)</f>
        <v>20.2</v>
      </c>
      <c r="H22" s="33">
        <f>IF(OR($D22="-",$D22=0),"-",Sheet1!L17)</f>
        <v>6.4</v>
      </c>
      <c r="I22" s="33">
        <f>IF(OR($D22="-",$D22=0),"-",Sheet1!M17)</f>
        <v>13.799999999999999</v>
      </c>
      <c r="J22" s="35">
        <f>IF(OR(Sheet1!N17=0,Sheet1!N17=""),"-",ROUND(Sheet1!N17,1))</f>
        <v>70.3</v>
      </c>
      <c r="K22" s="31">
        <f>IF(OR(Sheet1!O17=0,Sheet1!O17=""),"-",ROUND(Sheet1!O17,1))</f>
        <v>31.6</v>
      </c>
      <c r="L22" s="188"/>
      <c r="M22" s="187">
        <v>14</v>
      </c>
      <c r="N22" s="187" t="str">
        <f t="shared" si="0"/>
        <v xml:space="preserve">R300        </v>
      </c>
      <c r="O22" s="189">
        <f t="shared" si="1"/>
        <v>31.6</v>
      </c>
      <c r="P22" s="187">
        <v>462.4</v>
      </c>
      <c r="Q22" s="187">
        <f t="shared" si="2"/>
        <v>208.1</v>
      </c>
      <c r="U22" s="52"/>
      <c r="V22" s="52"/>
      <c r="W22" s="52"/>
      <c r="X22" s="52"/>
      <c r="Y22" s="52"/>
      <c r="Z22" s="52">
        <v>12</v>
      </c>
      <c r="AA22" s="52" t="s">
        <v>965</v>
      </c>
    </row>
    <row r="23" spans="2:27" ht="14.25" x14ac:dyDescent="0.2">
      <c r="B23" s="47" t="str">
        <f>IF(Sheet1!G18 = "*","⇛⇛⇛⇛⇛⇛⇛⇛⇛⇛⇛","")</f>
        <v/>
      </c>
      <c r="C23" s="67" t="str">
        <f>Sheet1!H18</f>
        <v>TB-09808-15</v>
      </c>
      <c r="D23" s="40" t="str">
        <f>IF(OR(Sheet1!$I18=0,Sheet1!$I18=""),"-",IFERROR(TRIM(LEFT(Sheet1!I18,FIND("/",Sheet1!I18)-1)),Sheet1!I18))</f>
        <v>V3</v>
      </c>
      <c r="E23" s="40" t="str" cm="1">
        <f t="array" ref="E23">IF(TRIM(LEFT(D23,3))="OQU",
IFERROR(INDEX(Densidade!$A$4:$A$30,MATCH(TRIM(MID(D23,FIND("-",D23)+1,5)),Densidade!$B$4:$B$30),),"-"),IF(LENB(Sheet1!I18)&gt;5,RIGHT(Sheet1!I18,4),"-"))</f>
        <v>N330</v>
      </c>
      <c r="F23" s="63" cm="1">
        <f t="array" ref="F23">IFERROR(_xlfn.LET(_xlpm.grau,IFERROR(_xlfn.IFS(ISERROR(FIND(" ",D23)),D23,AND(LEFT(D23,3)&lt;&gt;"OQU",FIND(" ",D23)&gt;0), TRIM(LEFT(D23,FIND(" ",Sheet1!I18)-1))),TRIM(MID(D23,FIND("-",D23)+2,(LENB(D23))-FIND("-",D23)))), INDEX(Densidade!$C$4:$C$23,MATCH(_xlpm.grau,Densidade!$B$4:$B$23,0),))/1000,0)</f>
        <v>0.38</v>
      </c>
      <c r="G23" s="41">
        <f>IF(OR($D23="-",$D23=0),"-",Sheet1!K18)</f>
        <v>20.100000000000001</v>
      </c>
      <c r="H23" s="41">
        <f>IF(OR($D23="-",$D23=0),"-",Sheet1!L18)</f>
        <v>1.3</v>
      </c>
      <c r="I23" s="41">
        <f>IF(OR($D23="-",$D23=0),"-",Sheet1!M18)</f>
        <v>18.8</v>
      </c>
      <c r="J23" s="42">
        <f>IF(OR(Sheet1!N18=0,Sheet1!N18=""),"-",ROUND(Sheet1!N18,1))</f>
        <v>51.7</v>
      </c>
      <c r="K23" s="40">
        <f>IF(OR(Sheet1!O18=0,Sheet1!O18=""),"-",ROUND(Sheet1!O18,1))</f>
        <v>19.600000000000001</v>
      </c>
      <c r="L23" s="188"/>
      <c r="M23" s="187">
        <v>15</v>
      </c>
      <c r="N23" s="187" t="str">
        <f t="shared" si="0"/>
        <v>V3</v>
      </c>
      <c r="O23" s="189">
        <f t="shared" si="1"/>
        <v>19.600000000000001</v>
      </c>
      <c r="P23" s="187">
        <v>413.4</v>
      </c>
      <c r="Q23" s="187">
        <f t="shared" si="2"/>
        <v>157.1</v>
      </c>
    </row>
    <row r="24" spans="2:27" ht="14.25" x14ac:dyDescent="0.2">
      <c r="B24" s="46" t="str">
        <f>IF(Sheet1!G19 = "*","⇛⇛⇛⇛⇛⇛⇛⇛⇛⇛⇛","")</f>
        <v/>
      </c>
      <c r="C24" s="66" t="str">
        <f>Sheet1!H19</f>
        <v>TB-09808-16</v>
      </c>
      <c r="D24" s="31" t="str">
        <f>IF(OR(Sheet1!$I19=0,Sheet1!$I19=""),"-",IFERROR(TRIM(LEFT(Sheet1!I19,FIND("/",Sheet1!I19)-1)),Sheet1!I19))</f>
        <v xml:space="preserve">V7H         </v>
      </c>
      <c r="E24" s="31" t="str" cm="1">
        <f t="array" ref="E24">IF(TRIM(LEFT(D24,3))="OQU",
IFERROR(INDEX(Densidade!$A$4:$A$30,MATCH(TRIM(MID(D24,FIND("-",D24)+1,5)),Densidade!$B$4:$B$30),),"-"),IF(LENB(Sheet1!I19)&gt;5,RIGHT(Sheet1!I19,4),"-"))</f>
        <v xml:space="preserve">    </v>
      </c>
      <c r="F24" s="62" cm="1">
        <f t="array" ref="F24">IFERROR(_xlfn.LET(_xlpm.grau,IFERROR(_xlfn.IFS(ISERROR(FIND(" ",D24)),D24,AND(LEFT(D24,3)&lt;&gt;"OQU",FIND(" ",D24)&gt;0), TRIM(LEFT(D24,FIND(" ",Sheet1!I19)-1))),TRIM(MID(D24,FIND("-",D24)+2,(LENB(D24))-FIND("-",D24)))), INDEX(Densidade!$C$4:$C$23,MATCH(_xlpm.grau,Densidade!$B$4:$B$23,0),))/1000,0)</f>
        <v>0.32700000000000001</v>
      </c>
      <c r="G24" s="33">
        <f>IF(OR($D24="-",$D24=0),"-",Sheet1!K19)</f>
        <v>25</v>
      </c>
      <c r="H24" s="33">
        <f>IF(OR($D24="-",$D24=0),"-",Sheet1!L19)</f>
        <v>6.4</v>
      </c>
      <c r="I24" s="33">
        <f>IF(OR($D24="-",$D24=0),"-",Sheet1!M19)</f>
        <v>18.600000000000001</v>
      </c>
      <c r="J24" s="35">
        <f>IF(OR(Sheet1!N19=0,Sheet1!N19=""),"-",ROUND(Sheet1!N19,1))</f>
        <v>2.4</v>
      </c>
      <c r="K24" s="31">
        <f>IF(OR(Sheet1!O19=0,Sheet1!O19=""),"-",ROUND(Sheet1!O19,1))</f>
        <v>0.8</v>
      </c>
      <c r="L24" s="188"/>
      <c r="M24" s="187">
        <v>16</v>
      </c>
      <c r="N24" s="187" t="str">
        <f t="shared" si="0"/>
        <v xml:space="preserve">V7H         </v>
      </c>
      <c r="O24" s="189">
        <f t="shared" si="1"/>
        <v>0.8</v>
      </c>
      <c r="P24" s="187">
        <v>462.4</v>
      </c>
      <c r="Q24" s="187">
        <f t="shared" si="2"/>
        <v>151.19999999999999</v>
      </c>
    </row>
    <row r="25" spans="2:27" ht="14.25" x14ac:dyDescent="0.2">
      <c r="B25" s="47" t="str">
        <f>IF(Sheet1!G20 = "*","⇛⇛⇛⇛⇛⇛⇛⇛⇛⇛⇛","")</f>
        <v/>
      </c>
      <c r="C25" s="67" t="str">
        <f>Sheet1!H20</f>
        <v>TB-09807-17</v>
      </c>
      <c r="D25" s="40" t="str">
        <f>IF(OR(Sheet1!$I20=0,Sheet1!$I20=""),"-",IFERROR(TRIM(LEFT(Sheet1!I20,FIND("/",Sheet1!I20)-1)),Sheet1!I20))</f>
        <v>&lt;zerado&gt;</v>
      </c>
      <c r="E25" s="40" t="str" cm="1">
        <f t="array" ref="E25">IF(TRIM(LEFT(D25,3))="OQU",
IFERROR(INDEX(Densidade!$A$4:$A$30,MATCH(TRIM(MID(D25,FIND("-",D25)+1,5)),Densidade!$B$4:$B$30),),"-"),IF(LENB(Sheet1!I20)&gt;5,RIGHT(Sheet1!I20,4),"-"))</f>
        <v>ado&gt;</v>
      </c>
      <c r="F25" s="63" cm="1">
        <f t="array" ref="F25">IFERROR(_xlfn.LET(_xlpm.grau,IFERROR(_xlfn.IFS(ISERROR(FIND(" ",D25)),D25,AND(LEFT(D25,3)&lt;&gt;"OQU",FIND(" ",D25)&gt;0), TRIM(LEFT(D25,FIND(" ",Sheet1!I20)-1))),TRIM(MID(D25,FIND("-",D25)+2,(LENB(D25))-FIND("-",D25)))), INDEX(Densidade!$C$4:$C$23,MATCH(_xlpm.grau,Densidade!$B$4:$B$23,0),))/1000,0)</f>
        <v>0</v>
      </c>
      <c r="G25" s="41">
        <f>IF(OR($D25="-",$D25=0),"-",Sheet1!K20)</f>
        <v>25</v>
      </c>
      <c r="H25" s="41">
        <f>IF(OR($D25="-",$D25=0),"-",Sheet1!L20)</f>
        <v>6.4</v>
      </c>
      <c r="I25" s="41">
        <f>IF(OR($D25="-",$D25=0),"-",Sheet1!M20)</f>
        <v>18.600000000000001</v>
      </c>
      <c r="J25" s="42">
        <f>IF(OR(Sheet1!N20=0,Sheet1!N20=""),"-",ROUND(Sheet1!N20,1))</f>
        <v>0.8</v>
      </c>
      <c r="K25" s="40" t="str">
        <f>IF(OR(Sheet1!O20=0,Sheet1!O20=""),"-",ROUND(Sheet1!O20,1))</f>
        <v>-</v>
      </c>
      <c r="L25" s="188"/>
      <c r="M25" s="187">
        <v>17</v>
      </c>
      <c r="N25" s="187" t="str">
        <f t="shared" si="0"/>
        <v>&lt;zerado&gt;</v>
      </c>
      <c r="O25" s="189" t="str">
        <f t="shared" si="1"/>
        <v>-</v>
      </c>
      <c r="P25" s="187">
        <v>148.88999999999999</v>
      </c>
      <c r="Q25" s="187">
        <f t="shared" si="2"/>
        <v>0</v>
      </c>
    </row>
    <row r="26" spans="2:27" ht="14.25" x14ac:dyDescent="0.2">
      <c r="B26" s="46" t="str">
        <f>IF(Sheet1!G21 = "*","⇛⇛⇛⇛⇛⇛⇛⇛⇛⇛⇛","")</f>
        <v/>
      </c>
      <c r="C26" s="66" t="str">
        <f>Sheet1!H21</f>
        <v>TB-09807-18</v>
      </c>
      <c r="D26" s="31" t="str">
        <f>IF(OR(Sheet1!$I21=0,Sheet1!$I21=""),"-",IFERROR(TRIM(LEFT(Sheet1!I21,FIND("/",Sheet1!I21)-1)),Sheet1!I21))</f>
        <v>R300</v>
      </c>
      <c r="E26" s="31" t="str" cm="1">
        <f t="array" ref="E26">IF(TRIM(LEFT(D26,3))="OQU",
IFERROR(INDEX(Densidade!$A$4:$A$30,MATCH(TRIM(MID(D26,FIND("-",D26)+1,5)),Densidade!$B$4:$B$30),),"-"),IF(LENB(Sheet1!I21)&gt;5,RIGHT(Sheet1!I21,4),"-"))</f>
        <v>N326</v>
      </c>
      <c r="F26" s="62" cm="1">
        <f t="array" ref="F26">IFERROR(_xlfn.LET(_xlpm.grau,IFERROR(_xlfn.IFS(ISERROR(FIND(" ",D26)),D26,AND(LEFT(D26,3)&lt;&gt;"OQU",FIND(" ",D26)&gt;0), TRIM(LEFT(D26,FIND(" ",Sheet1!I21)-1))),TRIM(MID(D26,FIND("-",D26)+2,(LENB(D26))-FIND("-",D26)))), INDEX(Densidade!$C$4:$C$23,MATCH(_xlpm.grau,Densidade!$B$4:$B$23,0),))/1000,0)</f>
        <v>0.45</v>
      </c>
      <c r="G26" s="33">
        <f>IF(OR($D26="-",$D26=0),"-",Sheet1!K21)</f>
        <v>20.3</v>
      </c>
      <c r="H26" s="33">
        <f>IF(OR($D26="-",$D26=0),"-",Sheet1!L21)</f>
        <v>6.4</v>
      </c>
      <c r="I26" s="33">
        <f>IF(OR($D26="-",$D26=0),"-",Sheet1!M21)</f>
        <v>13.9</v>
      </c>
      <c r="J26" s="35">
        <f>IF(OR(Sheet1!N21=0,Sheet1!N21=""),"-",ROUND(Sheet1!N21,1))</f>
        <v>22.6</v>
      </c>
      <c r="K26" s="31">
        <f>IF(OR(Sheet1!O21=0,Sheet1!O21=""),"-",ROUND(Sheet1!O21,1))</f>
        <v>10.199999999999999</v>
      </c>
      <c r="L26" s="188"/>
      <c r="M26" s="187">
        <v>18</v>
      </c>
      <c r="N26" s="187" t="str">
        <f t="shared" si="0"/>
        <v>R300</v>
      </c>
      <c r="O26" s="189">
        <f t="shared" si="1"/>
        <v>10.199999999999999</v>
      </c>
      <c r="P26" s="187">
        <v>155.37</v>
      </c>
      <c r="Q26" s="187">
        <f t="shared" si="2"/>
        <v>69.900000000000006</v>
      </c>
    </row>
    <row r="27" spans="2:27" ht="14.25" x14ac:dyDescent="0.2">
      <c r="B27" s="47" t="str">
        <f>IF(Sheet1!G22 = "*","⇛⇛⇛⇛⇛⇛⇛⇛⇛⇛⇛","")</f>
        <v/>
      </c>
      <c r="C27" s="67" t="str">
        <f>Sheet1!H22</f>
        <v>TB-09809-19</v>
      </c>
      <c r="D27" s="40" t="str">
        <f>IF(OR(Sheet1!$I22=0,Sheet1!$I22=""),"-",IFERROR(TRIM(LEFT(Sheet1!I22,FIND("/",Sheet1!I22)-1)),Sheet1!I22))</f>
        <v>V7H</v>
      </c>
      <c r="E27" s="40" t="str" cm="1">
        <f t="array" ref="E27">IF(TRIM(LEFT(D27,3))="OQU",
IFERROR(INDEX(Densidade!$A$4:$A$30,MATCH(TRIM(MID(D27,FIND("-",D27)+1,5)),Densidade!$B$4:$B$30),),"-"),IF(LENB(Sheet1!I22)&gt;5,RIGHT(Sheet1!I22,4),"-"))</f>
        <v>N234</v>
      </c>
      <c r="F27" s="63" cm="1">
        <f t="array" ref="F27">IFERROR(_xlfn.LET(_xlpm.grau,IFERROR(_xlfn.IFS(ISERROR(FIND(" ",D27)),D27,AND(LEFT(D27,3)&lt;&gt;"OQU",FIND(" ",D27)&gt;0), TRIM(LEFT(D27,FIND(" ",Sheet1!I22)-1))),TRIM(MID(D27,FIND("-",D27)+2,(LENB(D27))-FIND("-",D27)))), INDEX(Densidade!$C$4:$C$23,MATCH(_xlpm.grau,Densidade!$B$4:$B$23,0),))/1000,0)</f>
        <v>0.32700000000000001</v>
      </c>
      <c r="G27" s="41">
        <f>IF(OR($D27="-",$D27=0),"-",Sheet1!K22)</f>
        <v>11.8</v>
      </c>
      <c r="H27" s="41">
        <f>IF(OR($D27="-",$D27=0),"-",Sheet1!L22)</f>
        <v>5.6</v>
      </c>
      <c r="I27" s="41">
        <f>IF(OR($D27="-",$D27=0),"-",Sheet1!M22)</f>
        <v>6.2000000000000011</v>
      </c>
      <c r="J27" s="42">
        <f>IF(OR(Sheet1!N22=0,Sheet1!N22=""),"-",ROUND(Sheet1!N22,1))</f>
        <v>776.8</v>
      </c>
      <c r="K27" s="40">
        <f>IF(OR(Sheet1!O22=0,Sheet1!O22=""),"-",ROUND(Sheet1!O22,1))</f>
        <v>254</v>
      </c>
      <c r="L27" s="188"/>
      <c r="M27" s="187">
        <v>19</v>
      </c>
      <c r="N27" s="187" t="str">
        <f t="shared" si="0"/>
        <v>V7H</v>
      </c>
      <c r="O27" s="189">
        <f t="shared" si="1"/>
        <v>254</v>
      </c>
      <c r="P27" s="187">
        <v>1338.3</v>
      </c>
      <c r="Q27" s="187">
        <f t="shared" si="2"/>
        <v>437.6</v>
      </c>
    </row>
    <row r="28" spans="2:27" ht="15" thickBot="1" x14ac:dyDescent="0.25">
      <c r="B28" s="48" t="str">
        <f>IF(Sheet1!G23 = "*","⇛⇛⇛⇛⇛⇛⇛⇛⇛⇛⇛","")</f>
        <v/>
      </c>
      <c r="C28" s="68" t="str">
        <f>Sheet1!H23</f>
        <v>TB-09810-20</v>
      </c>
      <c r="D28" s="32" t="str">
        <f>IF(OR(Sheet1!$I23=0,Sheet1!$I23=""),"-",IFERROR(TRIM(LEFT(Sheet1!I23,FIND("/",Sheet1!I23)-1)),Sheet1!I23))</f>
        <v xml:space="preserve">VM          </v>
      </c>
      <c r="E28" s="32" t="str" cm="1">
        <f t="array" ref="E28">IF(TRIM(LEFT(D28,3))="OQU",
IFERROR(INDEX(Densidade!$A$4:$A$30,MATCH(TRIM(MID(D28,FIND("-",D28)+1,5)),Densidade!$B$4:$B$30),),"-"),IF(LENB(Sheet1!I23)&gt;5,RIGHT(Sheet1!I23,4),"-"))</f>
        <v xml:space="preserve">    </v>
      </c>
      <c r="F28" s="64" cm="1">
        <f t="array" ref="F28">IFERROR(_xlfn.LET(_xlpm.grau,IFERROR(_xlfn.IFS(ISERROR(FIND(" ",D28)),D28,AND(LEFT(D28,3)&lt;&gt;"OQU",FIND(" ",D28)&gt;0), TRIM(LEFT(D28,FIND(" ",Sheet1!I23)-1))),TRIM(MID(D28,FIND("-",D28)+2,(LENB(D28))-FIND("-",D28)))), INDEX(Densidade!$C$4:$C$23,MATCH(_xlpm.grau,Densidade!$B$4:$B$23,0),))/1000,0)</f>
        <v>0.34300000000000003</v>
      </c>
      <c r="G28" s="34">
        <f>IF(OR($D28="-",$D28=0),"-",Sheet1!K23)</f>
        <v>11.3</v>
      </c>
      <c r="H28" s="34">
        <f>IF(OR($D28="-",$D28=0),"-",Sheet1!L23)</f>
        <v>2.8</v>
      </c>
      <c r="I28" s="34">
        <f>IF(OR($D28="-",$D28=0),"-",Sheet1!M23)</f>
        <v>8.5</v>
      </c>
      <c r="J28" s="36">
        <f>IF(OR(Sheet1!N23=0,Sheet1!N23=""),"-",ROUND(Sheet1!N23,1))</f>
        <v>800.4</v>
      </c>
      <c r="K28" s="32">
        <f>IF(OR(Sheet1!O23=0,Sheet1!O23=""),"-",ROUND(Sheet1!O23,1))</f>
        <v>274.5</v>
      </c>
      <c r="L28" s="188"/>
      <c r="M28" s="187">
        <v>20</v>
      </c>
      <c r="N28" s="187" t="str">
        <f t="shared" si="0"/>
        <v xml:space="preserve">VM          </v>
      </c>
      <c r="O28" s="189">
        <f t="shared" si="1"/>
        <v>274.5</v>
      </c>
      <c r="P28" s="187">
        <v>1338.3</v>
      </c>
      <c r="Q28" s="187">
        <f t="shared" si="2"/>
        <v>459</v>
      </c>
    </row>
    <row r="29" spans="2:27" ht="5.25" customHeight="1" thickBot="1" x14ac:dyDescent="0.25">
      <c r="B29" s="53"/>
      <c r="C29" s="53"/>
      <c r="D29" s="54"/>
      <c r="E29" s="54"/>
      <c r="F29" s="54"/>
      <c r="G29" s="55"/>
      <c r="H29" s="55"/>
      <c r="I29" s="55"/>
      <c r="J29" s="56"/>
      <c r="K29" s="30"/>
      <c r="L29" s="188"/>
      <c r="M29" s="187"/>
      <c r="N29" s="187"/>
      <c r="O29" s="189"/>
      <c r="P29" s="187"/>
      <c r="Q29" s="187"/>
    </row>
    <row r="30" spans="2:27" ht="15.75" thickBot="1" x14ac:dyDescent="0.25">
      <c r="C30" s="71" t="s">
        <v>966</v>
      </c>
      <c r="D30" s="60"/>
      <c r="E30" s="60"/>
      <c r="F30" s="57" t="s">
        <v>35</v>
      </c>
      <c r="G30" s="59"/>
      <c r="H30" s="59"/>
      <c r="I30" s="59"/>
      <c r="J30" s="49" t="str">
        <f>Sheet1!H24</f>
        <v>TOTAL</v>
      </c>
      <c r="K30" s="146" t="e">
        <f>TEXT(Sheet1!O24,"#.##")&amp;"t"</f>
        <v>#N/A</v>
      </c>
      <c r="L30" s="190"/>
    </row>
    <row r="31" spans="2:27" x14ac:dyDescent="0.2">
      <c r="C31" s="69" t="s">
        <v>224</v>
      </c>
      <c r="D31" s="72"/>
    </row>
    <row r="32" spans="2:27" ht="3" customHeight="1" x14ac:dyDescent="0.2"/>
    <row r="33" spans="3:5" x14ac:dyDescent="0.2">
      <c r="C33" s="69" t="s">
        <v>967</v>
      </c>
      <c r="D33" s="70"/>
    </row>
    <row r="40" spans="3:5" x14ac:dyDescent="0.2">
      <c r="E40" s="73"/>
    </row>
  </sheetData>
  <mergeCells count="6">
    <mergeCell ref="C2:K2"/>
    <mergeCell ref="J6:J7"/>
    <mergeCell ref="K6:K7"/>
    <mergeCell ref="D6:D7"/>
    <mergeCell ref="C6:C7"/>
    <mergeCell ref="C4:K4"/>
  </mergeCells>
  <conditionalFormatting sqref="D9:K28">
    <cfRule type="expression" dxfId="1" priority="2">
      <formula>$D9="-"</formula>
    </cfRule>
  </conditionalFormatting>
  <conditionalFormatting sqref="E9:E28">
    <cfRule type="expression" dxfId="0" priority="1">
      <formula>AND($D9&lt;&gt;"-",$E9="-")</formula>
    </cfRule>
  </conditionalFormatting>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29272-1DC6-4CC7-9AB5-81680375DC46}">
  <sheetPr codeName="Sheet4"/>
  <dimension ref="B2:F24"/>
  <sheetViews>
    <sheetView workbookViewId="0"/>
  </sheetViews>
  <sheetFormatPr defaultRowHeight="12.75" x14ac:dyDescent="0.2"/>
  <cols>
    <col min="2" max="2" width="13.28515625" bestFit="1" customWidth="1"/>
    <col min="3" max="3" width="17.5703125" bestFit="1" customWidth="1"/>
    <col min="4" max="4" width="13.42578125" customWidth="1"/>
    <col min="5" max="5" width="17.85546875" customWidth="1"/>
    <col min="6" max="6" width="23.5703125" customWidth="1"/>
  </cols>
  <sheetData>
    <row r="2" spans="2:6" ht="13.5" thickBot="1" x14ac:dyDescent="0.25">
      <c r="B2" s="74" t="s">
        <v>946</v>
      </c>
      <c r="C2" s="74" t="s">
        <v>947</v>
      </c>
      <c r="D2" s="74" t="s">
        <v>968</v>
      </c>
      <c r="E2" s="74" t="s">
        <v>948</v>
      </c>
      <c r="F2" s="75" t="s">
        <v>949</v>
      </c>
    </row>
    <row r="3" spans="2:6" ht="14.25" x14ac:dyDescent="0.2">
      <c r="B3" s="65" t="str">
        <f>Envio_email!C9</f>
        <v>TB-09801-1</v>
      </c>
      <c r="C3" s="37" t="str">
        <f>Envio_email!D9</f>
        <v xml:space="preserve">R300        </v>
      </c>
      <c r="D3" s="37" t="str">
        <f>IF(Envio_email!E9=0,"",Envio_email!E9)</f>
        <v xml:space="preserve">    </v>
      </c>
      <c r="E3" s="37" t="str">
        <f>IF(Envio_email!F9=0,"",TEXT(Envio_email!F9,"0,000"))</f>
        <v>0,000</v>
      </c>
      <c r="F3" s="142">
        <f>IF(Sheet1!K4="","",ROUND(Envio_email!K9,0))</f>
        <v>122</v>
      </c>
    </row>
    <row r="4" spans="2:6" ht="14.25" x14ac:dyDescent="0.2">
      <c r="B4" s="66" t="str">
        <f>Envio_email!C10</f>
        <v>TB-09801-2</v>
      </c>
      <c r="C4" s="31" t="str">
        <f>Envio_email!D10</f>
        <v xml:space="preserve">SNS1        </v>
      </c>
      <c r="D4" s="31" t="str">
        <f>IF(Envio_email!E10=0,"",Envio_email!E10)</f>
        <v xml:space="preserve">    </v>
      </c>
      <c r="E4" s="31" t="str">
        <f>IF(Envio_email!F10=0,"",TEXT(Envio_email!F10,"0,000"))</f>
        <v>0,001</v>
      </c>
      <c r="F4" s="143">
        <f>IF(Sheet1!K5="","",ROUND(Envio_email!K10,0))</f>
        <v>32</v>
      </c>
    </row>
    <row r="5" spans="2:6" ht="14.25" x14ac:dyDescent="0.2">
      <c r="B5" s="67" t="str">
        <f>Envio_email!C11</f>
        <v>TB-09801-3</v>
      </c>
      <c r="C5" s="40" t="str">
        <f>Envio_email!D11</f>
        <v xml:space="preserve">BP160       </v>
      </c>
      <c r="D5" s="40" t="str">
        <f>IF(Envio_email!E11=0,"",Envio_email!E11)</f>
        <v xml:space="preserve">    </v>
      </c>
      <c r="E5" s="40" t="str">
        <f>IF(Envio_email!F11=0,"",TEXT(Envio_email!F11,"0,000"))</f>
        <v>0,000</v>
      </c>
      <c r="F5" s="144">
        <f>IF(Sheet1!K6="","",ROUND(Envio_email!K11,0))</f>
        <v>134</v>
      </c>
    </row>
    <row r="6" spans="2:6" ht="14.25" x14ac:dyDescent="0.2">
      <c r="B6" s="66" t="str">
        <f>Envio_email!C12</f>
        <v>TB-09802-4</v>
      </c>
      <c r="C6" s="31" t="str">
        <f>Envio_email!D12</f>
        <v>BP440</v>
      </c>
      <c r="D6" s="31" t="str">
        <f>IF(Envio_email!E12=0,"",Envio_email!E12)</f>
        <v>-</v>
      </c>
      <c r="E6" s="31" t="str">
        <f>IF(Envio_email!F12=0,"",TEXT(Envio_email!F12,"0,000"))</f>
        <v>0,000</v>
      </c>
      <c r="F6" s="143">
        <f>IF(Sheet1!K7="","",ROUND(Envio_email!K12,0))</f>
        <v>175</v>
      </c>
    </row>
    <row r="7" spans="2:6" ht="14.25" x14ac:dyDescent="0.2">
      <c r="B7" s="67" t="str">
        <f>Envio_email!C13</f>
        <v>TB-09802-5</v>
      </c>
      <c r="C7" s="40" t="str">
        <f>Envio_email!D13</f>
        <v xml:space="preserve">BP570       </v>
      </c>
      <c r="D7" s="40" t="str">
        <f>IF(Envio_email!E13=0,"",Envio_email!E13)</f>
        <v xml:space="preserve">    </v>
      </c>
      <c r="E7" s="40" t="str">
        <f>IF(Envio_email!F13=0,"",TEXT(Envio_email!F13,"0,000"))</f>
        <v>0,000</v>
      </c>
      <c r="F7" s="144">
        <f>IF(Sheet1!K8="","",ROUND(Envio_email!K13,0))</f>
        <v>24</v>
      </c>
    </row>
    <row r="8" spans="2:6" ht="14.25" x14ac:dyDescent="0.2">
      <c r="B8" s="66" t="str">
        <f>Envio_email!C14</f>
        <v>TB-09802-6</v>
      </c>
      <c r="C8" s="31" t="str">
        <f>Envio_email!D14</f>
        <v xml:space="preserve">R300        </v>
      </c>
      <c r="D8" s="31" t="str">
        <f>IF(Envio_email!E14=0,"",Envio_email!E14)</f>
        <v xml:space="preserve">    </v>
      </c>
      <c r="E8" s="31" t="str">
        <f>IF(Envio_email!F14=0,"",TEXT(Envio_email!F14,"0,000"))</f>
        <v>0,000</v>
      </c>
      <c r="F8" s="143">
        <f>IF(Sheet1!K9="","",ROUND(Envio_email!K14,0))</f>
        <v>183</v>
      </c>
    </row>
    <row r="9" spans="2:6" ht="14.25" x14ac:dyDescent="0.2">
      <c r="B9" s="67" t="str">
        <f>Envio_email!C15</f>
        <v>TB-09803-7</v>
      </c>
      <c r="C9" s="40" t="str">
        <f>Envio_email!D15</f>
        <v>SSO</v>
      </c>
      <c r="D9" s="40" t="str">
        <f>IF(Envio_email!E15=0,"",Envio_email!E15)</f>
        <v>N550</v>
      </c>
      <c r="E9" s="40" t="str">
        <f>IF(Envio_email!F15=0,"",TEXT(Envio_email!F15,"0,000"))</f>
        <v>0,000</v>
      </c>
      <c r="F9" s="144">
        <f>IF(Sheet1!K10="","",ROUND(Envio_email!K15,0))</f>
        <v>327</v>
      </c>
    </row>
    <row r="10" spans="2:6" ht="14.25" x14ac:dyDescent="0.2">
      <c r="B10" s="66" t="str">
        <f>Envio_email!C16</f>
        <v>TB-09804-8</v>
      </c>
      <c r="C10" s="31" t="str">
        <f>Envio_email!D16</f>
        <v xml:space="preserve">V6          </v>
      </c>
      <c r="D10" s="31" t="str">
        <f>IF(Envio_email!E16=0,"",Envio_email!E16)</f>
        <v xml:space="preserve">    </v>
      </c>
      <c r="E10" s="31" t="str">
        <f>IF(Envio_email!F16=0,"",TEXT(Envio_email!F16,"0,000"))</f>
        <v>0,000</v>
      </c>
      <c r="F10" s="143">
        <f>IF(Sheet1!K11="","",ROUND(Envio_email!K16,0))</f>
        <v>286</v>
      </c>
    </row>
    <row r="11" spans="2:6" ht="14.25" x14ac:dyDescent="0.2">
      <c r="B11" s="67" t="str">
        <f>Envio_email!C17</f>
        <v>TB-09805-9</v>
      </c>
      <c r="C11" s="40" t="str">
        <f>Envio_email!D17</f>
        <v xml:space="preserve">SV          </v>
      </c>
      <c r="D11" s="40" t="str">
        <f>IF(Envio_email!E17=0,"",Envio_email!E17)</f>
        <v xml:space="preserve">    </v>
      </c>
      <c r="E11" s="40" t="str">
        <f>IF(Envio_email!F17=0,"",TEXT(Envio_email!F17,"0,000"))</f>
        <v>0,000</v>
      </c>
      <c r="F11" s="144" t="e">
        <f>IF(Sheet1!K12="","",ROUND(Envio_email!K17,0))</f>
        <v>#N/A</v>
      </c>
    </row>
    <row r="12" spans="2:6" ht="14.25" x14ac:dyDescent="0.2">
      <c r="B12" s="66" t="str">
        <f>Envio_email!C18</f>
        <v>TB-09806-10</v>
      </c>
      <c r="C12" s="31" t="str">
        <f>Envio_email!D18</f>
        <v xml:space="preserve">V3          </v>
      </c>
      <c r="D12" s="31" t="str">
        <f>IF(Envio_email!E18=0,"",Envio_email!E18)</f>
        <v xml:space="preserve">    </v>
      </c>
      <c r="E12" s="31" t="str">
        <f>IF(Envio_email!F18=0,"",TEXT(Envio_email!F18,"0,000"))</f>
        <v>0,000</v>
      </c>
      <c r="F12" s="143" t="e">
        <f>IF(Sheet1!K13="","",ROUND(Envio_email!K18,0))</f>
        <v>#N/A</v>
      </c>
    </row>
    <row r="13" spans="2:6" ht="14.25" x14ac:dyDescent="0.2">
      <c r="B13" s="67" t="str">
        <f>Envio_email!C19</f>
        <v>TB-09807-11</v>
      </c>
      <c r="C13" s="40" t="str">
        <f>Envio_email!D19</f>
        <v>&lt;zerado&gt;</v>
      </c>
      <c r="D13" s="40" t="str">
        <f>IF(Envio_email!E19=0,"",Envio_email!E19)</f>
        <v>ado&gt;</v>
      </c>
      <c r="E13" s="40" t="str">
        <f>IF(Envio_email!F19=0,"",TEXT(Envio_email!F19,"0,000"))</f>
        <v/>
      </c>
      <c r="F13" s="144" t="e">
        <f>IF(Sheet1!K14="","",ROUND(Envio_email!K19,0))</f>
        <v>#VALUE!</v>
      </c>
    </row>
    <row r="14" spans="2:6" ht="14.25" x14ac:dyDescent="0.2">
      <c r="B14" s="66" t="str">
        <f>Envio_email!C20</f>
        <v>TB-09807-12</v>
      </c>
      <c r="C14" s="31" t="str">
        <f>Envio_email!D20</f>
        <v>&lt;zerado&gt;</v>
      </c>
      <c r="D14" s="31" t="str">
        <f>IF(Envio_email!E20=0,"",Envio_email!E20)</f>
        <v>ado&gt;</v>
      </c>
      <c r="E14" s="31" t="str">
        <f>IF(Envio_email!F20=0,"",TEXT(Envio_email!F20,"0,000"))</f>
        <v/>
      </c>
      <c r="F14" s="143" t="e">
        <f>IF(Sheet1!K15="","",ROUND(Envio_email!K20,0))</f>
        <v>#VALUE!</v>
      </c>
    </row>
    <row r="15" spans="2:6" ht="14.25" x14ac:dyDescent="0.2">
      <c r="B15" s="67" t="str">
        <f>Envio_email!C21</f>
        <v>TB-09807-13</v>
      </c>
      <c r="C15" s="40" t="str">
        <f>Envio_email!D21</f>
        <v>&lt;zerado&gt;</v>
      </c>
      <c r="D15" s="40" t="str">
        <f>IF(Envio_email!E21=0,"",Envio_email!E21)</f>
        <v>ado&gt;</v>
      </c>
      <c r="E15" s="40" t="str">
        <f>IF(Envio_email!F21=0,"",TEXT(Envio_email!F21,"0,000"))</f>
        <v/>
      </c>
      <c r="F15" s="144" t="e">
        <f>IF(Sheet1!K16="","",ROUND(Envio_email!K21,0))</f>
        <v>#VALUE!</v>
      </c>
    </row>
    <row r="16" spans="2:6" ht="14.25" x14ac:dyDescent="0.2">
      <c r="B16" s="66" t="str">
        <f>Envio_email!C22</f>
        <v>TB-09808-14</v>
      </c>
      <c r="C16" s="31" t="str">
        <f>Envio_email!D22</f>
        <v xml:space="preserve">R300        </v>
      </c>
      <c r="D16" s="31" t="str">
        <f>IF(Envio_email!E22=0,"",Envio_email!E22)</f>
        <v xml:space="preserve">    </v>
      </c>
      <c r="E16" s="31" t="str">
        <f>IF(Envio_email!F22=0,"",TEXT(Envio_email!F22,"0,000"))</f>
        <v>0,000</v>
      </c>
      <c r="F16" s="143">
        <f>IF(Sheet1!K17="","",ROUND(Envio_email!K22,0))</f>
        <v>32</v>
      </c>
    </row>
    <row r="17" spans="2:6" ht="14.25" x14ac:dyDescent="0.2">
      <c r="B17" s="67" t="str">
        <f>Envio_email!C23</f>
        <v>TB-09808-15</v>
      </c>
      <c r="C17" s="40" t="str">
        <f>Envio_email!D23</f>
        <v>V3</v>
      </c>
      <c r="D17" s="40" t="str">
        <f>IF(Envio_email!E23=0,"",Envio_email!E23)</f>
        <v>N330</v>
      </c>
      <c r="E17" s="40" t="str">
        <f>IF(Envio_email!F23=0,"",TEXT(Envio_email!F23,"0,000"))</f>
        <v>0,000</v>
      </c>
      <c r="F17" s="144">
        <f>IF(Sheet1!K18="","",ROUND(Envio_email!K23,0))</f>
        <v>20</v>
      </c>
    </row>
    <row r="18" spans="2:6" ht="14.25" x14ac:dyDescent="0.2">
      <c r="B18" s="66" t="str">
        <f>Envio_email!C24</f>
        <v>TB-09808-16</v>
      </c>
      <c r="C18" s="31" t="str">
        <f>Envio_email!D24</f>
        <v xml:space="preserve">V7H         </v>
      </c>
      <c r="D18" s="31" t="str">
        <f>IF(Envio_email!E24=0,"",Envio_email!E24)</f>
        <v xml:space="preserve">    </v>
      </c>
      <c r="E18" s="31" t="str">
        <f>IF(Envio_email!F24=0,"",TEXT(Envio_email!F24,"0,000"))</f>
        <v>0,000</v>
      </c>
      <c r="F18" s="143">
        <f>IF(Sheet1!K19="","",ROUND(Envio_email!K24,0))</f>
        <v>1</v>
      </c>
    </row>
    <row r="19" spans="2:6" ht="14.25" x14ac:dyDescent="0.2">
      <c r="B19" s="67" t="str">
        <f>Envio_email!C25</f>
        <v>TB-09807-17</v>
      </c>
      <c r="C19" s="40" t="str">
        <f>Envio_email!D25</f>
        <v>&lt;zerado&gt;</v>
      </c>
      <c r="D19" s="40" t="str">
        <f>IF(Envio_email!E25=0,"",Envio_email!E25)</f>
        <v>ado&gt;</v>
      </c>
      <c r="E19" s="40" t="str">
        <f>IF(Envio_email!F25=0,"",TEXT(Envio_email!F25,"0,000"))</f>
        <v/>
      </c>
      <c r="F19" s="144" t="e">
        <f>IF(Sheet1!K20="","",ROUND(Envio_email!K25,0))</f>
        <v>#VALUE!</v>
      </c>
    </row>
    <row r="20" spans="2:6" ht="14.25" x14ac:dyDescent="0.2">
      <c r="B20" s="66" t="str">
        <f>Envio_email!C26</f>
        <v>TB-09807-18</v>
      </c>
      <c r="C20" s="31" t="str">
        <f>Envio_email!D26</f>
        <v>R300</v>
      </c>
      <c r="D20" s="31" t="str">
        <f>IF(Envio_email!E26=0,"",Envio_email!E26)</f>
        <v>N326</v>
      </c>
      <c r="E20" s="31" t="str">
        <f>IF(Envio_email!F26=0,"",TEXT(Envio_email!F26,"0,000"))</f>
        <v>0,000</v>
      </c>
      <c r="F20" s="143">
        <f>IF(Sheet1!K21="","",ROUND(Envio_email!K26,0))</f>
        <v>10</v>
      </c>
    </row>
    <row r="21" spans="2:6" ht="14.25" x14ac:dyDescent="0.2">
      <c r="B21" s="67" t="str">
        <f>Envio_email!C27</f>
        <v>TB-09809-19</v>
      </c>
      <c r="C21" s="40" t="str">
        <f>Envio_email!D27</f>
        <v>V7H</v>
      </c>
      <c r="D21" s="40" t="str">
        <f>IF(Envio_email!E27=0,"",Envio_email!E27)</f>
        <v>N234</v>
      </c>
      <c r="E21" s="40" t="str">
        <f>IF(Envio_email!F27=0,"",TEXT(Envio_email!F27,"0,000"))</f>
        <v>0,000</v>
      </c>
      <c r="F21" s="144">
        <f>IF(Sheet1!K22="","",ROUND(Envio_email!K27,0))</f>
        <v>254</v>
      </c>
    </row>
    <row r="22" spans="2:6" ht="14.25" x14ac:dyDescent="0.2">
      <c r="B22" s="66" t="str">
        <f>Envio_email!C28</f>
        <v>TB-09810-20</v>
      </c>
      <c r="C22" s="31" t="str">
        <f>Envio_email!D28</f>
        <v xml:space="preserve">VM          </v>
      </c>
      <c r="D22" s="31" t="str">
        <f>IF(Envio_email!E28=0,"",Envio_email!E28)</f>
        <v xml:space="preserve">    </v>
      </c>
      <c r="E22" s="31" t="str">
        <f>IF(Envio_email!F28=0,"",TEXT(Envio_email!F28,"0,000"))</f>
        <v>0,000</v>
      </c>
      <c r="F22" s="143">
        <f>IF(Sheet1!K23="","",ROUND(Envio_email!K28,0))</f>
        <v>275</v>
      </c>
    </row>
    <row r="23" spans="2:6" ht="14.25" x14ac:dyDescent="0.2">
      <c r="B23" s="77"/>
      <c r="C23" s="54"/>
      <c r="D23" s="54"/>
      <c r="E23" s="79"/>
      <c r="F23" s="54"/>
    </row>
    <row r="24" spans="2:6" ht="15.75" thickBot="1" x14ac:dyDescent="0.25">
      <c r="B24" s="76" t="str">
        <f ca="1">Envio_email!C4</f>
        <v>Medição Realizada em: 24/Jul ás 15:29</v>
      </c>
      <c r="C24" s="76"/>
      <c r="D24" s="80"/>
      <c r="E24" s="78" t="str">
        <f>Envio_email!F30</f>
        <v>Total</v>
      </c>
      <c r="F24" s="145" t="e">
        <f>Envio_email!K30</f>
        <v>#N/A</v>
      </c>
    </row>
  </sheetData>
  <pageMargins left="0.7" right="0.7" top="0.75" bottom="0.75" header="0.3" footer="0.3"/>
  <pageSetup orientation="portrait" r:id="rId1"/>
  <ignoredErrors>
    <ignoredError sqref="E24" calculatedColumn="1"/>
  </ignoredErrors>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F5638-D13F-4E24-AE2F-8BBDEA480A10}">
  <sheetPr codeName="Sheet7"/>
  <dimension ref="A1:E28"/>
  <sheetViews>
    <sheetView workbookViewId="0"/>
  </sheetViews>
  <sheetFormatPr defaultRowHeight="15" x14ac:dyDescent="0.25"/>
  <cols>
    <col min="1" max="1" width="9.140625" style="156"/>
    <col min="2" max="2" width="85.28515625" style="156" customWidth="1"/>
    <col min="3" max="3" width="17.140625" style="156" customWidth="1"/>
    <col min="4" max="4" width="23.42578125" style="156" customWidth="1"/>
    <col min="5" max="5" width="27.7109375" style="156" customWidth="1"/>
    <col min="6" max="257" width="9.140625" style="156"/>
    <col min="258" max="258" width="85.28515625" style="156" customWidth="1"/>
    <col min="259" max="259" width="17.140625" style="156" customWidth="1"/>
    <col min="260" max="260" width="23.42578125" style="156" customWidth="1"/>
    <col min="261" max="261" width="27.7109375" style="156" customWidth="1"/>
    <col min="262" max="513" width="9.140625" style="156"/>
    <col min="514" max="514" width="85.28515625" style="156" customWidth="1"/>
    <col min="515" max="515" width="17.140625" style="156" customWidth="1"/>
    <col min="516" max="516" width="23.42578125" style="156" customWidth="1"/>
    <col min="517" max="517" width="27.7109375" style="156" customWidth="1"/>
    <col min="518" max="769" width="9.140625" style="156"/>
    <col min="770" max="770" width="85.28515625" style="156" customWidth="1"/>
    <col min="771" max="771" width="17.140625" style="156" customWidth="1"/>
    <col min="772" max="772" width="23.42578125" style="156" customWidth="1"/>
    <col min="773" max="773" width="27.7109375" style="156" customWidth="1"/>
    <col min="774" max="1025" width="9.140625" style="156"/>
    <col min="1026" max="1026" width="85.28515625" style="156" customWidth="1"/>
    <col min="1027" max="1027" width="17.140625" style="156" customWidth="1"/>
    <col min="1028" max="1028" width="23.42578125" style="156" customWidth="1"/>
    <col min="1029" max="1029" width="27.7109375" style="156" customWidth="1"/>
    <col min="1030" max="1281" width="9.140625" style="156"/>
    <col min="1282" max="1282" width="85.28515625" style="156" customWidth="1"/>
    <col min="1283" max="1283" width="17.140625" style="156" customWidth="1"/>
    <col min="1284" max="1284" width="23.42578125" style="156" customWidth="1"/>
    <col min="1285" max="1285" width="27.7109375" style="156" customWidth="1"/>
    <col min="1286" max="1537" width="9.140625" style="156"/>
    <col min="1538" max="1538" width="85.28515625" style="156" customWidth="1"/>
    <col min="1539" max="1539" width="17.140625" style="156" customWidth="1"/>
    <col min="1540" max="1540" width="23.42578125" style="156" customWidth="1"/>
    <col min="1541" max="1541" width="27.7109375" style="156" customWidth="1"/>
    <col min="1542" max="1793" width="9.140625" style="156"/>
    <col min="1794" max="1794" width="85.28515625" style="156" customWidth="1"/>
    <col min="1795" max="1795" width="17.140625" style="156" customWidth="1"/>
    <col min="1796" max="1796" width="23.42578125" style="156" customWidth="1"/>
    <col min="1797" max="1797" width="27.7109375" style="156" customWidth="1"/>
    <col min="1798" max="2049" width="9.140625" style="156"/>
    <col min="2050" max="2050" width="85.28515625" style="156" customWidth="1"/>
    <col min="2051" max="2051" width="17.140625" style="156" customWidth="1"/>
    <col min="2052" max="2052" width="23.42578125" style="156" customWidth="1"/>
    <col min="2053" max="2053" width="27.7109375" style="156" customWidth="1"/>
    <col min="2054" max="2305" width="9.140625" style="156"/>
    <col min="2306" max="2306" width="85.28515625" style="156" customWidth="1"/>
    <col min="2307" max="2307" width="17.140625" style="156" customWidth="1"/>
    <col min="2308" max="2308" width="23.42578125" style="156" customWidth="1"/>
    <col min="2309" max="2309" width="27.7109375" style="156" customWidth="1"/>
    <col min="2310" max="2561" width="9.140625" style="156"/>
    <col min="2562" max="2562" width="85.28515625" style="156" customWidth="1"/>
    <col min="2563" max="2563" width="17.140625" style="156" customWidth="1"/>
    <col min="2564" max="2564" width="23.42578125" style="156" customWidth="1"/>
    <col min="2565" max="2565" width="27.7109375" style="156" customWidth="1"/>
    <col min="2566" max="2817" width="9.140625" style="156"/>
    <col min="2818" max="2818" width="85.28515625" style="156" customWidth="1"/>
    <col min="2819" max="2819" width="17.140625" style="156" customWidth="1"/>
    <col min="2820" max="2820" width="23.42578125" style="156" customWidth="1"/>
    <col min="2821" max="2821" width="27.7109375" style="156" customWidth="1"/>
    <col min="2822" max="3073" width="9.140625" style="156"/>
    <col min="3074" max="3074" width="85.28515625" style="156" customWidth="1"/>
    <col min="3075" max="3075" width="17.140625" style="156" customWidth="1"/>
    <col min="3076" max="3076" width="23.42578125" style="156" customWidth="1"/>
    <col min="3077" max="3077" width="27.7109375" style="156" customWidth="1"/>
    <col min="3078" max="3329" width="9.140625" style="156"/>
    <col min="3330" max="3330" width="85.28515625" style="156" customWidth="1"/>
    <col min="3331" max="3331" width="17.140625" style="156" customWidth="1"/>
    <col min="3332" max="3332" width="23.42578125" style="156" customWidth="1"/>
    <col min="3333" max="3333" width="27.7109375" style="156" customWidth="1"/>
    <col min="3334" max="3585" width="9.140625" style="156"/>
    <col min="3586" max="3586" width="85.28515625" style="156" customWidth="1"/>
    <col min="3587" max="3587" width="17.140625" style="156" customWidth="1"/>
    <col min="3588" max="3588" width="23.42578125" style="156" customWidth="1"/>
    <col min="3589" max="3589" width="27.7109375" style="156" customWidth="1"/>
    <col min="3590" max="3841" width="9.140625" style="156"/>
    <col min="3842" max="3842" width="85.28515625" style="156" customWidth="1"/>
    <col min="3843" max="3843" width="17.140625" style="156" customWidth="1"/>
    <col min="3844" max="3844" width="23.42578125" style="156" customWidth="1"/>
    <col min="3845" max="3845" width="27.7109375" style="156" customWidth="1"/>
    <col min="3846" max="4097" width="9.140625" style="156"/>
    <col min="4098" max="4098" width="85.28515625" style="156" customWidth="1"/>
    <col min="4099" max="4099" width="17.140625" style="156" customWidth="1"/>
    <col min="4100" max="4100" width="23.42578125" style="156" customWidth="1"/>
    <col min="4101" max="4101" width="27.7109375" style="156" customWidth="1"/>
    <col min="4102" max="4353" width="9.140625" style="156"/>
    <col min="4354" max="4354" width="85.28515625" style="156" customWidth="1"/>
    <col min="4355" max="4355" width="17.140625" style="156" customWidth="1"/>
    <col min="4356" max="4356" width="23.42578125" style="156" customWidth="1"/>
    <col min="4357" max="4357" width="27.7109375" style="156" customWidth="1"/>
    <col min="4358" max="4609" width="9.140625" style="156"/>
    <col min="4610" max="4610" width="85.28515625" style="156" customWidth="1"/>
    <col min="4611" max="4611" width="17.140625" style="156" customWidth="1"/>
    <col min="4612" max="4612" width="23.42578125" style="156" customWidth="1"/>
    <col min="4613" max="4613" width="27.7109375" style="156" customWidth="1"/>
    <col min="4614" max="4865" width="9.140625" style="156"/>
    <col min="4866" max="4866" width="85.28515625" style="156" customWidth="1"/>
    <col min="4867" max="4867" width="17.140625" style="156" customWidth="1"/>
    <col min="4868" max="4868" width="23.42578125" style="156" customWidth="1"/>
    <col min="4869" max="4869" width="27.7109375" style="156" customWidth="1"/>
    <col min="4870" max="5121" width="9.140625" style="156"/>
    <col min="5122" max="5122" width="85.28515625" style="156" customWidth="1"/>
    <col min="5123" max="5123" width="17.140625" style="156" customWidth="1"/>
    <col min="5124" max="5124" width="23.42578125" style="156" customWidth="1"/>
    <col min="5125" max="5125" width="27.7109375" style="156" customWidth="1"/>
    <col min="5126" max="5377" width="9.140625" style="156"/>
    <col min="5378" max="5378" width="85.28515625" style="156" customWidth="1"/>
    <col min="5379" max="5379" width="17.140625" style="156" customWidth="1"/>
    <col min="5380" max="5380" width="23.42578125" style="156" customWidth="1"/>
    <col min="5381" max="5381" width="27.7109375" style="156" customWidth="1"/>
    <col min="5382" max="5633" width="9.140625" style="156"/>
    <col min="5634" max="5634" width="85.28515625" style="156" customWidth="1"/>
    <col min="5635" max="5635" width="17.140625" style="156" customWidth="1"/>
    <col min="5636" max="5636" width="23.42578125" style="156" customWidth="1"/>
    <col min="5637" max="5637" width="27.7109375" style="156" customWidth="1"/>
    <col min="5638" max="5889" width="9.140625" style="156"/>
    <col min="5890" max="5890" width="85.28515625" style="156" customWidth="1"/>
    <col min="5891" max="5891" width="17.140625" style="156" customWidth="1"/>
    <col min="5892" max="5892" width="23.42578125" style="156" customWidth="1"/>
    <col min="5893" max="5893" width="27.7109375" style="156" customWidth="1"/>
    <col min="5894" max="6145" width="9.140625" style="156"/>
    <col min="6146" max="6146" width="85.28515625" style="156" customWidth="1"/>
    <col min="6147" max="6147" width="17.140625" style="156" customWidth="1"/>
    <col min="6148" max="6148" width="23.42578125" style="156" customWidth="1"/>
    <col min="6149" max="6149" width="27.7109375" style="156" customWidth="1"/>
    <col min="6150" max="6401" width="9.140625" style="156"/>
    <col min="6402" max="6402" width="85.28515625" style="156" customWidth="1"/>
    <col min="6403" max="6403" width="17.140625" style="156" customWidth="1"/>
    <col min="6404" max="6404" width="23.42578125" style="156" customWidth="1"/>
    <col min="6405" max="6405" width="27.7109375" style="156" customWidth="1"/>
    <col min="6406" max="6657" width="9.140625" style="156"/>
    <col min="6658" max="6658" width="85.28515625" style="156" customWidth="1"/>
    <col min="6659" max="6659" width="17.140625" style="156" customWidth="1"/>
    <col min="6660" max="6660" width="23.42578125" style="156" customWidth="1"/>
    <col min="6661" max="6661" width="27.7109375" style="156" customWidth="1"/>
    <col min="6662" max="6913" width="9.140625" style="156"/>
    <col min="6914" max="6914" width="85.28515625" style="156" customWidth="1"/>
    <col min="6915" max="6915" width="17.140625" style="156" customWidth="1"/>
    <col min="6916" max="6916" width="23.42578125" style="156" customWidth="1"/>
    <col min="6917" max="6917" width="27.7109375" style="156" customWidth="1"/>
    <col min="6918" max="7169" width="9.140625" style="156"/>
    <col min="7170" max="7170" width="85.28515625" style="156" customWidth="1"/>
    <col min="7171" max="7171" width="17.140625" style="156" customWidth="1"/>
    <col min="7172" max="7172" width="23.42578125" style="156" customWidth="1"/>
    <col min="7173" max="7173" width="27.7109375" style="156" customWidth="1"/>
    <col min="7174" max="7425" width="9.140625" style="156"/>
    <col min="7426" max="7426" width="85.28515625" style="156" customWidth="1"/>
    <col min="7427" max="7427" width="17.140625" style="156" customWidth="1"/>
    <col min="7428" max="7428" width="23.42578125" style="156" customWidth="1"/>
    <col min="7429" max="7429" width="27.7109375" style="156" customWidth="1"/>
    <col min="7430" max="7681" width="9.140625" style="156"/>
    <col min="7682" max="7682" width="85.28515625" style="156" customWidth="1"/>
    <col min="7683" max="7683" width="17.140625" style="156" customWidth="1"/>
    <col min="7684" max="7684" width="23.42578125" style="156" customWidth="1"/>
    <col min="7685" max="7685" width="27.7109375" style="156" customWidth="1"/>
    <col min="7686" max="7937" width="9.140625" style="156"/>
    <col min="7938" max="7938" width="85.28515625" style="156" customWidth="1"/>
    <col min="7939" max="7939" width="17.140625" style="156" customWidth="1"/>
    <col min="7940" max="7940" width="23.42578125" style="156" customWidth="1"/>
    <col min="7941" max="7941" width="27.7109375" style="156" customWidth="1"/>
    <col min="7942" max="8193" width="9.140625" style="156"/>
    <col min="8194" max="8194" width="85.28515625" style="156" customWidth="1"/>
    <col min="8195" max="8195" width="17.140625" style="156" customWidth="1"/>
    <col min="8196" max="8196" width="23.42578125" style="156" customWidth="1"/>
    <col min="8197" max="8197" width="27.7109375" style="156" customWidth="1"/>
    <col min="8198" max="8449" width="9.140625" style="156"/>
    <col min="8450" max="8450" width="85.28515625" style="156" customWidth="1"/>
    <col min="8451" max="8451" width="17.140625" style="156" customWidth="1"/>
    <col min="8452" max="8452" width="23.42578125" style="156" customWidth="1"/>
    <col min="8453" max="8453" width="27.7109375" style="156" customWidth="1"/>
    <col min="8454" max="8705" width="9.140625" style="156"/>
    <col min="8706" max="8706" width="85.28515625" style="156" customWidth="1"/>
    <col min="8707" max="8707" width="17.140625" style="156" customWidth="1"/>
    <col min="8708" max="8708" width="23.42578125" style="156" customWidth="1"/>
    <col min="8709" max="8709" width="27.7109375" style="156" customWidth="1"/>
    <col min="8710" max="8961" width="9.140625" style="156"/>
    <col min="8962" max="8962" width="85.28515625" style="156" customWidth="1"/>
    <col min="8963" max="8963" width="17.140625" style="156" customWidth="1"/>
    <col min="8964" max="8964" width="23.42578125" style="156" customWidth="1"/>
    <col min="8965" max="8965" width="27.7109375" style="156" customWidth="1"/>
    <col min="8966" max="9217" width="9.140625" style="156"/>
    <col min="9218" max="9218" width="85.28515625" style="156" customWidth="1"/>
    <col min="9219" max="9219" width="17.140625" style="156" customWidth="1"/>
    <col min="9220" max="9220" width="23.42578125" style="156" customWidth="1"/>
    <col min="9221" max="9221" width="27.7109375" style="156" customWidth="1"/>
    <col min="9222" max="9473" width="9.140625" style="156"/>
    <col min="9474" max="9474" width="85.28515625" style="156" customWidth="1"/>
    <col min="9475" max="9475" width="17.140625" style="156" customWidth="1"/>
    <col min="9476" max="9476" width="23.42578125" style="156" customWidth="1"/>
    <col min="9477" max="9477" width="27.7109375" style="156" customWidth="1"/>
    <col min="9478" max="9729" width="9.140625" style="156"/>
    <col min="9730" max="9730" width="85.28515625" style="156" customWidth="1"/>
    <col min="9731" max="9731" width="17.140625" style="156" customWidth="1"/>
    <col min="9732" max="9732" width="23.42578125" style="156" customWidth="1"/>
    <col min="9733" max="9733" width="27.7109375" style="156" customWidth="1"/>
    <col min="9734" max="9985" width="9.140625" style="156"/>
    <col min="9986" max="9986" width="85.28515625" style="156" customWidth="1"/>
    <col min="9987" max="9987" width="17.140625" style="156" customWidth="1"/>
    <col min="9988" max="9988" width="23.42578125" style="156" customWidth="1"/>
    <col min="9989" max="9989" width="27.7109375" style="156" customWidth="1"/>
    <col min="9990" max="10241" width="9.140625" style="156"/>
    <col min="10242" max="10242" width="85.28515625" style="156" customWidth="1"/>
    <col min="10243" max="10243" width="17.140625" style="156" customWidth="1"/>
    <col min="10244" max="10244" width="23.42578125" style="156" customWidth="1"/>
    <col min="10245" max="10245" width="27.7109375" style="156" customWidth="1"/>
    <col min="10246" max="10497" width="9.140625" style="156"/>
    <col min="10498" max="10498" width="85.28515625" style="156" customWidth="1"/>
    <col min="10499" max="10499" width="17.140625" style="156" customWidth="1"/>
    <col min="10500" max="10500" width="23.42578125" style="156" customWidth="1"/>
    <col min="10501" max="10501" width="27.7109375" style="156" customWidth="1"/>
    <col min="10502" max="10753" width="9.140625" style="156"/>
    <col min="10754" max="10754" width="85.28515625" style="156" customWidth="1"/>
    <col min="10755" max="10755" width="17.140625" style="156" customWidth="1"/>
    <col min="10756" max="10756" width="23.42578125" style="156" customWidth="1"/>
    <col min="10757" max="10757" width="27.7109375" style="156" customWidth="1"/>
    <col min="10758" max="11009" width="9.140625" style="156"/>
    <col min="11010" max="11010" width="85.28515625" style="156" customWidth="1"/>
    <col min="11011" max="11011" width="17.140625" style="156" customWidth="1"/>
    <col min="11012" max="11012" width="23.42578125" style="156" customWidth="1"/>
    <col min="11013" max="11013" width="27.7109375" style="156" customWidth="1"/>
    <col min="11014" max="11265" width="9.140625" style="156"/>
    <col min="11266" max="11266" width="85.28515625" style="156" customWidth="1"/>
    <col min="11267" max="11267" width="17.140625" style="156" customWidth="1"/>
    <col min="11268" max="11268" width="23.42578125" style="156" customWidth="1"/>
    <col min="11269" max="11269" width="27.7109375" style="156" customWidth="1"/>
    <col min="11270" max="11521" width="9.140625" style="156"/>
    <col min="11522" max="11522" width="85.28515625" style="156" customWidth="1"/>
    <col min="11523" max="11523" width="17.140625" style="156" customWidth="1"/>
    <col min="11524" max="11524" width="23.42578125" style="156" customWidth="1"/>
    <col min="11525" max="11525" width="27.7109375" style="156" customWidth="1"/>
    <col min="11526" max="11777" width="9.140625" style="156"/>
    <col min="11778" max="11778" width="85.28515625" style="156" customWidth="1"/>
    <col min="11779" max="11779" width="17.140625" style="156" customWidth="1"/>
    <col min="11780" max="11780" width="23.42578125" style="156" customWidth="1"/>
    <col min="11781" max="11781" width="27.7109375" style="156" customWidth="1"/>
    <col min="11782" max="12033" width="9.140625" style="156"/>
    <col min="12034" max="12034" width="85.28515625" style="156" customWidth="1"/>
    <col min="12035" max="12035" width="17.140625" style="156" customWidth="1"/>
    <col min="12036" max="12036" width="23.42578125" style="156" customWidth="1"/>
    <col min="12037" max="12037" width="27.7109375" style="156" customWidth="1"/>
    <col min="12038" max="12289" width="9.140625" style="156"/>
    <col min="12290" max="12290" width="85.28515625" style="156" customWidth="1"/>
    <col min="12291" max="12291" width="17.140625" style="156" customWidth="1"/>
    <col min="12292" max="12292" width="23.42578125" style="156" customWidth="1"/>
    <col min="12293" max="12293" width="27.7109375" style="156" customWidth="1"/>
    <col min="12294" max="12545" width="9.140625" style="156"/>
    <col min="12546" max="12546" width="85.28515625" style="156" customWidth="1"/>
    <col min="12547" max="12547" width="17.140625" style="156" customWidth="1"/>
    <col min="12548" max="12548" width="23.42578125" style="156" customWidth="1"/>
    <col min="12549" max="12549" width="27.7109375" style="156" customWidth="1"/>
    <col min="12550" max="12801" width="9.140625" style="156"/>
    <col min="12802" max="12802" width="85.28515625" style="156" customWidth="1"/>
    <col min="12803" max="12803" width="17.140625" style="156" customWidth="1"/>
    <col min="12804" max="12804" width="23.42578125" style="156" customWidth="1"/>
    <col min="12805" max="12805" width="27.7109375" style="156" customWidth="1"/>
    <col min="12806" max="13057" width="9.140625" style="156"/>
    <col min="13058" max="13058" width="85.28515625" style="156" customWidth="1"/>
    <col min="13059" max="13059" width="17.140625" style="156" customWidth="1"/>
    <col min="13060" max="13060" width="23.42578125" style="156" customWidth="1"/>
    <col min="13061" max="13061" width="27.7109375" style="156" customWidth="1"/>
    <col min="13062" max="13313" width="9.140625" style="156"/>
    <col min="13314" max="13314" width="85.28515625" style="156" customWidth="1"/>
    <col min="13315" max="13315" width="17.140625" style="156" customWidth="1"/>
    <col min="13316" max="13316" width="23.42578125" style="156" customWidth="1"/>
    <col min="13317" max="13317" width="27.7109375" style="156" customWidth="1"/>
    <col min="13318" max="13569" width="9.140625" style="156"/>
    <col min="13570" max="13570" width="85.28515625" style="156" customWidth="1"/>
    <col min="13571" max="13571" width="17.140625" style="156" customWidth="1"/>
    <col min="13572" max="13572" width="23.42578125" style="156" customWidth="1"/>
    <col min="13573" max="13573" width="27.7109375" style="156" customWidth="1"/>
    <col min="13574" max="13825" width="9.140625" style="156"/>
    <col min="13826" max="13826" width="85.28515625" style="156" customWidth="1"/>
    <col min="13827" max="13827" width="17.140625" style="156" customWidth="1"/>
    <col min="13828" max="13828" width="23.42578125" style="156" customWidth="1"/>
    <col min="13829" max="13829" width="27.7109375" style="156" customWidth="1"/>
    <col min="13830" max="14081" width="9.140625" style="156"/>
    <col min="14082" max="14082" width="85.28515625" style="156" customWidth="1"/>
    <col min="14083" max="14083" width="17.140625" style="156" customWidth="1"/>
    <col min="14084" max="14084" width="23.42578125" style="156" customWidth="1"/>
    <col min="14085" max="14085" width="27.7109375" style="156" customWidth="1"/>
    <col min="14086" max="14337" width="9.140625" style="156"/>
    <col min="14338" max="14338" width="85.28515625" style="156" customWidth="1"/>
    <col min="14339" max="14339" width="17.140625" style="156" customWidth="1"/>
    <col min="14340" max="14340" width="23.42578125" style="156" customWidth="1"/>
    <col min="14341" max="14341" width="27.7109375" style="156" customWidth="1"/>
    <col min="14342" max="14593" width="9.140625" style="156"/>
    <col min="14594" max="14594" width="85.28515625" style="156" customWidth="1"/>
    <col min="14595" max="14595" width="17.140625" style="156" customWidth="1"/>
    <col min="14596" max="14596" width="23.42578125" style="156" customWidth="1"/>
    <col min="14597" max="14597" width="27.7109375" style="156" customWidth="1"/>
    <col min="14598" max="14849" width="9.140625" style="156"/>
    <col min="14850" max="14850" width="85.28515625" style="156" customWidth="1"/>
    <col min="14851" max="14851" width="17.140625" style="156" customWidth="1"/>
    <col min="14852" max="14852" width="23.42578125" style="156" customWidth="1"/>
    <col min="14853" max="14853" width="27.7109375" style="156" customWidth="1"/>
    <col min="14854" max="15105" width="9.140625" style="156"/>
    <col min="15106" max="15106" width="85.28515625" style="156" customWidth="1"/>
    <col min="15107" max="15107" width="17.140625" style="156" customWidth="1"/>
    <col min="15108" max="15108" width="23.42578125" style="156" customWidth="1"/>
    <col min="15109" max="15109" width="27.7109375" style="156" customWidth="1"/>
    <col min="15110" max="15361" width="9.140625" style="156"/>
    <col min="15362" max="15362" width="85.28515625" style="156" customWidth="1"/>
    <col min="15363" max="15363" width="17.140625" style="156" customWidth="1"/>
    <col min="15364" max="15364" width="23.42578125" style="156" customWidth="1"/>
    <col min="15365" max="15365" width="27.7109375" style="156" customWidth="1"/>
    <col min="15366" max="15617" width="9.140625" style="156"/>
    <col min="15618" max="15618" width="85.28515625" style="156" customWidth="1"/>
    <col min="15619" max="15619" width="17.140625" style="156" customWidth="1"/>
    <col min="15620" max="15620" width="23.42578125" style="156" customWidth="1"/>
    <col min="15621" max="15621" width="27.7109375" style="156" customWidth="1"/>
    <col min="15622" max="15873" width="9.140625" style="156"/>
    <col min="15874" max="15874" width="85.28515625" style="156" customWidth="1"/>
    <col min="15875" max="15875" width="17.140625" style="156" customWidth="1"/>
    <col min="15876" max="15876" width="23.42578125" style="156" customWidth="1"/>
    <col min="15877" max="15877" width="27.7109375" style="156" customWidth="1"/>
    <col min="15878" max="16129" width="9.140625" style="156"/>
    <col min="16130" max="16130" width="85.28515625" style="156" customWidth="1"/>
    <col min="16131" max="16131" width="17.140625" style="156" customWidth="1"/>
    <col min="16132" max="16132" width="23.42578125" style="156" customWidth="1"/>
    <col min="16133" max="16133" width="27.7109375" style="156" customWidth="1"/>
    <col min="16134" max="16384" width="9.140625" style="156"/>
  </cols>
  <sheetData>
    <row r="1" spans="1:5" ht="20.25" x14ac:dyDescent="0.3">
      <c r="A1" s="155" t="s">
        <v>969</v>
      </c>
    </row>
    <row r="2" spans="1:5" ht="20.25" x14ac:dyDescent="0.3">
      <c r="A2" s="157"/>
    </row>
    <row r="3" spans="1:5" ht="15.75" x14ac:dyDescent="0.25">
      <c r="A3" s="158" t="s">
        <v>970</v>
      </c>
    </row>
    <row r="4" spans="1:5" x14ac:dyDescent="0.25">
      <c r="B4" s="159" t="s">
        <v>971</v>
      </c>
    </row>
    <row r="5" spans="1:5" x14ac:dyDescent="0.25">
      <c r="B5" s="160"/>
    </row>
    <row r="6" spans="1:5" x14ac:dyDescent="0.25">
      <c r="B6" s="161"/>
    </row>
    <row r="7" spans="1:5" ht="15.75" x14ac:dyDescent="0.25">
      <c r="A7" s="158" t="s">
        <v>972</v>
      </c>
      <c r="B7" s="161"/>
      <c r="C7" s="162" t="s">
        <v>973</v>
      </c>
      <c r="D7" s="162" t="s">
        <v>974</v>
      </c>
      <c r="E7" s="162" t="s">
        <v>975</v>
      </c>
    </row>
    <row r="8" spans="1:5" x14ac:dyDescent="0.25">
      <c r="B8" s="163" t="s">
        <v>976</v>
      </c>
      <c r="C8" s="164">
        <f ca="1">Sheet1!I2</f>
        <v>45862</v>
      </c>
      <c r="D8" s="165" t="s">
        <v>977</v>
      </c>
      <c r="E8" s="165" t="s">
        <v>978</v>
      </c>
    </row>
    <row r="9" spans="1:5" x14ac:dyDescent="0.25">
      <c r="B9" s="161"/>
    </row>
    <row r="10" spans="1:5" ht="15.75" x14ac:dyDescent="0.25">
      <c r="A10" s="158" t="s">
        <v>979</v>
      </c>
      <c r="B10" s="166"/>
      <c r="C10" s="162" t="s">
        <v>973</v>
      </c>
      <c r="D10" s="162" t="s">
        <v>974</v>
      </c>
      <c r="E10" s="162" t="s">
        <v>975</v>
      </c>
    </row>
    <row r="11" spans="1:5" ht="15.75" x14ac:dyDescent="0.25">
      <c r="A11" s="158"/>
      <c r="B11" s="163" t="s">
        <v>980</v>
      </c>
      <c r="C11" s="164">
        <f ca="1">Sheet1!I2</f>
        <v>45862</v>
      </c>
      <c r="D11" s="165" t="s">
        <v>981</v>
      </c>
      <c r="E11" s="165" t="s">
        <v>982</v>
      </c>
    </row>
    <row r="12" spans="1:5" x14ac:dyDescent="0.25">
      <c r="B12" s="161"/>
    </row>
    <row r="13" spans="1:5" ht="15.75" x14ac:dyDescent="0.25">
      <c r="A13" s="158" t="s">
        <v>972</v>
      </c>
      <c r="C13" s="162" t="s">
        <v>973</v>
      </c>
      <c r="D13" s="162" t="s">
        <v>974</v>
      </c>
    </row>
    <row r="14" spans="1:5" ht="15.75" x14ac:dyDescent="0.25">
      <c r="A14" s="158">
        <v>1</v>
      </c>
      <c r="B14" s="167" t="s">
        <v>983</v>
      </c>
      <c r="C14" s="164">
        <f ca="1">Sheet1!I2</f>
        <v>45862</v>
      </c>
      <c r="D14" s="165" t="str">
        <f>D8</f>
        <v>Sid Fernandes</v>
      </c>
    </row>
    <row r="15" spans="1:5" ht="26.25" x14ac:dyDescent="0.25">
      <c r="A15" s="158">
        <v>2</v>
      </c>
      <c r="B15" s="167" t="s">
        <v>984</v>
      </c>
      <c r="C15" s="164">
        <f ca="1">Sheet1!I2</f>
        <v>45862</v>
      </c>
      <c r="D15" s="165" t="str">
        <f>D14</f>
        <v>Sid Fernandes</v>
      </c>
    </row>
    <row r="16" spans="1:5" ht="15.75" x14ac:dyDescent="0.25">
      <c r="A16" s="158"/>
      <c r="B16" s="161"/>
    </row>
    <row r="17" spans="1:4" ht="15.75" x14ac:dyDescent="0.25">
      <c r="A17" s="168"/>
      <c r="B17" s="161"/>
    </row>
    <row r="18" spans="1:4" ht="15.75" x14ac:dyDescent="0.25">
      <c r="A18" s="158" t="s">
        <v>979</v>
      </c>
      <c r="C18" s="162" t="s">
        <v>973</v>
      </c>
      <c r="D18" s="162" t="s">
        <v>974</v>
      </c>
    </row>
    <row r="19" spans="1:4" ht="15.75" x14ac:dyDescent="0.25">
      <c r="A19" s="158">
        <v>1</v>
      </c>
      <c r="B19" s="167" t="s">
        <v>985</v>
      </c>
      <c r="C19" s="164">
        <f ca="1">Sheet1!I2</f>
        <v>45862</v>
      </c>
      <c r="D19" s="165" t="str">
        <f>D11</f>
        <v>Anderson Costa</v>
      </c>
    </row>
    <row r="20" spans="1:4" ht="26.25" x14ac:dyDescent="0.25">
      <c r="A20" s="158">
        <v>2</v>
      </c>
      <c r="B20" s="167" t="s">
        <v>986</v>
      </c>
      <c r="C20" s="164">
        <f ca="1">Sheet1!I2</f>
        <v>45862</v>
      </c>
      <c r="D20" s="165" t="str">
        <f>D11</f>
        <v>Anderson Costa</v>
      </c>
    </row>
    <row r="21" spans="1:4" ht="15.75" x14ac:dyDescent="0.25">
      <c r="A21" s="158"/>
    </row>
    <row r="22" spans="1:4" ht="15.75" x14ac:dyDescent="0.25">
      <c r="A22" s="169"/>
    </row>
    <row r="23" spans="1:4" ht="15.75" x14ac:dyDescent="0.25">
      <c r="A23" s="168"/>
    </row>
    <row r="24" spans="1:4" ht="15.75" x14ac:dyDescent="0.25">
      <c r="A24" s="158" t="s">
        <v>987</v>
      </c>
      <c r="B24" s="158"/>
    </row>
    <row r="25" spans="1:4" ht="26.25" x14ac:dyDescent="0.25">
      <c r="B25" s="167" t="str">
        <f ca="1">CELL("filename")</f>
        <v>https://cabotcorp.sharepoint.com/sites/MauaWPS/Shared Documents/General/WPS/Medição de Silos/[Medicao de Silos Atual_teste_automate.xlsx]Sheet1</v>
      </c>
    </row>
    <row r="27" spans="1:4" x14ac:dyDescent="0.25">
      <c r="B27" s="156" t="s">
        <v>988</v>
      </c>
    </row>
    <row r="28" spans="1:4" x14ac:dyDescent="0.25">
      <c r="A28" s="170" t="s">
        <v>70</v>
      </c>
      <c r="B28" s="156" t="s">
        <v>981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80FF6-A3F7-4490-85C8-49A337997E27}">
  <sheetPr codeName="Sheet5">
    <tabColor theme="2" tint="-0.249977111117893"/>
  </sheetPr>
  <dimension ref="A1:H52"/>
  <sheetViews>
    <sheetView workbookViewId="0"/>
  </sheetViews>
  <sheetFormatPr defaultColWidth="9.140625" defaultRowHeight="12.75" x14ac:dyDescent="0.2"/>
  <cols>
    <col min="1" max="1" width="9.140625" style="130"/>
    <col min="2" max="2" width="76.42578125" style="130" bestFit="1" customWidth="1"/>
    <col min="3" max="3" width="5.85546875" style="130" customWidth="1"/>
    <col min="4" max="4" width="5.140625" style="130" customWidth="1"/>
    <col min="5" max="5" width="5.7109375" style="130" customWidth="1"/>
    <col min="6" max="6" width="9.140625" style="130"/>
    <col min="7" max="7" width="53.85546875" style="130" bestFit="1" customWidth="1"/>
    <col min="8" max="16384" width="9.140625" style="130"/>
  </cols>
  <sheetData>
    <row r="1" spans="1:8" ht="20.25" x14ac:dyDescent="0.3">
      <c r="A1" s="127" t="s">
        <v>989</v>
      </c>
      <c r="B1" s="128"/>
      <c r="C1" s="128"/>
      <c r="D1" s="128"/>
      <c r="E1" s="128"/>
      <c r="F1" s="129"/>
      <c r="G1" s="128"/>
    </row>
    <row r="2" spans="1:8" ht="20.25" x14ac:dyDescent="0.3">
      <c r="A2" s="131"/>
      <c r="B2" s="128"/>
      <c r="C2" s="128"/>
      <c r="D2" s="128"/>
      <c r="E2" s="128"/>
      <c r="F2" s="129"/>
      <c r="G2" s="128"/>
    </row>
    <row r="3" spans="1:8" ht="20.25" x14ac:dyDescent="0.3">
      <c r="A3" s="131"/>
      <c r="B3" s="132" t="s">
        <v>990</v>
      </c>
      <c r="C3" s="132" t="s">
        <v>991</v>
      </c>
      <c r="D3" s="128"/>
      <c r="E3" s="128"/>
      <c r="F3" s="129"/>
      <c r="G3" s="128"/>
    </row>
    <row r="4" spans="1:8" ht="20.25" x14ac:dyDescent="0.3">
      <c r="A4" s="131"/>
      <c r="B4" s="132"/>
      <c r="C4" s="132"/>
      <c r="D4" s="128"/>
      <c r="E4" s="128"/>
      <c r="F4" s="129"/>
      <c r="G4" s="128"/>
    </row>
    <row r="5" spans="1:8" ht="20.25" x14ac:dyDescent="0.3">
      <c r="A5" s="131"/>
      <c r="B5" s="132"/>
      <c r="C5" s="132"/>
      <c r="D5" s="128"/>
      <c r="E5" s="128"/>
      <c r="F5" s="129"/>
      <c r="G5" s="128"/>
    </row>
    <row r="6" spans="1:8" ht="20.25" x14ac:dyDescent="0.3">
      <c r="A6" s="131"/>
      <c r="B6" s="132"/>
      <c r="C6" s="132"/>
      <c r="D6" s="128"/>
      <c r="E6" s="128"/>
      <c r="F6" s="129"/>
      <c r="G6" s="128"/>
      <c r="H6" s="133" t="s">
        <v>992</v>
      </c>
    </row>
    <row r="7" spans="1:8" ht="20.25" x14ac:dyDescent="0.3">
      <c r="A7" s="131"/>
      <c r="B7" s="132"/>
      <c r="C7" s="132"/>
      <c r="D7" s="128"/>
      <c r="E7" s="128"/>
      <c r="F7" s="129"/>
      <c r="G7" s="128"/>
    </row>
    <row r="8" spans="1:8" ht="20.25" x14ac:dyDescent="0.3">
      <c r="A8" s="131"/>
      <c r="B8" s="128"/>
      <c r="C8" s="128"/>
      <c r="D8" s="128"/>
      <c r="E8" s="128"/>
      <c r="F8" s="129"/>
      <c r="G8" s="128"/>
    </row>
    <row r="9" spans="1:8" ht="20.25" x14ac:dyDescent="0.3">
      <c r="A9" s="131"/>
      <c r="B9" s="128"/>
      <c r="C9" s="285" t="s">
        <v>993</v>
      </c>
      <c r="D9" s="285"/>
      <c r="E9" s="285"/>
      <c r="F9" s="127"/>
      <c r="G9" s="128"/>
    </row>
    <row r="10" spans="1:8" ht="20.25" x14ac:dyDescent="0.3">
      <c r="A10" s="127" t="s">
        <v>994</v>
      </c>
      <c r="B10" s="128"/>
      <c r="C10" s="134">
        <v>1</v>
      </c>
      <c r="D10" s="134">
        <v>2</v>
      </c>
      <c r="E10" s="134">
        <v>3</v>
      </c>
      <c r="F10" s="127" t="s">
        <v>995</v>
      </c>
      <c r="G10" s="128"/>
    </row>
    <row r="11" spans="1:8" ht="15.75" x14ac:dyDescent="0.25">
      <c r="A11" s="132" t="s">
        <v>996</v>
      </c>
      <c r="B11" s="128"/>
      <c r="C11" s="154" t="s">
        <v>43</v>
      </c>
      <c r="D11" s="154" t="s">
        <v>43</v>
      </c>
      <c r="E11" s="154" t="s">
        <v>43</v>
      </c>
      <c r="F11" s="132" t="s">
        <v>996</v>
      </c>
      <c r="G11" s="128"/>
    </row>
    <row r="12" spans="1:8" ht="49.5" customHeight="1" x14ac:dyDescent="0.2">
      <c r="A12" s="135"/>
      <c r="B12" s="136" t="s">
        <v>997</v>
      </c>
      <c r="C12" s="137"/>
      <c r="D12" s="137"/>
      <c r="E12" s="137"/>
      <c r="F12" s="135"/>
      <c r="G12" s="136" t="s">
        <v>998</v>
      </c>
    </row>
    <row r="13" spans="1:8" x14ac:dyDescent="0.2">
      <c r="A13" s="135"/>
      <c r="B13" s="138" t="s">
        <v>999</v>
      </c>
      <c r="C13" s="137"/>
      <c r="D13" s="137"/>
      <c r="E13" s="137"/>
      <c r="F13" s="135"/>
      <c r="G13" s="135" t="s">
        <v>1000</v>
      </c>
    </row>
    <row r="14" spans="1:8" x14ac:dyDescent="0.2">
      <c r="A14" s="135"/>
      <c r="B14" s="135" t="s">
        <v>1001</v>
      </c>
      <c r="C14" s="137"/>
      <c r="D14" s="137"/>
      <c r="E14" s="137"/>
      <c r="F14" s="135"/>
      <c r="G14" s="136" t="s">
        <v>1000</v>
      </c>
    </row>
    <row r="15" spans="1:8" ht="15" x14ac:dyDescent="0.2">
      <c r="A15" s="128"/>
      <c r="B15" s="128"/>
      <c r="C15" s="137"/>
      <c r="D15" s="137"/>
      <c r="E15" s="137"/>
      <c r="F15" s="128"/>
      <c r="G15" s="139"/>
    </row>
    <row r="16" spans="1:8" ht="15" x14ac:dyDescent="0.2">
      <c r="A16" s="128"/>
      <c r="B16" s="140"/>
      <c r="C16" s="137"/>
      <c r="D16" s="137"/>
      <c r="E16" s="137"/>
      <c r="F16" s="128"/>
      <c r="G16" s="128"/>
    </row>
    <row r="17" spans="1:7" ht="15.75" x14ac:dyDescent="0.25">
      <c r="A17" s="132" t="s">
        <v>1002</v>
      </c>
      <c r="B17" s="140"/>
      <c r="C17" s="154" t="s">
        <v>43</v>
      </c>
      <c r="D17" s="154" t="s">
        <v>43</v>
      </c>
      <c r="E17" s="154" t="s">
        <v>43</v>
      </c>
      <c r="F17" s="132" t="s">
        <v>1002</v>
      </c>
      <c r="G17" s="128"/>
    </row>
    <row r="18" spans="1:7" ht="28.5" customHeight="1" x14ac:dyDescent="0.2">
      <c r="A18" s="135"/>
      <c r="B18" s="138" t="s">
        <v>1003</v>
      </c>
      <c r="C18" s="137"/>
      <c r="D18" s="137"/>
      <c r="E18" s="137"/>
      <c r="F18" s="135"/>
      <c r="G18" s="136" t="s">
        <v>1004</v>
      </c>
    </row>
    <row r="19" spans="1:7" ht="31.5" customHeight="1" x14ac:dyDescent="0.2">
      <c r="A19" s="135"/>
      <c r="B19" s="136" t="s">
        <v>1005</v>
      </c>
      <c r="C19" s="137"/>
      <c r="D19" s="137"/>
      <c r="E19" s="137"/>
      <c r="F19" s="135"/>
      <c r="G19" s="136" t="s">
        <v>1006</v>
      </c>
    </row>
    <row r="20" spans="1:7" ht="15" x14ac:dyDescent="0.2">
      <c r="A20" s="128"/>
      <c r="B20" s="141"/>
      <c r="C20" s="137"/>
      <c r="D20" s="137"/>
      <c r="E20" s="137"/>
      <c r="F20" s="128"/>
      <c r="G20" s="128"/>
    </row>
    <row r="21" spans="1:7" ht="15" x14ac:dyDescent="0.2">
      <c r="A21" s="128"/>
      <c r="B21" s="128"/>
      <c r="C21" s="137"/>
      <c r="D21" s="137"/>
      <c r="E21" s="137"/>
      <c r="F21" s="128"/>
      <c r="G21" s="128"/>
    </row>
    <row r="22" spans="1:7" ht="15.75" x14ac:dyDescent="0.25">
      <c r="A22" s="132" t="s">
        <v>1007</v>
      </c>
      <c r="B22" s="128"/>
      <c r="C22" s="154" t="s">
        <v>43</v>
      </c>
      <c r="D22" s="154" t="s">
        <v>43</v>
      </c>
      <c r="E22" s="154" t="s">
        <v>43</v>
      </c>
      <c r="F22" s="132" t="s">
        <v>1008</v>
      </c>
      <c r="G22" s="128"/>
    </row>
    <row r="23" spans="1:7" ht="39" customHeight="1" x14ac:dyDescent="0.2">
      <c r="A23" s="135"/>
      <c r="B23" s="136" t="s">
        <v>1009</v>
      </c>
      <c r="C23" s="137"/>
      <c r="D23" s="137"/>
      <c r="E23" s="137"/>
      <c r="F23" s="135"/>
      <c r="G23" s="136" t="s">
        <v>1010</v>
      </c>
    </row>
    <row r="24" spans="1:7" ht="30.75" customHeight="1" x14ac:dyDescent="0.2">
      <c r="A24" s="135"/>
      <c r="B24" s="136" t="s">
        <v>1011</v>
      </c>
      <c r="C24" s="137"/>
      <c r="D24" s="137"/>
      <c r="E24" s="137"/>
      <c r="F24" s="135"/>
      <c r="G24" s="135" t="s">
        <v>1012</v>
      </c>
    </row>
    <row r="25" spans="1:7" ht="15" x14ac:dyDescent="0.2">
      <c r="A25" s="128"/>
      <c r="B25" s="128"/>
      <c r="C25" s="137"/>
      <c r="D25" s="137"/>
      <c r="E25" s="137"/>
      <c r="F25" s="128"/>
      <c r="G25" s="128"/>
    </row>
    <row r="26" spans="1:7" ht="15.75" x14ac:dyDescent="0.25">
      <c r="A26" s="132" t="s">
        <v>1013</v>
      </c>
      <c r="B26" s="128"/>
      <c r="C26" s="154" t="s">
        <v>43</v>
      </c>
      <c r="D26" s="154" t="s">
        <v>43</v>
      </c>
      <c r="E26" s="154" t="s">
        <v>43</v>
      </c>
      <c r="F26" s="132" t="s">
        <v>1013</v>
      </c>
      <c r="G26" s="128"/>
    </row>
    <row r="27" spans="1:7" ht="42" customHeight="1" x14ac:dyDescent="0.2">
      <c r="A27" s="135"/>
      <c r="B27" s="136" t="s">
        <v>1014</v>
      </c>
      <c r="C27" s="137"/>
      <c r="D27" s="137"/>
      <c r="E27" s="137"/>
      <c r="F27" s="135"/>
      <c r="G27" s="136" t="s">
        <v>1015</v>
      </c>
    </row>
    <row r="28" spans="1:7" ht="35.25" customHeight="1" x14ac:dyDescent="0.2">
      <c r="A28" s="135"/>
      <c r="B28" s="136" t="s">
        <v>1016</v>
      </c>
      <c r="C28" s="137"/>
      <c r="D28" s="137"/>
      <c r="E28" s="137"/>
      <c r="F28" s="135"/>
      <c r="G28" s="135" t="s">
        <v>1012</v>
      </c>
    </row>
    <row r="29" spans="1:7" ht="24" customHeight="1" x14ac:dyDescent="0.2">
      <c r="A29" s="135"/>
      <c r="B29" s="136" t="s">
        <v>1017</v>
      </c>
      <c r="C29" s="137"/>
      <c r="D29" s="137"/>
      <c r="E29" s="137"/>
      <c r="F29" s="135"/>
      <c r="G29" s="136" t="s">
        <v>1012</v>
      </c>
    </row>
    <row r="30" spans="1:7" ht="37.5" customHeight="1" x14ac:dyDescent="0.2">
      <c r="A30" s="135"/>
      <c r="B30" s="136" t="s">
        <v>1018</v>
      </c>
      <c r="C30" s="137"/>
      <c r="D30" s="137"/>
      <c r="E30" s="137"/>
      <c r="F30" s="135"/>
      <c r="G30" s="136" t="s">
        <v>1019</v>
      </c>
    </row>
    <row r="31" spans="1:7" ht="15" x14ac:dyDescent="0.2">
      <c r="A31" s="128"/>
      <c r="B31" s="128"/>
      <c r="C31" s="137"/>
      <c r="D31" s="137"/>
      <c r="E31" s="137"/>
      <c r="F31" s="128"/>
      <c r="G31" s="128"/>
    </row>
    <row r="32" spans="1:7" ht="15.75" x14ac:dyDescent="0.25">
      <c r="A32" s="132" t="s">
        <v>1020</v>
      </c>
      <c r="B32" s="128"/>
      <c r="C32" s="154"/>
      <c r="D32" s="154" t="s">
        <v>43</v>
      </c>
      <c r="E32" s="154" t="s">
        <v>43</v>
      </c>
      <c r="F32" s="132" t="s">
        <v>1020</v>
      </c>
      <c r="G32" s="128"/>
    </row>
    <row r="33" spans="1:7" ht="36" customHeight="1" x14ac:dyDescent="0.2">
      <c r="A33" s="135"/>
      <c r="B33" s="135" t="s">
        <v>1021</v>
      </c>
      <c r="C33" s="137"/>
      <c r="D33" s="137"/>
      <c r="E33" s="137"/>
      <c r="F33" s="135"/>
      <c r="G33" s="136" t="s">
        <v>1022</v>
      </c>
    </row>
    <row r="34" spans="1:7" ht="29.25" customHeight="1" x14ac:dyDescent="0.2">
      <c r="A34" s="135"/>
      <c r="B34" s="136" t="s">
        <v>1023</v>
      </c>
      <c r="C34" s="137"/>
      <c r="D34" s="137"/>
      <c r="E34" s="137"/>
      <c r="F34" s="135"/>
      <c r="G34" s="135" t="s">
        <v>1000</v>
      </c>
    </row>
    <row r="35" spans="1:7" ht="15" x14ac:dyDescent="0.2">
      <c r="A35" s="128"/>
      <c r="B35" s="128"/>
      <c r="C35" s="137"/>
      <c r="D35" s="137"/>
      <c r="E35" s="137"/>
      <c r="F35" s="128"/>
      <c r="G35" s="128"/>
    </row>
    <row r="36" spans="1:7" ht="15.75" x14ac:dyDescent="0.25">
      <c r="A36" s="132" t="s">
        <v>1024</v>
      </c>
      <c r="B36" s="128"/>
      <c r="C36" s="154"/>
      <c r="D36" s="154" t="s">
        <v>43</v>
      </c>
      <c r="E36" s="154" t="s">
        <v>43</v>
      </c>
      <c r="F36" s="132" t="s">
        <v>1024</v>
      </c>
      <c r="G36" s="128"/>
    </row>
    <row r="37" spans="1:7" ht="39.75" customHeight="1" x14ac:dyDescent="0.2">
      <c r="A37" s="135"/>
      <c r="B37" s="136" t="s">
        <v>1025</v>
      </c>
      <c r="C37" s="137"/>
      <c r="D37" s="137"/>
      <c r="E37" s="137"/>
      <c r="F37" s="135"/>
      <c r="G37" s="136" t="s">
        <v>1026</v>
      </c>
    </row>
    <row r="38" spans="1:7" ht="40.5" customHeight="1" x14ac:dyDescent="0.2">
      <c r="A38" s="135"/>
      <c r="B38" s="136" t="s">
        <v>1027</v>
      </c>
      <c r="C38" s="137"/>
      <c r="D38" s="137"/>
      <c r="E38" s="137"/>
      <c r="F38" s="135"/>
      <c r="G38" s="136" t="s">
        <v>1026</v>
      </c>
    </row>
    <row r="39" spans="1:7" ht="45.75" customHeight="1" x14ac:dyDescent="0.2">
      <c r="A39" s="135"/>
      <c r="B39" s="136" t="s">
        <v>1028</v>
      </c>
      <c r="C39" s="137"/>
      <c r="D39" s="137"/>
      <c r="E39" s="137"/>
      <c r="F39" s="135"/>
      <c r="G39" s="136" t="s">
        <v>1026</v>
      </c>
    </row>
    <row r="40" spans="1:7" ht="15" x14ac:dyDescent="0.2">
      <c r="A40" s="128"/>
      <c r="B40" s="128"/>
      <c r="C40" s="137"/>
      <c r="D40" s="137"/>
      <c r="E40" s="137"/>
      <c r="F40" s="128"/>
      <c r="G40" s="128"/>
    </row>
    <row r="41" spans="1:7" ht="15.75" x14ac:dyDescent="0.25">
      <c r="A41" s="132" t="s">
        <v>1029</v>
      </c>
      <c r="B41" s="128"/>
      <c r="C41" s="154"/>
      <c r="D41" s="154"/>
      <c r="E41" s="154" t="s">
        <v>43</v>
      </c>
      <c r="F41" s="132" t="s">
        <v>1029</v>
      </c>
      <c r="G41" s="128"/>
    </row>
    <row r="42" spans="1:7" ht="36.75" customHeight="1" x14ac:dyDescent="0.2">
      <c r="A42" s="135"/>
      <c r="B42" s="136" t="s">
        <v>1030</v>
      </c>
      <c r="C42" s="137"/>
      <c r="D42" s="137"/>
      <c r="E42" s="137"/>
      <c r="F42" s="135"/>
      <c r="G42" s="136" t="s">
        <v>1031</v>
      </c>
    </row>
    <row r="43" spans="1:7" ht="33.75" customHeight="1" x14ac:dyDescent="0.2">
      <c r="A43" s="135"/>
      <c r="B43" s="136" t="s">
        <v>1032</v>
      </c>
      <c r="C43" s="137"/>
      <c r="D43" s="137"/>
      <c r="E43" s="137"/>
      <c r="F43" s="135"/>
      <c r="G43" s="136" t="s">
        <v>1033</v>
      </c>
    </row>
    <row r="44" spans="1:7" ht="27.75" customHeight="1" x14ac:dyDescent="0.2">
      <c r="A44" s="135"/>
      <c r="B44" s="136" t="s">
        <v>1034</v>
      </c>
      <c r="C44" s="137"/>
      <c r="D44" s="137"/>
      <c r="E44" s="137"/>
      <c r="F44" s="135"/>
      <c r="G44" s="136" t="s">
        <v>1031</v>
      </c>
    </row>
    <row r="45" spans="1:7" ht="54" customHeight="1" x14ac:dyDescent="0.2">
      <c r="A45" s="135"/>
      <c r="B45" s="136" t="s">
        <v>1035</v>
      </c>
      <c r="C45" s="137"/>
      <c r="D45" s="137"/>
      <c r="E45" s="137"/>
      <c r="F45" s="135"/>
      <c r="G45" s="136" t="s">
        <v>1036</v>
      </c>
    </row>
    <row r="46" spans="1:7" ht="15" x14ac:dyDescent="0.2">
      <c r="A46" s="128"/>
      <c r="B46" s="141"/>
      <c r="C46" s="137"/>
      <c r="D46" s="137"/>
      <c r="E46" s="137"/>
      <c r="F46" s="128"/>
      <c r="G46" s="141"/>
    </row>
    <row r="47" spans="1:7" ht="15.75" x14ac:dyDescent="0.25">
      <c r="A47" s="132" t="s">
        <v>1037</v>
      </c>
      <c r="B47" s="128"/>
      <c r="C47" s="154"/>
      <c r="D47" s="154"/>
      <c r="E47" s="154" t="s">
        <v>43</v>
      </c>
      <c r="F47" s="132" t="s">
        <v>1037</v>
      </c>
      <c r="G47" s="128"/>
    </row>
    <row r="48" spans="1:7" ht="41.25" customHeight="1" x14ac:dyDescent="0.2">
      <c r="A48" s="135"/>
      <c r="B48" s="136" t="s">
        <v>1038</v>
      </c>
      <c r="C48" s="137"/>
      <c r="D48" s="137"/>
      <c r="E48" s="137"/>
      <c r="F48" s="135"/>
      <c r="G48" s="136" t="s">
        <v>1039</v>
      </c>
    </row>
    <row r="49" spans="1:7" ht="18" customHeight="1" x14ac:dyDescent="0.2">
      <c r="A49" s="135"/>
      <c r="B49" s="136" t="s">
        <v>1040</v>
      </c>
      <c r="C49" s="137"/>
      <c r="D49" s="137"/>
      <c r="E49" s="137"/>
      <c r="F49" s="135"/>
      <c r="G49" s="135" t="s">
        <v>1000</v>
      </c>
    </row>
    <row r="50" spans="1:7" ht="28.5" customHeight="1" x14ac:dyDescent="0.2">
      <c r="A50" s="135"/>
      <c r="B50" s="136" t="s">
        <v>1041</v>
      </c>
      <c r="C50" s="137"/>
      <c r="D50" s="137"/>
      <c r="E50" s="137"/>
      <c r="F50" s="135"/>
      <c r="G50" s="135" t="s">
        <v>1000</v>
      </c>
    </row>
    <row r="51" spans="1:7" ht="24.75" customHeight="1" x14ac:dyDescent="0.2">
      <c r="A51" s="135"/>
      <c r="B51" s="136" t="s">
        <v>1042</v>
      </c>
      <c r="C51" s="137"/>
      <c r="D51" s="137"/>
      <c r="E51" s="137"/>
      <c r="F51" s="135"/>
      <c r="G51" s="135" t="s">
        <v>1000</v>
      </c>
    </row>
    <row r="52" spans="1:7" ht="22.5" customHeight="1" x14ac:dyDescent="0.2">
      <c r="A52" s="135"/>
      <c r="B52" s="136" t="s">
        <v>1043</v>
      </c>
      <c r="C52" s="137"/>
      <c r="D52" s="137"/>
      <c r="E52" s="137"/>
      <c r="F52" s="135"/>
      <c r="G52" s="135" t="s">
        <v>1000</v>
      </c>
    </row>
  </sheetData>
  <mergeCells count="1">
    <mergeCell ref="C9:E9"/>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tLog"/>
  <dimension ref="A1:H9667"/>
  <sheetViews>
    <sheetView workbookViewId="0"/>
  </sheetViews>
  <sheetFormatPr defaultColWidth="11.42578125" defaultRowHeight="12.75" x14ac:dyDescent="0.2"/>
  <cols>
    <col min="1" max="1" width="10" style="1" customWidth="1"/>
    <col min="2" max="2" width="12.7109375" style="2" customWidth="1"/>
    <col min="3" max="3" width="13.28515625" style="1" customWidth="1"/>
    <col min="4" max="4" width="54.28515625" customWidth="1"/>
    <col min="5" max="5" width="10.5703125" style="1" customWidth="1"/>
    <col min="6" max="6" width="45.7109375" style="6" customWidth="1"/>
    <col min="7" max="7" width="63.85546875" customWidth="1"/>
    <col min="8" max="8" width="10.42578125" customWidth="1"/>
  </cols>
  <sheetData>
    <row r="1" spans="1:8" x14ac:dyDescent="0.2">
      <c r="A1" s="3" t="s">
        <v>1044</v>
      </c>
      <c r="B1" s="4" t="s">
        <v>1045</v>
      </c>
      <c r="C1" s="3" t="s">
        <v>1046</v>
      </c>
      <c r="D1" s="3" t="s">
        <v>1047</v>
      </c>
      <c r="E1" s="3" t="s">
        <v>1048</v>
      </c>
      <c r="F1" s="3" t="s">
        <v>1049</v>
      </c>
      <c r="G1" s="3" t="s">
        <v>1050</v>
      </c>
      <c r="H1" s="3" t="s">
        <v>1051</v>
      </c>
    </row>
    <row r="2" spans="1:8" x14ac:dyDescent="0.2">
      <c r="A2" s="5">
        <v>41543</v>
      </c>
      <c r="B2" s="2">
        <v>41543.578888888886</v>
      </c>
      <c r="C2" s="1" t="s">
        <v>1052</v>
      </c>
      <c r="D2" t="s">
        <v>1053</v>
      </c>
      <c r="E2" s="1" t="s">
        <v>1054</v>
      </c>
      <c r="G2" t="s">
        <v>1055</v>
      </c>
      <c r="H2">
        <v>1</v>
      </c>
    </row>
    <row r="3" spans="1:8" x14ac:dyDescent="0.2">
      <c r="A3" s="5">
        <v>41543</v>
      </c>
      <c r="B3" s="2">
        <v>41543.578969907408</v>
      </c>
      <c r="C3" s="1" t="s">
        <v>1052</v>
      </c>
      <c r="D3" t="s">
        <v>1056</v>
      </c>
      <c r="F3" s="6" t="s">
        <v>110</v>
      </c>
      <c r="G3" t="s">
        <v>1055</v>
      </c>
      <c r="H3">
        <v>1</v>
      </c>
    </row>
    <row r="4" spans="1:8" x14ac:dyDescent="0.2">
      <c r="A4" s="5">
        <v>41543</v>
      </c>
      <c r="B4" s="2">
        <v>41543.579027777778</v>
      </c>
      <c r="C4" s="1" t="s">
        <v>1052</v>
      </c>
      <c r="D4" t="s">
        <v>1057</v>
      </c>
      <c r="E4" s="1" t="s">
        <v>1054</v>
      </c>
      <c r="G4" t="s">
        <v>1055</v>
      </c>
      <c r="H4">
        <v>1</v>
      </c>
    </row>
    <row r="5" spans="1:8" x14ac:dyDescent="0.2">
      <c r="A5" s="5">
        <v>41543</v>
      </c>
      <c r="B5" s="2">
        <v>41543.579062500001</v>
      </c>
      <c r="C5" s="1" t="s">
        <v>1052</v>
      </c>
      <c r="D5" t="s">
        <v>1056</v>
      </c>
      <c r="F5" s="6" t="s">
        <v>110</v>
      </c>
      <c r="G5" t="s">
        <v>1055</v>
      </c>
      <c r="H5">
        <v>1</v>
      </c>
    </row>
    <row r="6" spans="1:8" x14ac:dyDescent="0.2">
      <c r="A6" s="5">
        <v>41543</v>
      </c>
      <c r="B6" s="2">
        <v>41543.579259259262</v>
      </c>
      <c r="C6" s="1" t="s">
        <v>1052</v>
      </c>
      <c r="D6" t="s">
        <v>1058</v>
      </c>
      <c r="E6" s="1" t="s">
        <v>1054</v>
      </c>
      <c r="G6" t="s">
        <v>1055</v>
      </c>
      <c r="H6">
        <v>1</v>
      </c>
    </row>
    <row r="7" spans="1:8" x14ac:dyDescent="0.2">
      <c r="A7" s="5">
        <v>41543</v>
      </c>
      <c r="B7" s="2">
        <v>41543.579293981478</v>
      </c>
      <c r="C7" s="1" t="s">
        <v>1052</v>
      </c>
      <c r="D7" t="s">
        <v>1056</v>
      </c>
      <c r="F7" s="6" t="s">
        <v>110</v>
      </c>
      <c r="G7" t="s">
        <v>1055</v>
      </c>
      <c r="H7">
        <v>1</v>
      </c>
    </row>
    <row r="8" spans="1:8" x14ac:dyDescent="0.2">
      <c r="A8" s="5">
        <v>41543</v>
      </c>
      <c r="B8" s="2">
        <v>41543.579340277778</v>
      </c>
      <c r="C8" s="1" t="s">
        <v>1052</v>
      </c>
      <c r="D8" t="s">
        <v>1059</v>
      </c>
      <c r="E8" s="1" t="s">
        <v>1054</v>
      </c>
      <c r="G8" t="s">
        <v>1055</v>
      </c>
      <c r="H8">
        <v>1</v>
      </c>
    </row>
    <row r="9" spans="1:8" x14ac:dyDescent="0.2">
      <c r="A9" s="5">
        <v>41543</v>
      </c>
      <c r="B9" s="2">
        <v>41543.579421296294</v>
      </c>
      <c r="C9" s="1" t="s">
        <v>1052</v>
      </c>
      <c r="D9" t="s">
        <v>1056</v>
      </c>
      <c r="F9" s="6" t="s">
        <v>110</v>
      </c>
      <c r="G9" t="s">
        <v>1055</v>
      </c>
      <c r="H9">
        <v>1</v>
      </c>
    </row>
    <row r="10" spans="1:8" x14ac:dyDescent="0.2">
      <c r="A10" s="5">
        <v>41547</v>
      </c>
      <c r="B10" s="2">
        <v>41547.477361111109</v>
      </c>
      <c r="C10" s="1" t="s">
        <v>1060</v>
      </c>
      <c r="D10" t="s">
        <v>1053</v>
      </c>
      <c r="E10" s="1" t="s">
        <v>1061</v>
      </c>
      <c r="G10" t="s">
        <v>1062</v>
      </c>
      <c r="H10">
        <v>1</v>
      </c>
    </row>
    <row r="11" spans="1:8" x14ac:dyDescent="0.2">
      <c r="A11" s="5">
        <v>41547</v>
      </c>
      <c r="B11" s="2">
        <v>41547.477407407408</v>
      </c>
      <c r="C11" s="1" t="s">
        <v>1060</v>
      </c>
      <c r="D11" t="s">
        <v>1057</v>
      </c>
      <c r="E11" s="1" t="s">
        <v>1061</v>
      </c>
      <c r="G11" t="s">
        <v>1062</v>
      </c>
      <c r="H11">
        <v>1</v>
      </c>
    </row>
    <row r="12" spans="1:8" x14ac:dyDescent="0.2">
      <c r="A12" s="5">
        <v>41547</v>
      </c>
      <c r="B12" s="2">
        <v>41547.477465277778</v>
      </c>
      <c r="C12" s="1" t="s">
        <v>1060</v>
      </c>
      <c r="D12" t="s">
        <v>1058</v>
      </c>
      <c r="E12" s="1" t="s">
        <v>1061</v>
      </c>
      <c r="G12" t="s">
        <v>1062</v>
      </c>
      <c r="H12">
        <v>1</v>
      </c>
    </row>
    <row r="13" spans="1:8" x14ac:dyDescent="0.2">
      <c r="A13" s="5">
        <v>41547</v>
      </c>
      <c r="B13" s="2">
        <v>41547.477534722224</v>
      </c>
      <c r="C13" s="1" t="s">
        <v>1060</v>
      </c>
      <c r="D13" t="s">
        <v>1059</v>
      </c>
      <c r="E13" s="1" t="s">
        <v>1054</v>
      </c>
      <c r="G13" t="s">
        <v>1062</v>
      </c>
      <c r="H13">
        <v>1</v>
      </c>
    </row>
    <row r="14" spans="1:8" ht="22.5" x14ac:dyDescent="0.2">
      <c r="A14" s="5">
        <v>41547</v>
      </c>
      <c r="B14" s="2">
        <v>41547.478032407409</v>
      </c>
      <c r="C14" s="1" t="s">
        <v>1060</v>
      </c>
      <c r="D14" t="s">
        <v>1056</v>
      </c>
      <c r="F14" s="6" t="s">
        <v>1063</v>
      </c>
      <c r="G14" t="s">
        <v>1062</v>
      </c>
      <c r="H14">
        <v>1</v>
      </c>
    </row>
    <row r="15" spans="1:8" x14ac:dyDescent="0.2">
      <c r="A15" s="5">
        <v>41547</v>
      </c>
      <c r="B15" s="2">
        <v>41547.479398148149</v>
      </c>
      <c r="C15" s="1" t="s">
        <v>1060</v>
      </c>
      <c r="D15" t="s">
        <v>1053</v>
      </c>
      <c r="E15" s="1" t="s">
        <v>1064</v>
      </c>
      <c r="G15" t="s">
        <v>1062</v>
      </c>
      <c r="H15">
        <v>1</v>
      </c>
    </row>
    <row r="16" spans="1:8" x14ac:dyDescent="0.2">
      <c r="A16" s="5">
        <v>41547</v>
      </c>
      <c r="B16" s="2">
        <v>41547.479409722226</v>
      </c>
      <c r="C16" s="1" t="s">
        <v>1060</v>
      </c>
      <c r="D16" t="s">
        <v>1057</v>
      </c>
      <c r="E16" s="1" t="s">
        <v>1064</v>
      </c>
      <c r="G16" t="s">
        <v>1062</v>
      </c>
      <c r="H16">
        <v>1</v>
      </c>
    </row>
    <row r="17" spans="1:8" x14ac:dyDescent="0.2">
      <c r="A17" s="5">
        <v>41547</v>
      </c>
      <c r="B17" s="2">
        <v>41547.479409722226</v>
      </c>
      <c r="C17" s="1" t="s">
        <v>1060</v>
      </c>
      <c r="D17" t="s">
        <v>1058</v>
      </c>
      <c r="E17" s="1" t="s">
        <v>1064</v>
      </c>
      <c r="G17" t="s">
        <v>1062</v>
      </c>
      <c r="H17">
        <v>1</v>
      </c>
    </row>
    <row r="18" spans="1:8" x14ac:dyDescent="0.2">
      <c r="A18" s="5">
        <v>41547</v>
      </c>
      <c r="B18" s="2">
        <v>41547.479421296295</v>
      </c>
      <c r="C18" s="1" t="s">
        <v>1060</v>
      </c>
      <c r="D18" t="s">
        <v>1059</v>
      </c>
      <c r="E18" s="1" t="s">
        <v>1064</v>
      </c>
      <c r="G18" t="s">
        <v>1062</v>
      </c>
      <c r="H18">
        <v>1</v>
      </c>
    </row>
    <row r="19" spans="1:8" x14ac:dyDescent="0.2">
      <c r="A19" s="5">
        <v>41547</v>
      </c>
      <c r="B19" s="2">
        <v>41547.485046296293</v>
      </c>
      <c r="C19" s="1" t="s">
        <v>1065</v>
      </c>
      <c r="D19" t="s">
        <v>1053</v>
      </c>
      <c r="E19" s="1" t="s">
        <v>1064</v>
      </c>
      <c r="G19" t="s">
        <v>1066</v>
      </c>
      <c r="H19">
        <v>1</v>
      </c>
    </row>
    <row r="20" spans="1:8" x14ac:dyDescent="0.2">
      <c r="A20" s="5">
        <v>41547</v>
      </c>
      <c r="B20" s="2">
        <v>41547.48505787037</v>
      </c>
      <c r="C20" s="1" t="s">
        <v>1065</v>
      </c>
      <c r="D20" t="s">
        <v>1057</v>
      </c>
      <c r="E20" s="1" t="s">
        <v>1064</v>
      </c>
      <c r="G20" t="s">
        <v>1066</v>
      </c>
      <c r="H20">
        <v>1</v>
      </c>
    </row>
    <row r="21" spans="1:8" x14ac:dyDescent="0.2">
      <c r="A21" s="5">
        <v>41547</v>
      </c>
      <c r="B21" s="2">
        <v>41547.48505787037</v>
      </c>
      <c r="C21" s="1" t="s">
        <v>1065</v>
      </c>
      <c r="D21" t="s">
        <v>1058</v>
      </c>
      <c r="E21" s="1" t="s">
        <v>1064</v>
      </c>
      <c r="G21" t="s">
        <v>1066</v>
      </c>
      <c r="H21">
        <v>1</v>
      </c>
    </row>
    <row r="22" spans="1:8" x14ac:dyDescent="0.2">
      <c r="A22" s="5">
        <v>41547</v>
      </c>
      <c r="B22" s="2">
        <v>41547.485069444447</v>
      </c>
      <c r="C22" s="1" t="s">
        <v>1065</v>
      </c>
      <c r="D22" t="s">
        <v>1059</v>
      </c>
      <c r="E22" s="1" t="s">
        <v>1064</v>
      </c>
      <c r="G22" t="s">
        <v>1066</v>
      </c>
      <c r="H22">
        <v>1</v>
      </c>
    </row>
    <row r="23" spans="1:8" x14ac:dyDescent="0.2">
      <c r="A23" s="5">
        <v>41547</v>
      </c>
      <c r="B23" s="2">
        <v>41547.492037037038</v>
      </c>
      <c r="C23" s="1" t="s">
        <v>1065</v>
      </c>
      <c r="D23" t="s">
        <v>1053</v>
      </c>
      <c r="E23" s="1" t="s">
        <v>1064</v>
      </c>
      <c r="G23" t="s">
        <v>1066</v>
      </c>
      <c r="H23">
        <v>1</v>
      </c>
    </row>
    <row r="24" spans="1:8" x14ac:dyDescent="0.2">
      <c r="A24" s="5">
        <v>41547</v>
      </c>
      <c r="B24" s="2">
        <v>41547.492106481484</v>
      </c>
      <c r="C24" s="1" t="s">
        <v>1065</v>
      </c>
      <c r="D24" t="s">
        <v>1057</v>
      </c>
      <c r="E24" s="1" t="s">
        <v>1064</v>
      </c>
      <c r="G24" t="s">
        <v>1066</v>
      </c>
      <c r="H24">
        <v>1</v>
      </c>
    </row>
    <row r="25" spans="1:8" x14ac:dyDescent="0.2">
      <c r="A25" s="5">
        <v>41547</v>
      </c>
      <c r="B25" s="2">
        <v>41547.492129629631</v>
      </c>
      <c r="C25" s="1" t="s">
        <v>1065</v>
      </c>
      <c r="D25" t="s">
        <v>1058</v>
      </c>
      <c r="E25" s="1" t="s">
        <v>1064</v>
      </c>
      <c r="G25" t="s">
        <v>1066</v>
      </c>
      <c r="H25">
        <v>1</v>
      </c>
    </row>
    <row r="26" spans="1:8" x14ac:dyDescent="0.2">
      <c r="A26" s="5">
        <v>41547</v>
      </c>
      <c r="B26" s="2">
        <v>41547.492245370369</v>
      </c>
      <c r="C26" s="1" t="s">
        <v>1065</v>
      </c>
      <c r="D26" t="s">
        <v>1059</v>
      </c>
      <c r="E26" s="1" t="s">
        <v>1067</v>
      </c>
      <c r="G26" t="s">
        <v>1066</v>
      </c>
      <c r="H26">
        <v>1</v>
      </c>
    </row>
    <row r="27" spans="1:8" x14ac:dyDescent="0.2">
      <c r="A27" s="5">
        <v>41547</v>
      </c>
      <c r="B27" s="2">
        <v>41547.492986111109</v>
      </c>
      <c r="C27" s="1" t="s">
        <v>1065</v>
      </c>
      <c r="D27" t="s">
        <v>1056</v>
      </c>
      <c r="F27" s="6" t="s">
        <v>1068</v>
      </c>
      <c r="G27" t="s">
        <v>1066</v>
      </c>
      <c r="H27">
        <v>1</v>
      </c>
    </row>
    <row r="28" spans="1:8" x14ac:dyDescent="0.2">
      <c r="A28" s="5">
        <v>41547</v>
      </c>
      <c r="B28" s="2">
        <v>41547.652314814812</v>
      </c>
      <c r="C28" s="1" t="s">
        <v>1069</v>
      </c>
      <c r="D28" t="s">
        <v>1053</v>
      </c>
      <c r="E28" s="1" t="s">
        <v>1061</v>
      </c>
      <c r="G28" t="s">
        <v>1066</v>
      </c>
      <c r="H28">
        <v>1</v>
      </c>
    </row>
    <row r="29" spans="1:8" x14ac:dyDescent="0.2">
      <c r="A29" s="5">
        <v>41547</v>
      </c>
      <c r="B29" s="2">
        <v>41547.652349537035</v>
      </c>
      <c r="C29" s="1" t="s">
        <v>1069</v>
      </c>
      <c r="D29" t="s">
        <v>1057</v>
      </c>
      <c r="E29" s="1" t="s">
        <v>1061</v>
      </c>
      <c r="G29" t="s">
        <v>1066</v>
      </c>
      <c r="H29">
        <v>1</v>
      </c>
    </row>
    <row r="30" spans="1:8" x14ac:dyDescent="0.2">
      <c r="A30" s="5">
        <v>41547</v>
      </c>
      <c r="B30" s="2">
        <v>41547.652372685188</v>
      </c>
      <c r="C30" s="1" t="s">
        <v>1069</v>
      </c>
      <c r="D30" t="s">
        <v>1058</v>
      </c>
      <c r="E30" s="1" t="s">
        <v>1061</v>
      </c>
      <c r="G30" t="s">
        <v>1066</v>
      </c>
      <c r="H30">
        <v>1</v>
      </c>
    </row>
    <row r="31" spans="1:8" x14ac:dyDescent="0.2">
      <c r="A31" s="5">
        <v>41547</v>
      </c>
      <c r="B31" s="2">
        <v>41547.652384259258</v>
      </c>
      <c r="C31" s="1" t="s">
        <v>1069</v>
      </c>
      <c r="D31" t="s">
        <v>1059</v>
      </c>
      <c r="E31" s="1" t="s">
        <v>1061</v>
      </c>
      <c r="G31" t="s">
        <v>1066</v>
      </c>
      <c r="H31">
        <v>1</v>
      </c>
    </row>
    <row r="32" spans="1:8" x14ac:dyDescent="0.2">
      <c r="A32" s="5">
        <v>41548</v>
      </c>
      <c r="B32" s="2">
        <v>41548.24114583333</v>
      </c>
      <c r="C32" s="1" t="s">
        <v>1069</v>
      </c>
      <c r="D32" t="s">
        <v>1053</v>
      </c>
      <c r="E32" s="1" t="s">
        <v>1061</v>
      </c>
      <c r="G32" t="s">
        <v>1066</v>
      </c>
      <c r="H32">
        <v>1</v>
      </c>
    </row>
    <row r="33" spans="1:8" x14ac:dyDescent="0.2">
      <c r="A33" s="5">
        <v>41548</v>
      </c>
      <c r="B33" s="2">
        <v>41548.241168981483</v>
      </c>
      <c r="C33" s="1" t="s">
        <v>1069</v>
      </c>
      <c r="D33" t="s">
        <v>1057</v>
      </c>
      <c r="E33" s="1" t="s">
        <v>1061</v>
      </c>
      <c r="G33" t="s">
        <v>1066</v>
      </c>
      <c r="H33">
        <v>1</v>
      </c>
    </row>
    <row r="34" spans="1:8" x14ac:dyDescent="0.2">
      <c r="A34" s="5">
        <v>41548</v>
      </c>
      <c r="B34" s="2">
        <v>41548.241180555553</v>
      </c>
      <c r="C34" s="1" t="s">
        <v>1069</v>
      </c>
      <c r="D34" t="s">
        <v>1058</v>
      </c>
      <c r="E34" s="1" t="s">
        <v>1061</v>
      </c>
      <c r="G34" t="s">
        <v>1066</v>
      </c>
      <c r="H34">
        <v>1</v>
      </c>
    </row>
    <row r="35" spans="1:8" x14ac:dyDescent="0.2">
      <c r="A35" s="5">
        <v>41548</v>
      </c>
      <c r="B35" s="2">
        <v>41548.24119212963</v>
      </c>
      <c r="C35" s="1" t="s">
        <v>1069</v>
      </c>
      <c r="D35" t="s">
        <v>1059</v>
      </c>
      <c r="E35" s="1" t="s">
        <v>1061</v>
      </c>
      <c r="G35" t="s">
        <v>1066</v>
      </c>
      <c r="H35">
        <v>1</v>
      </c>
    </row>
    <row r="36" spans="1:8" x14ac:dyDescent="0.2">
      <c r="A36" s="5">
        <v>41548</v>
      </c>
      <c r="B36" s="2">
        <v>41548.310393518521</v>
      </c>
      <c r="C36" s="1" t="s">
        <v>1065</v>
      </c>
      <c r="D36" t="s">
        <v>1053</v>
      </c>
      <c r="E36" s="1" t="s">
        <v>1061</v>
      </c>
      <c r="G36" t="s">
        <v>1066</v>
      </c>
      <c r="H36">
        <v>1</v>
      </c>
    </row>
    <row r="37" spans="1:8" x14ac:dyDescent="0.2">
      <c r="A37" s="5">
        <v>41548</v>
      </c>
      <c r="B37" s="2">
        <v>41548.31040509259</v>
      </c>
      <c r="C37" s="1" t="s">
        <v>1065</v>
      </c>
      <c r="D37" t="s">
        <v>1057</v>
      </c>
      <c r="E37" s="1" t="s">
        <v>1061</v>
      </c>
      <c r="G37" t="s">
        <v>1066</v>
      </c>
      <c r="H37">
        <v>1</v>
      </c>
    </row>
    <row r="38" spans="1:8" x14ac:dyDescent="0.2">
      <c r="A38" s="5">
        <v>41548</v>
      </c>
      <c r="B38" s="2">
        <v>41548.310416666667</v>
      </c>
      <c r="C38" s="1" t="s">
        <v>1065</v>
      </c>
      <c r="D38" t="s">
        <v>1058</v>
      </c>
      <c r="E38" s="1" t="s">
        <v>1061</v>
      </c>
      <c r="G38" t="s">
        <v>1066</v>
      </c>
      <c r="H38">
        <v>1</v>
      </c>
    </row>
    <row r="39" spans="1:8" x14ac:dyDescent="0.2">
      <c r="A39" s="5">
        <v>41548</v>
      </c>
      <c r="B39" s="2">
        <v>41548.310428240744</v>
      </c>
      <c r="C39" s="1" t="s">
        <v>1065</v>
      </c>
      <c r="D39" t="s">
        <v>1059</v>
      </c>
      <c r="E39" s="1" t="s">
        <v>1061</v>
      </c>
      <c r="G39" t="s">
        <v>1066</v>
      </c>
      <c r="H39">
        <v>1</v>
      </c>
    </row>
    <row r="40" spans="1:8" x14ac:dyDescent="0.2">
      <c r="A40" s="5">
        <v>41549</v>
      </c>
      <c r="B40" s="2">
        <v>41549.345729166664</v>
      </c>
      <c r="C40" s="1" t="s">
        <v>1065</v>
      </c>
      <c r="D40" t="s">
        <v>1053</v>
      </c>
      <c r="E40" s="1" t="s">
        <v>1061</v>
      </c>
      <c r="G40" t="s">
        <v>1066</v>
      </c>
      <c r="H40">
        <v>1</v>
      </c>
    </row>
    <row r="41" spans="1:8" x14ac:dyDescent="0.2">
      <c r="A41" s="5">
        <v>41549</v>
      </c>
      <c r="B41" s="2">
        <v>41549.34574074074</v>
      </c>
      <c r="C41" s="1" t="s">
        <v>1065</v>
      </c>
      <c r="D41" t="s">
        <v>1057</v>
      </c>
      <c r="E41" s="1" t="s">
        <v>1061</v>
      </c>
      <c r="G41" t="s">
        <v>1066</v>
      </c>
      <c r="H41">
        <v>1</v>
      </c>
    </row>
    <row r="42" spans="1:8" x14ac:dyDescent="0.2">
      <c r="A42" s="5">
        <v>41549</v>
      </c>
      <c r="B42" s="2">
        <v>41549.345752314817</v>
      </c>
      <c r="C42" s="1" t="s">
        <v>1065</v>
      </c>
      <c r="D42" t="s">
        <v>1058</v>
      </c>
      <c r="E42" s="1" t="s">
        <v>1061</v>
      </c>
      <c r="G42" t="s">
        <v>1066</v>
      </c>
      <c r="H42">
        <v>1</v>
      </c>
    </row>
    <row r="43" spans="1:8" x14ac:dyDescent="0.2">
      <c r="A43" s="5">
        <v>41549</v>
      </c>
      <c r="B43" s="2">
        <v>41549.345752314817</v>
      </c>
      <c r="C43" s="1" t="s">
        <v>1065</v>
      </c>
      <c r="D43" t="s">
        <v>1059</v>
      </c>
      <c r="E43" s="1" t="s">
        <v>1061</v>
      </c>
      <c r="G43" t="s">
        <v>1066</v>
      </c>
      <c r="H43">
        <v>1</v>
      </c>
    </row>
    <row r="44" spans="1:8" x14ac:dyDescent="0.2">
      <c r="A44" s="5">
        <v>41550</v>
      </c>
      <c r="B44" s="2">
        <v>41550.300405092596</v>
      </c>
      <c r="C44" s="1" t="s">
        <v>1065</v>
      </c>
      <c r="D44" t="s">
        <v>1053</v>
      </c>
      <c r="E44" s="1" t="s">
        <v>1061</v>
      </c>
      <c r="G44" t="s">
        <v>1066</v>
      </c>
      <c r="H44">
        <v>1</v>
      </c>
    </row>
    <row r="45" spans="1:8" x14ac:dyDescent="0.2">
      <c r="A45" s="5">
        <v>41550</v>
      </c>
      <c r="B45" s="2">
        <v>41550.300405092596</v>
      </c>
      <c r="C45" s="1" t="s">
        <v>1065</v>
      </c>
      <c r="D45" t="s">
        <v>1057</v>
      </c>
      <c r="E45" s="1" t="s">
        <v>1061</v>
      </c>
      <c r="G45" t="s">
        <v>1066</v>
      </c>
      <c r="H45">
        <v>1</v>
      </c>
    </row>
    <row r="46" spans="1:8" x14ac:dyDescent="0.2">
      <c r="A46" s="5">
        <v>41550</v>
      </c>
      <c r="B46" s="2">
        <v>41550.300416666665</v>
      </c>
      <c r="C46" s="1" t="s">
        <v>1065</v>
      </c>
      <c r="D46" t="s">
        <v>1058</v>
      </c>
      <c r="E46" s="1" t="s">
        <v>1061</v>
      </c>
      <c r="G46" t="s">
        <v>1066</v>
      </c>
      <c r="H46">
        <v>1</v>
      </c>
    </row>
    <row r="47" spans="1:8" x14ac:dyDescent="0.2">
      <c r="A47" s="5">
        <v>41550</v>
      </c>
      <c r="B47" s="2">
        <v>41550.300428240742</v>
      </c>
      <c r="C47" s="1" t="s">
        <v>1065</v>
      </c>
      <c r="D47" t="s">
        <v>1059</v>
      </c>
      <c r="E47" s="1" t="s">
        <v>1061</v>
      </c>
      <c r="G47" t="s">
        <v>1066</v>
      </c>
      <c r="H47">
        <v>1</v>
      </c>
    </row>
    <row r="48" spans="1:8" x14ac:dyDescent="0.2">
      <c r="A48" s="5">
        <v>41551</v>
      </c>
      <c r="B48" s="2">
        <v>41551.307986111111</v>
      </c>
      <c r="C48" s="1" t="s">
        <v>1065</v>
      </c>
      <c r="D48" t="s">
        <v>1053</v>
      </c>
      <c r="E48" s="1" t="s">
        <v>1064</v>
      </c>
      <c r="G48" t="s">
        <v>1066</v>
      </c>
      <c r="H48">
        <v>1</v>
      </c>
    </row>
    <row r="49" spans="1:8" x14ac:dyDescent="0.2">
      <c r="A49" s="5">
        <v>41551</v>
      </c>
      <c r="B49" s="2">
        <v>41551.307997685188</v>
      </c>
      <c r="C49" s="1" t="s">
        <v>1065</v>
      </c>
      <c r="D49" t="s">
        <v>1057</v>
      </c>
      <c r="E49" s="1" t="s">
        <v>1064</v>
      </c>
      <c r="G49" t="s">
        <v>1066</v>
      </c>
      <c r="H49">
        <v>1</v>
      </c>
    </row>
    <row r="50" spans="1:8" x14ac:dyDescent="0.2">
      <c r="A50" s="5">
        <v>41551</v>
      </c>
      <c r="B50" s="2">
        <v>41551.307997685188</v>
      </c>
      <c r="C50" s="1" t="s">
        <v>1065</v>
      </c>
      <c r="D50" t="s">
        <v>1058</v>
      </c>
      <c r="E50" s="1" t="s">
        <v>1064</v>
      </c>
      <c r="G50" t="s">
        <v>1066</v>
      </c>
      <c r="H50">
        <v>1</v>
      </c>
    </row>
    <row r="51" spans="1:8" x14ac:dyDescent="0.2">
      <c r="A51" s="5">
        <v>41551</v>
      </c>
      <c r="B51" s="2">
        <v>41551.308009259257</v>
      </c>
      <c r="C51" s="1" t="s">
        <v>1065</v>
      </c>
      <c r="D51" t="s">
        <v>1059</v>
      </c>
      <c r="E51" s="1" t="s">
        <v>1064</v>
      </c>
      <c r="G51" t="s">
        <v>1066</v>
      </c>
      <c r="H51">
        <v>1</v>
      </c>
    </row>
    <row r="52" spans="1:8" x14ac:dyDescent="0.2">
      <c r="A52" s="5">
        <v>41551</v>
      </c>
      <c r="B52" s="2">
        <v>41551.349386574075</v>
      </c>
      <c r="C52" s="1" t="s">
        <v>1065</v>
      </c>
      <c r="D52" t="s">
        <v>1053</v>
      </c>
      <c r="E52" s="1" t="s">
        <v>1061</v>
      </c>
      <c r="G52" t="s">
        <v>1070</v>
      </c>
      <c r="H52">
        <v>1</v>
      </c>
    </row>
    <row r="53" spans="1:8" x14ac:dyDescent="0.2">
      <c r="A53" s="5">
        <v>41551</v>
      </c>
      <c r="B53" s="2">
        <v>41551.349398148152</v>
      </c>
      <c r="C53" s="1" t="s">
        <v>1065</v>
      </c>
      <c r="D53" t="s">
        <v>1057</v>
      </c>
      <c r="E53" s="1" t="s">
        <v>1061</v>
      </c>
      <c r="G53" t="s">
        <v>1070</v>
      </c>
      <c r="H53">
        <v>1</v>
      </c>
    </row>
    <row r="54" spans="1:8" x14ac:dyDescent="0.2">
      <c r="A54" s="5">
        <v>41551</v>
      </c>
      <c r="B54" s="2">
        <v>41551.349398148152</v>
      </c>
      <c r="C54" s="1" t="s">
        <v>1065</v>
      </c>
      <c r="D54" t="s">
        <v>1058</v>
      </c>
      <c r="E54" s="1" t="s">
        <v>1061</v>
      </c>
      <c r="G54" t="s">
        <v>1070</v>
      </c>
      <c r="H54">
        <v>1</v>
      </c>
    </row>
    <row r="55" spans="1:8" x14ac:dyDescent="0.2">
      <c r="A55" s="5">
        <v>41551</v>
      </c>
      <c r="B55" s="2">
        <v>41551.349409722221</v>
      </c>
      <c r="C55" s="1" t="s">
        <v>1065</v>
      </c>
      <c r="D55" t="s">
        <v>1059</v>
      </c>
      <c r="E55" s="1" t="s">
        <v>1061</v>
      </c>
      <c r="G55" t="s">
        <v>1070</v>
      </c>
      <c r="H55">
        <v>1</v>
      </c>
    </row>
    <row r="56" spans="1:8" x14ac:dyDescent="0.2">
      <c r="A56" s="5">
        <v>41554</v>
      </c>
      <c r="B56" s="2">
        <v>41554.331493055557</v>
      </c>
      <c r="C56" s="1" t="s">
        <v>1065</v>
      </c>
      <c r="D56" t="s">
        <v>1053</v>
      </c>
      <c r="E56" s="1" t="s">
        <v>1061</v>
      </c>
      <c r="G56" t="s">
        <v>1066</v>
      </c>
      <c r="H56">
        <v>1</v>
      </c>
    </row>
    <row r="57" spans="1:8" x14ac:dyDescent="0.2">
      <c r="A57" s="5">
        <v>41554</v>
      </c>
      <c r="B57" s="2">
        <v>41554.331504629627</v>
      </c>
      <c r="C57" s="1" t="s">
        <v>1065</v>
      </c>
      <c r="D57" t="s">
        <v>1057</v>
      </c>
      <c r="E57" s="1" t="s">
        <v>1061</v>
      </c>
      <c r="G57" t="s">
        <v>1066</v>
      </c>
      <c r="H57">
        <v>1</v>
      </c>
    </row>
    <row r="58" spans="1:8" x14ac:dyDescent="0.2">
      <c r="A58" s="5">
        <v>41554</v>
      </c>
      <c r="B58" s="2">
        <v>41554.331516203703</v>
      </c>
      <c r="C58" s="1" t="s">
        <v>1065</v>
      </c>
      <c r="D58" t="s">
        <v>1058</v>
      </c>
      <c r="E58" s="1" t="s">
        <v>1061</v>
      </c>
      <c r="G58" t="s">
        <v>1066</v>
      </c>
      <c r="H58">
        <v>1</v>
      </c>
    </row>
    <row r="59" spans="1:8" x14ac:dyDescent="0.2">
      <c r="A59" s="5">
        <v>41554</v>
      </c>
      <c r="B59" s="2">
        <v>41554.331516203703</v>
      </c>
      <c r="C59" s="1" t="s">
        <v>1065</v>
      </c>
      <c r="D59" t="s">
        <v>1059</v>
      </c>
      <c r="E59" s="1" t="s">
        <v>1061</v>
      </c>
      <c r="G59" t="s">
        <v>1066</v>
      </c>
      <c r="H59">
        <v>1</v>
      </c>
    </row>
    <row r="60" spans="1:8" x14ac:dyDescent="0.2">
      <c r="A60" s="5">
        <v>41554</v>
      </c>
      <c r="B60" s="2">
        <v>41554.390231481484</v>
      </c>
      <c r="C60" s="1" t="s">
        <v>1065</v>
      </c>
      <c r="D60" t="s">
        <v>1053</v>
      </c>
      <c r="E60" s="1" t="s">
        <v>1064</v>
      </c>
      <c r="G60" t="s">
        <v>1066</v>
      </c>
      <c r="H60">
        <v>1</v>
      </c>
    </row>
    <row r="61" spans="1:8" x14ac:dyDescent="0.2">
      <c r="A61" s="5">
        <v>41554</v>
      </c>
      <c r="B61" s="2">
        <v>41554.390243055554</v>
      </c>
      <c r="C61" s="1" t="s">
        <v>1065</v>
      </c>
      <c r="D61" t="s">
        <v>1057</v>
      </c>
      <c r="E61" s="1" t="s">
        <v>1064</v>
      </c>
      <c r="G61" t="s">
        <v>1066</v>
      </c>
      <c r="H61">
        <v>1</v>
      </c>
    </row>
    <row r="62" spans="1:8" x14ac:dyDescent="0.2">
      <c r="A62" s="5">
        <v>41554</v>
      </c>
      <c r="B62" s="2">
        <v>41554.390243055554</v>
      </c>
      <c r="C62" s="1" t="s">
        <v>1065</v>
      </c>
      <c r="D62" t="s">
        <v>1058</v>
      </c>
      <c r="E62" s="1" t="s">
        <v>1064</v>
      </c>
      <c r="G62" t="s">
        <v>1066</v>
      </c>
      <c r="H62">
        <v>1</v>
      </c>
    </row>
    <row r="63" spans="1:8" x14ac:dyDescent="0.2">
      <c r="A63" s="5">
        <v>41554</v>
      </c>
      <c r="B63" s="2">
        <v>41554.39025462963</v>
      </c>
      <c r="C63" s="1" t="s">
        <v>1065</v>
      </c>
      <c r="D63" t="s">
        <v>1059</v>
      </c>
      <c r="E63" s="1" t="s">
        <v>1064</v>
      </c>
      <c r="G63" t="s">
        <v>1066</v>
      </c>
      <c r="H63">
        <v>1</v>
      </c>
    </row>
    <row r="64" spans="1:8" x14ac:dyDescent="0.2">
      <c r="A64" s="5">
        <v>41555</v>
      </c>
      <c r="B64" s="2">
        <v>41555.352488425924</v>
      </c>
      <c r="C64" s="1" t="s">
        <v>1065</v>
      </c>
      <c r="D64" t="s">
        <v>1053</v>
      </c>
      <c r="E64" s="1" t="s">
        <v>1064</v>
      </c>
      <c r="G64" t="s">
        <v>1066</v>
      </c>
      <c r="H64">
        <v>1</v>
      </c>
    </row>
    <row r="65" spans="1:8" x14ac:dyDescent="0.2">
      <c r="A65" s="5">
        <v>41555</v>
      </c>
      <c r="B65" s="2">
        <v>41555.352500000001</v>
      </c>
      <c r="C65" s="1" t="s">
        <v>1065</v>
      </c>
      <c r="D65" t="s">
        <v>1057</v>
      </c>
      <c r="E65" s="1" t="s">
        <v>1064</v>
      </c>
      <c r="G65" t="s">
        <v>1066</v>
      </c>
      <c r="H65">
        <v>1</v>
      </c>
    </row>
    <row r="66" spans="1:8" x14ac:dyDescent="0.2">
      <c r="A66" s="5">
        <v>41555</v>
      </c>
      <c r="B66" s="2">
        <v>41555.352511574078</v>
      </c>
      <c r="C66" s="1" t="s">
        <v>1065</v>
      </c>
      <c r="D66" t="s">
        <v>1058</v>
      </c>
      <c r="E66" s="1" t="s">
        <v>1064</v>
      </c>
      <c r="G66" t="s">
        <v>1066</v>
      </c>
      <c r="H66">
        <v>1</v>
      </c>
    </row>
    <row r="67" spans="1:8" x14ac:dyDescent="0.2">
      <c r="A67" s="5">
        <v>41555</v>
      </c>
      <c r="B67" s="2">
        <v>41555.352511574078</v>
      </c>
      <c r="C67" s="1" t="s">
        <v>1065</v>
      </c>
      <c r="D67" t="s">
        <v>1059</v>
      </c>
      <c r="E67" s="1" t="s">
        <v>1064</v>
      </c>
      <c r="G67" t="s">
        <v>1066</v>
      </c>
      <c r="H67">
        <v>1</v>
      </c>
    </row>
    <row r="68" spans="1:8" x14ac:dyDescent="0.2">
      <c r="A68" s="5">
        <v>41556</v>
      </c>
      <c r="B68" s="2">
        <v>41556.301249999997</v>
      </c>
      <c r="C68" s="1" t="s">
        <v>1065</v>
      </c>
      <c r="D68" t="s">
        <v>1053</v>
      </c>
      <c r="E68" s="1" t="s">
        <v>1061</v>
      </c>
      <c r="G68" t="s">
        <v>1066</v>
      </c>
      <c r="H68">
        <v>1</v>
      </c>
    </row>
    <row r="69" spans="1:8" x14ac:dyDescent="0.2">
      <c r="A69" s="5">
        <v>41556</v>
      </c>
      <c r="B69" s="2">
        <v>41556.301249999997</v>
      </c>
      <c r="C69" s="1" t="s">
        <v>1065</v>
      </c>
      <c r="D69" t="s">
        <v>1057</v>
      </c>
      <c r="E69" s="1" t="s">
        <v>1061</v>
      </c>
      <c r="G69" t="s">
        <v>1066</v>
      </c>
      <c r="H69">
        <v>1</v>
      </c>
    </row>
    <row r="70" spans="1:8" x14ac:dyDescent="0.2">
      <c r="A70" s="5">
        <v>41556</v>
      </c>
      <c r="B70" s="2">
        <v>41556.301261574074</v>
      </c>
      <c r="C70" s="1" t="s">
        <v>1065</v>
      </c>
      <c r="D70" t="s">
        <v>1058</v>
      </c>
      <c r="E70" s="1" t="s">
        <v>1061</v>
      </c>
      <c r="G70" t="s">
        <v>1066</v>
      </c>
      <c r="H70">
        <v>1</v>
      </c>
    </row>
    <row r="71" spans="1:8" x14ac:dyDescent="0.2">
      <c r="A71" s="5">
        <v>41556</v>
      </c>
      <c r="B71" s="2">
        <v>41556.30127314815</v>
      </c>
      <c r="C71" s="1" t="s">
        <v>1065</v>
      </c>
      <c r="D71" t="s">
        <v>1059</v>
      </c>
      <c r="E71" s="1" t="s">
        <v>1061</v>
      </c>
      <c r="G71" t="s">
        <v>1066</v>
      </c>
      <c r="H71">
        <v>1</v>
      </c>
    </row>
    <row r="72" spans="1:8" x14ac:dyDescent="0.2">
      <c r="A72" s="5">
        <v>41557</v>
      </c>
      <c r="B72" s="2">
        <v>41557.350914351853</v>
      </c>
      <c r="C72" s="1" t="s">
        <v>1065</v>
      </c>
      <c r="D72" t="s">
        <v>1053</v>
      </c>
      <c r="E72" s="1" t="s">
        <v>1064</v>
      </c>
      <c r="G72" t="s">
        <v>1066</v>
      </c>
      <c r="H72">
        <v>1</v>
      </c>
    </row>
    <row r="73" spans="1:8" x14ac:dyDescent="0.2">
      <c r="A73" s="5">
        <v>41557</v>
      </c>
      <c r="B73" s="2">
        <v>41557.350949074076</v>
      </c>
      <c r="C73" s="1" t="s">
        <v>1065</v>
      </c>
      <c r="D73" t="s">
        <v>1057</v>
      </c>
      <c r="E73" s="1" t="s">
        <v>1064</v>
      </c>
      <c r="G73" t="s">
        <v>1066</v>
      </c>
      <c r="H73">
        <v>1</v>
      </c>
    </row>
    <row r="74" spans="1:8" x14ac:dyDescent="0.2">
      <c r="A74" s="5">
        <v>41557</v>
      </c>
      <c r="B74" s="2">
        <v>41557.350960648146</v>
      </c>
      <c r="C74" s="1" t="s">
        <v>1065</v>
      </c>
      <c r="D74" t="s">
        <v>1058</v>
      </c>
      <c r="E74" s="1" t="s">
        <v>1064</v>
      </c>
      <c r="G74" t="s">
        <v>1066</v>
      </c>
      <c r="H74">
        <v>1</v>
      </c>
    </row>
    <row r="75" spans="1:8" x14ac:dyDescent="0.2">
      <c r="A75" s="5">
        <v>41557</v>
      </c>
      <c r="B75" s="2">
        <v>41557.350972222222</v>
      </c>
      <c r="C75" s="1" t="s">
        <v>1065</v>
      </c>
      <c r="D75" t="s">
        <v>1059</v>
      </c>
      <c r="E75" s="1" t="s">
        <v>1064</v>
      </c>
      <c r="G75" t="s">
        <v>1066</v>
      </c>
      <c r="H75">
        <v>1</v>
      </c>
    </row>
    <row r="76" spans="1:8" x14ac:dyDescent="0.2">
      <c r="A76" s="5">
        <v>41558</v>
      </c>
      <c r="B76" s="2">
        <v>41558.300081018519</v>
      </c>
      <c r="C76" s="1" t="s">
        <v>1065</v>
      </c>
      <c r="D76" t="s">
        <v>1053</v>
      </c>
      <c r="E76" s="1" t="s">
        <v>1061</v>
      </c>
      <c r="G76" t="s">
        <v>1066</v>
      </c>
      <c r="H76">
        <v>1</v>
      </c>
    </row>
    <row r="77" spans="1:8" x14ac:dyDescent="0.2">
      <c r="A77" s="5">
        <v>41558</v>
      </c>
      <c r="B77" s="2">
        <v>41558.300081018519</v>
      </c>
      <c r="C77" s="1" t="s">
        <v>1065</v>
      </c>
      <c r="D77" t="s">
        <v>1057</v>
      </c>
      <c r="E77" s="1" t="s">
        <v>1061</v>
      </c>
      <c r="G77" t="s">
        <v>1066</v>
      </c>
      <c r="H77">
        <v>1</v>
      </c>
    </row>
    <row r="78" spans="1:8" x14ac:dyDescent="0.2">
      <c r="A78" s="5">
        <v>41558</v>
      </c>
      <c r="B78" s="2">
        <v>41558.300092592595</v>
      </c>
      <c r="C78" s="1" t="s">
        <v>1065</v>
      </c>
      <c r="D78" t="s">
        <v>1058</v>
      </c>
      <c r="E78" s="1" t="s">
        <v>1061</v>
      </c>
      <c r="G78" t="s">
        <v>1066</v>
      </c>
      <c r="H78">
        <v>1</v>
      </c>
    </row>
    <row r="79" spans="1:8" x14ac:dyDescent="0.2">
      <c r="A79" s="5">
        <v>41558</v>
      </c>
      <c r="B79" s="2">
        <v>41558.300092592595</v>
      </c>
      <c r="C79" s="1" t="s">
        <v>1065</v>
      </c>
      <c r="D79" t="s">
        <v>1059</v>
      </c>
      <c r="E79" s="1" t="s">
        <v>1061</v>
      </c>
      <c r="G79" t="s">
        <v>1066</v>
      </c>
      <c r="H79">
        <v>1</v>
      </c>
    </row>
    <row r="80" spans="1:8" x14ac:dyDescent="0.2">
      <c r="A80" s="5">
        <v>41558</v>
      </c>
      <c r="B80" s="2">
        <v>41558.355324074073</v>
      </c>
      <c r="C80" s="1" t="s">
        <v>1069</v>
      </c>
      <c r="D80" t="s">
        <v>1053</v>
      </c>
      <c r="G80" t="s">
        <v>1066</v>
      </c>
      <c r="H80">
        <v>1</v>
      </c>
    </row>
    <row r="81" spans="1:8" x14ac:dyDescent="0.2">
      <c r="A81" s="5">
        <v>41558</v>
      </c>
      <c r="B81" s="2">
        <v>41558.35533564815</v>
      </c>
      <c r="C81" s="1" t="s">
        <v>1069</v>
      </c>
      <c r="D81" t="s">
        <v>1056</v>
      </c>
      <c r="G81" t="s">
        <v>1066</v>
      </c>
      <c r="H81">
        <v>1</v>
      </c>
    </row>
    <row r="82" spans="1:8" x14ac:dyDescent="0.2">
      <c r="A82" s="5">
        <v>41558</v>
      </c>
      <c r="B82" s="2">
        <v>41558.355347222219</v>
      </c>
      <c r="C82" s="1" t="s">
        <v>1069</v>
      </c>
      <c r="D82" t="s">
        <v>1057</v>
      </c>
      <c r="G82" t="s">
        <v>1066</v>
      </c>
      <c r="H82">
        <v>1</v>
      </c>
    </row>
    <row r="83" spans="1:8" x14ac:dyDescent="0.2">
      <c r="A83" s="5">
        <v>41558</v>
      </c>
      <c r="B83" s="2">
        <v>41558.355358796296</v>
      </c>
      <c r="C83" s="1" t="s">
        <v>1069</v>
      </c>
      <c r="D83" t="s">
        <v>1056</v>
      </c>
      <c r="G83" t="s">
        <v>1066</v>
      </c>
      <c r="H83">
        <v>1</v>
      </c>
    </row>
    <row r="84" spans="1:8" x14ac:dyDescent="0.2">
      <c r="A84" s="5">
        <v>41558</v>
      </c>
      <c r="B84" s="2">
        <v>41558.355370370373</v>
      </c>
      <c r="C84" s="1" t="s">
        <v>1069</v>
      </c>
      <c r="D84" t="s">
        <v>1058</v>
      </c>
      <c r="G84" t="s">
        <v>1066</v>
      </c>
      <c r="H84">
        <v>1</v>
      </c>
    </row>
    <row r="85" spans="1:8" x14ac:dyDescent="0.2">
      <c r="A85" s="5">
        <v>41558</v>
      </c>
      <c r="B85" s="2">
        <v>41558.355393518519</v>
      </c>
      <c r="C85" s="1" t="s">
        <v>1069</v>
      </c>
      <c r="D85" t="s">
        <v>1056</v>
      </c>
      <c r="G85" t="s">
        <v>1066</v>
      </c>
      <c r="H85">
        <v>1</v>
      </c>
    </row>
    <row r="86" spans="1:8" x14ac:dyDescent="0.2">
      <c r="A86" s="5">
        <v>41558</v>
      </c>
      <c r="B86" s="2">
        <v>41558.355405092596</v>
      </c>
      <c r="C86" s="1" t="s">
        <v>1069</v>
      </c>
      <c r="D86" t="s">
        <v>1059</v>
      </c>
      <c r="G86" t="s">
        <v>1066</v>
      </c>
      <c r="H86">
        <v>1</v>
      </c>
    </row>
    <row r="87" spans="1:8" x14ac:dyDescent="0.2">
      <c r="A87" s="5">
        <v>41558</v>
      </c>
      <c r="B87" s="2">
        <v>41558.355416666665</v>
      </c>
      <c r="C87" s="1" t="s">
        <v>1069</v>
      </c>
      <c r="D87" t="s">
        <v>1056</v>
      </c>
      <c r="G87" t="s">
        <v>1066</v>
      </c>
      <c r="H87">
        <v>1</v>
      </c>
    </row>
    <row r="88" spans="1:8" x14ac:dyDescent="0.2">
      <c r="A88" s="5">
        <v>41561</v>
      </c>
      <c r="B88" s="2">
        <v>41561.299837962964</v>
      </c>
      <c r="C88" s="1" t="s">
        <v>1065</v>
      </c>
      <c r="D88" t="s">
        <v>1053</v>
      </c>
      <c r="E88" s="1" t="s">
        <v>1064</v>
      </c>
      <c r="G88" t="s">
        <v>1066</v>
      </c>
      <c r="H88">
        <v>1</v>
      </c>
    </row>
    <row r="89" spans="1:8" x14ac:dyDescent="0.2">
      <c r="A89" s="5">
        <v>41561</v>
      </c>
      <c r="B89" s="2">
        <v>41561.299849537034</v>
      </c>
      <c r="C89" s="1" t="s">
        <v>1065</v>
      </c>
      <c r="D89" t="s">
        <v>1057</v>
      </c>
      <c r="E89" s="1" t="s">
        <v>1064</v>
      </c>
      <c r="G89" t="s">
        <v>1066</v>
      </c>
      <c r="H89">
        <v>1</v>
      </c>
    </row>
    <row r="90" spans="1:8" x14ac:dyDescent="0.2">
      <c r="A90" s="5">
        <v>41561</v>
      </c>
      <c r="B90" s="2">
        <v>41561.299861111111</v>
      </c>
      <c r="C90" s="1" t="s">
        <v>1065</v>
      </c>
      <c r="D90" t="s">
        <v>1058</v>
      </c>
      <c r="E90" s="1" t="s">
        <v>1064</v>
      </c>
      <c r="G90" t="s">
        <v>1066</v>
      </c>
      <c r="H90">
        <v>1</v>
      </c>
    </row>
    <row r="91" spans="1:8" x14ac:dyDescent="0.2">
      <c r="A91" s="5">
        <v>41561</v>
      </c>
      <c r="B91" s="2">
        <v>41561.299872685187</v>
      </c>
      <c r="C91" s="1" t="s">
        <v>1065</v>
      </c>
      <c r="D91" t="s">
        <v>1059</v>
      </c>
      <c r="E91" s="1" t="s">
        <v>1064</v>
      </c>
      <c r="G91" t="s">
        <v>1066</v>
      </c>
      <c r="H91">
        <v>1</v>
      </c>
    </row>
    <row r="92" spans="1:8" x14ac:dyDescent="0.2">
      <c r="A92" s="5">
        <v>41562</v>
      </c>
      <c r="B92" s="2">
        <v>41562.335370370369</v>
      </c>
      <c r="C92" s="1" t="s">
        <v>1065</v>
      </c>
      <c r="D92" t="s">
        <v>1053</v>
      </c>
      <c r="E92" s="1" t="s">
        <v>1064</v>
      </c>
      <c r="G92" t="s">
        <v>1066</v>
      </c>
      <c r="H92">
        <v>1</v>
      </c>
    </row>
    <row r="93" spans="1:8" x14ac:dyDescent="0.2">
      <c r="A93" s="5">
        <v>41562</v>
      </c>
      <c r="B93" s="2">
        <v>41562.335381944446</v>
      </c>
      <c r="C93" s="1" t="s">
        <v>1065</v>
      </c>
      <c r="D93" t="s">
        <v>1057</v>
      </c>
      <c r="E93" s="1" t="s">
        <v>1064</v>
      </c>
      <c r="G93" t="s">
        <v>1066</v>
      </c>
      <c r="H93">
        <v>1</v>
      </c>
    </row>
    <row r="94" spans="1:8" x14ac:dyDescent="0.2">
      <c r="A94" s="5">
        <v>41562</v>
      </c>
      <c r="B94" s="2">
        <v>41562.335393518515</v>
      </c>
      <c r="C94" s="1" t="s">
        <v>1065</v>
      </c>
      <c r="D94" t="s">
        <v>1058</v>
      </c>
      <c r="E94" s="1" t="s">
        <v>1064</v>
      </c>
      <c r="G94" t="s">
        <v>1066</v>
      </c>
      <c r="H94">
        <v>1</v>
      </c>
    </row>
    <row r="95" spans="1:8" x14ac:dyDescent="0.2">
      <c r="A95" s="5">
        <v>41562</v>
      </c>
      <c r="B95" s="2">
        <v>41562.335393518515</v>
      </c>
      <c r="C95" s="1" t="s">
        <v>1065</v>
      </c>
      <c r="D95" t="s">
        <v>1059</v>
      </c>
      <c r="E95" s="1" t="s">
        <v>1064</v>
      </c>
      <c r="G95" t="s">
        <v>1066</v>
      </c>
      <c r="H95">
        <v>1</v>
      </c>
    </row>
    <row r="96" spans="1:8" x14ac:dyDescent="0.2">
      <c r="A96" s="5">
        <v>41563</v>
      </c>
      <c r="B96" s="2">
        <v>41563.324108796296</v>
      </c>
      <c r="C96" s="1" t="s">
        <v>1065</v>
      </c>
      <c r="D96" t="s">
        <v>1053</v>
      </c>
      <c r="E96" s="1" t="s">
        <v>1064</v>
      </c>
      <c r="G96" t="s">
        <v>1066</v>
      </c>
      <c r="H96">
        <v>1</v>
      </c>
    </row>
    <row r="97" spans="1:8" x14ac:dyDescent="0.2">
      <c r="A97" s="5">
        <v>41563</v>
      </c>
      <c r="B97" s="2">
        <v>41563.324108796296</v>
      </c>
      <c r="C97" s="1" t="s">
        <v>1065</v>
      </c>
      <c r="D97" t="s">
        <v>1057</v>
      </c>
      <c r="E97" s="1" t="s">
        <v>1064</v>
      </c>
      <c r="G97" t="s">
        <v>1066</v>
      </c>
      <c r="H97">
        <v>1</v>
      </c>
    </row>
    <row r="98" spans="1:8" x14ac:dyDescent="0.2">
      <c r="A98" s="5">
        <v>41563</v>
      </c>
      <c r="B98" s="2">
        <v>41563.324120370373</v>
      </c>
      <c r="C98" s="1" t="s">
        <v>1065</v>
      </c>
      <c r="D98" t="s">
        <v>1058</v>
      </c>
      <c r="E98" s="1" t="s">
        <v>1064</v>
      </c>
      <c r="G98" t="s">
        <v>1066</v>
      </c>
      <c r="H98">
        <v>1</v>
      </c>
    </row>
    <row r="99" spans="1:8" x14ac:dyDescent="0.2">
      <c r="A99" s="5">
        <v>41563</v>
      </c>
      <c r="B99" s="2">
        <v>41563.324131944442</v>
      </c>
      <c r="C99" s="1" t="s">
        <v>1065</v>
      </c>
      <c r="D99" t="s">
        <v>1059</v>
      </c>
      <c r="E99" s="1" t="s">
        <v>1064</v>
      </c>
      <c r="G99" t="s">
        <v>1066</v>
      </c>
      <c r="H99">
        <v>1</v>
      </c>
    </row>
    <row r="100" spans="1:8" x14ac:dyDescent="0.2">
      <c r="A100" s="5">
        <v>41564</v>
      </c>
      <c r="B100" s="2">
        <v>41564.327939814815</v>
      </c>
      <c r="C100" s="1" t="s">
        <v>1065</v>
      </c>
      <c r="D100" t="s">
        <v>1053</v>
      </c>
      <c r="E100" s="1" t="s">
        <v>1064</v>
      </c>
      <c r="G100" t="s">
        <v>1066</v>
      </c>
      <c r="H100">
        <v>1</v>
      </c>
    </row>
    <row r="101" spans="1:8" x14ac:dyDescent="0.2">
      <c r="A101" s="5">
        <v>41564</v>
      </c>
      <c r="B101" s="2">
        <v>41564.327939814815</v>
      </c>
      <c r="C101" s="1" t="s">
        <v>1065</v>
      </c>
      <c r="D101" t="s">
        <v>1057</v>
      </c>
      <c r="E101" s="1" t="s">
        <v>1064</v>
      </c>
      <c r="G101" t="s">
        <v>1066</v>
      </c>
      <c r="H101">
        <v>1</v>
      </c>
    </row>
    <row r="102" spans="1:8" x14ac:dyDescent="0.2">
      <c r="A102" s="5">
        <v>41564</v>
      </c>
      <c r="B102" s="2">
        <v>41564.327951388892</v>
      </c>
      <c r="C102" s="1" t="s">
        <v>1065</v>
      </c>
      <c r="D102" t="s">
        <v>1058</v>
      </c>
      <c r="E102" s="1" t="s">
        <v>1064</v>
      </c>
      <c r="G102" t="s">
        <v>1066</v>
      </c>
      <c r="H102">
        <v>1</v>
      </c>
    </row>
    <row r="103" spans="1:8" x14ac:dyDescent="0.2">
      <c r="A103" s="5">
        <v>41564</v>
      </c>
      <c r="B103" s="2">
        <v>41564.327951388892</v>
      </c>
      <c r="C103" s="1" t="s">
        <v>1065</v>
      </c>
      <c r="D103" t="s">
        <v>1059</v>
      </c>
      <c r="E103" s="1" t="s">
        <v>1064</v>
      </c>
      <c r="G103" t="s">
        <v>1066</v>
      </c>
      <c r="H103">
        <v>1</v>
      </c>
    </row>
    <row r="104" spans="1:8" x14ac:dyDescent="0.2">
      <c r="A104" s="5">
        <v>41565</v>
      </c>
      <c r="B104" s="2">
        <v>41565.30364583333</v>
      </c>
      <c r="C104" s="1" t="s">
        <v>1065</v>
      </c>
      <c r="D104" t="s">
        <v>1053</v>
      </c>
      <c r="E104" s="1" t="s">
        <v>1064</v>
      </c>
      <c r="G104" t="s">
        <v>1066</v>
      </c>
      <c r="H104">
        <v>1</v>
      </c>
    </row>
    <row r="105" spans="1:8" x14ac:dyDescent="0.2">
      <c r="A105" s="5">
        <v>41565</v>
      </c>
      <c r="B105" s="2">
        <v>41565.30364583333</v>
      </c>
      <c r="C105" s="1" t="s">
        <v>1065</v>
      </c>
      <c r="D105" t="s">
        <v>1057</v>
      </c>
      <c r="E105" s="1" t="s">
        <v>1064</v>
      </c>
      <c r="G105" t="s">
        <v>1066</v>
      </c>
      <c r="H105">
        <v>1</v>
      </c>
    </row>
    <row r="106" spans="1:8" x14ac:dyDescent="0.2">
      <c r="A106" s="5">
        <v>41565</v>
      </c>
      <c r="B106" s="2">
        <v>41565.303657407407</v>
      </c>
      <c r="C106" s="1" t="s">
        <v>1065</v>
      </c>
      <c r="D106" t="s">
        <v>1058</v>
      </c>
      <c r="E106" s="1" t="s">
        <v>1064</v>
      </c>
      <c r="G106" t="s">
        <v>1066</v>
      </c>
      <c r="H106">
        <v>1</v>
      </c>
    </row>
    <row r="107" spans="1:8" x14ac:dyDescent="0.2">
      <c r="A107" s="5">
        <v>41565</v>
      </c>
      <c r="B107" s="2">
        <v>41565.303657407407</v>
      </c>
      <c r="C107" s="1" t="s">
        <v>1065</v>
      </c>
      <c r="D107" t="s">
        <v>1059</v>
      </c>
      <c r="E107" s="1" t="s">
        <v>1064</v>
      </c>
      <c r="G107" t="s">
        <v>1066</v>
      </c>
      <c r="H107">
        <v>1</v>
      </c>
    </row>
    <row r="108" spans="1:8" x14ac:dyDescent="0.2">
      <c r="A108" s="5">
        <v>41568</v>
      </c>
      <c r="B108" s="2">
        <v>41568.300219907411</v>
      </c>
      <c r="C108" s="1" t="s">
        <v>1065</v>
      </c>
      <c r="D108" t="s">
        <v>1053</v>
      </c>
      <c r="E108" s="1" t="s">
        <v>1064</v>
      </c>
      <c r="G108" t="s">
        <v>1066</v>
      </c>
      <c r="H108">
        <v>1</v>
      </c>
    </row>
    <row r="109" spans="1:8" x14ac:dyDescent="0.2">
      <c r="A109" s="5">
        <v>41568</v>
      </c>
      <c r="B109" s="2">
        <v>41568.30023148148</v>
      </c>
      <c r="C109" s="1" t="s">
        <v>1065</v>
      </c>
      <c r="D109" t="s">
        <v>1057</v>
      </c>
      <c r="E109" s="1" t="s">
        <v>1064</v>
      </c>
      <c r="G109" t="s">
        <v>1066</v>
      </c>
      <c r="H109">
        <v>1</v>
      </c>
    </row>
    <row r="110" spans="1:8" x14ac:dyDescent="0.2">
      <c r="A110" s="5">
        <v>41568</v>
      </c>
      <c r="B110" s="2">
        <v>41568.30023148148</v>
      </c>
      <c r="C110" s="1" t="s">
        <v>1065</v>
      </c>
      <c r="D110" t="s">
        <v>1058</v>
      </c>
      <c r="E110" s="1" t="s">
        <v>1064</v>
      </c>
      <c r="G110" t="s">
        <v>1066</v>
      </c>
      <c r="H110">
        <v>1</v>
      </c>
    </row>
    <row r="111" spans="1:8" x14ac:dyDescent="0.2">
      <c r="A111" s="5">
        <v>41568</v>
      </c>
      <c r="B111" s="2">
        <v>41568.300243055557</v>
      </c>
      <c r="C111" s="1" t="s">
        <v>1065</v>
      </c>
      <c r="D111" t="s">
        <v>1059</v>
      </c>
      <c r="E111" s="1" t="s">
        <v>1064</v>
      </c>
      <c r="G111" t="s">
        <v>1066</v>
      </c>
      <c r="H111">
        <v>1</v>
      </c>
    </row>
    <row r="112" spans="1:8" x14ac:dyDescent="0.2">
      <c r="A112" s="5">
        <v>41569</v>
      </c>
      <c r="B112" s="2">
        <v>41569.299571759257</v>
      </c>
      <c r="C112" s="1" t="s">
        <v>1065</v>
      </c>
      <c r="D112" t="s">
        <v>1053</v>
      </c>
      <c r="E112" s="1" t="s">
        <v>1064</v>
      </c>
      <c r="G112" t="s">
        <v>1066</v>
      </c>
      <c r="H112">
        <v>1</v>
      </c>
    </row>
    <row r="113" spans="1:8" x14ac:dyDescent="0.2">
      <c r="A113" s="5">
        <v>41569</v>
      </c>
      <c r="B113" s="2">
        <v>41569.299571759257</v>
      </c>
      <c r="C113" s="1" t="s">
        <v>1065</v>
      </c>
      <c r="D113" t="s">
        <v>1057</v>
      </c>
      <c r="E113" s="1" t="s">
        <v>1064</v>
      </c>
      <c r="G113" t="s">
        <v>1066</v>
      </c>
      <c r="H113">
        <v>1</v>
      </c>
    </row>
    <row r="114" spans="1:8" x14ac:dyDescent="0.2">
      <c r="A114" s="5">
        <v>41569</v>
      </c>
      <c r="B114" s="2">
        <v>41569.299583333333</v>
      </c>
      <c r="C114" s="1" t="s">
        <v>1065</v>
      </c>
      <c r="D114" t="s">
        <v>1058</v>
      </c>
      <c r="E114" s="1" t="s">
        <v>1064</v>
      </c>
      <c r="G114" t="s">
        <v>1066</v>
      </c>
      <c r="H114">
        <v>1</v>
      </c>
    </row>
    <row r="115" spans="1:8" x14ac:dyDescent="0.2">
      <c r="A115" s="5">
        <v>41569</v>
      </c>
      <c r="B115" s="2">
        <v>41569.29959490741</v>
      </c>
      <c r="C115" s="1" t="s">
        <v>1065</v>
      </c>
      <c r="D115" t="s">
        <v>1059</v>
      </c>
      <c r="E115" s="1" t="s">
        <v>1064</v>
      </c>
      <c r="G115" t="s">
        <v>1066</v>
      </c>
      <c r="H115">
        <v>1</v>
      </c>
    </row>
    <row r="116" spans="1:8" x14ac:dyDescent="0.2">
      <c r="A116" s="5">
        <v>41570</v>
      </c>
      <c r="B116" s="2">
        <v>41570.294525462959</v>
      </c>
      <c r="C116" s="1" t="s">
        <v>1065</v>
      </c>
      <c r="D116" t="s">
        <v>1053</v>
      </c>
      <c r="E116" s="1" t="s">
        <v>1061</v>
      </c>
      <c r="G116" t="s">
        <v>1066</v>
      </c>
      <c r="H116">
        <v>1</v>
      </c>
    </row>
    <row r="117" spans="1:8" x14ac:dyDescent="0.2">
      <c r="A117" s="5">
        <v>41570</v>
      </c>
      <c r="B117" s="2">
        <v>41570.294537037036</v>
      </c>
      <c r="C117" s="1" t="s">
        <v>1065</v>
      </c>
      <c r="D117" t="s">
        <v>1057</v>
      </c>
      <c r="E117" s="1" t="s">
        <v>1061</v>
      </c>
      <c r="G117" t="s">
        <v>1066</v>
      </c>
      <c r="H117">
        <v>1</v>
      </c>
    </row>
    <row r="118" spans="1:8" x14ac:dyDescent="0.2">
      <c r="A118" s="5">
        <v>41570</v>
      </c>
      <c r="B118" s="2">
        <v>41570.294537037036</v>
      </c>
      <c r="C118" s="1" t="s">
        <v>1065</v>
      </c>
      <c r="D118" t="s">
        <v>1058</v>
      </c>
      <c r="E118" s="1" t="s">
        <v>1061</v>
      </c>
      <c r="G118" t="s">
        <v>1066</v>
      </c>
      <c r="H118">
        <v>1</v>
      </c>
    </row>
    <row r="119" spans="1:8" x14ac:dyDescent="0.2">
      <c r="A119" s="5">
        <v>41570</v>
      </c>
      <c r="B119" s="2">
        <v>41570.294548611113</v>
      </c>
      <c r="C119" s="1" t="s">
        <v>1065</v>
      </c>
      <c r="D119" t="s">
        <v>1059</v>
      </c>
      <c r="E119" s="1" t="s">
        <v>1061</v>
      </c>
      <c r="G119" t="s">
        <v>1066</v>
      </c>
      <c r="H119">
        <v>1</v>
      </c>
    </row>
    <row r="120" spans="1:8" x14ac:dyDescent="0.2">
      <c r="A120" s="5">
        <v>41571</v>
      </c>
      <c r="B120" s="2">
        <v>41571.328657407408</v>
      </c>
      <c r="C120" s="1" t="s">
        <v>1065</v>
      </c>
      <c r="D120" t="s">
        <v>1053</v>
      </c>
      <c r="E120" s="1" t="s">
        <v>1061</v>
      </c>
      <c r="G120" t="s">
        <v>1066</v>
      </c>
      <c r="H120">
        <v>1</v>
      </c>
    </row>
    <row r="121" spans="1:8" x14ac:dyDescent="0.2">
      <c r="A121" s="5">
        <v>41571</v>
      </c>
      <c r="B121" s="2">
        <v>41571.328668981485</v>
      </c>
      <c r="C121" s="1" t="s">
        <v>1065</v>
      </c>
      <c r="D121" t="s">
        <v>1057</v>
      </c>
      <c r="E121" s="1" t="s">
        <v>1061</v>
      </c>
      <c r="G121" t="s">
        <v>1066</v>
      </c>
      <c r="H121">
        <v>1</v>
      </c>
    </row>
    <row r="122" spans="1:8" x14ac:dyDescent="0.2">
      <c r="A122" s="5">
        <v>41571</v>
      </c>
      <c r="B122" s="2">
        <v>41571.328668981485</v>
      </c>
      <c r="C122" s="1" t="s">
        <v>1065</v>
      </c>
      <c r="D122" t="s">
        <v>1058</v>
      </c>
      <c r="E122" s="1" t="s">
        <v>1061</v>
      </c>
      <c r="G122" t="s">
        <v>1066</v>
      </c>
      <c r="H122">
        <v>1</v>
      </c>
    </row>
    <row r="123" spans="1:8" x14ac:dyDescent="0.2">
      <c r="A123" s="5">
        <v>41571</v>
      </c>
      <c r="B123" s="2">
        <v>41571.328668981485</v>
      </c>
      <c r="C123" s="1" t="s">
        <v>1065</v>
      </c>
      <c r="D123" t="s">
        <v>1059</v>
      </c>
      <c r="E123" s="1" t="s">
        <v>1061</v>
      </c>
      <c r="G123" t="s">
        <v>1066</v>
      </c>
      <c r="H123">
        <v>1</v>
      </c>
    </row>
    <row r="124" spans="1:8" x14ac:dyDescent="0.2">
      <c r="A124" s="5">
        <v>41572</v>
      </c>
      <c r="B124" s="2">
        <v>41572.343923611108</v>
      </c>
      <c r="C124" s="1" t="s">
        <v>1065</v>
      </c>
      <c r="D124" t="s">
        <v>1053</v>
      </c>
      <c r="E124" s="1" t="s">
        <v>1064</v>
      </c>
      <c r="G124" t="s">
        <v>1066</v>
      </c>
      <c r="H124">
        <v>1</v>
      </c>
    </row>
    <row r="125" spans="1:8" x14ac:dyDescent="0.2">
      <c r="A125" s="5">
        <v>41572</v>
      </c>
      <c r="B125" s="2">
        <v>41572.343923611108</v>
      </c>
      <c r="C125" s="1" t="s">
        <v>1065</v>
      </c>
      <c r="D125" t="s">
        <v>1057</v>
      </c>
      <c r="E125" s="1" t="s">
        <v>1064</v>
      </c>
      <c r="G125" t="s">
        <v>1066</v>
      </c>
      <c r="H125">
        <v>1</v>
      </c>
    </row>
    <row r="126" spans="1:8" x14ac:dyDescent="0.2">
      <c r="A126" s="5">
        <v>41572</v>
      </c>
      <c r="B126" s="2">
        <v>41572.343923611108</v>
      </c>
      <c r="C126" s="1" t="s">
        <v>1065</v>
      </c>
      <c r="D126" t="s">
        <v>1058</v>
      </c>
      <c r="E126" s="1" t="s">
        <v>1064</v>
      </c>
      <c r="G126" t="s">
        <v>1066</v>
      </c>
      <c r="H126">
        <v>1</v>
      </c>
    </row>
    <row r="127" spans="1:8" x14ac:dyDescent="0.2">
      <c r="A127" s="5">
        <v>41572</v>
      </c>
      <c r="B127" s="2">
        <v>41572.343935185185</v>
      </c>
      <c r="C127" s="1" t="s">
        <v>1065</v>
      </c>
      <c r="D127" t="s">
        <v>1059</v>
      </c>
      <c r="E127" s="1" t="s">
        <v>1064</v>
      </c>
      <c r="G127" t="s">
        <v>1066</v>
      </c>
      <c r="H127">
        <v>1</v>
      </c>
    </row>
    <row r="128" spans="1:8" x14ac:dyDescent="0.2">
      <c r="A128" s="5">
        <v>41575</v>
      </c>
      <c r="B128" s="2">
        <v>41575.298252314817</v>
      </c>
      <c r="C128" s="1" t="s">
        <v>1065</v>
      </c>
      <c r="D128" t="s">
        <v>1053</v>
      </c>
      <c r="E128" s="1" t="s">
        <v>1061</v>
      </c>
      <c r="G128" t="s">
        <v>1066</v>
      </c>
      <c r="H128">
        <v>1</v>
      </c>
    </row>
    <row r="129" spans="1:8" x14ac:dyDescent="0.2">
      <c r="A129" s="5">
        <v>41575</v>
      </c>
      <c r="B129" s="2">
        <v>41575.298263888886</v>
      </c>
      <c r="C129" s="1" t="s">
        <v>1065</v>
      </c>
      <c r="D129" t="s">
        <v>1057</v>
      </c>
      <c r="E129" s="1" t="s">
        <v>1061</v>
      </c>
      <c r="G129" t="s">
        <v>1066</v>
      </c>
      <c r="H129">
        <v>1</v>
      </c>
    </row>
    <row r="130" spans="1:8" x14ac:dyDescent="0.2">
      <c r="A130" s="5">
        <v>41575</v>
      </c>
      <c r="B130" s="2">
        <v>41575.298263888886</v>
      </c>
      <c r="C130" s="1" t="s">
        <v>1065</v>
      </c>
      <c r="D130" t="s">
        <v>1058</v>
      </c>
      <c r="E130" s="1" t="s">
        <v>1061</v>
      </c>
      <c r="G130" t="s">
        <v>1066</v>
      </c>
      <c r="H130">
        <v>1</v>
      </c>
    </row>
    <row r="131" spans="1:8" x14ac:dyDescent="0.2">
      <c r="A131" s="5">
        <v>41575</v>
      </c>
      <c r="B131" s="2">
        <v>41575.298275462963</v>
      </c>
      <c r="C131" s="1" t="s">
        <v>1065</v>
      </c>
      <c r="D131" t="s">
        <v>1059</v>
      </c>
      <c r="E131" s="1" t="s">
        <v>1061</v>
      </c>
      <c r="G131" t="s">
        <v>1066</v>
      </c>
      <c r="H131">
        <v>1</v>
      </c>
    </row>
    <row r="132" spans="1:8" x14ac:dyDescent="0.2">
      <c r="A132" s="5">
        <v>41576</v>
      </c>
      <c r="B132" s="2">
        <v>41576.32608796296</v>
      </c>
      <c r="C132" s="1" t="s">
        <v>1065</v>
      </c>
      <c r="D132" t="s">
        <v>1053</v>
      </c>
      <c r="E132" s="1" t="s">
        <v>1061</v>
      </c>
      <c r="G132" t="s">
        <v>1066</v>
      </c>
      <c r="H132">
        <v>1</v>
      </c>
    </row>
    <row r="133" spans="1:8" x14ac:dyDescent="0.2">
      <c r="A133" s="5">
        <v>41576</v>
      </c>
      <c r="B133" s="2">
        <v>41576.326099537036</v>
      </c>
      <c r="C133" s="1" t="s">
        <v>1065</v>
      </c>
      <c r="D133" t="s">
        <v>1057</v>
      </c>
      <c r="E133" s="1" t="s">
        <v>1061</v>
      </c>
      <c r="G133" t="s">
        <v>1066</v>
      </c>
      <c r="H133">
        <v>1</v>
      </c>
    </row>
    <row r="134" spans="1:8" x14ac:dyDescent="0.2">
      <c r="A134" s="5">
        <v>41576</v>
      </c>
      <c r="B134" s="2">
        <v>41576.326099537036</v>
      </c>
      <c r="C134" s="1" t="s">
        <v>1065</v>
      </c>
      <c r="D134" t="s">
        <v>1058</v>
      </c>
      <c r="E134" s="1" t="s">
        <v>1061</v>
      </c>
      <c r="G134" t="s">
        <v>1066</v>
      </c>
      <c r="H134">
        <v>1</v>
      </c>
    </row>
    <row r="135" spans="1:8" x14ac:dyDescent="0.2">
      <c r="A135" s="5">
        <v>41576</v>
      </c>
      <c r="B135" s="2">
        <v>41576.326111111113</v>
      </c>
      <c r="C135" s="1" t="s">
        <v>1065</v>
      </c>
      <c r="D135" t="s">
        <v>1059</v>
      </c>
      <c r="E135" s="1" t="s">
        <v>1061</v>
      </c>
      <c r="G135" t="s">
        <v>1066</v>
      </c>
      <c r="H135">
        <v>1</v>
      </c>
    </row>
    <row r="136" spans="1:8" x14ac:dyDescent="0.2">
      <c r="A136" s="5">
        <v>41577</v>
      </c>
      <c r="B136" s="2">
        <v>41577.331041666665</v>
      </c>
      <c r="C136" s="1" t="s">
        <v>1071</v>
      </c>
      <c r="D136" t="s">
        <v>1053</v>
      </c>
      <c r="E136" s="1" t="s">
        <v>1061</v>
      </c>
      <c r="G136" t="s">
        <v>1066</v>
      </c>
      <c r="H136">
        <v>1</v>
      </c>
    </row>
    <row r="137" spans="1:8" x14ac:dyDescent="0.2">
      <c r="A137" s="5">
        <v>41577</v>
      </c>
      <c r="B137" s="2">
        <v>41577.331099537034</v>
      </c>
      <c r="C137" s="1" t="s">
        <v>1071</v>
      </c>
      <c r="D137" t="s">
        <v>1057</v>
      </c>
      <c r="E137" s="1" t="s">
        <v>1061</v>
      </c>
      <c r="G137" t="s">
        <v>1066</v>
      </c>
      <c r="H137">
        <v>1</v>
      </c>
    </row>
    <row r="138" spans="1:8" x14ac:dyDescent="0.2">
      <c r="A138" s="5">
        <v>41577</v>
      </c>
      <c r="B138" s="2">
        <v>41577.33121527778</v>
      </c>
      <c r="C138" s="1" t="s">
        <v>1071</v>
      </c>
      <c r="D138" t="s">
        <v>1058</v>
      </c>
      <c r="E138" s="1" t="s">
        <v>1061</v>
      </c>
      <c r="G138" t="s">
        <v>1066</v>
      </c>
      <c r="H138">
        <v>1</v>
      </c>
    </row>
    <row r="139" spans="1:8" x14ac:dyDescent="0.2">
      <c r="A139" s="5">
        <v>41577</v>
      </c>
      <c r="B139" s="2">
        <v>41577.331342592595</v>
      </c>
      <c r="C139" s="1" t="s">
        <v>1071</v>
      </c>
      <c r="D139" t="s">
        <v>1059</v>
      </c>
      <c r="E139" s="1" t="s">
        <v>1054</v>
      </c>
      <c r="G139" t="s">
        <v>1066</v>
      </c>
      <c r="H139">
        <v>1</v>
      </c>
    </row>
    <row r="140" spans="1:8" x14ac:dyDescent="0.2">
      <c r="A140" s="5">
        <v>41577</v>
      </c>
      <c r="B140" s="2">
        <v>41577.331423611111</v>
      </c>
      <c r="C140" s="1" t="s">
        <v>1071</v>
      </c>
      <c r="D140" t="s">
        <v>1056</v>
      </c>
      <c r="G140" t="s">
        <v>1066</v>
      </c>
      <c r="H140">
        <v>1</v>
      </c>
    </row>
    <row r="141" spans="1:8" x14ac:dyDescent="0.2">
      <c r="A141" s="5">
        <v>41577</v>
      </c>
      <c r="B141" s="2">
        <v>41577.361655092594</v>
      </c>
      <c r="C141" s="1" t="s">
        <v>1065</v>
      </c>
      <c r="D141" t="s">
        <v>1053</v>
      </c>
      <c r="E141" s="1" t="s">
        <v>1061</v>
      </c>
      <c r="G141" t="s">
        <v>1066</v>
      </c>
      <c r="H141">
        <v>1</v>
      </c>
    </row>
    <row r="142" spans="1:8" x14ac:dyDescent="0.2">
      <c r="A142" s="5">
        <v>41577</v>
      </c>
      <c r="B142" s="2">
        <v>41577.361655092594</v>
      </c>
      <c r="C142" s="1" t="s">
        <v>1065</v>
      </c>
      <c r="D142" t="s">
        <v>1057</v>
      </c>
      <c r="E142" s="1" t="s">
        <v>1061</v>
      </c>
      <c r="G142" t="s">
        <v>1066</v>
      </c>
      <c r="H142">
        <v>1</v>
      </c>
    </row>
    <row r="143" spans="1:8" x14ac:dyDescent="0.2">
      <c r="A143" s="5">
        <v>41577</v>
      </c>
      <c r="B143" s="2">
        <v>41577.361666666664</v>
      </c>
      <c r="C143" s="1" t="s">
        <v>1065</v>
      </c>
      <c r="D143" t="s">
        <v>1058</v>
      </c>
      <c r="E143" s="1" t="s">
        <v>1061</v>
      </c>
      <c r="G143" t="s">
        <v>1066</v>
      </c>
      <c r="H143">
        <v>1</v>
      </c>
    </row>
    <row r="144" spans="1:8" x14ac:dyDescent="0.2">
      <c r="A144" s="5">
        <v>41577</v>
      </c>
      <c r="B144" s="2">
        <v>41577.361666666664</v>
      </c>
      <c r="C144" s="1" t="s">
        <v>1065</v>
      </c>
      <c r="D144" t="s">
        <v>1059</v>
      </c>
      <c r="E144" s="1" t="s">
        <v>1061</v>
      </c>
      <c r="G144" t="s">
        <v>1066</v>
      </c>
      <c r="H144">
        <v>1</v>
      </c>
    </row>
    <row r="145" spans="1:8" x14ac:dyDescent="0.2">
      <c r="A145" s="5">
        <v>41578</v>
      </c>
      <c r="B145" s="2">
        <v>41578.298564814817</v>
      </c>
      <c r="C145" s="1" t="s">
        <v>1065</v>
      </c>
      <c r="D145" t="s">
        <v>1053</v>
      </c>
      <c r="E145" s="1" t="s">
        <v>1064</v>
      </c>
      <c r="G145" t="s">
        <v>1066</v>
      </c>
      <c r="H145">
        <v>1</v>
      </c>
    </row>
    <row r="146" spans="1:8" x14ac:dyDescent="0.2">
      <c r="A146" s="5">
        <v>41578</v>
      </c>
      <c r="B146" s="2">
        <v>41578.298576388886</v>
      </c>
      <c r="C146" s="1" t="s">
        <v>1065</v>
      </c>
      <c r="D146" t="s">
        <v>1057</v>
      </c>
      <c r="E146" s="1" t="s">
        <v>1064</v>
      </c>
      <c r="G146" t="s">
        <v>1066</v>
      </c>
      <c r="H146">
        <v>1</v>
      </c>
    </row>
    <row r="147" spans="1:8" x14ac:dyDescent="0.2">
      <c r="A147" s="5">
        <v>41578</v>
      </c>
      <c r="B147" s="2">
        <v>41578.298587962963</v>
      </c>
      <c r="C147" s="1" t="s">
        <v>1065</v>
      </c>
      <c r="D147" t="s">
        <v>1058</v>
      </c>
      <c r="E147" s="1" t="s">
        <v>1064</v>
      </c>
      <c r="G147" t="s">
        <v>1066</v>
      </c>
      <c r="H147">
        <v>1</v>
      </c>
    </row>
    <row r="148" spans="1:8" x14ac:dyDescent="0.2">
      <c r="A148" s="5">
        <v>41578</v>
      </c>
      <c r="B148" s="2">
        <v>41578.298587962963</v>
      </c>
      <c r="C148" s="1" t="s">
        <v>1065</v>
      </c>
      <c r="D148" t="s">
        <v>1059</v>
      </c>
      <c r="E148" s="1" t="s">
        <v>1064</v>
      </c>
      <c r="G148" t="s">
        <v>1066</v>
      </c>
      <c r="H148">
        <v>1</v>
      </c>
    </row>
    <row r="149" spans="1:8" x14ac:dyDescent="0.2">
      <c r="A149" s="5">
        <v>41579</v>
      </c>
      <c r="B149" s="2">
        <v>41579.274722222224</v>
      </c>
      <c r="C149" s="1" t="s">
        <v>1069</v>
      </c>
      <c r="D149" t="s">
        <v>1053</v>
      </c>
      <c r="G149" t="s">
        <v>1066</v>
      </c>
      <c r="H149">
        <v>1</v>
      </c>
    </row>
    <row r="150" spans="1:8" x14ac:dyDescent="0.2">
      <c r="A150" s="5">
        <v>41579</v>
      </c>
      <c r="B150" s="2">
        <v>41579.274733796294</v>
      </c>
      <c r="C150" s="1" t="s">
        <v>1069</v>
      </c>
      <c r="D150" t="s">
        <v>1056</v>
      </c>
      <c r="G150" t="s">
        <v>1066</v>
      </c>
      <c r="H150">
        <v>1</v>
      </c>
    </row>
    <row r="151" spans="1:8" x14ac:dyDescent="0.2">
      <c r="A151" s="5">
        <v>41579</v>
      </c>
      <c r="B151" s="2">
        <v>41579.274745370371</v>
      </c>
      <c r="C151" s="1" t="s">
        <v>1069</v>
      </c>
      <c r="D151" t="s">
        <v>1057</v>
      </c>
      <c r="G151" t="s">
        <v>1066</v>
      </c>
      <c r="H151">
        <v>1</v>
      </c>
    </row>
    <row r="152" spans="1:8" x14ac:dyDescent="0.2">
      <c r="A152" s="5">
        <v>41579</v>
      </c>
      <c r="B152" s="2">
        <v>41579.274756944447</v>
      </c>
      <c r="C152" s="1" t="s">
        <v>1069</v>
      </c>
      <c r="D152" t="s">
        <v>1056</v>
      </c>
      <c r="G152" t="s">
        <v>1066</v>
      </c>
      <c r="H152">
        <v>1</v>
      </c>
    </row>
    <row r="153" spans="1:8" x14ac:dyDescent="0.2">
      <c r="A153" s="5">
        <v>41579</v>
      </c>
      <c r="B153" s="2">
        <v>41579.274768518517</v>
      </c>
      <c r="C153" s="1" t="s">
        <v>1069</v>
      </c>
      <c r="D153" t="s">
        <v>1058</v>
      </c>
      <c r="G153" t="s">
        <v>1066</v>
      </c>
      <c r="H153">
        <v>1</v>
      </c>
    </row>
    <row r="154" spans="1:8" x14ac:dyDescent="0.2">
      <c r="A154" s="5">
        <v>41579</v>
      </c>
      <c r="B154" s="2">
        <v>41579.274780092594</v>
      </c>
      <c r="C154" s="1" t="s">
        <v>1069</v>
      </c>
      <c r="D154" t="s">
        <v>1056</v>
      </c>
      <c r="G154" t="s">
        <v>1066</v>
      </c>
      <c r="H154">
        <v>1</v>
      </c>
    </row>
    <row r="155" spans="1:8" x14ac:dyDescent="0.2">
      <c r="A155" s="5">
        <v>41579</v>
      </c>
      <c r="B155" s="2">
        <v>41579.274791666663</v>
      </c>
      <c r="C155" s="1" t="s">
        <v>1069</v>
      </c>
      <c r="D155" t="s">
        <v>1059</v>
      </c>
      <c r="G155" t="s">
        <v>1066</v>
      </c>
      <c r="H155">
        <v>1</v>
      </c>
    </row>
    <row r="156" spans="1:8" x14ac:dyDescent="0.2">
      <c r="A156" s="5">
        <v>41579</v>
      </c>
      <c r="B156" s="2">
        <v>41579.27480324074</v>
      </c>
      <c r="C156" s="1" t="s">
        <v>1069</v>
      </c>
      <c r="D156" t="s">
        <v>1056</v>
      </c>
      <c r="G156" t="s">
        <v>1066</v>
      </c>
      <c r="H156">
        <v>1</v>
      </c>
    </row>
    <row r="157" spans="1:8" x14ac:dyDescent="0.2">
      <c r="A157" s="5">
        <v>41579</v>
      </c>
      <c r="B157" s="2">
        <v>41579.298726851855</v>
      </c>
      <c r="C157" s="1" t="s">
        <v>1065</v>
      </c>
      <c r="D157" t="s">
        <v>1053</v>
      </c>
      <c r="E157" s="1" t="s">
        <v>1061</v>
      </c>
      <c r="G157" t="s">
        <v>1066</v>
      </c>
      <c r="H157">
        <v>1</v>
      </c>
    </row>
    <row r="158" spans="1:8" x14ac:dyDescent="0.2">
      <c r="A158" s="5">
        <v>41579</v>
      </c>
      <c r="B158" s="2">
        <v>41579.298738425925</v>
      </c>
      <c r="C158" s="1" t="s">
        <v>1065</v>
      </c>
      <c r="D158" t="s">
        <v>1057</v>
      </c>
      <c r="E158" s="1" t="s">
        <v>1061</v>
      </c>
      <c r="G158" t="s">
        <v>1066</v>
      </c>
      <c r="H158">
        <v>1</v>
      </c>
    </row>
    <row r="159" spans="1:8" x14ac:dyDescent="0.2">
      <c r="A159" s="5">
        <v>41579</v>
      </c>
      <c r="B159" s="2">
        <v>41579.298738425925</v>
      </c>
      <c r="C159" s="1" t="s">
        <v>1065</v>
      </c>
      <c r="D159" t="s">
        <v>1058</v>
      </c>
      <c r="E159" s="1" t="s">
        <v>1061</v>
      </c>
      <c r="G159" t="s">
        <v>1066</v>
      </c>
      <c r="H159">
        <v>1</v>
      </c>
    </row>
    <row r="160" spans="1:8" x14ac:dyDescent="0.2">
      <c r="A160" s="5">
        <v>41579</v>
      </c>
      <c r="B160" s="2">
        <v>41579.298784722225</v>
      </c>
      <c r="C160" s="1" t="s">
        <v>1065</v>
      </c>
      <c r="D160" t="s">
        <v>1059</v>
      </c>
      <c r="E160" s="1" t="s">
        <v>1061</v>
      </c>
      <c r="G160" t="s">
        <v>1066</v>
      </c>
      <c r="H160">
        <v>1</v>
      </c>
    </row>
    <row r="161" spans="1:8" x14ac:dyDescent="0.2">
      <c r="A161" s="5">
        <v>41582</v>
      </c>
      <c r="B161" s="2">
        <v>41582.305659722224</v>
      </c>
      <c r="C161" s="1" t="s">
        <v>1065</v>
      </c>
      <c r="D161" t="s">
        <v>1053</v>
      </c>
      <c r="E161" s="1" t="s">
        <v>1061</v>
      </c>
      <c r="G161" t="s">
        <v>1066</v>
      </c>
      <c r="H161">
        <v>1</v>
      </c>
    </row>
    <row r="162" spans="1:8" x14ac:dyDescent="0.2">
      <c r="A162" s="5">
        <v>41582</v>
      </c>
      <c r="B162" s="2">
        <v>41582.305659722224</v>
      </c>
      <c r="C162" s="1" t="s">
        <v>1065</v>
      </c>
      <c r="D162" t="s">
        <v>1057</v>
      </c>
      <c r="E162" s="1" t="s">
        <v>1061</v>
      </c>
      <c r="G162" t="s">
        <v>1066</v>
      </c>
      <c r="H162">
        <v>1</v>
      </c>
    </row>
    <row r="163" spans="1:8" x14ac:dyDescent="0.2">
      <c r="A163" s="5">
        <v>41582</v>
      </c>
      <c r="B163" s="2">
        <v>41582.305659722224</v>
      </c>
      <c r="C163" s="1" t="s">
        <v>1065</v>
      </c>
      <c r="D163" t="s">
        <v>1058</v>
      </c>
      <c r="E163" s="1" t="s">
        <v>1061</v>
      </c>
      <c r="G163" t="s">
        <v>1066</v>
      </c>
      <c r="H163">
        <v>1</v>
      </c>
    </row>
    <row r="164" spans="1:8" x14ac:dyDescent="0.2">
      <c r="A164" s="5">
        <v>41582</v>
      </c>
      <c r="B164" s="2">
        <v>41582.305671296293</v>
      </c>
      <c r="C164" s="1" t="s">
        <v>1065</v>
      </c>
      <c r="D164" t="s">
        <v>1059</v>
      </c>
      <c r="E164" s="1" t="s">
        <v>1061</v>
      </c>
      <c r="G164" t="s">
        <v>1066</v>
      </c>
      <c r="H164">
        <v>1</v>
      </c>
    </row>
    <row r="165" spans="1:8" x14ac:dyDescent="0.2">
      <c r="A165" s="5">
        <v>41583</v>
      </c>
      <c r="B165" s="2">
        <v>41583.348981481482</v>
      </c>
      <c r="C165" s="1" t="s">
        <v>1065</v>
      </c>
      <c r="D165" t="s">
        <v>1053</v>
      </c>
      <c r="E165" s="1" t="s">
        <v>1064</v>
      </c>
      <c r="G165" t="s">
        <v>1066</v>
      </c>
      <c r="H165">
        <v>1</v>
      </c>
    </row>
    <row r="166" spans="1:8" x14ac:dyDescent="0.2">
      <c r="A166" s="5">
        <v>41583</v>
      </c>
      <c r="B166" s="2">
        <v>41583.348993055559</v>
      </c>
      <c r="C166" s="1" t="s">
        <v>1065</v>
      </c>
      <c r="D166" t="s">
        <v>1057</v>
      </c>
      <c r="E166" s="1" t="s">
        <v>1064</v>
      </c>
      <c r="G166" t="s">
        <v>1066</v>
      </c>
      <c r="H166">
        <v>1</v>
      </c>
    </row>
    <row r="167" spans="1:8" x14ac:dyDescent="0.2">
      <c r="A167" s="5">
        <v>41583</v>
      </c>
      <c r="B167" s="2">
        <v>41583.348993055559</v>
      </c>
      <c r="C167" s="1" t="s">
        <v>1065</v>
      </c>
      <c r="D167" t="s">
        <v>1058</v>
      </c>
      <c r="E167" s="1" t="s">
        <v>1064</v>
      </c>
      <c r="G167" t="s">
        <v>1066</v>
      </c>
      <c r="H167">
        <v>1</v>
      </c>
    </row>
    <row r="168" spans="1:8" x14ac:dyDescent="0.2">
      <c r="A168" s="5">
        <v>41583</v>
      </c>
      <c r="B168" s="2">
        <v>41583.349004629628</v>
      </c>
      <c r="C168" s="1" t="s">
        <v>1065</v>
      </c>
      <c r="D168" t="s">
        <v>1059</v>
      </c>
      <c r="E168" s="1" t="s">
        <v>1064</v>
      </c>
      <c r="G168" t="s">
        <v>1066</v>
      </c>
      <c r="H168">
        <v>1</v>
      </c>
    </row>
    <row r="169" spans="1:8" x14ac:dyDescent="0.2">
      <c r="A169" s="5">
        <v>41584</v>
      </c>
      <c r="B169" s="2">
        <v>41584.30574074074</v>
      </c>
      <c r="C169" s="1" t="s">
        <v>1065</v>
      </c>
      <c r="D169" t="s">
        <v>1053</v>
      </c>
      <c r="E169" s="1" t="s">
        <v>1064</v>
      </c>
      <c r="G169" t="s">
        <v>1066</v>
      </c>
      <c r="H169">
        <v>1</v>
      </c>
    </row>
    <row r="170" spans="1:8" x14ac:dyDescent="0.2">
      <c r="A170" s="5">
        <v>41584</v>
      </c>
      <c r="B170" s="2">
        <v>41584.305752314816</v>
      </c>
      <c r="C170" s="1" t="s">
        <v>1065</v>
      </c>
      <c r="D170" t="s">
        <v>1057</v>
      </c>
      <c r="E170" s="1" t="s">
        <v>1064</v>
      </c>
      <c r="G170" t="s">
        <v>1066</v>
      </c>
      <c r="H170">
        <v>1</v>
      </c>
    </row>
    <row r="171" spans="1:8" x14ac:dyDescent="0.2">
      <c r="A171" s="5">
        <v>41584</v>
      </c>
      <c r="B171" s="2">
        <v>41584.305752314816</v>
      </c>
      <c r="C171" s="1" t="s">
        <v>1065</v>
      </c>
      <c r="D171" t="s">
        <v>1058</v>
      </c>
      <c r="E171" s="1" t="s">
        <v>1064</v>
      </c>
      <c r="G171" t="s">
        <v>1066</v>
      </c>
      <c r="H171">
        <v>1</v>
      </c>
    </row>
    <row r="172" spans="1:8" x14ac:dyDescent="0.2">
      <c r="A172" s="5">
        <v>41584</v>
      </c>
      <c r="B172" s="2">
        <v>41584.305763888886</v>
      </c>
      <c r="C172" s="1" t="s">
        <v>1065</v>
      </c>
      <c r="D172" t="s">
        <v>1059</v>
      </c>
      <c r="E172" s="1" t="s">
        <v>1064</v>
      </c>
      <c r="G172" t="s">
        <v>1066</v>
      </c>
      <c r="H172">
        <v>1</v>
      </c>
    </row>
    <row r="173" spans="1:8" x14ac:dyDescent="0.2">
      <c r="A173" s="5">
        <v>41585</v>
      </c>
      <c r="B173" s="2">
        <v>41585.303518518522</v>
      </c>
      <c r="C173" s="1" t="s">
        <v>1065</v>
      </c>
      <c r="D173" t="s">
        <v>1053</v>
      </c>
      <c r="E173" s="1" t="s">
        <v>1064</v>
      </c>
      <c r="G173" t="s">
        <v>1066</v>
      </c>
      <c r="H173">
        <v>1</v>
      </c>
    </row>
    <row r="174" spans="1:8" x14ac:dyDescent="0.2">
      <c r="A174" s="5">
        <v>41585</v>
      </c>
      <c r="B174" s="2">
        <v>41585.303530092591</v>
      </c>
      <c r="C174" s="1" t="s">
        <v>1065</v>
      </c>
      <c r="D174" t="s">
        <v>1057</v>
      </c>
      <c r="E174" s="1" t="s">
        <v>1064</v>
      </c>
      <c r="G174" t="s">
        <v>1066</v>
      </c>
      <c r="H174">
        <v>1</v>
      </c>
    </row>
    <row r="175" spans="1:8" x14ac:dyDescent="0.2">
      <c r="A175" s="5">
        <v>41585</v>
      </c>
      <c r="B175" s="2">
        <v>41585.303530092591</v>
      </c>
      <c r="C175" s="1" t="s">
        <v>1065</v>
      </c>
      <c r="D175" t="s">
        <v>1058</v>
      </c>
      <c r="E175" s="1" t="s">
        <v>1064</v>
      </c>
      <c r="G175" t="s">
        <v>1066</v>
      </c>
      <c r="H175">
        <v>1</v>
      </c>
    </row>
    <row r="176" spans="1:8" x14ac:dyDescent="0.2">
      <c r="A176" s="5">
        <v>41585</v>
      </c>
      <c r="B176" s="2">
        <v>41585.303530092591</v>
      </c>
      <c r="C176" s="1" t="s">
        <v>1065</v>
      </c>
      <c r="D176" t="s">
        <v>1059</v>
      </c>
      <c r="E176" s="1" t="s">
        <v>1064</v>
      </c>
      <c r="G176" t="s">
        <v>1066</v>
      </c>
      <c r="H176">
        <v>1</v>
      </c>
    </row>
    <row r="177" spans="1:8" x14ac:dyDescent="0.2">
      <c r="A177" s="5">
        <v>41586</v>
      </c>
      <c r="B177" s="2">
        <v>41586.301840277774</v>
      </c>
      <c r="C177" s="1" t="s">
        <v>1065</v>
      </c>
      <c r="D177" t="s">
        <v>1053</v>
      </c>
      <c r="E177" s="1" t="s">
        <v>1064</v>
      </c>
      <c r="G177" t="s">
        <v>1066</v>
      </c>
      <c r="H177">
        <v>1</v>
      </c>
    </row>
    <row r="178" spans="1:8" x14ac:dyDescent="0.2">
      <c r="A178" s="5">
        <v>41586</v>
      </c>
      <c r="B178" s="2">
        <v>41586.301851851851</v>
      </c>
      <c r="C178" s="1" t="s">
        <v>1065</v>
      </c>
      <c r="D178" t="s">
        <v>1057</v>
      </c>
      <c r="E178" s="1" t="s">
        <v>1064</v>
      </c>
      <c r="G178" t="s">
        <v>1066</v>
      </c>
      <c r="H178">
        <v>1</v>
      </c>
    </row>
    <row r="179" spans="1:8" x14ac:dyDescent="0.2">
      <c r="A179" s="5">
        <v>41586</v>
      </c>
      <c r="B179" s="2">
        <v>41586.301851851851</v>
      </c>
      <c r="C179" s="1" t="s">
        <v>1065</v>
      </c>
      <c r="D179" t="s">
        <v>1058</v>
      </c>
      <c r="E179" s="1" t="s">
        <v>1064</v>
      </c>
      <c r="G179" t="s">
        <v>1066</v>
      </c>
      <c r="H179">
        <v>1</v>
      </c>
    </row>
    <row r="180" spans="1:8" x14ac:dyDescent="0.2">
      <c r="A180" s="5">
        <v>41586</v>
      </c>
      <c r="B180" s="2">
        <v>41586.301863425928</v>
      </c>
      <c r="C180" s="1" t="s">
        <v>1065</v>
      </c>
      <c r="D180" t="s">
        <v>1059</v>
      </c>
      <c r="E180" s="1" t="s">
        <v>1064</v>
      </c>
      <c r="G180" t="s">
        <v>1066</v>
      </c>
      <c r="H180">
        <v>1</v>
      </c>
    </row>
    <row r="181" spans="1:8" x14ac:dyDescent="0.2">
      <c r="A181" s="5">
        <v>41589</v>
      </c>
      <c r="B181" s="2">
        <v>41589.301446759258</v>
      </c>
      <c r="C181" s="1" t="s">
        <v>1065</v>
      </c>
      <c r="D181" t="s">
        <v>1053</v>
      </c>
      <c r="E181" s="1" t="s">
        <v>1064</v>
      </c>
      <c r="G181" t="s">
        <v>1066</v>
      </c>
      <c r="H181">
        <v>1</v>
      </c>
    </row>
    <row r="182" spans="1:8" x14ac:dyDescent="0.2">
      <c r="A182" s="5">
        <v>41589</v>
      </c>
      <c r="B182" s="2">
        <v>41589.301458333335</v>
      </c>
      <c r="C182" s="1" t="s">
        <v>1065</v>
      </c>
      <c r="D182" t="s">
        <v>1057</v>
      </c>
      <c r="E182" s="1" t="s">
        <v>1064</v>
      </c>
      <c r="G182" t="s">
        <v>1066</v>
      </c>
      <c r="H182">
        <v>1</v>
      </c>
    </row>
    <row r="183" spans="1:8" x14ac:dyDescent="0.2">
      <c r="A183" s="5">
        <v>41589</v>
      </c>
      <c r="B183" s="2">
        <v>41589.301469907405</v>
      </c>
      <c r="C183" s="1" t="s">
        <v>1065</v>
      </c>
      <c r="D183" t="s">
        <v>1058</v>
      </c>
      <c r="E183" s="1" t="s">
        <v>1064</v>
      </c>
      <c r="G183" t="s">
        <v>1066</v>
      </c>
      <c r="H183">
        <v>1</v>
      </c>
    </row>
    <row r="184" spans="1:8" x14ac:dyDescent="0.2">
      <c r="A184" s="5">
        <v>41589</v>
      </c>
      <c r="B184" s="2">
        <v>41589.301481481481</v>
      </c>
      <c r="C184" s="1" t="s">
        <v>1065</v>
      </c>
      <c r="D184" t="s">
        <v>1059</v>
      </c>
      <c r="E184" s="1" t="s">
        <v>1064</v>
      </c>
      <c r="G184" t="s">
        <v>1066</v>
      </c>
      <c r="H184">
        <v>1</v>
      </c>
    </row>
    <row r="185" spans="1:8" x14ac:dyDescent="0.2">
      <c r="A185" s="5">
        <v>41590</v>
      </c>
      <c r="B185" s="2">
        <v>41590.300810185188</v>
      </c>
      <c r="C185" s="1" t="s">
        <v>1065</v>
      </c>
      <c r="D185" t="s">
        <v>1053</v>
      </c>
      <c r="E185" s="1" t="s">
        <v>1064</v>
      </c>
      <c r="G185" t="s">
        <v>1066</v>
      </c>
      <c r="H185">
        <v>1</v>
      </c>
    </row>
    <row r="186" spans="1:8" x14ac:dyDescent="0.2">
      <c r="A186" s="5">
        <v>41590</v>
      </c>
      <c r="B186" s="2">
        <v>41590.300821759258</v>
      </c>
      <c r="C186" s="1" t="s">
        <v>1065</v>
      </c>
      <c r="D186" t="s">
        <v>1057</v>
      </c>
      <c r="E186" s="1" t="s">
        <v>1064</v>
      </c>
      <c r="G186" t="s">
        <v>1066</v>
      </c>
      <c r="H186">
        <v>1</v>
      </c>
    </row>
    <row r="187" spans="1:8" x14ac:dyDescent="0.2">
      <c r="A187" s="5">
        <v>41590</v>
      </c>
      <c r="B187" s="2">
        <v>41590.300821759258</v>
      </c>
      <c r="C187" s="1" t="s">
        <v>1065</v>
      </c>
      <c r="D187" t="s">
        <v>1058</v>
      </c>
      <c r="E187" s="1" t="s">
        <v>1064</v>
      </c>
      <c r="G187" t="s">
        <v>1066</v>
      </c>
      <c r="H187">
        <v>1</v>
      </c>
    </row>
    <row r="188" spans="1:8" x14ac:dyDescent="0.2">
      <c r="A188" s="5">
        <v>41590</v>
      </c>
      <c r="B188" s="2">
        <v>41590.300833333335</v>
      </c>
      <c r="C188" s="1" t="s">
        <v>1065</v>
      </c>
      <c r="D188" t="s">
        <v>1059</v>
      </c>
      <c r="E188" s="1" t="s">
        <v>1064</v>
      </c>
      <c r="G188" t="s">
        <v>1066</v>
      </c>
      <c r="H188">
        <v>1</v>
      </c>
    </row>
    <row r="189" spans="1:8" x14ac:dyDescent="0.2">
      <c r="A189" s="5">
        <v>41591</v>
      </c>
      <c r="B189" s="2">
        <v>41591.297152777777</v>
      </c>
      <c r="C189" s="1" t="s">
        <v>1065</v>
      </c>
      <c r="D189" t="s">
        <v>1053</v>
      </c>
      <c r="E189" s="1" t="s">
        <v>1064</v>
      </c>
      <c r="G189" t="s">
        <v>1066</v>
      </c>
      <c r="H189">
        <v>1</v>
      </c>
    </row>
    <row r="190" spans="1:8" x14ac:dyDescent="0.2">
      <c r="A190" s="5">
        <v>41591</v>
      </c>
      <c r="B190" s="2">
        <v>41591.297164351854</v>
      </c>
      <c r="C190" s="1" t="s">
        <v>1065</v>
      </c>
      <c r="D190" t="s">
        <v>1057</v>
      </c>
      <c r="E190" s="1" t="s">
        <v>1064</v>
      </c>
      <c r="G190" t="s">
        <v>1066</v>
      </c>
      <c r="H190">
        <v>1</v>
      </c>
    </row>
    <row r="191" spans="1:8" x14ac:dyDescent="0.2">
      <c r="A191" s="5">
        <v>41591</v>
      </c>
      <c r="B191" s="2">
        <v>41591.297164351854</v>
      </c>
      <c r="C191" s="1" t="s">
        <v>1065</v>
      </c>
      <c r="D191" t="s">
        <v>1058</v>
      </c>
      <c r="E191" s="1" t="s">
        <v>1064</v>
      </c>
      <c r="G191" t="s">
        <v>1066</v>
      </c>
      <c r="H191">
        <v>1</v>
      </c>
    </row>
    <row r="192" spans="1:8" x14ac:dyDescent="0.2">
      <c r="A192" s="5">
        <v>41591</v>
      </c>
      <c r="B192" s="2">
        <v>41591.297175925924</v>
      </c>
      <c r="C192" s="1" t="s">
        <v>1065</v>
      </c>
      <c r="D192" t="s">
        <v>1059</v>
      </c>
      <c r="E192" s="1" t="s">
        <v>1064</v>
      </c>
      <c r="G192" t="s">
        <v>1066</v>
      </c>
      <c r="H192">
        <v>1</v>
      </c>
    </row>
    <row r="193" spans="1:8" x14ac:dyDescent="0.2">
      <c r="A193" s="5">
        <v>41592</v>
      </c>
      <c r="B193" s="2">
        <v>41592.300949074073</v>
      </c>
      <c r="C193" s="1" t="s">
        <v>1065</v>
      </c>
      <c r="D193" t="s">
        <v>1053</v>
      </c>
      <c r="E193" s="1" t="s">
        <v>1064</v>
      </c>
      <c r="G193" t="s">
        <v>1066</v>
      </c>
      <c r="H193">
        <v>1</v>
      </c>
    </row>
    <row r="194" spans="1:8" x14ac:dyDescent="0.2">
      <c r="A194" s="5">
        <v>41592</v>
      </c>
      <c r="B194" s="2">
        <v>41592.30096064815</v>
      </c>
      <c r="C194" s="1" t="s">
        <v>1065</v>
      </c>
      <c r="D194" t="s">
        <v>1057</v>
      </c>
      <c r="E194" s="1" t="s">
        <v>1064</v>
      </c>
      <c r="G194" t="s">
        <v>1066</v>
      </c>
      <c r="H194">
        <v>1</v>
      </c>
    </row>
    <row r="195" spans="1:8" x14ac:dyDescent="0.2">
      <c r="A195" s="5">
        <v>41592</v>
      </c>
      <c r="B195" s="2">
        <v>41592.30097222222</v>
      </c>
      <c r="C195" s="1" t="s">
        <v>1065</v>
      </c>
      <c r="D195" t="s">
        <v>1058</v>
      </c>
      <c r="E195" s="1" t="s">
        <v>1064</v>
      </c>
      <c r="G195" t="s">
        <v>1066</v>
      </c>
      <c r="H195">
        <v>1</v>
      </c>
    </row>
    <row r="196" spans="1:8" x14ac:dyDescent="0.2">
      <c r="A196" s="5">
        <v>41592</v>
      </c>
      <c r="B196" s="2">
        <v>41592.30097222222</v>
      </c>
      <c r="C196" s="1" t="s">
        <v>1065</v>
      </c>
      <c r="D196" t="s">
        <v>1059</v>
      </c>
      <c r="E196" s="1" t="s">
        <v>1064</v>
      </c>
      <c r="G196" t="s">
        <v>1066</v>
      </c>
      <c r="H196">
        <v>1</v>
      </c>
    </row>
    <row r="197" spans="1:8" x14ac:dyDescent="0.2">
      <c r="A197" s="5">
        <v>41596</v>
      </c>
      <c r="B197" s="2">
        <v>41596.300983796296</v>
      </c>
      <c r="C197" s="1" t="s">
        <v>1065</v>
      </c>
      <c r="D197" t="s">
        <v>1053</v>
      </c>
      <c r="E197" s="1" t="s">
        <v>1064</v>
      </c>
      <c r="G197" t="s">
        <v>1066</v>
      </c>
      <c r="H197">
        <v>1</v>
      </c>
    </row>
    <row r="198" spans="1:8" x14ac:dyDescent="0.2">
      <c r="A198" s="5">
        <v>41596</v>
      </c>
      <c r="B198" s="2">
        <v>41596.300995370373</v>
      </c>
      <c r="C198" s="1" t="s">
        <v>1065</v>
      </c>
      <c r="D198" t="s">
        <v>1057</v>
      </c>
      <c r="E198" s="1" t="s">
        <v>1064</v>
      </c>
      <c r="G198" t="s">
        <v>1066</v>
      </c>
      <c r="H198">
        <v>1</v>
      </c>
    </row>
    <row r="199" spans="1:8" x14ac:dyDescent="0.2">
      <c r="A199" s="5">
        <v>41596</v>
      </c>
      <c r="B199" s="2">
        <v>41596.301006944443</v>
      </c>
      <c r="C199" s="1" t="s">
        <v>1065</v>
      </c>
      <c r="D199" t="s">
        <v>1058</v>
      </c>
      <c r="E199" s="1" t="s">
        <v>1064</v>
      </c>
      <c r="G199" t="s">
        <v>1066</v>
      </c>
      <c r="H199">
        <v>1</v>
      </c>
    </row>
    <row r="200" spans="1:8" x14ac:dyDescent="0.2">
      <c r="A200" s="5">
        <v>41596</v>
      </c>
      <c r="B200" s="2">
        <v>41596.301006944443</v>
      </c>
      <c r="C200" s="1" t="s">
        <v>1065</v>
      </c>
      <c r="D200" t="s">
        <v>1059</v>
      </c>
      <c r="E200" s="1" t="s">
        <v>1064</v>
      </c>
      <c r="G200" t="s">
        <v>1066</v>
      </c>
      <c r="H200">
        <v>1</v>
      </c>
    </row>
    <row r="201" spans="1:8" x14ac:dyDescent="0.2">
      <c r="A201" s="5">
        <v>41596</v>
      </c>
      <c r="B201" s="2">
        <v>41596.304120370369</v>
      </c>
      <c r="C201" s="1" t="s">
        <v>1069</v>
      </c>
      <c r="D201" t="s">
        <v>1053</v>
      </c>
      <c r="G201" t="s">
        <v>1066</v>
      </c>
      <c r="H201">
        <v>1</v>
      </c>
    </row>
    <row r="202" spans="1:8" x14ac:dyDescent="0.2">
      <c r="A202" s="5">
        <v>41596</v>
      </c>
      <c r="B202" s="2">
        <v>41596.304131944446</v>
      </c>
      <c r="C202" s="1" t="s">
        <v>1069</v>
      </c>
      <c r="D202" t="s">
        <v>1056</v>
      </c>
      <c r="G202" t="s">
        <v>1066</v>
      </c>
      <c r="H202">
        <v>1</v>
      </c>
    </row>
    <row r="203" spans="1:8" x14ac:dyDescent="0.2">
      <c r="A203" s="5">
        <v>41596</v>
      </c>
      <c r="B203" s="2">
        <v>41596.304143518515</v>
      </c>
      <c r="C203" s="1" t="s">
        <v>1069</v>
      </c>
      <c r="D203" t="s">
        <v>1057</v>
      </c>
      <c r="G203" t="s">
        <v>1066</v>
      </c>
      <c r="H203">
        <v>1</v>
      </c>
    </row>
    <row r="204" spans="1:8" x14ac:dyDescent="0.2">
      <c r="A204" s="5">
        <v>41596</v>
      </c>
      <c r="B204" s="2">
        <v>41596.304143518515</v>
      </c>
      <c r="C204" s="1" t="s">
        <v>1069</v>
      </c>
      <c r="D204" t="s">
        <v>1056</v>
      </c>
      <c r="G204" t="s">
        <v>1066</v>
      </c>
      <c r="H204">
        <v>1</v>
      </c>
    </row>
    <row r="205" spans="1:8" x14ac:dyDescent="0.2">
      <c r="A205" s="5">
        <v>41596</v>
      </c>
      <c r="B205" s="2">
        <v>41596.304155092592</v>
      </c>
      <c r="C205" s="1" t="s">
        <v>1069</v>
      </c>
      <c r="D205" t="s">
        <v>1058</v>
      </c>
      <c r="G205" t="s">
        <v>1066</v>
      </c>
      <c r="H205">
        <v>1</v>
      </c>
    </row>
    <row r="206" spans="1:8" x14ac:dyDescent="0.2">
      <c r="A206" s="5">
        <v>41596</v>
      </c>
      <c r="B206" s="2">
        <v>41596.304166666669</v>
      </c>
      <c r="C206" s="1" t="s">
        <v>1069</v>
      </c>
      <c r="D206" t="s">
        <v>1056</v>
      </c>
      <c r="G206" t="s">
        <v>1066</v>
      </c>
      <c r="H206">
        <v>1</v>
      </c>
    </row>
    <row r="207" spans="1:8" x14ac:dyDescent="0.2">
      <c r="A207" s="5">
        <v>41596</v>
      </c>
      <c r="B207" s="2">
        <v>41596.304178240738</v>
      </c>
      <c r="C207" s="1" t="s">
        <v>1069</v>
      </c>
      <c r="D207" t="s">
        <v>1059</v>
      </c>
      <c r="G207" t="s">
        <v>1066</v>
      </c>
      <c r="H207">
        <v>1</v>
      </c>
    </row>
    <row r="208" spans="1:8" x14ac:dyDescent="0.2">
      <c r="A208" s="5">
        <v>41596</v>
      </c>
      <c r="B208" s="2">
        <v>41596.304178240738</v>
      </c>
      <c r="C208" s="1" t="s">
        <v>1069</v>
      </c>
      <c r="D208" t="s">
        <v>1056</v>
      </c>
      <c r="G208" t="s">
        <v>1066</v>
      </c>
      <c r="H208">
        <v>1</v>
      </c>
    </row>
    <row r="209" spans="1:8" x14ac:dyDescent="0.2">
      <c r="A209" s="5">
        <v>41597</v>
      </c>
      <c r="B209" s="2">
        <v>41597.297997685186</v>
      </c>
      <c r="C209" s="1" t="s">
        <v>1065</v>
      </c>
      <c r="D209" t="s">
        <v>1053</v>
      </c>
      <c r="E209" s="1" t="s">
        <v>1064</v>
      </c>
      <c r="G209" t="s">
        <v>1066</v>
      </c>
      <c r="H209">
        <v>1</v>
      </c>
    </row>
    <row r="210" spans="1:8" x14ac:dyDescent="0.2">
      <c r="A210" s="5">
        <v>41597</v>
      </c>
      <c r="B210" s="2">
        <v>41597.297997685186</v>
      </c>
      <c r="C210" s="1" t="s">
        <v>1065</v>
      </c>
      <c r="D210" t="s">
        <v>1057</v>
      </c>
      <c r="E210" s="1" t="s">
        <v>1064</v>
      </c>
      <c r="G210" t="s">
        <v>1066</v>
      </c>
      <c r="H210">
        <v>1</v>
      </c>
    </row>
    <row r="211" spans="1:8" x14ac:dyDescent="0.2">
      <c r="A211" s="5">
        <v>41597</v>
      </c>
      <c r="B211" s="2">
        <v>41597.298009259262</v>
      </c>
      <c r="C211" s="1" t="s">
        <v>1065</v>
      </c>
      <c r="D211" t="s">
        <v>1058</v>
      </c>
      <c r="E211" s="1" t="s">
        <v>1064</v>
      </c>
      <c r="G211" t="s">
        <v>1066</v>
      </c>
      <c r="H211">
        <v>1</v>
      </c>
    </row>
    <row r="212" spans="1:8" x14ac:dyDescent="0.2">
      <c r="A212" s="5">
        <v>41597</v>
      </c>
      <c r="B212" s="2">
        <v>41597.298009259262</v>
      </c>
      <c r="C212" s="1" t="s">
        <v>1065</v>
      </c>
      <c r="D212" t="s">
        <v>1059</v>
      </c>
      <c r="E212" s="1" t="s">
        <v>1064</v>
      </c>
      <c r="G212" t="s">
        <v>1066</v>
      </c>
      <c r="H212">
        <v>1</v>
      </c>
    </row>
    <row r="213" spans="1:8" x14ac:dyDescent="0.2">
      <c r="A213" s="5">
        <v>41599</v>
      </c>
      <c r="B213" s="2">
        <v>41599.300104166665</v>
      </c>
      <c r="C213" s="1" t="s">
        <v>1065</v>
      </c>
      <c r="D213" t="s">
        <v>1053</v>
      </c>
      <c r="E213" s="1" t="s">
        <v>1064</v>
      </c>
      <c r="G213" t="s">
        <v>1066</v>
      </c>
      <c r="H213">
        <v>1</v>
      </c>
    </row>
    <row r="214" spans="1:8" x14ac:dyDescent="0.2">
      <c r="A214" s="5">
        <v>41599</v>
      </c>
      <c r="B214" s="2">
        <v>41599.300104166665</v>
      </c>
      <c r="C214" s="1" t="s">
        <v>1065</v>
      </c>
      <c r="D214" t="s">
        <v>1057</v>
      </c>
      <c r="E214" s="1" t="s">
        <v>1064</v>
      </c>
      <c r="G214" t="s">
        <v>1066</v>
      </c>
      <c r="H214">
        <v>1</v>
      </c>
    </row>
    <row r="215" spans="1:8" x14ac:dyDescent="0.2">
      <c r="A215" s="5">
        <v>41599</v>
      </c>
      <c r="B215" s="2">
        <v>41599.300115740742</v>
      </c>
      <c r="C215" s="1" t="s">
        <v>1065</v>
      </c>
      <c r="D215" t="s">
        <v>1058</v>
      </c>
      <c r="E215" s="1" t="s">
        <v>1064</v>
      </c>
      <c r="G215" t="s">
        <v>1066</v>
      </c>
      <c r="H215">
        <v>1</v>
      </c>
    </row>
    <row r="216" spans="1:8" x14ac:dyDescent="0.2">
      <c r="A216" s="5">
        <v>41599</v>
      </c>
      <c r="B216" s="2">
        <v>41599.300115740742</v>
      </c>
      <c r="C216" s="1" t="s">
        <v>1065</v>
      </c>
      <c r="D216" t="s">
        <v>1059</v>
      </c>
      <c r="E216" s="1" t="s">
        <v>1064</v>
      </c>
      <c r="G216" t="s">
        <v>1066</v>
      </c>
      <c r="H216">
        <v>1</v>
      </c>
    </row>
    <row r="217" spans="1:8" x14ac:dyDescent="0.2">
      <c r="A217" s="5">
        <v>41603</v>
      </c>
      <c r="B217" s="2">
        <v>41603.3127662037</v>
      </c>
      <c r="C217" s="1" t="s">
        <v>1065</v>
      </c>
      <c r="D217" t="s">
        <v>1053</v>
      </c>
      <c r="E217" s="1" t="s">
        <v>1064</v>
      </c>
      <c r="G217" t="s">
        <v>1066</v>
      </c>
      <c r="H217">
        <v>1</v>
      </c>
    </row>
    <row r="218" spans="1:8" x14ac:dyDescent="0.2">
      <c r="A218" s="5">
        <v>41603</v>
      </c>
      <c r="B218" s="2">
        <v>41603.312777777777</v>
      </c>
      <c r="C218" s="1" t="s">
        <v>1065</v>
      </c>
      <c r="D218" t="s">
        <v>1057</v>
      </c>
      <c r="E218" s="1" t="s">
        <v>1064</v>
      </c>
      <c r="G218" t="s">
        <v>1066</v>
      </c>
      <c r="H218">
        <v>1</v>
      </c>
    </row>
    <row r="219" spans="1:8" x14ac:dyDescent="0.2">
      <c r="A219" s="5">
        <v>41603</v>
      </c>
      <c r="B219" s="2">
        <v>41603.312777777777</v>
      </c>
      <c r="C219" s="1" t="s">
        <v>1065</v>
      </c>
      <c r="D219" t="s">
        <v>1058</v>
      </c>
      <c r="E219" s="1" t="s">
        <v>1064</v>
      </c>
      <c r="G219" t="s">
        <v>1066</v>
      </c>
      <c r="H219">
        <v>1</v>
      </c>
    </row>
    <row r="220" spans="1:8" x14ac:dyDescent="0.2">
      <c r="A220" s="5">
        <v>41603</v>
      </c>
      <c r="B220" s="2">
        <v>41603.312789351854</v>
      </c>
      <c r="C220" s="1" t="s">
        <v>1065</v>
      </c>
      <c r="D220" t="s">
        <v>1059</v>
      </c>
      <c r="E220" s="1" t="s">
        <v>1064</v>
      </c>
      <c r="G220" t="s">
        <v>1066</v>
      </c>
      <c r="H220">
        <v>1</v>
      </c>
    </row>
    <row r="221" spans="1:8" x14ac:dyDescent="0.2">
      <c r="A221" s="5">
        <v>41604</v>
      </c>
      <c r="B221" s="2">
        <v>41604.29855324074</v>
      </c>
      <c r="C221" s="1" t="s">
        <v>1065</v>
      </c>
      <c r="D221" t="s">
        <v>1053</v>
      </c>
      <c r="E221" s="1" t="s">
        <v>1061</v>
      </c>
      <c r="G221" t="s">
        <v>1066</v>
      </c>
      <c r="H221">
        <v>1</v>
      </c>
    </row>
    <row r="222" spans="1:8" x14ac:dyDescent="0.2">
      <c r="A222" s="5">
        <v>41604</v>
      </c>
      <c r="B222" s="2">
        <v>41604.298564814817</v>
      </c>
      <c r="C222" s="1" t="s">
        <v>1065</v>
      </c>
      <c r="D222" t="s">
        <v>1057</v>
      </c>
      <c r="E222" s="1" t="s">
        <v>1061</v>
      </c>
      <c r="G222" t="s">
        <v>1066</v>
      </c>
      <c r="H222">
        <v>1</v>
      </c>
    </row>
    <row r="223" spans="1:8" x14ac:dyDescent="0.2">
      <c r="A223" s="5">
        <v>41604</v>
      </c>
      <c r="B223" s="2">
        <v>41604.298564814817</v>
      </c>
      <c r="C223" s="1" t="s">
        <v>1065</v>
      </c>
      <c r="D223" t="s">
        <v>1058</v>
      </c>
      <c r="E223" s="1" t="s">
        <v>1061</v>
      </c>
      <c r="G223" t="s">
        <v>1066</v>
      </c>
      <c r="H223">
        <v>1</v>
      </c>
    </row>
    <row r="224" spans="1:8" x14ac:dyDescent="0.2">
      <c r="A224" s="5">
        <v>41604</v>
      </c>
      <c r="B224" s="2">
        <v>41604.298576388886</v>
      </c>
      <c r="C224" s="1" t="s">
        <v>1065</v>
      </c>
      <c r="D224" t="s">
        <v>1059</v>
      </c>
      <c r="E224" s="1" t="s">
        <v>1061</v>
      </c>
      <c r="G224" t="s">
        <v>1066</v>
      </c>
      <c r="H224">
        <v>1</v>
      </c>
    </row>
    <row r="225" spans="1:8" x14ac:dyDescent="0.2">
      <c r="A225" s="5">
        <v>41605</v>
      </c>
      <c r="B225" s="2">
        <v>41605.297824074078</v>
      </c>
      <c r="C225" s="1" t="s">
        <v>1065</v>
      </c>
      <c r="D225" t="s">
        <v>1053</v>
      </c>
      <c r="E225" s="1" t="s">
        <v>1061</v>
      </c>
      <c r="G225" t="s">
        <v>1066</v>
      </c>
      <c r="H225">
        <v>1</v>
      </c>
    </row>
    <row r="226" spans="1:8" x14ac:dyDescent="0.2">
      <c r="A226" s="5">
        <v>41605</v>
      </c>
      <c r="B226" s="2">
        <v>41605.297824074078</v>
      </c>
      <c r="C226" s="1" t="s">
        <v>1065</v>
      </c>
      <c r="D226" t="s">
        <v>1057</v>
      </c>
      <c r="E226" s="1" t="s">
        <v>1061</v>
      </c>
      <c r="G226" t="s">
        <v>1066</v>
      </c>
      <c r="H226">
        <v>1</v>
      </c>
    </row>
    <row r="227" spans="1:8" x14ac:dyDescent="0.2">
      <c r="A227" s="5">
        <v>41605</v>
      </c>
      <c r="B227" s="2">
        <v>41605.297835648147</v>
      </c>
      <c r="C227" s="1" t="s">
        <v>1065</v>
      </c>
      <c r="D227" t="s">
        <v>1058</v>
      </c>
      <c r="E227" s="1" t="s">
        <v>1061</v>
      </c>
      <c r="G227" t="s">
        <v>1066</v>
      </c>
      <c r="H227">
        <v>1</v>
      </c>
    </row>
    <row r="228" spans="1:8" x14ac:dyDescent="0.2">
      <c r="A228" s="5">
        <v>41605</v>
      </c>
      <c r="B228" s="2">
        <v>41605.297835648147</v>
      </c>
      <c r="C228" s="1" t="s">
        <v>1065</v>
      </c>
      <c r="D228" t="s">
        <v>1059</v>
      </c>
      <c r="E228" s="1" t="s">
        <v>1061</v>
      </c>
      <c r="G228" t="s">
        <v>1066</v>
      </c>
      <c r="H228">
        <v>1</v>
      </c>
    </row>
    <row r="229" spans="1:8" x14ac:dyDescent="0.2">
      <c r="A229" s="5">
        <v>41606</v>
      </c>
      <c r="B229" s="2">
        <v>41606.301666666666</v>
      </c>
      <c r="C229" s="1" t="s">
        <v>1065</v>
      </c>
      <c r="D229" t="s">
        <v>1053</v>
      </c>
      <c r="E229" s="1" t="s">
        <v>1061</v>
      </c>
      <c r="G229" t="s">
        <v>1066</v>
      </c>
      <c r="H229">
        <v>1</v>
      </c>
    </row>
    <row r="230" spans="1:8" x14ac:dyDescent="0.2">
      <c r="A230" s="5">
        <v>41606</v>
      </c>
      <c r="B230" s="2">
        <v>41606.301678240743</v>
      </c>
      <c r="C230" s="1" t="s">
        <v>1065</v>
      </c>
      <c r="D230" t="s">
        <v>1057</v>
      </c>
      <c r="E230" s="1" t="s">
        <v>1061</v>
      </c>
      <c r="G230" t="s">
        <v>1066</v>
      </c>
      <c r="H230">
        <v>1</v>
      </c>
    </row>
    <row r="231" spans="1:8" x14ac:dyDescent="0.2">
      <c r="A231" s="5">
        <v>41606</v>
      </c>
      <c r="B231" s="2">
        <v>41606.301678240743</v>
      </c>
      <c r="C231" s="1" t="s">
        <v>1065</v>
      </c>
      <c r="D231" t="s">
        <v>1058</v>
      </c>
      <c r="E231" s="1" t="s">
        <v>1061</v>
      </c>
      <c r="G231" t="s">
        <v>1066</v>
      </c>
      <c r="H231">
        <v>1</v>
      </c>
    </row>
    <row r="232" spans="1:8" x14ac:dyDescent="0.2">
      <c r="A232" s="5">
        <v>41606</v>
      </c>
      <c r="B232" s="2">
        <v>41606.301689814813</v>
      </c>
      <c r="C232" s="1" t="s">
        <v>1065</v>
      </c>
      <c r="D232" t="s">
        <v>1059</v>
      </c>
      <c r="E232" s="1" t="s">
        <v>1061</v>
      </c>
      <c r="G232" t="s">
        <v>1066</v>
      </c>
      <c r="H232">
        <v>1</v>
      </c>
    </row>
    <row r="233" spans="1:8" x14ac:dyDescent="0.2">
      <c r="A233" s="5">
        <v>41607</v>
      </c>
      <c r="B233" s="2">
        <v>41607.316759259258</v>
      </c>
      <c r="C233" s="1" t="s">
        <v>1065</v>
      </c>
      <c r="D233" t="s">
        <v>1053</v>
      </c>
      <c r="E233" s="1" t="s">
        <v>1064</v>
      </c>
      <c r="G233" t="s">
        <v>1066</v>
      </c>
      <c r="H233">
        <v>1</v>
      </c>
    </row>
    <row r="234" spans="1:8" x14ac:dyDescent="0.2">
      <c r="A234" s="5">
        <v>41607</v>
      </c>
      <c r="B234" s="2">
        <v>41607.316759259258</v>
      </c>
      <c r="C234" s="1" t="s">
        <v>1065</v>
      </c>
      <c r="D234" t="s">
        <v>1057</v>
      </c>
      <c r="E234" s="1" t="s">
        <v>1064</v>
      </c>
      <c r="G234" t="s">
        <v>1066</v>
      </c>
      <c r="H234">
        <v>1</v>
      </c>
    </row>
    <row r="235" spans="1:8" x14ac:dyDescent="0.2">
      <c r="A235" s="5">
        <v>41607</v>
      </c>
      <c r="B235" s="2">
        <v>41607.316770833335</v>
      </c>
      <c r="C235" s="1" t="s">
        <v>1065</v>
      </c>
      <c r="D235" t="s">
        <v>1058</v>
      </c>
      <c r="E235" s="1" t="s">
        <v>1064</v>
      </c>
      <c r="G235" t="s">
        <v>1066</v>
      </c>
      <c r="H235">
        <v>1</v>
      </c>
    </row>
    <row r="236" spans="1:8" x14ac:dyDescent="0.2">
      <c r="A236" s="5">
        <v>41607</v>
      </c>
      <c r="B236" s="2">
        <v>41607.316770833335</v>
      </c>
      <c r="C236" s="1" t="s">
        <v>1065</v>
      </c>
      <c r="D236" t="s">
        <v>1059</v>
      </c>
      <c r="E236" s="1" t="s">
        <v>1064</v>
      </c>
      <c r="G236" t="s">
        <v>1066</v>
      </c>
      <c r="H236">
        <v>1</v>
      </c>
    </row>
    <row r="237" spans="1:8" x14ac:dyDescent="0.2">
      <c r="A237" s="5">
        <v>41609</v>
      </c>
      <c r="B237" s="2">
        <v>41609.574861111112</v>
      </c>
      <c r="C237" s="1" t="s">
        <v>1069</v>
      </c>
      <c r="D237" t="s">
        <v>1053</v>
      </c>
      <c r="G237" t="s">
        <v>1066</v>
      </c>
      <c r="H237">
        <v>1</v>
      </c>
    </row>
    <row r="238" spans="1:8" x14ac:dyDescent="0.2">
      <c r="A238" s="5">
        <v>41609</v>
      </c>
      <c r="B238" s="2">
        <v>41609.574872685182</v>
      </c>
      <c r="C238" s="1" t="s">
        <v>1069</v>
      </c>
      <c r="D238" t="s">
        <v>1056</v>
      </c>
      <c r="G238" t="s">
        <v>1066</v>
      </c>
      <c r="H238">
        <v>1</v>
      </c>
    </row>
    <row r="239" spans="1:8" x14ac:dyDescent="0.2">
      <c r="A239" s="5">
        <v>41609</v>
      </c>
      <c r="B239" s="2">
        <v>41609.574884259258</v>
      </c>
      <c r="C239" s="1" t="s">
        <v>1069</v>
      </c>
      <c r="D239" t="s">
        <v>1057</v>
      </c>
      <c r="G239" t="s">
        <v>1066</v>
      </c>
      <c r="H239">
        <v>1</v>
      </c>
    </row>
    <row r="240" spans="1:8" x14ac:dyDescent="0.2">
      <c r="A240" s="5">
        <v>41609</v>
      </c>
      <c r="B240" s="2">
        <v>41609.574895833335</v>
      </c>
      <c r="C240" s="1" t="s">
        <v>1069</v>
      </c>
      <c r="D240" t="s">
        <v>1056</v>
      </c>
      <c r="G240" t="s">
        <v>1066</v>
      </c>
      <c r="H240">
        <v>1</v>
      </c>
    </row>
    <row r="241" spans="1:8" x14ac:dyDescent="0.2">
      <c r="A241" s="5">
        <v>41609</v>
      </c>
      <c r="B241" s="2">
        <v>41609.574907407405</v>
      </c>
      <c r="C241" s="1" t="s">
        <v>1069</v>
      </c>
      <c r="D241" t="s">
        <v>1058</v>
      </c>
      <c r="G241" t="s">
        <v>1066</v>
      </c>
      <c r="H241">
        <v>1</v>
      </c>
    </row>
    <row r="242" spans="1:8" x14ac:dyDescent="0.2">
      <c r="A242" s="5">
        <v>41609</v>
      </c>
      <c r="B242" s="2">
        <v>41609.574918981481</v>
      </c>
      <c r="C242" s="1" t="s">
        <v>1069</v>
      </c>
      <c r="D242" t="s">
        <v>1056</v>
      </c>
      <c r="G242" t="s">
        <v>1066</v>
      </c>
      <c r="H242">
        <v>1</v>
      </c>
    </row>
    <row r="243" spans="1:8" x14ac:dyDescent="0.2">
      <c r="A243" s="5">
        <v>41609</v>
      </c>
      <c r="B243" s="2">
        <v>41609.574930555558</v>
      </c>
      <c r="C243" s="1" t="s">
        <v>1069</v>
      </c>
      <c r="D243" t="s">
        <v>1059</v>
      </c>
      <c r="G243" t="s">
        <v>1066</v>
      </c>
      <c r="H243">
        <v>1</v>
      </c>
    </row>
    <row r="244" spans="1:8" x14ac:dyDescent="0.2">
      <c r="A244" s="5">
        <v>41609</v>
      </c>
      <c r="B244" s="2">
        <v>41609.574942129628</v>
      </c>
      <c r="C244" s="1" t="s">
        <v>1069</v>
      </c>
      <c r="D244" t="s">
        <v>1056</v>
      </c>
      <c r="G244" t="s">
        <v>1066</v>
      </c>
      <c r="H244">
        <v>1</v>
      </c>
    </row>
    <row r="245" spans="1:8" x14ac:dyDescent="0.2">
      <c r="A245" s="5">
        <v>41610</v>
      </c>
      <c r="B245" s="2">
        <v>41610.299560185187</v>
      </c>
      <c r="C245" s="1" t="s">
        <v>1065</v>
      </c>
      <c r="D245" t="s">
        <v>1053</v>
      </c>
      <c r="E245" s="1" t="s">
        <v>1064</v>
      </c>
      <c r="G245" t="s">
        <v>1066</v>
      </c>
      <c r="H245">
        <v>1</v>
      </c>
    </row>
    <row r="246" spans="1:8" x14ac:dyDescent="0.2">
      <c r="A246" s="5">
        <v>41610</v>
      </c>
      <c r="B246" s="2">
        <v>41610.299571759257</v>
      </c>
      <c r="C246" s="1" t="s">
        <v>1065</v>
      </c>
      <c r="D246" t="s">
        <v>1057</v>
      </c>
      <c r="E246" s="1" t="s">
        <v>1064</v>
      </c>
      <c r="G246" t="s">
        <v>1066</v>
      </c>
      <c r="H246">
        <v>1</v>
      </c>
    </row>
    <row r="247" spans="1:8" x14ac:dyDescent="0.2">
      <c r="A247" s="5">
        <v>41610</v>
      </c>
      <c r="B247" s="2">
        <v>41610.299571759257</v>
      </c>
      <c r="C247" s="1" t="s">
        <v>1065</v>
      </c>
      <c r="D247" t="s">
        <v>1058</v>
      </c>
      <c r="E247" s="1" t="s">
        <v>1064</v>
      </c>
      <c r="G247" t="s">
        <v>1066</v>
      </c>
      <c r="H247">
        <v>1</v>
      </c>
    </row>
    <row r="248" spans="1:8" x14ac:dyDescent="0.2">
      <c r="A248" s="5">
        <v>41610</v>
      </c>
      <c r="B248" s="2">
        <v>41610.299583333333</v>
      </c>
      <c r="C248" s="1" t="s">
        <v>1065</v>
      </c>
      <c r="D248" t="s">
        <v>1059</v>
      </c>
      <c r="E248" s="1" t="s">
        <v>1064</v>
      </c>
      <c r="G248" t="s">
        <v>1066</v>
      </c>
      <c r="H248">
        <v>1</v>
      </c>
    </row>
    <row r="249" spans="1:8" x14ac:dyDescent="0.2">
      <c r="A249" s="5">
        <v>41611</v>
      </c>
      <c r="B249" s="2">
        <v>41611.305972222224</v>
      </c>
      <c r="C249" s="1" t="s">
        <v>1065</v>
      </c>
      <c r="D249" t="s">
        <v>1053</v>
      </c>
      <c r="E249" s="1" t="s">
        <v>1061</v>
      </c>
      <c r="G249" t="s">
        <v>1066</v>
      </c>
      <c r="H249">
        <v>1</v>
      </c>
    </row>
    <row r="250" spans="1:8" x14ac:dyDescent="0.2">
      <c r="A250" s="5">
        <v>41611</v>
      </c>
      <c r="B250" s="2">
        <v>41611.305972222224</v>
      </c>
      <c r="C250" s="1" t="s">
        <v>1065</v>
      </c>
      <c r="D250" t="s">
        <v>1057</v>
      </c>
      <c r="E250" s="1" t="s">
        <v>1061</v>
      </c>
      <c r="G250" t="s">
        <v>1066</v>
      </c>
      <c r="H250">
        <v>1</v>
      </c>
    </row>
    <row r="251" spans="1:8" x14ac:dyDescent="0.2">
      <c r="A251" s="5">
        <v>41611</v>
      </c>
      <c r="B251" s="2">
        <v>41611.305983796294</v>
      </c>
      <c r="C251" s="1" t="s">
        <v>1065</v>
      </c>
      <c r="D251" t="s">
        <v>1058</v>
      </c>
      <c r="E251" s="1" t="s">
        <v>1061</v>
      </c>
      <c r="G251" t="s">
        <v>1066</v>
      </c>
      <c r="H251">
        <v>1</v>
      </c>
    </row>
    <row r="252" spans="1:8" x14ac:dyDescent="0.2">
      <c r="A252" s="5">
        <v>41611</v>
      </c>
      <c r="B252" s="2">
        <v>41611.305983796294</v>
      </c>
      <c r="C252" s="1" t="s">
        <v>1065</v>
      </c>
      <c r="D252" t="s">
        <v>1059</v>
      </c>
      <c r="E252" s="1" t="s">
        <v>1061</v>
      </c>
      <c r="G252" t="s">
        <v>1066</v>
      </c>
      <c r="H252">
        <v>1</v>
      </c>
    </row>
    <row r="253" spans="1:8" x14ac:dyDescent="0.2">
      <c r="A253" s="5">
        <v>41612</v>
      </c>
      <c r="B253" s="2">
        <v>41612.295995370368</v>
      </c>
      <c r="C253" s="1" t="s">
        <v>1065</v>
      </c>
      <c r="D253" t="s">
        <v>1053</v>
      </c>
      <c r="E253" s="1" t="s">
        <v>1061</v>
      </c>
      <c r="G253" t="s">
        <v>1066</v>
      </c>
      <c r="H253">
        <v>1</v>
      </c>
    </row>
    <row r="254" spans="1:8" x14ac:dyDescent="0.2">
      <c r="A254" s="5">
        <v>41612</v>
      </c>
      <c r="B254" s="2">
        <v>41612.296006944445</v>
      </c>
      <c r="C254" s="1" t="s">
        <v>1065</v>
      </c>
      <c r="D254" t="s">
        <v>1057</v>
      </c>
      <c r="E254" s="1" t="s">
        <v>1061</v>
      </c>
      <c r="G254" t="s">
        <v>1066</v>
      </c>
      <c r="H254">
        <v>1</v>
      </c>
    </row>
    <row r="255" spans="1:8" x14ac:dyDescent="0.2">
      <c r="A255" s="5">
        <v>41612</v>
      </c>
      <c r="B255" s="2">
        <v>41612.296006944445</v>
      </c>
      <c r="C255" s="1" t="s">
        <v>1065</v>
      </c>
      <c r="D255" t="s">
        <v>1058</v>
      </c>
      <c r="E255" s="1" t="s">
        <v>1061</v>
      </c>
      <c r="G255" t="s">
        <v>1066</v>
      </c>
      <c r="H255">
        <v>1</v>
      </c>
    </row>
    <row r="256" spans="1:8" x14ac:dyDescent="0.2">
      <c r="A256" s="5">
        <v>41612</v>
      </c>
      <c r="B256" s="2">
        <v>41612.296018518522</v>
      </c>
      <c r="C256" s="1" t="s">
        <v>1065</v>
      </c>
      <c r="D256" t="s">
        <v>1059</v>
      </c>
      <c r="E256" s="1" t="s">
        <v>1061</v>
      </c>
      <c r="G256" t="s">
        <v>1066</v>
      </c>
      <c r="H256">
        <v>1</v>
      </c>
    </row>
    <row r="257" spans="1:8" x14ac:dyDescent="0.2">
      <c r="A257" s="5">
        <v>41612</v>
      </c>
      <c r="B257" s="2">
        <v>41612.342048611114</v>
      </c>
      <c r="C257" s="1" t="s">
        <v>1069</v>
      </c>
      <c r="D257" t="s">
        <v>1053</v>
      </c>
      <c r="G257" t="s">
        <v>1066</v>
      </c>
      <c r="H257">
        <v>1</v>
      </c>
    </row>
    <row r="258" spans="1:8" x14ac:dyDescent="0.2">
      <c r="A258" s="5">
        <v>41612</v>
      </c>
      <c r="B258" s="2">
        <v>41612.342060185183</v>
      </c>
      <c r="C258" s="1" t="s">
        <v>1069</v>
      </c>
      <c r="D258" t="s">
        <v>1056</v>
      </c>
      <c r="G258" t="s">
        <v>1066</v>
      </c>
      <c r="H258">
        <v>1</v>
      </c>
    </row>
    <row r="259" spans="1:8" x14ac:dyDescent="0.2">
      <c r="A259" s="5">
        <v>41612</v>
      </c>
      <c r="B259" s="2">
        <v>41612.342083333337</v>
      </c>
      <c r="C259" s="1" t="s">
        <v>1069</v>
      </c>
      <c r="D259" t="s">
        <v>1057</v>
      </c>
      <c r="G259" t="s">
        <v>1066</v>
      </c>
      <c r="H259">
        <v>1</v>
      </c>
    </row>
    <row r="260" spans="1:8" x14ac:dyDescent="0.2">
      <c r="A260" s="5">
        <v>41612</v>
      </c>
      <c r="B260" s="2">
        <v>41612.342094907406</v>
      </c>
      <c r="C260" s="1" t="s">
        <v>1069</v>
      </c>
      <c r="D260" t="s">
        <v>1056</v>
      </c>
      <c r="G260" t="s">
        <v>1066</v>
      </c>
      <c r="H260">
        <v>1</v>
      </c>
    </row>
    <row r="261" spans="1:8" x14ac:dyDescent="0.2">
      <c r="A261" s="5">
        <v>41612</v>
      </c>
      <c r="B261" s="2">
        <v>41612.342106481483</v>
      </c>
      <c r="C261" s="1" t="s">
        <v>1069</v>
      </c>
      <c r="D261" t="s">
        <v>1058</v>
      </c>
      <c r="G261" t="s">
        <v>1066</v>
      </c>
      <c r="H261">
        <v>1</v>
      </c>
    </row>
    <row r="262" spans="1:8" x14ac:dyDescent="0.2">
      <c r="A262" s="5">
        <v>41612</v>
      </c>
      <c r="B262" s="2">
        <v>41612.342106481483</v>
      </c>
      <c r="C262" s="1" t="s">
        <v>1069</v>
      </c>
      <c r="D262" t="s">
        <v>1056</v>
      </c>
      <c r="G262" t="s">
        <v>1066</v>
      </c>
      <c r="H262">
        <v>1</v>
      </c>
    </row>
    <row r="263" spans="1:8" x14ac:dyDescent="0.2">
      <c r="A263" s="5">
        <v>41612</v>
      </c>
      <c r="B263" s="2">
        <v>41612.342118055552</v>
      </c>
      <c r="C263" s="1" t="s">
        <v>1069</v>
      </c>
      <c r="D263" t="s">
        <v>1059</v>
      </c>
      <c r="G263" t="s">
        <v>1066</v>
      </c>
      <c r="H263">
        <v>1</v>
      </c>
    </row>
    <row r="264" spans="1:8" x14ac:dyDescent="0.2">
      <c r="A264" s="5">
        <v>41612</v>
      </c>
      <c r="B264" s="2">
        <v>41612.342129629629</v>
      </c>
      <c r="C264" s="1" t="s">
        <v>1069</v>
      </c>
      <c r="D264" t="s">
        <v>1056</v>
      </c>
      <c r="G264" t="s">
        <v>1066</v>
      </c>
      <c r="H264">
        <v>1</v>
      </c>
    </row>
    <row r="265" spans="1:8" x14ac:dyDescent="0.2">
      <c r="A265" s="5">
        <v>41613</v>
      </c>
      <c r="B265" s="2">
        <v>41613.301527777781</v>
      </c>
      <c r="C265" s="1" t="s">
        <v>1065</v>
      </c>
      <c r="D265" t="s">
        <v>1053</v>
      </c>
      <c r="E265" s="1" t="s">
        <v>1061</v>
      </c>
      <c r="G265" t="s">
        <v>1066</v>
      </c>
      <c r="H265">
        <v>1</v>
      </c>
    </row>
    <row r="266" spans="1:8" x14ac:dyDescent="0.2">
      <c r="A266" s="5">
        <v>41613</v>
      </c>
      <c r="B266" s="2">
        <v>41613.301539351851</v>
      </c>
      <c r="C266" s="1" t="s">
        <v>1065</v>
      </c>
      <c r="D266" t="s">
        <v>1057</v>
      </c>
      <c r="E266" s="1" t="s">
        <v>1061</v>
      </c>
      <c r="G266" t="s">
        <v>1066</v>
      </c>
      <c r="H266">
        <v>1</v>
      </c>
    </row>
    <row r="267" spans="1:8" x14ac:dyDescent="0.2">
      <c r="A267" s="5">
        <v>41613</v>
      </c>
      <c r="B267" s="2">
        <v>41613.301539351851</v>
      </c>
      <c r="C267" s="1" t="s">
        <v>1065</v>
      </c>
      <c r="D267" t="s">
        <v>1058</v>
      </c>
      <c r="E267" s="1" t="s">
        <v>1061</v>
      </c>
      <c r="G267" t="s">
        <v>1066</v>
      </c>
      <c r="H267">
        <v>1</v>
      </c>
    </row>
    <row r="268" spans="1:8" x14ac:dyDescent="0.2">
      <c r="A268" s="5">
        <v>41613</v>
      </c>
      <c r="B268" s="2">
        <v>41613.301550925928</v>
      </c>
      <c r="C268" s="1" t="s">
        <v>1065</v>
      </c>
      <c r="D268" t="s">
        <v>1059</v>
      </c>
      <c r="E268" s="1" t="s">
        <v>1061</v>
      </c>
      <c r="G268" t="s">
        <v>1066</v>
      </c>
      <c r="H268">
        <v>1</v>
      </c>
    </row>
    <row r="269" spans="1:8" x14ac:dyDescent="0.2">
      <c r="A269" s="5">
        <v>41614</v>
      </c>
      <c r="B269" s="2">
        <v>41614.299490740741</v>
      </c>
      <c r="C269" s="1" t="s">
        <v>1065</v>
      </c>
      <c r="D269" t="s">
        <v>1053</v>
      </c>
      <c r="E269" s="1" t="s">
        <v>1064</v>
      </c>
      <c r="G269" t="s">
        <v>1066</v>
      </c>
      <c r="H269">
        <v>1</v>
      </c>
    </row>
    <row r="270" spans="1:8" x14ac:dyDescent="0.2">
      <c r="A270" s="5">
        <v>41614</v>
      </c>
      <c r="B270" s="2">
        <v>41614.299502314818</v>
      </c>
      <c r="C270" s="1" t="s">
        <v>1065</v>
      </c>
      <c r="D270" t="s">
        <v>1057</v>
      </c>
      <c r="E270" s="1" t="s">
        <v>1064</v>
      </c>
      <c r="G270" t="s">
        <v>1066</v>
      </c>
      <c r="H270">
        <v>1</v>
      </c>
    </row>
    <row r="271" spans="1:8" x14ac:dyDescent="0.2">
      <c r="A271" s="5">
        <v>41614</v>
      </c>
      <c r="B271" s="2">
        <v>41614.299502314818</v>
      </c>
      <c r="C271" s="1" t="s">
        <v>1065</v>
      </c>
      <c r="D271" t="s">
        <v>1058</v>
      </c>
      <c r="E271" s="1" t="s">
        <v>1064</v>
      </c>
      <c r="G271" t="s">
        <v>1066</v>
      </c>
      <c r="H271">
        <v>1</v>
      </c>
    </row>
    <row r="272" spans="1:8" x14ac:dyDescent="0.2">
      <c r="A272" s="5">
        <v>41614</v>
      </c>
      <c r="B272" s="2">
        <v>41614.299513888887</v>
      </c>
      <c r="C272" s="1" t="s">
        <v>1065</v>
      </c>
      <c r="D272" t="s">
        <v>1059</v>
      </c>
      <c r="E272" s="1" t="s">
        <v>1064</v>
      </c>
      <c r="G272" t="s">
        <v>1066</v>
      </c>
      <c r="H272">
        <v>1</v>
      </c>
    </row>
    <row r="273" spans="1:8" x14ac:dyDescent="0.2">
      <c r="A273" s="5">
        <v>41617</v>
      </c>
      <c r="B273" s="2">
        <v>41617.297893518517</v>
      </c>
      <c r="C273" s="1" t="s">
        <v>1065</v>
      </c>
      <c r="D273" t="s">
        <v>1053</v>
      </c>
      <c r="E273" s="1" t="s">
        <v>1064</v>
      </c>
      <c r="G273" t="s">
        <v>1066</v>
      </c>
      <c r="H273">
        <v>1</v>
      </c>
    </row>
    <row r="274" spans="1:8" x14ac:dyDescent="0.2">
      <c r="A274" s="5">
        <v>41617</v>
      </c>
      <c r="B274" s="2">
        <v>41617.297893518517</v>
      </c>
      <c r="C274" s="1" t="s">
        <v>1065</v>
      </c>
      <c r="D274" t="s">
        <v>1057</v>
      </c>
      <c r="E274" s="1" t="s">
        <v>1064</v>
      </c>
      <c r="G274" t="s">
        <v>1066</v>
      </c>
      <c r="H274">
        <v>1</v>
      </c>
    </row>
    <row r="275" spans="1:8" x14ac:dyDescent="0.2">
      <c r="A275" s="5">
        <v>41617</v>
      </c>
      <c r="B275" s="2">
        <v>41617.297905092593</v>
      </c>
      <c r="C275" s="1" t="s">
        <v>1065</v>
      </c>
      <c r="D275" t="s">
        <v>1058</v>
      </c>
      <c r="E275" s="1" t="s">
        <v>1064</v>
      </c>
      <c r="G275" t="s">
        <v>1066</v>
      </c>
      <c r="H275">
        <v>1</v>
      </c>
    </row>
    <row r="276" spans="1:8" x14ac:dyDescent="0.2">
      <c r="A276" s="5">
        <v>41617</v>
      </c>
      <c r="B276" s="2">
        <v>41617.297905092593</v>
      </c>
      <c r="C276" s="1" t="s">
        <v>1065</v>
      </c>
      <c r="D276" t="s">
        <v>1059</v>
      </c>
      <c r="E276" s="1" t="s">
        <v>1064</v>
      </c>
      <c r="G276" t="s">
        <v>1066</v>
      </c>
      <c r="H276">
        <v>1</v>
      </c>
    </row>
    <row r="277" spans="1:8" x14ac:dyDescent="0.2">
      <c r="A277" s="5">
        <v>41618</v>
      </c>
      <c r="B277" s="2">
        <v>41618.300555555557</v>
      </c>
      <c r="C277" s="1" t="s">
        <v>1065</v>
      </c>
      <c r="D277" t="s">
        <v>1053</v>
      </c>
      <c r="E277" s="1" t="s">
        <v>1061</v>
      </c>
      <c r="G277" t="s">
        <v>1066</v>
      </c>
      <c r="H277">
        <v>1</v>
      </c>
    </row>
    <row r="278" spans="1:8" x14ac:dyDescent="0.2">
      <c r="A278" s="5">
        <v>41618</v>
      </c>
      <c r="B278" s="2">
        <v>41618.300555555557</v>
      </c>
      <c r="C278" s="1" t="s">
        <v>1065</v>
      </c>
      <c r="D278" t="s">
        <v>1057</v>
      </c>
      <c r="E278" s="1" t="s">
        <v>1061</v>
      </c>
      <c r="G278" t="s">
        <v>1066</v>
      </c>
      <c r="H278">
        <v>1</v>
      </c>
    </row>
    <row r="279" spans="1:8" x14ac:dyDescent="0.2">
      <c r="A279" s="5">
        <v>41618</v>
      </c>
      <c r="B279" s="2">
        <v>41618.300567129627</v>
      </c>
      <c r="C279" s="1" t="s">
        <v>1065</v>
      </c>
      <c r="D279" t="s">
        <v>1058</v>
      </c>
      <c r="E279" s="1" t="s">
        <v>1061</v>
      </c>
      <c r="G279" t="s">
        <v>1066</v>
      </c>
      <c r="H279">
        <v>1</v>
      </c>
    </row>
    <row r="280" spans="1:8" x14ac:dyDescent="0.2">
      <c r="A280" s="5">
        <v>41618</v>
      </c>
      <c r="B280" s="2">
        <v>41618.300567129627</v>
      </c>
      <c r="C280" s="1" t="s">
        <v>1065</v>
      </c>
      <c r="D280" t="s">
        <v>1059</v>
      </c>
      <c r="E280" s="1" t="s">
        <v>1061</v>
      </c>
      <c r="G280" t="s">
        <v>1066</v>
      </c>
      <c r="H280">
        <v>1</v>
      </c>
    </row>
    <row r="281" spans="1:8" x14ac:dyDescent="0.2">
      <c r="A281" s="5">
        <v>41619</v>
      </c>
      <c r="B281" s="2">
        <v>41619.311215277776</v>
      </c>
      <c r="C281" s="1" t="s">
        <v>1065</v>
      </c>
      <c r="D281" t="s">
        <v>1053</v>
      </c>
      <c r="E281" s="1" t="s">
        <v>1064</v>
      </c>
      <c r="G281" t="s">
        <v>1066</v>
      </c>
      <c r="H281">
        <v>1</v>
      </c>
    </row>
    <row r="282" spans="1:8" x14ac:dyDescent="0.2">
      <c r="A282" s="5">
        <v>41619</v>
      </c>
      <c r="B282" s="2">
        <v>41619.311215277776</v>
      </c>
      <c r="C282" s="1" t="s">
        <v>1065</v>
      </c>
      <c r="D282" t="s">
        <v>1057</v>
      </c>
      <c r="E282" s="1" t="s">
        <v>1064</v>
      </c>
      <c r="G282" t="s">
        <v>1066</v>
      </c>
      <c r="H282">
        <v>1</v>
      </c>
    </row>
    <row r="283" spans="1:8" x14ac:dyDescent="0.2">
      <c r="A283" s="5">
        <v>41619</v>
      </c>
      <c r="B283" s="2">
        <v>41619.311226851853</v>
      </c>
      <c r="C283" s="1" t="s">
        <v>1065</v>
      </c>
      <c r="D283" t="s">
        <v>1058</v>
      </c>
      <c r="E283" s="1" t="s">
        <v>1064</v>
      </c>
      <c r="G283" t="s">
        <v>1066</v>
      </c>
      <c r="H283">
        <v>1</v>
      </c>
    </row>
    <row r="284" spans="1:8" x14ac:dyDescent="0.2">
      <c r="A284" s="5">
        <v>41619</v>
      </c>
      <c r="B284" s="2">
        <v>41619.311226851853</v>
      </c>
      <c r="C284" s="1" t="s">
        <v>1065</v>
      </c>
      <c r="D284" t="s">
        <v>1059</v>
      </c>
      <c r="E284" s="1" t="s">
        <v>1064</v>
      </c>
      <c r="G284" t="s">
        <v>1066</v>
      </c>
      <c r="H284">
        <v>1</v>
      </c>
    </row>
    <row r="285" spans="1:8" x14ac:dyDescent="0.2">
      <c r="A285" s="5">
        <v>41620</v>
      </c>
      <c r="B285" s="2">
        <v>41620.306863425925</v>
      </c>
      <c r="C285" s="1" t="s">
        <v>1065</v>
      </c>
      <c r="D285" t="s">
        <v>1053</v>
      </c>
      <c r="E285" s="1" t="s">
        <v>1061</v>
      </c>
      <c r="G285" t="s">
        <v>1066</v>
      </c>
      <c r="H285">
        <v>1</v>
      </c>
    </row>
    <row r="286" spans="1:8" x14ac:dyDescent="0.2">
      <c r="A286" s="5">
        <v>41620</v>
      </c>
      <c r="B286" s="2">
        <v>41620.306863425925</v>
      </c>
      <c r="C286" s="1" t="s">
        <v>1065</v>
      </c>
      <c r="D286" t="s">
        <v>1057</v>
      </c>
      <c r="E286" s="1" t="s">
        <v>1061</v>
      </c>
      <c r="G286" t="s">
        <v>1066</v>
      </c>
      <c r="H286">
        <v>1</v>
      </c>
    </row>
    <row r="287" spans="1:8" x14ac:dyDescent="0.2">
      <c r="A287" s="5">
        <v>41620</v>
      </c>
      <c r="B287" s="2">
        <v>41620.306875000002</v>
      </c>
      <c r="C287" s="1" t="s">
        <v>1065</v>
      </c>
      <c r="D287" t="s">
        <v>1058</v>
      </c>
      <c r="E287" s="1" t="s">
        <v>1061</v>
      </c>
      <c r="G287" t="s">
        <v>1066</v>
      </c>
      <c r="H287">
        <v>1</v>
      </c>
    </row>
    <row r="288" spans="1:8" x14ac:dyDescent="0.2">
      <c r="A288" s="5">
        <v>41620</v>
      </c>
      <c r="B288" s="2">
        <v>41620.306875000002</v>
      </c>
      <c r="C288" s="1" t="s">
        <v>1065</v>
      </c>
      <c r="D288" t="s">
        <v>1059</v>
      </c>
      <c r="E288" s="1" t="s">
        <v>1061</v>
      </c>
      <c r="G288" t="s">
        <v>1066</v>
      </c>
      <c r="H288">
        <v>1</v>
      </c>
    </row>
    <row r="289" spans="1:8" x14ac:dyDescent="0.2">
      <c r="A289" s="5">
        <v>41621</v>
      </c>
      <c r="B289" s="2">
        <v>41621.307650462964</v>
      </c>
      <c r="C289" s="1" t="s">
        <v>1065</v>
      </c>
      <c r="D289" t="s">
        <v>1053</v>
      </c>
      <c r="E289" s="1" t="s">
        <v>1061</v>
      </c>
      <c r="G289" t="s">
        <v>1066</v>
      </c>
      <c r="H289">
        <v>1</v>
      </c>
    </row>
    <row r="290" spans="1:8" x14ac:dyDescent="0.2">
      <c r="A290" s="5">
        <v>41621</v>
      </c>
      <c r="B290" s="2">
        <v>41621.307662037034</v>
      </c>
      <c r="C290" s="1" t="s">
        <v>1065</v>
      </c>
      <c r="D290" t="s">
        <v>1057</v>
      </c>
      <c r="E290" s="1" t="s">
        <v>1061</v>
      </c>
      <c r="G290" t="s">
        <v>1066</v>
      </c>
      <c r="H290">
        <v>1</v>
      </c>
    </row>
    <row r="291" spans="1:8" x14ac:dyDescent="0.2">
      <c r="A291" s="5">
        <v>41621</v>
      </c>
      <c r="B291" s="2">
        <v>41621.307662037034</v>
      </c>
      <c r="C291" s="1" t="s">
        <v>1065</v>
      </c>
      <c r="D291" t="s">
        <v>1058</v>
      </c>
      <c r="E291" s="1" t="s">
        <v>1061</v>
      </c>
      <c r="G291" t="s">
        <v>1066</v>
      </c>
      <c r="H291">
        <v>1</v>
      </c>
    </row>
    <row r="292" spans="1:8" x14ac:dyDescent="0.2">
      <c r="A292" s="5">
        <v>41621</v>
      </c>
      <c r="B292" s="2">
        <v>41621.307662037034</v>
      </c>
      <c r="C292" s="1" t="s">
        <v>1065</v>
      </c>
      <c r="D292" t="s">
        <v>1059</v>
      </c>
      <c r="E292" s="1" t="s">
        <v>1061</v>
      </c>
      <c r="G292" t="s">
        <v>1066</v>
      </c>
      <c r="H292">
        <v>1</v>
      </c>
    </row>
    <row r="293" spans="1:8" x14ac:dyDescent="0.2">
      <c r="A293" s="5">
        <v>41621</v>
      </c>
      <c r="B293" s="2">
        <v>41621.344502314816</v>
      </c>
      <c r="C293" s="1" t="s">
        <v>1069</v>
      </c>
      <c r="D293" t="s">
        <v>1053</v>
      </c>
      <c r="G293" t="s">
        <v>1066</v>
      </c>
      <c r="H293">
        <v>1</v>
      </c>
    </row>
    <row r="294" spans="1:8" x14ac:dyDescent="0.2">
      <c r="A294" s="5">
        <v>41621</v>
      </c>
      <c r="B294" s="2">
        <v>41621.344571759262</v>
      </c>
      <c r="C294" s="1" t="s">
        <v>1069</v>
      </c>
      <c r="D294" t="s">
        <v>1056</v>
      </c>
      <c r="G294" t="s">
        <v>1066</v>
      </c>
      <c r="H294">
        <v>1</v>
      </c>
    </row>
    <row r="295" spans="1:8" x14ac:dyDescent="0.2">
      <c r="A295" s="5">
        <v>41621</v>
      </c>
      <c r="B295" s="2">
        <v>41621.344606481478</v>
      </c>
      <c r="C295" s="1" t="s">
        <v>1069</v>
      </c>
      <c r="D295" t="s">
        <v>1057</v>
      </c>
      <c r="G295" t="s">
        <v>1066</v>
      </c>
      <c r="H295">
        <v>1</v>
      </c>
    </row>
    <row r="296" spans="1:8" x14ac:dyDescent="0.2">
      <c r="A296" s="5">
        <v>41621</v>
      </c>
      <c r="B296" s="2">
        <v>41621.344618055555</v>
      </c>
      <c r="C296" s="1" t="s">
        <v>1069</v>
      </c>
      <c r="D296" t="s">
        <v>1056</v>
      </c>
      <c r="G296" t="s">
        <v>1066</v>
      </c>
      <c r="H296">
        <v>1</v>
      </c>
    </row>
    <row r="297" spans="1:8" x14ac:dyDescent="0.2">
      <c r="A297" s="5">
        <v>41621</v>
      </c>
      <c r="B297" s="2">
        <v>41621.344618055555</v>
      </c>
      <c r="C297" s="1" t="s">
        <v>1069</v>
      </c>
      <c r="D297" t="s">
        <v>1058</v>
      </c>
      <c r="G297" t="s">
        <v>1066</v>
      </c>
      <c r="H297">
        <v>1</v>
      </c>
    </row>
    <row r="298" spans="1:8" x14ac:dyDescent="0.2">
      <c r="A298" s="5">
        <v>41621</v>
      </c>
      <c r="B298" s="2">
        <v>41621.344629629632</v>
      </c>
      <c r="C298" s="1" t="s">
        <v>1069</v>
      </c>
      <c r="D298" t="s">
        <v>1056</v>
      </c>
      <c r="G298" t="s">
        <v>1066</v>
      </c>
      <c r="H298">
        <v>1</v>
      </c>
    </row>
    <row r="299" spans="1:8" x14ac:dyDescent="0.2">
      <c r="A299" s="5">
        <v>41621</v>
      </c>
      <c r="B299" s="2">
        <v>41621.344641203701</v>
      </c>
      <c r="C299" s="1" t="s">
        <v>1069</v>
      </c>
      <c r="D299" t="s">
        <v>1059</v>
      </c>
      <c r="G299" t="s">
        <v>1066</v>
      </c>
      <c r="H299">
        <v>1</v>
      </c>
    </row>
    <row r="300" spans="1:8" x14ac:dyDescent="0.2">
      <c r="A300" s="5">
        <v>41621</v>
      </c>
      <c r="B300" s="2">
        <v>41621.344652777778</v>
      </c>
      <c r="C300" s="1" t="s">
        <v>1069</v>
      </c>
      <c r="D300" t="s">
        <v>1056</v>
      </c>
      <c r="G300" t="s">
        <v>1066</v>
      </c>
      <c r="H300">
        <v>1</v>
      </c>
    </row>
    <row r="301" spans="1:8" x14ac:dyDescent="0.2">
      <c r="A301" s="5">
        <v>41621</v>
      </c>
      <c r="B301" s="2">
        <v>41621.478194444448</v>
      </c>
      <c r="C301" s="1" t="s">
        <v>1065</v>
      </c>
      <c r="D301" t="s">
        <v>1053</v>
      </c>
      <c r="G301" t="s">
        <v>1066</v>
      </c>
      <c r="H301">
        <v>1</v>
      </c>
    </row>
    <row r="302" spans="1:8" x14ac:dyDescent="0.2">
      <c r="A302" s="5">
        <v>41621</v>
      </c>
      <c r="B302" s="2">
        <v>41621.47824074074</v>
      </c>
      <c r="C302" s="1" t="s">
        <v>1065</v>
      </c>
      <c r="D302" t="s">
        <v>1056</v>
      </c>
      <c r="G302" t="s">
        <v>1066</v>
      </c>
      <c r="H302">
        <v>1</v>
      </c>
    </row>
    <row r="303" spans="1:8" x14ac:dyDescent="0.2">
      <c r="A303" s="5">
        <v>41621</v>
      </c>
      <c r="B303" s="2">
        <v>41621.478275462963</v>
      </c>
      <c r="C303" s="1" t="s">
        <v>1065</v>
      </c>
      <c r="D303" t="s">
        <v>1057</v>
      </c>
      <c r="G303" t="s">
        <v>1066</v>
      </c>
      <c r="H303">
        <v>1</v>
      </c>
    </row>
    <row r="304" spans="1:8" x14ac:dyDescent="0.2">
      <c r="A304" s="5">
        <v>41621</v>
      </c>
      <c r="B304" s="2">
        <v>41621.478310185186</v>
      </c>
      <c r="C304" s="1" t="s">
        <v>1065</v>
      </c>
      <c r="D304" t="s">
        <v>1056</v>
      </c>
      <c r="G304" t="s">
        <v>1066</v>
      </c>
      <c r="H304">
        <v>1</v>
      </c>
    </row>
    <row r="305" spans="1:8" x14ac:dyDescent="0.2">
      <c r="A305" s="5">
        <v>41621</v>
      </c>
      <c r="B305" s="2">
        <v>41621.478344907409</v>
      </c>
      <c r="C305" s="1" t="s">
        <v>1065</v>
      </c>
      <c r="D305" t="s">
        <v>1058</v>
      </c>
      <c r="G305" t="s">
        <v>1066</v>
      </c>
      <c r="H305">
        <v>1</v>
      </c>
    </row>
    <row r="306" spans="1:8" x14ac:dyDescent="0.2">
      <c r="A306" s="5">
        <v>41621</v>
      </c>
      <c r="B306" s="2">
        <v>41621.478379629632</v>
      </c>
      <c r="C306" s="1" t="s">
        <v>1065</v>
      </c>
      <c r="D306" t="s">
        <v>1056</v>
      </c>
      <c r="G306" t="s">
        <v>1066</v>
      </c>
      <c r="H306">
        <v>1</v>
      </c>
    </row>
    <row r="307" spans="1:8" x14ac:dyDescent="0.2">
      <c r="A307" s="5">
        <v>41621</v>
      </c>
      <c r="B307" s="2">
        <v>41621.478414351855</v>
      </c>
      <c r="C307" s="1" t="s">
        <v>1065</v>
      </c>
      <c r="D307" t="s">
        <v>1059</v>
      </c>
      <c r="G307" t="s">
        <v>1066</v>
      </c>
      <c r="H307">
        <v>1</v>
      </c>
    </row>
    <row r="308" spans="1:8" x14ac:dyDescent="0.2">
      <c r="A308" s="5">
        <v>41621</v>
      </c>
      <c r="B308" s="2">
        <v>41621.478449074071</v>
      </c>
      <c r="C308" s="1" t="s">
        <v>1065</v>
      </c>
      <c r="D308" t="s">
        <v>1056</v>
      </c>
      <c r="G308" t="s">
        <v>1066</v>
      </c>
      <c r="H308">
        <v>1</v>
      </c>
    </row>
    <row r="309" spans="1:8" x14ac:dyDescent="0.2">
      <c r="A309" s="5">
        <v>41621</v>
      </c>
      <c r="B309" s="2">
        <v>41621.47859953704</v>
      </c>
      <c r="C309" s="1" t="s">
        <v>1065</v>
      </c>
      <c r="D309" t="s">
        <v>1053</v>
      </c>
      <c r="G309" t="s">
        <v>1066</v>
      </c>
      <c r="H309">
        <v>1</v>
      </c>
    </row>
    <row r="310" spans="1:8" x14ac:dyDescent="0.2">
      <c r="A310" s="5">
        <v>41621</v>
      </c>
      <c r="B310" s="2">
        <v>41621.478645833333</v>
      </c>
      <c r="C310" s="1" t="s">
        <v>1065</v>
      </c>
      <c r="D310" t="s">
        <v>1056</v>
      </c>
      <c r="F310" s="6" t="s">
        <v>1064</v>
      </c>
      <c r="G310" t="s">
        <v>1066</v>
      </c>
      <c r="H310">
        <v>1</v>
      </c>
    </row>
    <row r="311" spans="1:8" x14ac:dyDescent="0.2">
      <c r="A311" s="5">
        <v>41621</v>
      </c>
      <c r="B311" s="2">
        <v>41621.478692129633</v>
      </c>
      <c r="C311" s="1" t="s">
        <v>1065</v>
      </c>
      <c r="D311" t="s">
        <v>1057</v>
      </c>
      <c r="E311" s="1" t="s">
        <v>1064</v>
      </c>
      <c r="G311" t="s">
        <v>1066</v>
      </c>
      <c r="H311">
        <v>1</v>
      </c>
    </row>
    <row r="312" spans="1:8" x14ac:dyDescent="0.2">
      <c r="A312" s="5">
        <v>41621</v>
      </c>
      <c r="B312" s="2">
        <v>41621.478750000002</v>
      </c>
      <c r="C312" s="1" t="s">
        <v>1065</v>
      </c>
      <c r="D312" t="s">
        <v>1058</v>
      </c>
      <c r="E312" s="1" t="s">
        <v>1064</v>
      </c>
      <c r="G312" t="s">
        <v>1066</v>
      </c>
      <c r="H312">
        <v>1</v>
      </c>
    </row>
    <row r="313" spans="1:8" x14ac:dyDescent="0.2">
      <c r="A313" s="5">
        <v>41621</v>
      </c>
      <c r="B313" s="2">
        <v>41621.478796296295</v>
      </c>
      <c r="C313" s="1" t="s">
        <v>1065</v>
      </c>
      <c r="D313" t="s">
        <v>1059</v>
      </c>
      <c r="E313" s="1" t="s">
        <v>1064</v>
      </c>
      <c r="G313" t="s">
        <v>1066</v>
      </c>
      <c r="H313">
        <v>1</v>
      </c>
    </row>
    <row r="314" spans="1:8" x14ac:dyDescent="0.2">
      <c r="A314" s="5">
        <v>41624</v>
      </c>
      <c r="B314" s="2">
        <v>41624.294317129628</v>
      </c>
      <c r="C314" s="1" t="s">
        <v>1065</v>
      </c>
      <c r="D314" t="s">
        <v>1053</v>
      </c>
      <c r="E314" s="1" t="s">
        <v>1064</v>
      </c>
      <c r="G314" t="s">
        <v>1066</v>
      </c>
      <c r="H314">
        <v>1</v>
      </c>
    </row>
    <row r="315" spans="1:8" x14ac:dyDescent="0.2">
      <c r="A315" s="5">
        <v>41624</v>
      </c>
      <c r="B315" s="2">
        <v>41624.294317129628</v>
      </c>
      <c r="C315" s="1" t="s">
        <v>1065</v>
      </c>
      <c r="D315" t="s">
        <v>1057</v>
      </c>
      <c r="E315" s="1" t="s">
        <v>1064</v>
      </c>
      <c r="G315" t="s">
        <v>1066</v>
      </c>
      <c r="H315">
        <v>1</v>
      </c>
    </row>
    <row r="316" spans="1:8" x14ac:dyDescent="0.2">
      <c r="A316" s="5">
        <v>41624</v>
      </c>
      <c r="B316" s="2">
        <v>41624.294317129628</v>
      </c>
      <c r="C316" s="1" t="s">
        <v>1065</v>
      </c>
      <c r="D316" t="s">
        <v>1058</v>
      </c>
      <c r="E316" s="1" t="s">
        <v>1064</v>
      </c>
      <c r="G316" t="s">
        <v>1066</v>
      </c>
      <c r="H316">
        <v>1</v>
      </c>
    </row>
    <row r="317" spans="1:8" x14ac:dyDescent="0.2">
      <c r="A317" s="5">
        <v>41624</v>
      </c>
      <c r="B317" s="2">
        <v>41624.294328703705</v>
      </c>
      <c r="C317" s="1" t="s">
        <v>1065</v>
      </c>
      <c r="D317" t="s">
        <v>1059</v>
      </c>
      <c r="E317" s="1" t="s">
        <v>1064</v>
      </c>
      <c r="G317" t="s">
        <v>1066</v>
      </c>
      <c r="H317">
        <v>1</v>
      </c>
    </row>
    <row r="318" spans="1:8" x14ac:dyDescent="0.2">
      <c r="A318" s="5">
        <v>41624</v>
      </c>
      <c r="B318" s="2">
        <v>41624.36855324074</v>
      </c>
      <c r="C318" s="1" t="s">
        <v>1069</v>
      </c>
      <c r="D318" t="s">
        <v>1053</v>
      </c>
      <c r="G318" t="s">
        <v>1066</v>
      </c>
      <c r="H318">
        <v>1</v>
      </c>
    </row>
    <row r="319" spans="1:8" x14ac:dyDescent="0.2">
      <c r="A319" s="5">
        <v>41624</v>
      </c>
      <c r="B319" s="2">
        <v>41624.368564814817</v>
      </c>
      <c r="C319" s="1" t="s">
        <v>1069</v>
      </c>
      <c r="D319" t="s">
        <v>1056</v>
      </c>
      <c r="G319" t="s">
        <v>1066</v>
      </c>
      <c r="H319">
        <v>1</v>
      </c>
    </row>
    <row r="320" spans="1:8" x14ac:dyDescent="0.2">
      <c r="A320" s="5">
        <v>41624</v>
      </c>
      <c r="B320" s="2">
        <v>41624.368576388886</v>
      </c>
      <c r="C320" s="1" t="s">
        <v>1069</v>
      </c>
      <c r="D320" t="s">
        <v>1057</v>
      </c>
      <c r="G320" t="s">
        <v>1066</v>
      </c>
      <c r="H320">
        <v>1</v>
      </c>
    </row>
    <row r="321" spans="1:8" x14ac:dyDescent="0.2">
      <c r="A321" s="5">
        <v>41624</v>
      </c>
      <c r="B321" s="2">
        <v>41624.368576388886</v>
      </c>
      <c r="C321" s="1" t="s">
        <v>1069</v>
      </c>
      <c r="D321" t="s">
        <v>1056</v>
      </c>
      <c r="G321" t="s">
        <v>1066</v>
      </c>
      <c r="H321">
        <v>1</v>
      </c>
    </row>
    <row r="322" spans="1:8" x14ac:dyDescent="0.2">
      <c r="A322" s="5">
        <v>41624</v>
      </c>
      <c r="B322" s="2">
        <v>41624.368587962963</v>
      </c>
      <c r="C322" s="1" t="s">
        <v>1069</v>
      </c>
      <c r="D322" t="s">
        <v>1058</v>
      </c>
      <c r="G322" t="s">
        <v>1066</v>
      </c>
      <c r="H322">
        <v>1</v>
      </c>
    </row>
    <row r="323" spans="1:8" x14ac:dyDescent="0.2">
      <c r="A323" s="5">
        <v>41624</v>
      </c>
      <c r="B323" s="2">
        <v>41624.36859953704</v>
      </c>
      <c r="C323" s="1" t="s">
        <v>1069</v>
      </c>
      <c r="D323" t="s">
        <v>1056</v>
      </c>
      <c r="G323" t="s">
        <v>1066</v>
      </c>
      <c r="H323">
        <v>1</v>
      </c>
    </row>
    <row r="324" spans="1:8" x14ac:dyDescent="0.2">
      <c r="A324" s="5">
        <v>41624</v>
      </c>
      <c r="B324" s="2">
        <v>41624.368611111109</v>
      </c>
      <c r="C324" s="1" t="s">
        <v>1069</v>
      </c>
      <c r="D324" t="s">
        <v>1059</v>
      </c>
      <c r="G324" t="s">
        <v>1066</v>
      </c>
      <c r="H324">
        <v>1</v>
      </c>
    </row>
    <row r="325" spans="1:8" x14ac:dyDescent="0.2">
      <c r="A325" s="5">
        <v>41624</v>
      </c>
      <c r="B325" s="2">
        <v>41624.368611111109</v>
      </c>
      <c r="C325" s="1" t="s">
        <v>1069</v>
      </c>
      <c r="D325" t="s">
        <v>1056</v>
      </c>
      <c r="G325" t="s">
        <v>1066</v>
      </c>
      <c r="H325">
        <v>1</v>
      </c>
    </row>
    <row r="326" spans="1:8" x14ac:dyDescent="0.2">
      <c r="A326" s="5">
        <v>41625</v>
      </c>
      <c r="B326" s="2">
        <v>41625.289131944446</v>
      </c>
      <c r="C326" s="1" t="s">
        <v>1065</v>
      </c>
      <c r="D326" t="s">
        <v>1053</v>
      </c>
      <c r="E326" s="1" t="s">
        <v>1061</v>
      </c>
      <c r="G326" t="s">
        <v>1066</v>
      </c>
      <c r="H326">
        <v>1</v>
      </c>
    </row>
    <row r="327" spans="1:8" x14ac:dyDescent="0.2">
      <c r="A327" s="5">
        <v>41625</v>
      </c>
      <c r="B327" s="2">
        <v>41625.289143518516</v>
      </c>
      <c r="C327" s="1" t="s">
        <v>1065</v>
      </c>
      <c r="D327" t="s">
        <v>1057</v>
      </c>
      <c r="E327" s="1" t="s">
        <v>1061</v>
      </c>
      <c r="G327" t="s">
        <v>1066</v>
      </c>
      <c r="H327">
        <v>1</v>
      </c>
    </row>
    <row r="328" spans="1:8" x14ac:dyDescent="0.2">
      <c r="A328" s="5">
        <v>41625</v>
      </c>
      <c r="B328" s="2">
        <v>41625.289143518516</v>
      </c>
      <c r="C328" s="1" t="s">
        <v>1065</v>
      </c>
      <c r="D328" t="s">
        <v>1058</v>
      </c>
      <c r="E328" s="1" t="s">
        <v>1061</v>
      </c>
      <c r="G328" t="s">
        <v>1066</v>
      </c>
      <c r="H328">
        <v>1</v>
      </c>
    </row>
    <row r="329" spans="1:8" x14ac:dyDescent="0.2">
      <c r="A329" s="5">
        <v>41625</v>
      </c>
      <c r="B329" s="2">
        <v>41625.289155092592</v>
      </c>
      <c r="C329" s="1" t="s">
        <v>1065</v>
      </c>
      <c r="D329" t="s">
        <v>1059</v>
      </c>
      <c r="E329" s="1" t="s">
        <v>1061</v>
      </c>
      <c r="G329" t="s">
        <v>1066</v>
      </c>
      <c r="H329">
        <v>1</v>
      </c>
    </row>
    <row r="330" spans="1:8" x14ac:dyDescent="0.2">
      <c r="A330" s="5">
        <v>41625</v>
      </c>
      <c r="B330" s="2">
        <v>41625.337361111109</v>
      </c>
      <c r="C330" s="1" t="s">
        <v>1065</v>
      </c>
      <c r="D330" t="s">
        <v>1053</v>
      </c>
      <c r="E330" s="1" t="s">
        <v>1061</v>
      </c>
      <c r="G330" t="s">
        <v>1070</v>
      </c>
      <c r="H330">
        <v>1</v>
      </c>
    </row>
    <row r="331" spans="1:8" x14ac:dyDescent="0.2">
      <c r="A331" s="5">
        <v>41625</v>
      </c>
      <c r="B331" s="2">
        <v>41625.337361111109</v>
      </c>
      <c r="C331" s="1" t="s">
        <v>1065</v>
      </c>
      <c r="D331" t="s">
        <v>1057</v>
      </c>
      <c r="E331" s="1" t="s">
        <v>1061</v>
      </c>
      <c r="G331" t="s">
        <v>1070</v>
      </c>
      <c r="H331">
        <v>1</v>
      </c>
    </row>
    <row r="332" spans="1:8" x14ac:dyDescent="0.2">
      <c r="A332" s="5">
        <v>41625</v>
      </c>
      <c r="B332" s="2">
        <v>41625.337361111109</v>
      </c>
      <c r="C332" s="1" t="s">
        <v>1065</v>
      </c>
      <c r="D332" t="s">
        <v>1058</v>
      </c>
      <c r="E332" s="1" t="s">
        <v>1061</v>
      </c>
      <c r="G332" t="s">
        <v>1070</v>
      </c>
      <c r="H332">
        <v>1</v>
      </c>
    </row>
    <row r="333" spans="1:8" x14ac:dyDescent="0.2">
      <c r="A333" s="5">
        <v>41625</v>
      </c>
      <c r="B333" s="2">
        <v>41625.337372685186</v>
      </c>
      <c r="C333" s="1" t="s">
        <v>1065</v>
      </c>
      <c r="D333" t="s">
        <v>1059</v>
      </c>
      <c r="E333" s="1" t="s">
        <v>1061</v>
      </c>
      <c r="G333" t="s">
        <v>1070</v>
      </c>
      <c r="H333">
        <v>1</v>
      </c>
    </row>
    <row r="334" spans="1:8" x14ac:dyDescent="0.2">
      <c r="A334" s="5">
        <v>41626</v>
      </c>
      <c r="B334" s="2">
        <v>41626.297662037039</v>
      </c>
      <c r="C334" s="1" t="s">
        <v>1065</v>
      </c>
      <c r="D334" t="s">
        <v>1053</v>
      </c>
      <c r="E334" s="1" t="s">
        <v>1061</v>
      </c>
      <c r="G334" t="s">
        <v>1066</v>
      </c>
      <c r="H334">
        <v>1</v>
      </c>
    </row>
    <row r="335" spans="1:8" x14ac:dyDescent="0.2">
      <c r="A335" s="5">
        <v>41626</v>
      </c>
      <c r="B335" s="2">
        <v>41626.297673611109</v>
      </c>
      <c r="C335" s="1" t="s">
        <v>1065</v>
      </c>
      <c r="D335" t="s">
        <v>1057</v>
      </c>
      <c r="E335" s="1" t="s">
        <v>1061</v>
      </c>
      <c r="G335" t="s">
        <v>1066</v>
      </c>
      <c r="H335">
        <v>1</v>
      </c>
    </row>
    <row r="336" spans="1:8" x14ac:dyDescent="0.2">
      <c r="A336" s="5">
        <v>41626</v>
      </c>
      <c r="B336" s="2">
        <v>41626.297673611109</v>
      </c>
      <c r="C336" s="1" t="s">
        <v>1065</v>
      </c>
      <c r="D336" t="s">
        <v>1058</v>
      </c>
      <c r="E336" s="1" t="s">
        <v>1061</v>
      </c>
      <c r="G336" t="s">
        <v>1066</v>
      </c>
      <c r="H336">
        <v>1</v>
      </c>
    </row>
    <row r="337" spans="1:8" x14ac:dyDescent="0.2">
      <c r="A337" s="5">
        <v>41626</v>
      </c>
      <c r="B337" s="2">
        <v>41626.297673611109</v>
      </c>
      <c r="C337" s="1" t="s">
        <v>1065</v>
      </c>
      <c r="D337" t="s">
        <v>1059</v>
      </c>
      <c r="E337" s="1" t="s">
        <v>1061</v>
      </c>
      <c r="G337" t="s">
        <v>1066</v>
      </c>
      <c r="H337">
        <v>1</v>
      </c>
    </row>
    <row r="338" spans="1:8" x14ac:dyDescent="0.2">
      <c r="A338" s="5">
        <v>41627</v>
      </c>
      <c r="B338" s="2">
        <v>41627.325092592589</v>
      </c>
      <c r="C338" s="1" t="s">
        <v>1065</v>
      </c>
      <c r="D338" t="s">
        <v>1053</v>
      </c>
      <c r="E338" s="1" t="s">
        <v>1061</v>
      </c>
      <c r="G338" t="s">
        <v>1066</v>
      </c>
      <c r="H338">
        <v>1</v>
      </c>
    </row>
    <row r="339" spans="1:8" x14ac:dyDescent="0.2">
      <c r="A339" s="5">
        <v>41627</v>
      </c>
      <c r="B339" s="2">
        <v>41627.325092592589</v>
      </c>
      <c r="C339" s="1" t="s">
        <v>1065</v>
      </c>
      <c r="D339" t="s">
        <v>1057</v>
      </c>
      <c r="E339" s="1" t="s">
        <v>1061</v>
      </c>
      <c r="G339" t="s">
        <v>1066</v>
      </c>
      <c r="H339">
        <v>1</v>
      </c>
    </row>
    <row r="340" spans="1:8" x14ac:dyDescent="0.2">
      <c r="A340" s="5">
        <v>41627</v>
      </c>
      <c r="B340" s="2">
        <v>41627.325104166666</v>
      </c>
      <c r="C340" s="1" t="s">
        <v>1065</v>
      </c>
      <c r="D340" t="s">
        <v>1058</v>
      </c>
      <c r="E340" s="1" t="s">
        <v>1061</v>
      </c>
      <c r="G340" t="s">
        <v>1066</v>
      </c>
      <c r="H340">
        <v>1</v>
      </c>
    </row>
    <row r="341" spans="1:8" x14ac:dyDescent="0.2">
      <c r="A341" s="5">
        <v>41627</v>
      </c>
      <c r="B341" s="2">
        <v>41627.325104166666</v>
      </c>
      <c r="C341" s="1" t="s">
        <v>1065</v>
      </c>
      <c r="D341" t="s">
        <v>1059</v>
      </c>
      <c r="E341" s="1" t="s">
        <v>1061</v>
      </c>
      <c r="G341" t="s">
        <v>1066</v>
      </c>
      <c r="H341">
        <v>1</v>
      </c>
    </row>
    <row r="342" spans="1:8" x14ac:dyDescent="0.2">
      <c r="A342" s="5">
        <v>41628</v>
      </c>
      <c r="B342" s="2">
        <v>41628.305185185185</v>
      </c>
      <c r="C342" s="1" t="s">
        <v>1065</v>
      </c>
      <c r="D342" t="s">
        <v>1053</v>
      </c>
      <c r="E342" s="1" t="s">
        <v>1064</v>
      </c>
      <c r="G342" t="s">
        <v>1066</v>
      </c>
      <c r="H342">
        <v>1</v>
      </c>
    </row>
    <row r="343" spans="1:8" x14ac:dyDescent="0.2">
      <c r="A343" s="5">
        <v>41628</v>
      </c>
      <c r="B343" s="2">
        <v>41628.305185185185</v>
      </c>
      <c r="C343" s="1" t="s">
        <v>1065</v>
      </c>
      <c r="D343" t="s">
        <v>1057</v>
      </c>
      <c r="E343" s="1" t="s">
        <v>1064</v>
      </c>
      <c r="G343" t="s">
        <v>1066</v>
      </c>
      <c r="H343">
        <v>1</v>
      </c>
    </row>
    <row r="344" spans="1:8" x14ac:dyDescent="0.2">
      <c r="A344" s="5">
        <v>41628</v>
      </c>
      <c r="B344" s="2">
        <v>41628.305185185185</v>
      </c>
      <c r="C344" s="1" t="s">
        <v>1065</v>
      </c>
      <c r="D344" t="s">
        <v>1058</v>
      </c>
      <c r="E344" s="1" t="s">
        <v>1064</v>
      </c>
      <c r="G344" t="s">
        <v>1066</v>
      </c>
      <c r="H344">
        <v>1</v>
      </c>
    </row>
    <row r="345" spans="1:8" x14ac:dyDescent="0.2">
      <c r="A345" s="5">
        <v>41628</v>
      </c>
      <c r="B345" s="2">
        <v>41628.305196759262</v>
      </c>
      <c r="C345" s="1" t="s">
        <v>1065</v>
      </c>
      <c r="D345" t="s">
        <v>1059</v>
      </c>
      <c r="E345" s="1" t="s">
        <v>1064</v>
      </c>
      <c r="G345" t="s">
        <v>1066</v>
      </c>
      <c r="H345">
        <v>1</v>
      </c>
    </row>
    <row r="346" spans="1:8" x14ac:dyDescent="0.2">
      <c r="A346" s="5">
        <v>41628</v>
      </c>
      <c r="B346" s="2">
        <v>41628.32644675926</v>
      </c>
      <c r="C346" s="1" t="s">
        <v>1069</v>
      </c>
      <c r="D346" t="s">
        <v>1053</v>
      </c>
      <c r="G346" t="s">
        <v>1066</v>
      </c>
      <c r="H346">
        <v>1</v>
      </c>
    </row>
    <row r="347" spans="1:8" x14ac:dyDescent="0.2">
      <c r="A347" s="5">
        <v>41628</v>
      </c>
      <c r="B347" s="2">
        <v>41628.326458333337</v>
      </c>
      <c r="C347" s="1" t="s">
        <v>1069</v>
      </c>
      <c r="D347" t="s">
        <v>1056</v>
      </c>
      <c r="G347" t="s">
        <v>1066</v>
      </c>
      <c r="H347">
        <v>1</v>
      </c>
    </row>
    <row r="348" spans="1:8" x14ac:dyDescent="0.2">
      <c r="A348" s="5">
        <v>41628</v>
      </c>
      <c r="B348" s="2">
        <v>41628.326469907406</v>
      </c>
      <c r="C348" s="1" t="s">
        <v>1069</v>
      </c>
      <c r="D348" t="s">
        <v>1057</v>
      </c>
      <c r="G348" t="s">
        <v>1066</v>
      </c>
      <c r="H348">
        <v>1</v>
      </c>
    </row>
    <row r="349" spans="1:8" x14ac:dyDescent="0.2">
      <c r="A349" s="5">
        <v>41628</v>
      </c>
      <c r="B349" s="2">
        <v>41628.326481481483</v>
      </c>
      <c r="C349" s="1" t="s">
        <v>1069</v>
      </c>
      <c r="D349" t="s">
        <v>1056</v>
      </c>
      <c r="G349" t="s">
        <v>1066</v>
      </c>
      <c r="H349">
        <v>1</v>
      </c>
    </row>
    <row r="350" spans="1:8" x14ac:dyDescent="0.2">
      <c r="A350" s="5">
        <v>41628</v>
      </c>
      <c r="B350" s="2">
        <v>41628.326493055552</v>
      </c>
      <c r="C350" s="1" t="s">
        <v>1069</v>
      </c>
      <c r="D350" t="s">
        <v>1058</v>
      </c>
      <c r="G350" t="s">
        <v>1066</v>
      </c>
      <c r="H350">
        <v>1</v>
      </c>
    </row>
    <row r="351" spans="1:8" x14ac:dyDescent="0.2">
      <c r="A351" s="5">
        <v>41628</v>
      </c>
      <c r="B351" s="2">
        <v>41628.326504629629</v>
      </c>
      <c r="C351" s="1" t="s">
        <v>1069</v>
      </c>
      <c r="D351" t="s">
        <v>1056</v>
      </c>
      <c r="G351" t="s">
        <v>1066</v>
      </c>
      <c r="H351">
        <v>1</v>
      </c>
    </row>
    <row r="352" spans="1:8" x14ac:dyDescent="0.2">
      <c r="A352" s="5">
        <v>41628</v>
      </c>
      <c r="B352" s="2">
        <v>41628.326504629629</v>
      </c>
      <c r="C352" s="1" t="s">
        <v>1069</v>
      </c>
      <c r="D352" t="s">
        <v>1059</v>
      </c>
      <c r="G352" t="s">
        <v>1066</v>
      </c>
      <c r="H352">
        <v>1</v>
      </c>
    </row>
    <row r="353" spans="1:8" x14ac:dyDescent="0.2">
      <c r="A353" s="5">
        <v>41628</v>
      </c>
      <c r="B353" s="2">
        <v>41628.326516203706</v>
      </c>
      <c r="C353" s="1" t="s">
        <v>1069</v>
      </c>
      <c r="D353" t="s">
        <v>1056</v>
      </c>
      <c r="G353" t="s">
        <v>1066</v>
      </c>
      <c r="H353">
        <v>1</v>
      </c>
    </row>
    <row r="354" spans="1:8" x14ac:dyDescent="0.2">
      <c r="A354" s="5">
        <v>41631</v>
      </c>
      <c r="B354" s="2">
        <v>41631.303217592591</v>
      </c>
      <c r="C354" s="1" t="s">
        <v>1065</v>
      </c>
      <c r="D354" t="s">
        <v>1053</v>
      </c>
      <c r="E354" s="1" t="s">
        <v>1064</v>
      </c>
      <c r="G354" t="s">
        <v>1066</v>
      </c>
      <c r="H354">
        <v>1</v>
      </c>
    </row>
    <row r="355" spans="1:8" x14ac:dyDescent="0.2">
      <c r="A355" s="5">
        <v>41631</v>
      </c>
      <c r="B355" s="2">
        <v>41631.303217592591</v>
      </c>
      <c r="C355" s="1" t="s">
        <v>1065</v>
      </c>
      <c r="D355" t="s">
        <v>1057</v>
      </c>
      <c r="E355" s="1" t="s">
        <v>1064</v>
      </c>
      <c r="G355" t="s">
        <v>1066</v>
      </c>
      <c r="H355">
        <v>1</v>
      </c>
    </row>
    <row r="356" spans="1:8" x14ac:dyDescent="0.2">
      <c r="A356" s="5">
        <v>41631</v>
      </c>
      <c r="B356" s="2">
        <v>41631.303229166668</v>
      </c>
      <c r="C356" s="1" t="s">
        <v>1065</v>
      </c>
      <c r="D356" t="s">
        <v>1058</v>
      </c>
      <c r="E356" s="1" t="s">
        <v>1064</v>
      </c>
      <c r="G356" t="s">
        <v>1066</v>
      </c>
      <c r="H356">
        <v>1</v>
      </c>
    </row>
    <row r="357" spans="1:8" x14ac:dyDescent="0.2">
      <c r="A357" s="5">
        <v>41631</v>
      </c>
      <c r="B357" s="2">
        <v>41631.303229166668</v>
      </c>
      <c r="C357" s="1" t="s">
        <v>1065</v>
      </c>
      <c r="D357" t="s">
        <v>1059</v>
      </c>
      <c r="E357" s="1" t="s">
        <v>1064</v>
      </c>
      <c r="G357" t="s">
        <v>1066</v>
      </c>
      <c r="H357">
        <v>1</v>
      </c>
    </row>
    <row r="358" spans="1:8" x14ac:dyDescent="0.2">
      <c r="A358" s="5">
        <v>41631</v>
      </c>
      <c r="B358" s="2">
        <v>41631.307986111111</v>
      </c>
      <c r="C358" s="1" t="s">
        <v>1069</v>
      </c>
      <c r="D358" t="s">
        <v>1053</v>
      </c>
      <c r="G358" t="s">
        <v>1066</v>
      </c>
      <c r="H358">
        <v>1</v>
      </c>
    </row>
    <row r="359" spans="1:8" x14ac:dyDescent="0.2">
      <c r="A359" s="5">
        <v>41631</v>
      </c>
      <c r="B359" s="2">
        <v>41631.307997685188</v>
      </c>
      <c r="C359" s="1" t="s">
        <v>1069</v>
      </c>
      <c r="D359" t="s">
        <v>1056</v>
      </c>
      <c r="G359" t="s">
        <v>1066</v>
      </c>
      <c r="H359">
        <v>1</v>
      </c>
    </row>
    <row r="360" spans="1:8" x14ac:dyDescent="0.2">
      <c r="A360" s="5">
        <v>41631</v>
      </c>
      <c r="B360" s="2">
        <v>41631.307997685188</v>
      </c>
      <c r="C360" s="1" t="s">
        <v>1069</v>
      </c>
      <c r="D360" t="s">
        <v>1057</v>
      </c>
      <c r="G360" t="s">
        <v>1066</v>
      </c>
      <c r="H360">
        <v>1</v>
      </c>
    </row>
    <row r="361" spans="1:8" x14ac:dyDescent="0.2">
      <c r="A361" s="5">
        <v>41631</v>
      </c>
      <c r="B361" s="2">
        <v>41631.308009259257</v>
      </c>
      <c r="C361" s="1" t="s">
        <v>1069</v>
      </c>
      <c r="D361" t="s">
        <v>1056</v>
      </c>
      <c r="G361" t="s">
        <v>1066</v>
      </c>
      <c r="H361">
        <v>1</v>
      </c>
    </row>
    <row r="362" spans="1:8" x14ac:dyDescent="0.2">
      <c r="A362" s="5">
        <v>41631</v>
      </c>
      <c r="B362" s="2">
        <v>41631.308020833334</v>
      </c>
      <c r="C362" s="1" t="s">
        <v>1069</v>
      </c>
      <c r="D362" t="s">
        <v>1058</v>
      </c>
      <c r="G362" t="s">
        <v>1066</v>
      </c>
      <c r="H362">
        <v>1</v>
      </c>
    </row>
    <row r="363" spans="1:8" x14ac:dyDescent="0.2">
      <c r="A363" s="5">
        <v>41631</v>
      </c>
      <c r="B363" s="2">
        <v>41631.308032407411</v>
      </c>
      <c r="C363" s="1" t="s">
        <v>1069</v>
      </c>
      <c r="D363" t="s">
        <v>1056</v>
      </c>
      <c r="G363" t="s">
        <v>1066</v>
      </c>
      <c r="H363">
        <v>1</v>
      </c>
    </row>
    <row r="364" spans="1:8" x14ac:dyDescent="0.2">
      <c r="A364" s="5">
        <v>41631</v>
      </c>
      <c r="B364" s="2">
        <v>41631.308032407411</v>
      </c>
      <c r="C364" s="1" t="s">
        <v>1069</v>
      </c>
      <c r="D364" t="s">
        <v>1059</v>
      </c>
      <c r="G364" t="s">
        <v>1066</v>
      </c>
      <c r="H364">
        <v>1</v>
      </c>
    </row>
    <row r="365" spans="1:8" x14ac:dyDescent="0.2">
      <c r="A365" s="5">
        <v>41631</v>
      </c>
      <c r="B365" s="2">
        <v>41631.30804398148</v>
      </c>
      <c r="C365" s="1" t="s">
        <v>1069</v>
      </c>
      <c r="D365" t="s">
        <v>1056</v>
      </c>
      <c r="G365" t="s">
        <v>1066</v>
      </c>
      <c r="H365">
        <v>1</v>
      </c>
    </row>
    <row r="366" spans="1:8" x14ac:dyDescent="0.2">
      <c r="A366" s="5">
        <v>41631</v>
      </c>
      <c r="B366" s="2">
        <v>41631.310729166667</v>
      </c>
      <c r="C366" s="1" t="s">
        <v>1069</v>
      </c>
      <c r="D366" t="s">
        <v>1053</v>
      </c>
      <c r="G366" t="s">
        <v>1066</v>
      </c>
      <c r="H366">
        <v>1</v>
      </c>
    </row>
    <row r="367" spans="1:8" x14ac:dyDescent="0.2">
      <c r="A367" s="5">
        <v>41631</v>
      </c>
      <c r="B367" s="2">
        <v>41631.310740740744</v>
      </c>
      <c r="C367" s="1" t="s">
        <v>1069</v>
      </c>
      <c r="D367" t="s">
        <v>1056</v>
      </c>
      <c r="G367" t="s">
        <v>1066</v>
      </c>
      <c r="H367">
        <v>1</v>
      </c>
    </row>
    <row r="368" spans="1:8" x14ac:dyDescent="0.2">
      <c r="A368" s="5">
        <v>41631</v>
      </c>
      <c r="B368" s="2">
        <v>41631.310752314814</v>
      </c>
      <c r="C368" s="1" t="s">
        <v>1069</v>
      </c>
      <c r="D368" t="s">
        <v>1057</v>
      </c>
      <c r="G368" t="s">
        <v>1066</v>
      </c>
      <c r="H368">
        <v>1</v>
      </c>
    </row>
    <row r="369" spans="1:8" x14ac:dyDescent="0.2">
      <c r="A369" s="5">
        <v>41631</v>
      </c>
      <c r="B369" s="2">
        <v>41631.310763888891</v>
      </c>
      <c r="C369" s="1" t="s">
        <v>1069</v>
      </c>
      <c r="D369" t="s">
        <v>1056</v>
      </c>
      <c r="G369" t="s">
        <v>1066</v>
      </c>
      <c r="H369">
        <v>1</v>
      </c>
    </row>
    <row r="370" spans="1:8" x14ac:dyDescent="0.2">
      <c r="A370" s="5">
        <v>41631</v>
      </c>
      <c r="B370" s="2">
        <v>41631.31077546296</v>
      </c>
      <c r="C370" s="1" t="s">
        <v>1069</v>
      </c>
      <c r="D370" t="s">
        <v>1058</v>
      </c>
      <c r="G370" t="s">
        <v>1066</v>
      </c>
      <c r="H370">
        <v>1</v>
      </c>
    </row>
    <row r="371" spans="1:8" x14ac:dyDescent="0.2">
      <c r="A371" s="5">
        <v>41631</v>
      </c>
      <c r="B371" s="2">
        <v>41631.31077546296</v>
      </c>
      <c r="C371" s="1" t="s">
        <v>1069</v>
      </c>
      <c r="D371" t="s">
        <v>1056</v>
      </c>
      <c r="G371" t="s">
        <v>1066</v>
      </c>
      <c r="H371">
        <v>1</v>
      </c>
    </row>
    <row r="372" spans="1:8" x14ac:dyDescent="0.2">
      <c r="A372" s="5">
        <v>41631</v>
      </c>
      <c r="B372" s="2">
        <v>41631.310787037037</v>
      </c>
      <c r="C372" s="1" t="s">
        <v>1069</v>
      </c>
      <c r="D372" t="s">
        <v>1059</v>
      </c>
      <c r="G372" t="s">
        <v>1066</v>
      </c>
      <c r="H372">
        <v>1</v>
      </c>
    </row>
    <row r="373" spans="1:8" x14ac:dyDescent="0.2">
      <c r="A373" s="5">
        <v>41631</v>
      </c>
      <c r="B373" s="2">
        <v>41631.310798611114</v>
      </c>
      <c r="C373" s="1" t="s">
        <v>1069</v>
      </c>
      <c r="D373" t="s">
        <v>1056</v>
      </c>
      <c r="G373" t="s">
        <v>1066</v>
      </c>
      <c r="H373">
        <v>1</v>
      </c>
    </row>
    <row r="374" spans="1:8" x14ac:dyDescent="0.2">
      <c r="A374" s="5">
        <v>41634</v>
      </c>
      <c r="B374" s="2">
        <v>41634.298483796294</v>
      </c>
      <c r="C374" s="1" t="s">
        <v>1065</v>
      </c>
      <c r="D374" t="s">
        <v>1053</v>
      </c>
      <c r="E374" s="1" t="s">
        <v>1064</v>
      </c>
      <c r="G374" t="s">
        <v>1066</v>
      </c>
      <c r="H374">
        <v>1</v>
      </c>
    </row>
    <row r="375" spans="1:8" x14ac:dyDescent="0.2">
      <c r="A375" s="5">
        <v>41634</v>
      </c>
      <c r="B375" s="2">
        <v>41634.298495370371</v>
      </c>
      <c r="C375" s="1" t="s">
        <v>1065</v>
      </c>
      <c r="D375" t="s">
        <v>1057</v>
      </c>
      <c r="E375" s="1" t="s">
        <v>1064</v>
      </c>
      <c r="G375" t="s">
        <v>1066</v>
      </c>
      <c r="H375">
        <v>1</v>
      </c>
    </row>
    <row r="376" spans="1:8" x14ac:dyDescent="0.2">
      <c r="A376" s="5">
        <v>41634</v>
      </c>
      <c r="B376" s="2">
        <v>41634.298495370371</v>
      </c>
      <c r="C376" s="1" t="s">
        <v>1065</v>
      </c>
      <c r="D376" t="s">
        <v>1058</v>
      </c>
      <c r="E376" s="1" t="s">
        <v>1064</v>
      </c>
      <c r="G376" t="s">
        <v>1066</v>
      </c>
      <c r="H376">
        <v>1</v>
      </c>
    </row>
    <row r="377" spans="1:8" x14ac:dyDescent="0.2">
      <c r="A377" s="5">
        <v>41634</v>
      </c>
      <c r="B377" s="2">
        <v>41634.298506944448</v>
      </c>
      <c r="C377" s="1" t="s">
        <v>1065</v>
      </c>
      <c r="D377" t="s">
        <v>1059</v>
      </c>
      <c r="E377" s="1" t="s">
        <v>1064</v>
      </c>
      <c r="G377" t="s">
        <v>1066</v>
      </c>
      <c r="H377">
        <v>1</v>
      </c>
    </row>
    <row r="378" spans="1:8" x14ac:dyDescent="0.2">
      <c r="A378" s="5">
        <v>41635</v>
      </c>
      <c r="B378" s="2">
        <v>41635.293530092589</v>
      </c>
      <c r="C378" s="1" t="s">
        <v>1065</v>
      </c>
      <c r="D378" t="s">
        <v>1053</v>
      </c>
      <c r="E378" s="1" t="s">
        <v>1061</v>
      </c>
      <c r="G378" t="s">
        <v>1070</v>
      </c>
      <c r="H378">
        <v>1</v>
      </c>
    </row>
    <row r="379" spans="1:8" x14ac:dyDescent="0.2">
      <c r="A379" s="5">
        <v>41635</v>
      </c>
      <c r="B379" s="2">
        <v>41635.293530092589</v>
      </c>
      <c r="C379" s="1" t="s">
        <v>1065</v>
      </c>
      <c r="D379" t="s">
        <v>1057</v>
      </c>
      <c r="E379" s="1" t="s">
        <v>1061</v>
      </c>
      <c r="G379" t="s">
        <v>1070</v>
      </c>
      <c r="H379">
        <v>1</v>
      </c>
    </row>
    <row r="380" spans="1:8" x14ac:dyDescent="0.2">
      <c r="A380" s="5">
        <v>41635</v>
      </c>
      <c r="B380" s="2">
        <v>41635.293530092589</v>
      </c>
      <c r="C380" s="1" t="s">
        <v>1065</v>
      </c>
      <c r="D380" t="s">
        <v>1058</v>
      </c>
      <c r="E380" s="1" t="s">
        <v>1061</v>
      </c>
      <c r="G380" t="s">
        <v>1070</v>
      </c>
      <c r="H380">
        <v>1</v>
      </c>
    </row>
    <row r="381" spans="1:8" x14ac:dyDescent="0.2">
      <c r="A381" s="5">
        <v>41635</v>
      </c>
      <c r="B381" s="2">
        <v>41635.293541666666</v>
      </c>
      <c r="C381" s="1" t="s">
        <v>1065</v>
      </c>
      <c r="D381" t="s">
        <v>1059</v>
      </c>
      <c r="E381" s="1" t="s">
        <v>1061</v>
      </c>
      <c r="G381" t="s">
        <v>1070</v>
      </c>
      <c r="H381">
        <v>1</v>
      </c>
    </row>
    <row r="382" spans="1:8" x14ac:dyDescent="0.2">
      <c r="A382" s="5">
        <v>41638</v>
      </c>
      <c r="B382" s="2">
        <v>41638.295937499999</v>
      </c>
      <c r="C382" s="1" t="s">
        <v>1065</v>
      </c>
      <c r="D382" t="s">
        <v>1053</v>
      </c>
      <c r="E382" s="1" t="s">
        <v>1061</v>
      </c>
      <c r="G382" t="s">
        <v>1066</v>
      </c>
      <c r="H382">
        <v>1</v>
      </c>
    </row>
    <row r="383" spans="1:8" x14ac:dyDescent="0.2">
      <c r="A383" s="5">
        <v>41638</v>
      </c>
      <c r="B383" s="2">
        <v>41638.295937499999</v>
      </c>
      <c r="C383" s="1" t="s">
        <v>1065</v>
      </c>
      <c r="D383" t="s">
        <v>1057</v>
      </c>
      <c r="E383" s="1" t="s">
        <v>1061</v>
      </c>
      <c r="G383" t="s">
        <v>1066</v>
      </c>
      <c r="H383">
        <v>1</v>
      </c>
    </row>
    <row r="384" spans="1:8" x14ac:dyDescent="0.2">
      <c r="A384" s="5">
        <v>41638</v>
      </c>
      <c r="B384" s="2">
        <v>41638.295949074076</v>
      </c>
      <c r="C384" s="1" t="s">
        <v>1065</v>
      </c>
      <c r="D384" t="s">
        <v>1058</v>
      </c>
      <c r="E384" s="1" t="s">
        <v>1061</v>
      </c>
      <c r="G384" t="s">
        <v>1066</v>
      </c>
      <c r="H384">
        <v>1</v>
      </c>
    </row>
    <row r="385" spans="1:8" x14ac:dyDescent="0.2">
      <c r="A385" s="5">
        <v>41638</v>
      </c>
      <c r="B385" s="2">
        <v>41638.295949074076</v>
      </c>
      <c r="C385" s="1" t="s">
        <v>1065</v>
      </c>
      <c r="D385" t="s">
        <v>1059</v>
      </c>
      <c r="E385" s="1" t="s">
        <v>1061</v>
      </c>
      <c r="G385" t="s">
        <v>1066</v>
      </c>
      <c r="H385">
        <v>1</v>
      </c>
    </row>
    <row r="386" spans="1:8" x14ac:dyDescent="0.2">
      <c r="A386" s="5">
        <v>41640</v>
      </c>
      <c r="B386" s="2">
        <v>41640.8671412037</v>
      </c>
      <c r="C386" s="1" t="s">
        <v>1069</v>
      </c>
      <c r="D386" t="s">
        <v>1053</v>
      </c>
      <c r="G386" t="s">
        <v>1066</v>
      </c>
      <c r="H386">
        <v>1</v>
      </c>
    </row>
    <row r="387" spans="1:8" x14ac:dyDescent="0.2">
      <c r="A387" s="5">
        <v>41640</v>
      </c>
      <c r="B387" s="2">
        <v>41640.8671412037</v>
      </c>
      <c r="C387" s="1" t="s">
        <v>1069</v>
      </c>
      <c r="D387" t="s">
        <v>1056</v>
      </c>
      <c r="G387" t="s">
        <v>1066</v>
      </c>
      <c r="H387">
        <v>1</v>
      </c>
    </row>
    <row r="388" spans="1:8" x14ac:dyDescent="0.2">
      <c r="A388" s="5">
        <v>41640</v>
      </c>
      <c r="B388" s="2">
        <v>41640.867152777777</v>
      </c>
      <c r="C388" s="1" t="s">
        <v>1069</v>
      </c>
      <c r="D388" t="s">
        <v>1057</v>
      </c>
      <c r="G388" t="s">
        <v>1066</v>
      </c>
      <c r="H388">
        <v>1</v>
      </c>
    </row>
    <row r="389" spans="1:8" x14ac:dyDescent="0.2">
      <c r="A389" s="5">
        <v>41640</v>
      </c>
      <c r="B389" s="2">
        <v>41640.867164351854</v>
      </c>
      <c r="C389" s="1" t="s">
        <v>1069</v>
      </c>
      <c r="D389" t="s">
        <v>1056</v>
      </c>
      <c r="G389" t="s">
        <v>1066</v>
      </c>
      <c r="H389">
        <v>1</v>
      </c>
    </row>
    <row r="390" spans="1:8" x14ac:dyDescent="0.2">
      <c r="A390" s="5">
        <v>41640</v>
      </c>
      <c r="B390" s="2">
        <v>41640.867175925923</v>
      </c>
      <c r="C390" s="1" t="s">
        <v>1069</v>
      </c>
      <c r="D390" t="s">
        <v>1058</v>
      </c>
      <c r="G390" t="s">
        <v>1066</v>
      </c>
      <c r="H390">
        <v>1</v>
      </c>
    </row>
    <row r="391" spans="1:8" x14ac:dyDescent="0.2">
      <c r="A391" s="5">
        <v>41640</v>
      </c>
      <c r="B391" s="2">
        <v>41640.867175925923</v>
      </c>
      <c r="C391" s="1" t="s">
        <v>1069</v>
      </c>
      <c r="D391" t="s">
        <v>1056</v>
      </c>
      <c r="G391" t="s">
        <v>1066</v>
      </c>
      <c r="H391">
        <v>1</v>
      </c>
    </row>
    <row r="392" spans="1:8" x14ac:dyDescent="0.2">
      <c r="A392" s="5">
        <v>41640</v>
      </c>
      <c r="B392" s="2">
        <v>41640.8671875</v>
      </c>
      <c r="C392" s="1" t="s">
        <v>1069</v>
      </c>
      <c r="D392" t="s">
        <v>1059</v>
      </c>
      <c r="G392" t="s">
        <v>1066</v>
      </c>
      <c r="H392">
        <v>1</v>
      </c>
    </row>
    <row r="393" spans="1:8" x14ac:dyDescent="0.2">
      <c r="A393" s="5">
        <v>41640</v>
      </c>
      <c r="B393" s="2">
        <v>41640.867199074077</v>
      </c>
      <c r="C393" s="1" t="s">
        <v>1069</v>
      </c>
      <c r="D393" t="s">
        <v>1056</v>
      </c>
      <c r="G393" t="s">
        <v>1066</v>
      </c>
      <c r="H393">
        <v>1</v>
      </c>
    </row>
    <row r="394" spans="1:8" x14ac:dyDescent="0.2">
      <c r="A394" s="5">
        <v>41641</v>
      </c>
      <c r="B394" s="2">
        <v>41641.297233796293</v>
      </c>
      <c r="C394" s="1" t="s">
        <v>1065</v>
      </c>
      <c r="D394" t="s">
        <v>1053</v>
      </c>
      <c r="E394" s="1" t="s">
        <v>1061</v>
      </c>
      <c r="G394" t="s">
        <v>1066</v>
      </c>
      <c r="H394">
        <v>1</v>
      </c>
    </row>
    <row r="395" spans="1:8" x14ac:dyDescent="0.2">
      <c r="A395" s="5">
        <v>41641</v>
      </c>
      <c r="B395" s="2">
        <v>41641.29724537037</v>
      </c>
      <c r="C395" s="1" t="s">
        <v>1065</v>
      </c>
      <c r="D395" t="s">
        <v>1057</v>
      </c>
      <c r="E395" s="1" t="s">
        <v>1061</v>
      </c>
      <c r="G395" t="s">
        <v>1066</v>
      </c>
      <c r="H395">
        <v>1</v>
      </c>
    </row>
    <row r="396" spans="1:8" x14ac:dyDescent="0.2">
      <c r="A396" s="5">
        <v>41641</v>
      </c>
      <c r="B396" s="2">
        <v>41641.29724537037</v>
      </c>
      <c r="C396" s="1" t="s">
        <v>1065</v>
      </c>
      <c r="D396" t="s">
        <v>1058</v>
      </c>
      <c r="E396" s="1" t="s">
        <v>1061</v>
      </c>
      <c r="G396" t="s">
        <v>1066</v>
      </c>
      <c r="H396">
        <v>1</v>
      </c>
    </row>
    <row r="397" spans="1:8" x14ac:dyDescent="0.2">
      <c r="A397" s="5">
        <v>41641</v>
      </c>
      <c r="B397" s="2">
        <v>41641.297256944446</v>
      </c>
      <c r="C397" s="1" t="s">
        <v>1065</v>
      </c>
      <c r="D397" t="s">
        <v>1059</v>
      </c>
      <c r="E397" s="1" t="s">
        <v>1061</v>
      </c>
      <c r="G397" t="s">
        <v>1066</v>
      </c>
      <c r="H397">
        <v>1</v>
      </c>
    </row>
    <row r="398" spans="1:8" x14ac:dyDescent="0.2">
      <c r="A398" s="5">
        <v>41642</v>
      </c>
      <c r="B398" s="2">
        <v>41642.300636574073</v>
      </c>
      <c r="C398" s="1" t="s">
        <v>1065</v>
      </c>
      <c r="D398" t="s">
        <v>1053</v>
      </c>
      <c r="E398" s="1" t="s">
        <v>1064</v>
      </c>
      <c r="G398" t="s">
        <v>1066</v>
      </c>
      <c r="H398">
        <v>1</v>
      </c>
    </row>
    <row r="399" spans="1:8" x14ac:dyDescent="0.2">
      <c r="A399" s="5">
        <v>41642</v>
      </c>
      <c r="B399" s="2">
        <v>41642.30064814815</v>
      </c>
      <c r="C399" s="1" t="s">
        <v>1065</v>
      </c>
      <c r="D399" t="s">
        <v>1057</v>
      </c>
      <c r="E399" s="1" t="s">
        <v>1064</v>
      </c>
      <c r="G399" t="s">
        <v>1066</v>
      </c>
      <c r="H399">
        <v>1</v>
      </c>
    </row>
    <row r="400" spans="1:8" x14ac:dyDescent="0.2">
      <c r="A400" s="5">
        <v>41642</v>
      </c>
      <c r="B400" s="2">
        <v>41642.30064814815</v>
      </c>
      <c r="C400" s="1" t="s">
        <v>1065</v>
      </c>
      <c r="D400" t="s">
        <v>1058</v>
      </c>
      <c r="E400" s="1" t="s">
        <v>1064</v>
      </c>
      <c r="G400" t="s">
        <v>1066</v>
      </c>
      <c r="H400">
        <v>1</v>
      </c>
    </row>
    <row r="401" spans="1:8" x14ac:dyDescent="0.2">
      <c r="A401" s="5">
        <v>41642</v>
      </c>
      <c r="B401" s="2">
        <v>41642.300659722219</v>
      </c>
      <c r="C401" s="1" t="s">
        <v>1065</v>
      </c>
      <c r="D401" t="s">
        <v>1059</v>
      </c>
      <c r="E401" s="1" t="s">
        <v>1064</v>
      </c>
      <c r="G401" t="s">
        <v>1066</v>
      </c>
      <c r="H401">
        <v>1</v>
      </c>
    </row>
    <row r="402" spans="1:8" x14ac:dyDescent="0.2">
      <c r="A402" s="5">
        <v>41642</v>
      </c>
      <c r="B402" s="2">
        <v>41642.475937499999</v>
      </c>
      <c r="C402" s="1" t="s">
        <v>1069</v>
      </c>
      <c r="D402" t="s">
        <v>1053</v>
      </c>
      <c r="G402" t="s">
        <v>1066</v>
      </c>
      <c r="H402">
        <v>1</v>
      </c>
    </row>
    <row r="403" spans="1:8" x14ac:dyDescent="0.2">
      <c r="A403" s="5">
        <v>41642</v>
      </c>
      <c r="B403" s="2">
        <v>41642.475960648146</v>
      </c>
      <c r="C403" s="1" t="s">
        <v>1069</v>
      </c>
      <c r="D403" t="s">
        <v>1056</v>
      </c>
      <c r="G403" t="s">
        <v>1066</v>
      </c>
      <c r="H403">
        <v>1</v>
      </c>
    </row>
    <row r="404" spans="1:8" x14ac:dyDescent="0.2">
      <c r="A404" s="5">
        <v>41642</v>
      </c>
      <c r="B404" s="2">
        <v>41642.475972222222</v>
      </c>
      <c r="C404" s="1" t="s">
        <v>1069</v>
      </c>
      <c r="D404" t="s">
        <v>1057</v>
      </c>
      <c r="G404" t="s">
        <v>1066</v>
      </c>
      <c r="H404">
        <v>1</v>
      </c>
    </row>
    <row r="405" spans="1:8" x14ac:dyDescent="0.2">
      <c r="A405" s="5">
        <v>41642</v>
      </c>
      <c r="B405" s="2">
        <v>41642.475983796299</v>
      </c>
      <c r="C405" s="1" t="s">
        <v>1069</v>
      </c>
      <c r="D405" t="s">
        <v>1056</v>
      </c>
      <c r="G405" t="s">
        <v>1066</v>
      </c>
      <c r="H405">
        <v>1</v>
      </c>
    </row>
    <row r="406" spans="1:8" x14ac:dyDescent="0.2">
      <c r="A406" s="5">
        <v>41642</v>
      </c>
      <c r="B406" s="2">
        <v>41642.476006944446</v>
      </c>
      <c r="C406" s="1" t="s">
        <v>1069</v>
      </c>
      <c r="D406" t="s">
        <v>1058</v>
      </c>
      <c r="G406" t="s">
        <v>1066</v>
      </c>
      <c r="H406">
        <v>1</v>
      </c>
    </row>
    <row r="407" spans="1:8" x14ac:dyDescent="0.2">
      <c r="A407" s="5">
        <v>41642</v>
      </c>
      <c r="B407" s="2">
        <v>41642.476018518515</v>
      </c>
      <c r="C407" s="1" t="s">
        <v>1069</v>
      </c>
      <c r="D407" t="s">
        <v>1056</v>
      </c>
      <c r="G407" t="s">
        <v>1066</v>
      </c>
      <c r="H407">
        <v>1</v>
      </c>
    </row>
    <row r="408" spans="1:8" x14ac:dyDescent="0.2">
      <c r="A408" s="5">
        <v>41642</v>
      </c>
      <c r="B408" s="2">
        <v>41642.476041666669</v>
      </c>
      <c r="C408" s="1" t="s">
        <v>1069</v>
      </c>
      <c r="D408" t="s">
        <v>1059</v>
      </c>
      <c r="G408" t="s">
        <v>1066</v>
      </c>
      <c r="H408">
        <v>1</v>
      </c>
    </row>
    <row r="409" spans="1:8" x14ac:dyDescent="0.2">
      <c r="A409" s="5">
        <v>41642</v>
      </c>
      <c r="B409" s="2">
        <v>41642.476053240738</v>
      </c>
      <c r="C409" s="1" t="s">
        <v>1069</v>
      </c>
      <c r="D409" t="s">
        <v>1056</v>
      </c>
      <c r="G409" t="s">
        <v>1066</v>
      </c>
      <c r="H409">
        <v>1</v>
      </c>
    </row>
    <row r="410" spans="1:8" x14ac:dyDescent="0.2">
      <c r="A410" s="5">
        <v>41645</v>
      </c>
      <c r="B410" s="2">
        <v>41645.292141203703</v>
      </c>
      <c r="C410" s="1" t="s">
        <v>1065</v>
      </c>
      <c r="D410" t="s">
        <v>1053</v>
      </c>
      <c r="E410" s="1" t="s">
        <v>1064</v>
      </c>
      <c r="G410" t="s">
        <v>1066</v>
      </c>
      <c r="H410">
        <v>1</v>
      </c>
    </row>
    <row r="411" spans="1:8" x14ac:dyDescent="0.2">
      <c r="A411" s="5">
        <v>41645</v>
      </c>
      <c r="B411" s="2">
        <v>41645.29215277778</v>
      </c>
      <c r="C411" s="1" t="s">
        <v>1065</v>
      </c>
      <c r="D411" t="s">
        <v>1057</v>
      </c>
      <c r="E411" s="1" t="s">
        <v>1064</v>
      </c>
      <c r="G411" t="s">
        <v>1066</v>
      </c>
      <c r="H411">
        <v>1</v>
      </c>
    </row>
    <row r="412" spans="1:8" x14ac:dyDescent="0.2">
      <c r="A412" s="5">
        <v>41645</v>
      </c>
      <c r="B412" s="2">
        <v>41645.29215277778</v>
      </c>
      <c r="C412" s="1" t="s">
        <v>1065</v>
      </c>
      <c r="D412" t="s">
        <v>1058</v>
      </c>
      <c r="E412" s="1" t="s">
        <v>1064</v>
      </c>
      <c r="G412" t="s">
        <v>1066</v>
      </c>
      <c r="H412">
        <v>1</v>
      </c>
    </row>
    <row r="413" spans="1:8" x14ac:dyDescent="0.2">
      <c r="A413" s="5">
        <v>41645</v>
      </c>
      <c r="B413" s="2">
        <v>41645.292164351849</v>
      </c>
      <c r="C413" s="1" t="s">
        <v>1065</v>
      </c>
      <c r="D413" t="s">
        <v>1059</v>
      </c>
      <c r="E413" s="1" t="s">
        <v>1064</v>
      </c>
      <c r="G413" t="s">
        <v>1066</v>
      </c>
      <c r="H413">
        <v>1</v>
      </c>
    </row>
    <row r="414" spans="1:8" x14ac:dyDescent="0.2">
      <c r="A414" s="5">
        <v>41646</v>
      </c>
      <c r="B414" s="2">
        <v>41646.292118055557</v>
      </c>
      <c r="C414" s="1" t="s">
        <v>1065</v>
      </c>
      <c r="D414" t="s">
        <v>1053</v>
      </c>
      <c r="E414" s="1" t="s">
        <v>1064</v>
      </c>
      <c r="G414" t="s">
        <v>1066</v>
      </c>
      <c r="H414">
        <v>1</v>
      </c>
    </row>
    <row r="415" spans="1:8" x14ac:dyDescent="0.2">
      <c r="A415" s="5">
        <v>41646</v>
      </c>
      <c r="B415" s="2">
        <v>41646.292118055557</v>
      </c>
      <c r="C415" s="1" t="s">
        <v>1065</v>
      </c>
      <c r="D415" t="s">
        <v>1057</v>
      </c>
      <c r="E415" s="1" t="s">
        <v>1064</v>
      </c>
      <c r="G415" t="s">
        <v>1066</v>
      </c>
      <c r="H415">
        <v>1</v>
      </c>
    </row>
    <row r="416" spans="1:8" x14ac:dyDescent="0.2">
      <c r="A416" s="5">
        <v>41646</v>
      </c>
      <c r="B416" s="2">
        <v>41646.292129629626</v>
      </c>
      <c r="C416" s="1" t="s">
        <v>1065</v>
      </c>
      <c r="D416" t="s">
        <v>1058</v>
      </c>
      <c r="E416" s="1" t="s">
        <v>1064</v>
      </c>
      <c r="G416" t="s">
        <v>1066</v>
      </c>
      <c r="H416">
        <v>1</v>
      </c>
    </row>
    <row r="417" spans="1:8" x14ac:dyDescent="0.2">
      <c r="A417" s="5">
        <v>41646</v>
      </c>
      <c r="B417" s="2">
        <v>41646.292129629626</v>
      </c>
      <c r="C417" s="1" t="s">
        <v>1065</v>
      </c>
      <c r="D417" t="s">
        <v>1059</v>
      </c>
      <c r="E417" s="1" t="s">
        <v>1064</v>
      </c>
      <c r="G417" t="s">
        <v>1066</v>
      </c>
      <c r="H417">
        <v>1</v>
      </c>
    </row>
    <row r="418" spans="1:8" x14ac:dyDescent="0.2">
      <c r="A418" s="5">
        <v>41647</v>
      </c>
      <c r="B418" s="2">
        <v>41647.303425925929</v>
      </c>
      <c r="C418" s="1" t="s">
        <v>1065</v>
      </c>
      <c r="D418" t="s">
        <v>1053</v>
      </c>
      <c r="E418" s="1" t="s">
        <v>1064</v>
      </c>
      <c r="G418" t="s">
        <v>1066</v>
      </c>
      <c r="H418">
        <v>1</v>
      </c>
    </row>
    <row r="419" spans="1:8" x14ac:dyDescent="0.2">
      <c r="A419" s="5">
        <v>41647</v>
      </c>
      <c r="B419" s="2">
        <v>41647.303425925929</v>
      </c>
      <c r="C419" s="1" t="s">
        <v>1065</v>
      </c>
      <c r="D419" t="s">
        <v>1057</v>
      </c>
      <c r="E419" s="1" t="s">
        <v>1064</v>
      </c>
      <c r="G419" t="s">
        <v>1066</v>
      </c>
      <c r="H419">
        <v>1</v>
      </c>
    </row>
    <row r="420" spans="1:8" x14ac:dyDescent="0.2">
      <c r="A420" s="5">
        <v>41647</v>
      </c>
      <c r="B420" s="2">
        <v>41647.303437499999</v>
      </c>
      <c r="C420" s="1" t="s">
        <v>1065</v>
      </c>
      <c r="D420" t="s">
        <v>1058</v>
      </c>
      <c r="E420" s="1" t="s">
        <v>1064</v>
      </c>
      <c r="G420" t="s">
        <v>1066</v>
      </c>
      <c r="H420">
        <v>1</v>
      </c>
    </row>
    <row r="421" spans="1:8" x14ac:dyDescent="0.2">
      <c r="A421" s="5">
        <v>41647</v>
      </c>
      <c r="B421" s="2">
        <v>41647.303437499999</v>
      </c>
      <c r="C421" s="1" t="s">
        <v>1065</v>
      </c>
      <c r="D421" t="s">
        <v>1059</v>
      </c>
      <c r="E421" s="1" t="s">
        <v>1064</v>
      </c>
      <c r="G421" t="s">
        <v>1066</v>
      </c>
      <c r="H421">
        <v>1</v>
      </c>
    </row>
    <row r="422" spans="1:8" x14ac:dyDescent="0.2">
      <c r="A422" s="5">
        <v>41647</v>
      </c>
      <c r="B422" s="2">
        <v>41647.357222222221</v>
      </c>
      <c r="C422" s="1" t="s">
        <v>1069</v>
      </c>
      <c r="D422" t="s">
        <v>1053</v>
      </c>
      <c r="G422" t="s">
        <v>1066</v>
      </c>
      <c r="H422">
        <v>1</v>
      </c>
    </row>
    <row r="423" spans="1:8" x14ac:dyDescent="0.2">
      <c r="A423" s="5">
        <v>41647</v>
      </c>
      <c r="B423" s="2">
        <v>41647.357233796298</v>
      </c>
      <c r="C423" s="1" t="s">
        <v>1069</v>
      </c>
      <c r="D423" t="s">
        <v>1056</v>
      </c>
      <c r="G423" t="s">
        <v>1066</v>
      </c>
      <c r="H423">
        <v>1</v>
      </c>
    </row>
    <row r="424" spans="1:8" x14ac:dyDescent="0.2">
      <c r="A424" s="5">
        <v>41647</v>
      </c>
      <c r="B424" s="2">
        <v>41647.357256944444</v>
      </c>
      <c r="C424" s="1" t="s">
        <v>1069</v>
      </c>
      <c r="D424" t="s">
        <v>1057</v>
      </c>
      <c r="G424" t="s">
        <v>1066</v>
      </c>
      <c r="H424">
        <v>1</v>
      </c>
    </row>
    <row r="425" spans="1:8" x14ac:dyDescent="0.2">
      <c r="A425" s="5">
        <v>41647</v>
      </c>
      <c r="B425" s="2">
        <v>41647.357268518521</v>
      </c>
      <c r="C425" s="1" t="s">
        <v>1069</v>
      </c>
      <c r="D425" t="s">
        <v>1056</v>
      </c>
      <c r="G425" t="s">
        <v>1066</v>
      </c>
      <c r="H425">
        <v>1</v>
      </c>
    </row>
    <row r="426" spans="1:8" x14ac:dyDescent="0.2">
      <c r="A426" s="5">
        <v>41647</v>
      </c>
      <c r="B426" s="2">
        <v>41647.35728009259</v>
      </c>
      <c r="C426" s="1" t="s">
        <v>1069</v>
      </c>
      <c r="D426" t="s">
        <v>1058</v>
      </c>
      <c r="G426" t="s">
        <v>1066</v>
      </c>
      <c r="H426">
        <v>1</v>
      </c>
    </row>
    <row r="427" spans="1:8" x14ac:dyDescent="0.2">
      <c r="A427" s="5">
        <v>41647</v>
      </c>
      <c r="B427" s="2">
        <v>41647.357291666667</v>
      </c>
      <c r="C427" s="1" t="s">
        <v>1069</v>
      </c>
      <c r="D427" t="s">
        <v>1056</v>
      </c>
      <c r="G427" t="s">
        <v>1066</v>
      </c>
      <c r="H427">
        <v>1</v>
      </c>
    </row>
    <row r="428" spans="1:8" x14ac:dyDescent="0.2">
      <c r="A428" s="5">
        <v>41647</v>
      </c>
      <c r="B428" s="2">
        <v>41647.357291666667</v>
      </c>
      <c r="C428" s="1" t="s">
        <v>1069</v>
      </c>
      <c r="D428" t="s">
        <v>1059</v>
      </c>
      <c r="G428" t="s">
        <v>1066</v>
      </c>
      <c r="H428">
        <v>1</v>
      </c>
    </row>
    <row r="429" spans="1:8" x14ac:dyDescent="0.2">
      <c r="A429" s="5">
        <v>41647</v>
      </c>
      <c r="B429" s="2">
        <v>41647.357303240744</v>
      </c>
      <c r="C429" s="1" t="s">
        <v>1069</v>
      </c>
      <c r="D429" t="s">
        <v>1056</v>
      </c>
      <c r="G429" t="s">
        <v>1066</v>
      </c>
      <c r="H429">
        <v>1</v>
      </c>
    </row>
    <row r="430" spans="1:8" x14ac:dyDescent="0.2">
      <c r="A430" s="5">
        <v>41648</v>
      </c>
      <c r="B430" s="2">
        <v>41648.301238425927</v>
      </c>
      <c r="C430" s="1" t="s">
        <v>1065</v>
      </c>
      <c r="D430" t="s">
        <v>1053</v>
      </c>
      <c r="E430" s="1" t="s">
        <v>1061</v>
      </c>
      <c r="G430" t="s">
        <v>1066</v>
      </c>
      <c r="H430">
        <v>1</v>
      </c>
    </row>
    <row r="431" spans="1:8" x14ac:dyDescent="0.2">
      <c r="A431" s="5">
        <v>41648</v>
      </c>
      <c r="B431" s="2">
        <v>41648.301238425927</v>
      </c>
      <c r="C431" s="1" t="s">
        <v>1065</v>
      </c>
      <c r="D431" t="s">
        <v>1057</v>
      </c>
      <c r="E431" s="1" t="s">
        <v>1061</v>
      </c>
      <c r="G431" t="s">
        <v>1066</v>
      </c>
      <c r="H431">
        <v>1</v>
      </c>
    </row>
    <row r="432" spans="1:8" x14ac:dyDescent="0.2">
      <c r="A432" s="5">
        <v>41648</v>
      </c>
      <c r="B432" s="2">
        <v>41648.301249999997</v>
      </c>
      <c r="C432" s="1" t="s">
        <v>1065</v>
      </c>
      <c r="D432" t="s">
        <v>1058</v>
      </c>
      <c r="E432" s="1" t="s">
        <v>1061</v>
      </c>
      <c r="G432" t="s">
        <v>1066</v>
      </c>
      <c r="H432">
        <v>1</v>
      </c>
    </row>
    <row r="433" spans="1:8" x14ac:dyDescent="0.2">
      <c r="A433" s="5">
        <v>41648</v>
      </c>
      <c r="B433" s="2">
        <v>41648.301249999997</v>
      </c>
      <c r="C433" s="1" t="s">
        <v>1065</v>
      </c>
      <c r="D433" t="s">
        <v>1059</v>
      </c>
      <c r="E433" s="1" t="s">
        <v>1061</v>
      </c>
      <c r="G433" t="s">
        <v>1066</v>
      </c>
      <c r="H433">
        <v>1</v>
      </c>
    </row>
    <row r="434" spans="1:8" x14ac:dyDescent="0.2">
      <c r="A434" s="5">
        <v>41649</v>
      </c>
      <c r="B434" s="2">
        <v>41649.309525462966</v>
      </c>
      <c r="C434" s="1" t="s">
        <v>1065</v>
      </c>
      <c r="D434" t="s">
        <v>1053</v>
      </c>
      <c r="E434" s="1" t="s">
        <v>1064</v>
      </c>
      <c r="G434" t="s">
        <v>1066</v>
      </c>
      <c r="H434">
        <v>1</v>
      </c>
    </row>
    <row r="435" spans="1:8" x14ac:dyDescent="0.2">
      <c r="A435" s="5">
        <v>41649</v>
      </c>
      <c r="B435" s="2">
        <v>41649.309537037036</v>
      </c>
      <c r="C435" s="1" t="s">
        <v>1065</v>
      </c>
      <c r="D435" t="s">
        <v>1057</v>
      </c>
      <c r="E435" s="1" t="s">
        <v>1064</v>
      </c>
      <c r="G435" t="s">
        <v>1066</v>
      </c>
      <c r="H435">
        <v>1</v>
      </c>
    </row>
    <row r="436" spans="1:8" x14ac:dyDescent="0.2">
      <c r="A436" s="5">
        <v>41649</v>
      </c>
      <c r="B436" s="2">
        <v>41649.309537037036</v>
      </c>
      <c r="C436" s="1" t="s">
        <v>1065</v>
      </c>
      <c r="D436" t="s">
        <v>1058</v>
      </c>
      <c r="E436" s="1" t="s">
        <v>1064</v>
      </c>
      <c r="G436" t="s">
        <v>1066</v>
      </c>
      <c r="H436">
        <v>1</v>
      </c>
    </row>
    <row r="437" spans="1:8" x14ac:dyDescent="0.2">
      <c r="A437" s="5">
        <v>41649</v>
      </c>
      <c r="B437" s="2">
        <v>41649.309537037036</v>
      </c>
      <c r="C437" s="1" t="s">
        <v>1065</v>
      </c>
      <c r="D437" t="s">
        <v>1059</v>
      </c>
      <c r="E437" s="1" t="s">
        <v>1064</v>
      </c>
      <c r="G437" t="s">
        <v>1066</v>
      </c>
      <c r="H437">
        <v>1</v>
      </c>
    </row>
    <row r="438" spans="1:8" x14ac:dyDescent="0.2">
      <c r="A438" s="5">
        <v>41652</v>
      </c>
      <c r="B438" s="2">
        <v>41652.292025462964</v>
      </c>
      <c r="C438" s="1" t="s">
        <v>1065</v>
      </c>
      <c r="D438" t="s">
        <v>1053</v>
      </c>
      <c r="E438" s="1" t="s">
        <v>1064</v>
      </c>
      <c r="G438" t="s">
        <v>1066</v>
      </c>
      <c r="H438">
        <v>1</v>
      </c>
    </row>
    <row r="439" spans="1:8" x14ac:dyDescent="0.2">
      <c r="A439" s="5">
        <v>41652</v>
      </c>
      <c r="B439" s="2">
        <v>41652.292037037034</v>
      </c>
      <c r="C439" s="1" t="s">
        <v>1065</v>
      </c>
      <c r="D439" t="s">
        <v>1057</v>
      </c>
      <c r="E439" s="1" t="s">
        <v>1064</v>
      </c>
      <c r="G439" t="s">
        <v>1066</v>
      </c>
      <c r="H439">
        <v>1</v>
      </c>
    </row>
    <row r="440" spans="1:8" x14ac:dyDescent="0.2">
      <c r="A440" s="5">
        <v>41652</v>
      </c>
      <c r="B440" s="2">
        <v>41652.292037037034</v>
      </c>
      <c r="C440" s="1" t="s">
        <v>1065</v>
      </c>
      <c r="D440" t="s">
        <v>1058</v>
      </c>
      <c r="E440" s="1" t="s">
        <v>1064</v>
      </c>
      <c r="G440" t="s">
        <v>1066</v>
      </c>
      <c r="H440">
        <v>1</v>
      </c>
    </row>
    <row r="441" spans="1:8" x14ac:dyDescent="0.2">
      <c r="A441" s="5">
        <v>41652</v>
      </c>
      <c r="B441" s="2">
        <v>41652.292048611111</v>
      </c>
      <c r="C441" s="1" t="s">
        <v>1065</v>
      </c>
      <c r="D441" t="s">
        <v>1059</v>
      </c>
      <c r="E441" s="1" t="s">
        <v>1064</v>
      </c>
      <c r="G441" t="s">
        <v>1066</v>
      </c>
      <c r="H441">
        <v>1</v>
      </c>
    </row>
    <row r="442" spans="1:8" x14ac:dyDescent="0.2">
      <c r="A442" s="5">
        <v>41653</v>
      </c>
      <c r="B442" s="2">
        <v>41653.290810185186</v>
      </c>
      <c r="C442" s="1" t="s">
        <v>1065</v>
      </c>
      <c r="D442" t="s">
        <v>1053</v>
      </c>
      <c r="E442" s="1" t="s">
        <v>1064</v>
      </c>
      <c r="G442" t="s">
        <v>1066</v>
      </c>
      <c r="H442">
        <v>1</v>
      </c>
    </row>
    <row r="443" spans="1:8" x14ac:dyDescent="0.2">
      <c r="A443" s="5">
        <v>41653</v>
      </c>
      <c r="B443" s="2">
        <v>41653.290821759256</v>
      </c>
      <c r="C443" s="1" t="s">
        <v>1065</v>
      </c>
      <c r="D443" t="s">
        <v>1057</v>
      </c>
      <c r="E443" s="1" t="s">
        <v>1064</v>
      </c>
      <c r="G443" t="s">
        <v>1066</v>
      </c>
      <c r="H443">
        <v>1</v>
      </c>
    </row>
    <row r="444" spans="1:8" x14ac:dyDescent="0.2">
      <c r="A444" s="5">
        <v>41653</v>
      </c>
      <c r="B444" s="2">
        <v>41653.290821759256</v>
      </c>
      <c r="C444" s="1" t="s">
        <v>1065</v>
      </c>
      <c r="D444" t="s">
        <v>1058</v>
      </c>
      <c r="E444" s="1" t="s">
        <v>1064</v>
      </c>
      <c r="G444" t="s">
        <v>1066</v>
      </c>
      <c r="H444">
        <v>1</v>
      </c>
    </row>
    <row r="445" spans="1:8" x14ac:dyDescent="0.2">
      <c r="A445" s="5">
        <v>41653</v>
      </c>
      <c r="B445" s="2">
        <v>41653.290821759256</v>
      </c>
      <c r="C445" s="1" t="s">
        <v>1065</v>
      </c>
      <c r="D445" t="s">
        <v>1059</v>
      </c>
      <c r="E445" s="1" t="s">
        <v>1064</v>
      </c>
      <c r="G445" t="s">
        <v>1066</v>
      </c>
      <c r="H445">
        <v>1</v>
      </c>
    </row>
    <row r="446" spans="1:8" x14ac:dyDescent="0.2">
      <c r="A446" s="5">
        <v>41654</v>
      </c>
      <c r="B446" s="2">
        <v>41654.297280092593</v>
      </c>
      <c r="C446" s="1" t="s">
        <v>1065</v>
      </c>
      <c r="D446" t="s">
        <v>1053</v>
      </c>
      <c r="E446" s="1" t="s">
        <v>1064</v>
      </c>
      <c r="G446" t="s">
        <v>1066</v>
      </c>
      <c r="H446">
        <v>1</v>
      </c>
    </row>
    <row r="447" spans="1:8" x14ac:dyDescent="0.2">
      <c r="A447" s="5">
        <v>41654</v>
      </c>
      <c r="B447" s="2">
        <v>41654.297280092593</v>
      </c>
      <c r="C447" s="1" t="s">
        <v>1065</v>
      </c>
      <c r="D447" t="s">
        <v>1057</v>
      </c>
      <c r="E447" s="1" t="s">
        <v>1064</v>
      </c>
      <c r="G447" t="s">
        <v>1066</v>
      </c>
      <c r="H447">
        <v>1</v>
      </c>
    </row>
    <row r="448" spans="1:8" x14ac:dyDescent="0.2">
      <c r="A448" s="5">
        <v>41654</v>
      </c>
      <c r="B448" s="2">
        <v>41654.297280092593</v>
      </c>
      <c r="C448" s="1" t="s">
        <v>1065</v>
      </c>
      <c r="D448" t="s">
        <v>1058</v>
      </c>
      <c r="E448" s="1" t="s">
        <v>1064</v>
      </c>
      <c r="G448" t="s">
        <v>1066</v>
      </c>
      <c r="H448">
        <v>1</v>
      </c>
    </row>
    <row r="449" spans="1:8" x14ac:dyDescent="0.2">
      <c r="A449" s="5">
        <v>41654</v>
      </c>
      <c r="B449" s="2">
        <v>41654.297291666669</v>
      </c>
      <c r="C449" s="1" t="s">
        <v>1065</v>
      </c>
      <c r="D449" t="s">
        <v>1059</v>
      </c>
      <c r="E449" s="1" t="s">
        <v>1064</v>
      </c>
      <c r="G449" t="s">
        <v>1066</v>
      </c>
      <c r="H449">
        <v>1</v>
      </c>
    </row>
    <row r="450" spans="1:8" x14ac:dyDescent="0.2">
      <c r="A450" s="5">
        <v>41655</v>
      </c>
      <c r="B450" s="2">
        <v>41655.293217592596</v>
      </c>
      <c r="C450" s="1" t="s">
        <v>1065</v>
      </c>
      <c r="D450" t="s">
        <v>1053</v>
      </c>
      <c r="E450" s="1" t="s">
        <v>1061</v>
      </c>
      <c r="G450" t="s">
        <v>1066</v>
      </c>
      <c r="H450">
        <v>1</v>
      </c>
    </row>
    <row r="451" spans="1:8" x14ac:dyDescent="0.2">
      <c r="A451" s="5">
        <v>41655</v>
      </c>
      <c r="B451" s="2">
        <v>41655.293217592596</v>
      </c>
      <c r="C451" s="1" t="s">
        <v>1065</v>
      </c>
      <c r="D451" t="s">
        <v>1057</v>
      </c>
      <c r="E451" s="1" t="s">
        <v>1061</v>
      </c>
      <c r="G451" t="s">
        <v>1066</v>
      </c>
      <c r="H451">
        <v>1</v>
      </c>
    </row>
    <row r="452" spans="1:8" x14ac:dyDescent="0.2">
      <c r="A452" s="5">
        <v>41655</v>
      </c>
      <c r="B452" s="2">
        <v>41655.293229166666</v>
      </c>
      <c r="C452" s="1" t="s">
        <v>1065</v>
      </c>
      <c r="D452" t="s">
        <v>1058</v>
      </c>
      <c r="E452" s="1" t="s">
        <v>1061</v>
      </c>
      <c r="G452" t="s">
        <v>1066</v>
      </c>
      <c r="H452">
        <v>1</v>
      </c>
    </row>
    <row r="453" spans="1:8" x14ac:dyDescent="0.2">
      <c r="A453" s="5">
        <v>41655</v>
      </c>
      <c r="B453" s="2">
        <v>41655.293229166666</v>
      </c>
      <c r="C453" s="1" t="s">
        <v>1065</v>
      </c>
      <c r="D453" t="s">
        <v>1059</v>
      </c>
      <c r="E453" s="1" t="s">
        <v>1061</v>
      </c>
      <c r="G453" t="s">
        <v>1066</v>
      </c>
      <c r="H453">
        <v>1</v>
      </c>
    </row>
    <row r="454" spans="1:8" x14ac:dyDescent="0.2">
      <c r="A454" s="5">
        <v>41656</v>
      </c>
      <c r="B454" s="2">
        <v>41656.311747685184</v>
      </c>
      <c r="C454" s="1" t="s">
        <v>1065</v>
      </c>
      <c r="D454" t="s">
        <v>1053</v>
      </c>
      <c r="E454" s="1" t="s">
        <v>1061</v>
      </c>
      <c r="G454" t="s">
        <v>1066</v>
      </c>
      <c r="H454">
        <v>1</v>
      </c>
    </row>
    <row r="455" spans="1:8" x14ac:dyDescent="0.2">
      <c r="A455" s="5">
        <v>41656</v>
      </c>
      <c r="B455" s="2">
        <v>41656.311759259261</v>
      </c>
      <c r="C455" s="1" t="s">
        <v>1065</v>
      </c>
      <c r="D455" t="s">
        <v>1057</v>
      </c>
      <c r="E455" s="1" t="s">
        <v>1061</v>
      </c>
      <c r="G455" t="s">
        <v>1066</v>
      </c>
      <c r="H455">
        <v>1</v>
      </c>
    </row>
    <row r="456" spans="1:8" x14ac:dyDescent="0.2">
      <c r="A456" s="5">
        <v>41656</v>
      </c>
      <c r="B456" s="2">
        <v>41656.311759259261</v>
      </c>
      <c r="C456" s="1" t="s">
        <v>1065</v>
      </c>
      <c r="D456" t="s">
        <v>1058</v>
      </c>
      <c r="E456" s="1" t="s">
        <v>1061</v>
      </c>
      <c r="G456" t="s">
        <v>1066</v>
      </c>
      <c r="H456">
        <v>1</v>
      </c>
    </row>
    <row r="457" spans="1:8" x14ac:dyDescent="0.2">
      <c r="A457" s="5">
        <v>41656</v>
      </c>
      <c r="B457" s="2">
        <v>41656.31177083333</v>
      </c>
      <c r="C457" s="1" t="s">
        <v>1065</v>
      </c>
      <c r="D457" t="s">
        <v>1059</v>
      </c>
      <c r="E457" s="1" t="s">
        <v>1061</v>
      </c>
      <c r="G457" t="s">
        <v>1066</v>
      </c>
      <c r="H457">
        <v>1</v>
      </c>
    </row>
    <row r="458" spans="1:8" x14ac:dyDescent="0.2">
      <c r="A458" s="5">
        <v>41659</v>
      </c>
      <c r="B458" s="2">
        <v>41659.295775462961</v>
      </c>
      <c r="C458" s="1" t="s">
        <v>1065</v>
      </c>
      <c r="D458" t="s">
        <v>1053</v>
      </c>
      <c r="E458" s="1" t="s">
        <v>1064</v>
      </c>
      <c r="G458" t="s">
        <v>1066</v>
      </c>
      <c r="H458">
        <v>1</v>
      </c>
    </row>
    <row r="459" spans="1:8" x14ac:dyDescent="0.2">
      <c r="A459" s="5">
        <v>41659</v>
      </c>
      <c r="B459" s="2">
        <v>41659.295775462961</v>
      </c>
      <c r="C459" s="1" t="s">
        <v>1065</v>
      </c>
      <c r="D459" t="s">
        <v>1057</v>
      </c>
      <c r="E459" s="1" t="s">
        <v>1064</v>
      </c>
      <c r="G459" t="s">
        <v>1066</v>
      </c>
      <c r="H459">
        <v>1</v>
      </c>
    </row>
    <row r="460" spans="1:8" x14ac:dyDescent="0.2">
      <c r="A460" s="5">
        <v>41659</v>
      </c>
      <c r="B460" s="2">
        <v>41659.295787037037</v>
      </c>
      <c r="C460" s="1" t="s">
        <v>1065</v>
      </c>
      <c r="D460" t="s">
        <v>1058</v>
      </c>
      <c r="E460" s="1" t="s">
        <v>1064</v>
      </c>
      <c r="G460" t="s">
        <v>1066</v>
      </c>
      <c r="H460">
        <v>1</v>
      </c>
    </row>
    <row r="461" spans="1:8" x14ac:dyDescent="0.2">
      <c r="A461" s="5">
        <v>41659</v>
      </c>
      <c r="B461" s="2">
        <v>41659.295787037037</v>
      </c>
      <c r="C461" s="1" t="s">
        <v>1065</v>
      </c>
      <c r="D461" t="s">
        <v>1059</v>
      </c>
      <c r="E461" s="1" t="s">
        <v>1064</v>
      </c>
      <c r="G461" t="s">
        <v>1066</v>
      </c>
      <c r="H461">
        <v>1</v>
      </c>
    </row>
    <row r="462" spans="1:8" x14ac:dyDescent="0.2">
      <c r="A462" s="5">
        <v>41660</v>
      </c>
      <c r="B462" s="2">
        <v>41660.309849537036</v>
      </c>
      <c r="C462" s="1" t="s">
        <v>1065</v>
      </c>
      <c r="D462" t="s">
        <v>1053</v>
      </c>
      <c r="E462" s="1" t="s">
        <v>1064</v>
      </c>
      <c r="G462" t="s">
        <v>1066</v>
      </c>
      <c r="H462">
        <v>1</v>
      </c>
    </row>
    <row r="463" spans="1:8" x14ac:dyDescent="0.2">
      <c r="A463" s="5">
        <v>41660</v>
      </c>
      <c r="B463" s="2">
        <v>41660.309861111113</v>
      </c>
      <c r="C463" s="1" t="s">
        <v>1065</v>
      </c>
      <c r="D463" t="s">
        <v>1057</v>
      </c>
      <c r="E463" s="1" t="s">
        <v>1064</v>
      </c>
      <c r="G463" t="s">
        <v>1066</v>
      </c>
      <c r="H463">
        <v>1</v>
      </c>
    </row>
    <row r="464" spans="1:8" x14ac:dyDescent="0.2">
      <c r="A464" s="5">
        <v>41660</v>
      </c>
      <c r="B464" s="2">
        <v>41660.309872685182</v>
      </c>
      <c r="C464" s="1" t="s">
        <v>1065</v>
      </c>
      <c r="D464" t="s">
        <v>1058</v>
      </c>
      <c r="E464" s="1" t="s">
        <v>1064</v>
      </c>
      <c r="G464" t="s">
        <v>1066</v>
      </c>
      <c r="H464">
        <v>1</v>
      </c>
    </row>
    <row r="465" spans="1:8" x14ac:dyDescent="0.2">
      <c r="A465" s="5">
        <v>41660</v>
      </c>
      <c r="B465" s="2">
        <v>41660.309872685182</v>
      </c>
      <c r="C465" s="1" t="s">
        <v>1065</v>
      </c>
      <c r="D465" t="s">
        <v>1059</v>
      </c>
      <c r="E465" s="1" t="s">
        <v>1064</v>
      </c>
      <c r="G465" t="s">
        <v>1066</v>
      </c>
      <c r="H465">
        <v>1</v>
      </c>
    </row>
    <row r="466" spans="1:8" x14ac:dyDescent="0.2">
      <c r="A466" s="5">
        <v>41661</v>
      </c>
      <c r="B466" s="2">
        <v>41661.293634259258</v>
      </c>
      <c r="C466" s="1" t="s">
        <v>1065</v>
      </c>
      <c r="D466" t="s">
        <v>1053</v>
      </c>
      <c r="E466" s="1" t="s">
        <v>1064</v>
      </c>
      <c r="G466" t="s">
        <v>1066</v>
      </c>
      <c r="H466">
        <v>1</v>
      </c>
    </row>
    <row r="467" spans="1:8" x14ac:dyDescent="0.2">
      <c r="A467" s="5">
        <v>41661</v>
      </c>
      <c r="B467" s="2">
        <v>41661.293634259258</v>
      </c>
      <c r="C467" s="1" t="s">
        <v>1065</v>
      </c>
      <c r="D467" t="s">
        <v>1057</v>
      </c>
      <c r="E467" s="1" t="s">
        <v>1064</v>
      </c>
      <c r="G467" t="s">
        <v>1066</v>
      </c>
      <c r="H467">
        <v>1</v>
      </c>
    </row>
    <row r="468" spans="1:8" x14ac:dyDescent="0.2">
      <c r="A468" s="5">
        <v>41661</v>
      </c>
      <c r="B468" s="2">
        <v>41661.293645833335</v>
      </c>
      <c r="C468" s="1" t="s">
        <v>1065</v>
      </c>
      <c r="D468" t="s">
        <v>1058</v>
      </c>
      <c r="E468" s="1" t="s">
        <v>1064</v>
      </c>
      <c r="G468" t="s">
        <v>1066</v>
      </c>
      <c r="H468">
        <v>1</v>
      </c>
    </row>
    <row r="469" spans="1:8" x14ac:dyDescent="0.2">
      <c r="A469" s="5">
        <v>41661</v>
      </c>
      <c r="B469" s="2">
        <v>41661.293645833335</v>
      </c>
      <c r="C469" s="1" t="s">
        <v>1065</v>
      </c>
      <c r="D469" t="s">
        <v>1059</v>
      </c>
      <c r="E469" s="1" t="s">
        <v>1064</v>
      </c>
      <c r="G469" t="s">
        <v>1066</v>
      </c>
      <c r="H469">
        <v>1</v>
      </c>
    </row>
    <row r="470" spans="1:8" x14ac:dyDescent="0.2">
      <c r="A470" s="5">
        <v>41662</v>
      </c>
      <c r="B470" s="2">
        <v>41662.293356481481</v>
      </c>
      <c r="C470" s="1" t="s">
        <v>1065</v>
      </c>
      <c r="D470" t="s">
        <v>1053</v>
      </c>
      <c r="E470" s="1" t="s">
        <v>1061</v>
      </c>
      <c r="G470" t="s">
        <v>1066</v>
      </c>
      <c r="H470">
        <v>1</v>
      </c>
    </row>
    <row r="471" spans="1:8" x14ac:dyDescent="0.2">
      <c r="A471" s="5">
        <v>41662</v>
      </c>
      <c r="B471" s="2">
        <v>41662.293356481481</v>
      </c>
      <c r="C471" s="1" t="s">
        <v>1065</v>
      </c>
      <c r="D471" t="s">
        <v>1057</v>
      </c>
      <c r="E471" s="1" t="s">
        <v>1061</v>
      </c>
      <c r="G471" t="s">
        <v>1066</v>
      </c>
      <c r="H471">
        <v>1</v>
      </c>
    </row>
    <row r="472" spans="1:8" x14ac:dyDescent="0.2">
      <c r="A472" s="5">
        <v>41662</v>
      </c>
      <c r="B472" s="2">
        <v>41662.293356481481</v>
      </c>
      <c r="C472" s="1" t="s">
        <v>1065</v>
      </c>
      <c r="D472" t="s">
        <v>1058</v>
      </c>
      <c r="E472" s="1" t="s">
        <v>1061</v>
      </c>
      <c r="G472" t="s">
        <v>1066</v>
      </c>
      <c r="H472">
        <v>1</v>
      </c>
    </row>
    <row r="473" spans="1:8" x14ac:dyDescent="0.2">
      <c r="A473" s="5">
        <v>41662</v>
      </c>
      <c r="B473" s="2">
        <v>41662.293368055558</v>
      </c>
      <c r="C473" s="1" t="s">
        <v>1065</v>
      </c>
      <c r="D473" t="s">
        <v>1059</v>
      </c>
      <c r="E473" s="1" t="s">
        <v>1061</v>
      </c>
      <c r="G473" t="s">
        <v>1066</v>
      </c>
      <c r="H473">
        <v>1</v>
      </c>
    </row>
    <row r="474" spans="1:8" x14ac:dyDescent="0.2">
      <c r="A474" s="5">
        <v>41662</v>
      </c>
      <c r="B474" s="2">
        <v>41662.365995370368</v>
      </c>
      <c r="C474" s="1" t="s">
        <v>1069</v>
      </c>
      <c r="D474" t="s">
        <v>1053</v>
      </c>
      <c r="G474" t="s">
        <v>1066</v>
      </c>
      <c r="H474">
        <v>1</v>
      </c>
    </row>
    <row r="475" spans="1:8" x14ac:dyDescent="0.2">
      <c r="A475" s="5">
        <v>41662</v>
      </c>
      <c r="B475" s="2">
        <v>41662.366006944445</v>
      </c>
      <c r="C475" s="1" t="s">
        <v>1069</v>
      </c>
      <c r="D475" t="s">
        <v>1056</v>
      </c>
      <c r="G475" t="s">
        <v>1066</v>
      </c>
      <c r="H475">
        <v>1</v>
      </c>
    </row>
    <row r="476" spans="1:8" x14ac:dyDescent="0.2">
      <c r="A476" s="5">
        <v>41662</v>
      </c>
      <c r="B476" s="2">
        <v>41662.366018518522</v>
      </c>
      <c r="C476" s="1" t="s">
        <v>1069</v>
      </c>
      <c r="D476" t="s">
        <v>1057</v>
      </c>
      <c r="G476" t="s">
        <v>1066</v>
      </c>
      <c r="H476">
        <v>1</v>
      </c>
    </row>
    <row r="477" spans="1:8" x14ac:dyDescent="0.2">
      <c r="A477" s="5">
        <v>41662</v>
      </c>
      <c r="B477" s="2">
        <v>41662.366030092591</v>
      </c>
      <c r="C477" s="1" t="s">
        <v>1069</v>
      </c>
      <c r="D477" t="s">
        <v>1056</v>
      </c>
      <c r="G477" t="s">
        <v>1066</v>
      </c>
      <c r="H477">
        <v>1</v>
      </c>
    </row>
    <row r="478" spans="1:8" x14ac:dyDescent="0.2">
      <c r="A478" s="5">
        <v>41662</v>
      </c>
      <c r="B478" s="2">
        <v>41662.366041666668</v>
      </c>
      <c r="C478" s="1" t="s">
        <v>1069</v>
      </c>
      <c r="D478" t="s">
        <v>1058</v>
      </c>
      <c r="G478" t="s">
        <v>1066</v>
      </c>
      <c r="H478">
        <v>1</v>
      </c>
    </row>
    <row r="479" spans="1:8" x14ac:dyDescent="0.2">
      <c r="A479" s="5">
        <v>41662</v>
      </c>
      <c r="B479" s="2">
        <v>41662.366053240738</v>
      </c>
      <c r="C479" s="1" t="s">
        <v>1069</v>
      </c>
      <c r="D479" t="s">
        <v>1056</v>
      </c>
      <c r="G479" t="s">
        <v>1066</v>
      </c>
      <c r="H479">
        <v>1</v>
      </c>
    </row>
    <row r="480" spans="1:8" x14ac:dyDescent="0.2">
      <c r="A480" s="5">
        <v>41662</v>
      </c>
      <c r="B480" s="2">
        <v>41662.366064814814</v>
      </c>
      <c r="C480" s="1" t="s">
        <v>1069</v>
      </c>
      <c r="D480" t="s">
        <v>1059</v>
      </c>
      <c r="G480" t="s">
        <v>1066</v>
      </c>
      <c r="H480">
        <v>1</v>
      </c>
    </row>
    <row r="481" spans="1:8" x14ac:dyDescent="0.2">
      <c r="A481" s="5">
        <v>41662</v>
      </c>
      <c r="B481" s="2">
        <v>41662.366064814814</v>
      </c>
      <c r="C481" s="1" t="s">
        <v>1069</v>
      </c>
      <c r="D481" t="s">
        <v>1056</v>
      </c>
      <c r="G481" t="s">
        <v>1066</v>
      </c>
      <c r="H481">
        <v>1</v>
      </c>
    </row>
    <row r="482" spans="1:8" x14ac:dyDescent="0.2">
      <c r="A482" s="5">
        <v>41663</v>
      </c>
      <c r="B482" s="2">
        <v>41663.294212962966</v>
      </c>
      <c r="C482" s="1" t="s">
        <v>1065</v>
      </c>
      <c r="D482" t="s">
        <v>1053</v>
      </c>
      <c r="E482" s="1" t="s">
        <v>1064</v>
      </c>
      <c r="G482" t="s">
        <v>1066</v>
      </c>
      <c r="H482">
        <v>1</v>
      </c>
    </row>
    <row r="483" spans="1:8" x14ac:dyDescent="0.2">
      <c r="A483" s="5">
        <v>41663</v>
      </c>
      <c r="B483" s="2">
        <v>41663.294224537036</v>
      </c>
      <c r="C483" s="1" t="s">
        <v>1065</v>
      </c>
      <c r="D483" t="s">
        <v>1057</v>
      </c>
      <c r="E483" s="1" t="s">
        <v>1064</v>
      </c>
      <c r="G483" t="s">
        <v>1066</v>
      </c>
      <c r="H483">
        <v>1</v>
      </c>
    </row>
    <row r="484" spans="1:8" x14ac:dyDescent="0.2">
      <c r="A484" s="5">
        <v>41663</v>
      </c>
      <c r="B484" s="2">
        <v>41663.294224537036</v>
      </c>
      <c r="C484" s="1" t="s">
        <v>1065</v>
      </c>
      <c r="D484" t="s">
        <v>1058</v>
      </c>
      <c r="E484" s="1" t="s">
        <v>1064</v>
      </c>
      <c r="G484" t="s">
        <v>1066</v>
      </c>
      <c r="H484">
        <v>1</v>
      </c>
    </row>
    <row r="485" spans="1:8" x14ac:dyDescent="0.2">
      <c r="A485" s="5">
        <v>41663</v>
      </c>
      <c r="B485" s="2">
        <v>41663.294224537036</v>
      </c>
      <c r="C485" s="1" t="s">
        <v>1065</v>
      </c>
      <c r="D485" t="s">
        <v>1059</v>
      </c>
      <c r="E485" s="1" t="s">
        <v>1064</v>
      </c>
      <c r="G485" t="s">
        <v>1066</v>
      </c>
      <c r="H485">
        <v>1</v>
      </c>
    </row>
    <row r="486" spans="1:8" x14ac:dyDescent="0.2">
      <c r="A486" s="5">
        <v>41667</v>
      </c>
      <c r="B486" s="2">
        <v>41667.302349537036</v>
      </c>
      <c r="C486" s="1" t="s">
        <v>1065</v>
      </c>
      <c r="D486" t="s">
        <v>1053</v>
      </c>
      <c r="E486" s="1" t="s">
        <v>1061</v>
      </c>
      <c r="G486" t="s">
        <v>1066</v>
      </c>
      <c r="H486">
        <v>1</v>
      </c>
    </row>
    <row r="487" spans="1:8" x14ac:dyDescent="0.2">
      <c r="A487" s="5">
        <v>41667</v>
      </c>
      <c r="B487" s="2">
        <v>41667.302361111113</v>
      </c>
      <c r="C487" s="1" t="s">
        <v>1065</v>
      </c>
      <c r="D487" t="s">
        <v>1057</v>
      </c>
      <c r="E487" s="1" t="s">
        <v>1061</v>
      </c>
      <c r="G487" t="s">
        <v>1066</v>
      </c>
      <c r="H487">
        <v>1</v>
      </c>
    </row>
    <row r="488" spans="1:8" x14ac:dyDescent="0.2">
      <c r="A488" s="5">
        <v>41667</v>
      </c>
      <c r="B488" s="2">
        <v>41667.302361111113</v>
      </c>
      <c r="C488" s="1" t="s">
        <v>1065</v>
      </c>
      <c r="D488" t="s">
        <v>1058</v>
      </c>
      <c r="E488" s="1" t="s">
        <v>1061</v>
      </c>
      <c r="G488" t="s">
        <v>1066</v>
      </c>
      <c r="H488">
        <v>1</v>
      </c>
    </row>
    <row r="489" spans="1:8" x14ac:dyDescent="0.2">
      <c r="A489" s="5">
        <v>41667</v>
      </c>
      <c r="B489" s="2">
        <v>41667.302372685182</v>
      </c>
      <c r="C489" s="1" t="s">
        <v>1065</v>
      </c>
      <c r="D489" t="s">
        <v>1059</v>
      </c>
      <c r="E489" s="1" t="s">
        <v>1061</v>
      </c>
      <c r="G489" t="s">
        <v>1066</v>
      </c>
      <c r="H489">
        <v>1</v>
      </c>
    </row>
    <row r="490" spans="1:8" x14ac:dyDescent="0.2">
      <c r="A490" s="5">
        <v>41668</v>
      </c>
      <c r="B490" s="2">
        <v>41668.305115740739</v>
      </c>
      <c r="C490" s="1" t="s">
        <v>1065</v>
      </c>
      <c r="D490" t="s">
        <v>1053</v>
      </c>
      <c r="E490" s="1" t="s">
        <v>1061</v>
      </c>
      <c r="G490" t="s">
        <v>1066</v>
      </c>
      <c r="H490">
        <v>1</v>
      </c>
    </row>
    <row r="491" spans="1:8" x14ac:dyDescent="0.2">
      <c r="A491" s="5">
        <v>41668</v>
      </c>
      <c r="B491" s="2">
        <v>41668.305127314816</v>
      </c>
      <c r="C491" s="1" t="s">
        <v>1065</v>
      </c>
      <c r="D491" t="s">
        <v>1057</v>
      </c>
      <c r="E491" s="1" t="s">
        <v>1061</v>
      </c>
      <c r="G491" t="s">
        <v>1066</v>
      </c>
      <c r="H491">
        <v>1</v>
      </c>
    </row>
    <row r="492" spans="1:8" x14ac:dyDescent="0.2">
      <c r="A492" s="5">
        <v>41668</v>
      </c>
      <c r="B492" s="2">
        <v>41668.305127314816</v>
      </c>
      <c r="C492" s="1" t="s">
        <v>1065</v>
      </c>
      <c r="D492" t="s">
        <v>1058</v>
      </c>
      <c r="E492" s="1" t="s">
        <v>1061</v>
      </c>
      <c r="G492" t="s">
        <v>1066</v>
      </c>
      <c r="H492">
        <v>1</v>
      </c>
    </row>
    <row r="493" spans="1:8" x14ac:dyDescent="0.2">
      <c r="A493" s="5">
        <v>41668</v>
      </c>
      <c r="B493" s="2">
        <v>41668.305127314816</v>
      </c>
      <c r="C493" s="1" t="s">
        <v>1065</v>
      </c>
      <c r="D493" t="s">
        <v>1059</v>
      </c>
      <c r="E493" s="1" t="s">
        <v>1061</v>
      </c>
      <c r="G493" t="s">
        <v>1066</v>
      </c>
      <c r="H493">
        <v>1</v>
      </c>
    </row>
    <row r="494" spans="1:8" x14ac:dyDescent="0.2">
      <c r="A494" s="5">
        <v>41668</v>
      </c>
      <c r="B494" s="2">
        <v>41668.351817129631</v>
      </c>
      <c r="C494" s="1" t="s">
        <v>1069</v>
      </c>
      <c r="D494" t="s">
        <v>1053</v>
      </c>
      <c r="G494" t="s">
        <v>1066</v>
      </c>
      <c r="H494">
        <v>1</v>
      </c>
    </row>
    <row r="495" spans="1:8" x14ac:dyDescent="0.2">
      <c r="A495" s="5">
        <v>41668</v>
      </c>
      <c r="B495" s="2">
        <v>41668.3518287037</v>
      </c>
      <c r="C495" s="1" t="s">
        <v>1069</v>
      </c>
      <c r="D495" t="s">
        <v>1056</v>
      </c>
      <c r="G495" t="s">
        <v>1066</v>
      </c>
      <c r="H495">
        <v>1</v>
      </c>
    </row>
    <row r="496" spans="1:8" x14ac:dyDescent="0.2">
      <c r="A496" s="5">
        <v>41668</v>
      </c>
      <c r="B496" s="2">
        <v>41668.351863425924</v>
      </c>
      <c r="C496" s="1" t="s">
        <v>1069</v>
      </c>
      <c r="D496" t="s">
        <v>1057</v>
      </c>
      <c r="G496" t="s">
        <v>1066</v>
      </c>
      <c r="H496">
        <v>1</v>
      </c>
    </row>
    <row r="497" spans="1:8" x14ac:dyDescent="0.2">
      <c r="A497" s="5">
        <v>41668</v>
      </c>
      <c r="B497" s="2">
        <v>41668.351875</v>
      </c>
      <c r="C497" s="1" t="s">
        <v>1069</v>
      </c>
      <c r="D497" t="s">
        <v>1056</v>
      </c>
      <c r="G497" t="s">
        <v>1066</v>
      </c>
      <c r="H497">
        <v>1</v>
      </c>
    </row>
    <row r="498" spans="1:8" x14ac:dyDescent="0.2">
      <c r="A498" s="5">
        <v>41668</v>
      </c>
      <c r="B498" s="2">
        <v>41668.351886574077</v>
      </c>
      <c r="C498" s="1" t="s">
        <v>1069</v>
      </c>
      <c r="D498" t="s">
        <v>1058</v>
      </c>
      <c r="G498" t="s">
        <v>1066</v>
      </c>
      <c r="H498">
        <v>1</v>
      </c>
    </row>
    <row r="499" spans="1:8" x14ac:dyDescent="0.2">
      <c r="A499" s="5">
        <v>41668</v>
      </c>
      <c r="B499" s="2">
        <v>41668.351898148147</v>
      </c>
      <c r="C499" s="1" t="s">
        <v>1069</v>
      </c>
      <c r="D499" t="s">
        <v>1056</v>
      </c>
      <c r="G499" t="s">
        <v>1066</v>
      </c>
      <c r="H499">
        <v>1</v>
      </c>
    </row>
    <row r="500" spans="1:8" x14ac:dyDescent="0.2">
      <c r="A500" s="5">
        <v>41668</v>
      </c>
      <c r="B500" s="2">
        <v>41668.351909722223</v>
      </c>
      <c r="C500" s="1" t="s">
        <v>1069</v>
      </c>
      <c r="D500" t="s">
        <v>1059</v>
      </c>
      <c r="G500" t="s">
        <v>1066</v>
      </c>
      <c r="H500">
        <v>1</v>
      </c>
    </row>
    <row r="501" spans="1:8" x14ac:dyDescent="0.2">
      <c r="A501" s="5">
        <v>41668</v>
      </c>
      <c r="B501" s="2">
        <v>41668.351921296293</v>
      </c>
      <c r="C501" s="1" t="s">
        <v>1069</v>
      </c>
      <c r="D501" t="s">
        <v>1056</v>
      </c>
      <c r="G501" t="s">
        <v>1066</v>
      </c>
      <c r="H501">
        <v>1</v>
      </c>
    </row>
    <row r="502" spans="1:8" x14ac:dyDescent="0.2">
      <c r="A502" s="5">
        <v>41668</v>
      </c>
      <c r="B502" s="2">
        <v>41668.702604166669</v>
      </c>
      <c r="C502" s="1" t="s">
        <v>1069</v>
      </c>
      <c r="D502" t="s">
        <v>1053</v>
      </c>
      <c r="G502" t="s">
        <v>1066</v>
      </c>
      <c r="H502">
        <v>1</v>
      </c>
    </row>
    <row r="503" spans="1:8" x14ac:dyDescent="0.2">
      <c r="A503" s="5">
        <v>41668</v>
      </c>
      <c r="B503" s="2">
        <v>41668.702615740738</v>
      </c>
      <c r="C503" s="1" t="s">
        <v>1069</v>
      </c>
      <c r="D503" t="s">
        <v>1056</v>
      </c>
      <c r="G503" t="s">
        <v>1066</v>
      </c>
      <c r="H503">
        <v>1</v>
      </c>
    </row>
    <row r="504" spans="1:8" x14ac:dyDescent="0.2">
      <c r="A504" s="5">
        <v>41668</v>
      </c>
      <c r="B504" s="2">
        <v>41668.702627314815</v>
      </c>
      <c r="C504" s="1" t="s">
        <v>1069</v>
      </c>
      <c r="D504" t="s">
        <v>1057</v>
      </c>
      <c r="G504" t="s">
        <v>1066</v>
      </c>
      <c r="H504">
        <v>1</v>
      </c>
    </row>
    <row r="505" spans="1:8" x14ac:dyDescent="0.2">
      <c r="A505" s="5">
        <v>41668</v>
      </c>
      <c r="B505" s="2">
        <v>41668.702627314815</v>
      </c>
      <c r="C505" s="1" t="s">
        <v>1069</v>
      </c>
      <c r="D505" t="s">
        <v>1056</v>
      </c>
      <c r="G505" t="s">
        <v>1066</v>
      </c>
      <c r="H505">
        <v>1</v>
      </c>
    </row>
    <row r="506" spans="1:8" x14ac:dyDescent="0.2">
      <c r="A506" s="5">
        <v>41668</v>
      </c>
      <c r="B506" s="2">
        <v>41668.702638888892</v>
      </c>
      <c r="C506" s="1" t="s">
        <v>1069</v>
      </c>
      <c r="D506" t="s">
        <v>1058</v>
      </c>
      <c r="G506" t="s">
        <v>1066</v>
      </c>
      <c r="H506">
        <v>1</v>
      </c>
    </row>
    <row r="507" spans="1:8" x14ac:dyDescent="0.2">
      <c r="A507" s="5">
        <v>41668</v>
      </c>
      <c r="B507" s="2">
        <v>41668.702650462961</v>
      </c>
      <c r="C507" s="1" t="s">
        <v>1069</v>
      </c>
      <c r="D507" t="s">
        <v>1056</v>
      </c>
      <c r="G507" t="s">
        <v>1066</v>
      </c>
      <c r="H507">
        <v>1</v>
      </c>
    </row>
    <row r="508" spans="1:8" x14ac:dyDescent="0.2">
      <c r="A508" s="5">
        <v>41668</v>
      </c>
      <c r="B508" s="2">
        <v>41668.702662037038</v>
      </c>
      <c r="C508" s="1" t="s">
        <v>1069</v>
      </c>
      <c r="D508" t="s">
        <v>1059</v>
      </c>
      <c r="G508" t="s">
        <v>1066</v>
      </c>
      <c r="H508">
        <v>1</v>
      </c>
    </row>
    <row r="509" spans="1:8" x14ac:dyDescent="0.2">
      <c r="A509" s="5">
        <v>41668</v>
      </c>
      <c r="B509" s="2">
        <v>41668.702673611115</v>
      </c>
      <c r="C509" s="1" t="s">
        <v>1069</v>
      </c>
      <c r="D509" t="s">
        <v>1056</v>
      </c>
      <c r="G509" t="s">
        <v>1066</v>
      </c>
      <c r="H509">
        <v>1</v>
      </c>
    </row>
    <row r="510" spans="1:8" x14ac:dyDescent="0.2">
      <c r="A510" s="5">
        <v>41669</v>
      </c>
      <c r="B510" s="2">
        <v>41669.299097222225</v>
      </c>
      <c r="C510" s="1" t="s">
        <v>1065</v>
      </c>
      <c r="D510" t="s">
        <v>1053</v>
      </c>
      <c r="E510" s="1" t="s">
        <v>1061</v>
      </c>
      <c r="G510" t="s">
        <v>1066</v>
      </c>
      <c r="H510">
        <v>1</v>
      </c>
    </row>
    <row r="511" spans="1:8" x14ac:dyDescent="0.2">
      <c r="A511" s="5">
        <v>41669</v>
      </c>
      <c r="B511" s="2">
        <v>41669.299097222225</v>
      </c>
      <c r="C511" s="1" t="s">
        <v>1065</v>
      </c>
      <c r="D511" t="s">
        <v>1057</v>
      </c>
      <c r="E511" s="1" t="s">
        <v>1061</v>
      </c>
      <c r="G511" t="s">
        <v>1066</v>
      </c>
      <c r="H511">
        <v>1</v>
      </c>
    </row>
    <row r="512" spans="1:8" x14ac:dyDescent="0.2">
      <c r="A512" s="5">
        <v>41669</v>
      </c>
      <c r="B512" s="2">
        <v>41669.299108796295</v>
      </c>
      <c r="C512" s="1" t="s">
        <v>1065</v>
      </c>
      <c r="D512" t="s">
        <v>1058</v>
      </c>
      <c r="E512" s="1" t="s">
        <v>1061</v>
      </c>
      <c r="G512" t="s">
        <v>1066</v>
      </c>
      <c r="H512">
        <v>1</v>
      </c>
    </row>
    <row r="513" spans="1:8" x14ac:dyDescent="0.2">
      <c r="A513" s="5">
        <v>41669</v>
      </c>
      <c r="B513" s="2">
        <v>41669.299120370371</v>
      </c>
      <c r="C513" s="1" t="s">
        <v>1065</v>
      </c>
      <c r="D513" t="s">
        <v>1059</v>
      </c>
      <c r="E513" s="1" t="s">
        <v>1061</v>
      </c>
      <c r="G513" t="s">
        <v>1066</v>
      </c>
      <c r="H513">
        <v>1</v>
      </c>
    </row>
    <row r="514" spans="1:8" x14ac:dyDescent="0.2">
      <c r="A514" s="5">
        <v>41670</v>
      </c>
      <c r="B514" s="2">
        <v>41670.301689814813</v>
      </c>
      <c r="C514" s="1" t="s">
        <v>1065</v>
      </c>
      <c r="D514" t="s">
        <v>1053</v>
      </c>
      <c r="E514" s="1" t="s">
        <v>1064</v>
      </c>
      <c r="G514" t="s">
        <v>1066</v>
      </c>
      <c r="H514">
        <v>1</v>
      </c>
    </row>
    <row r="515" spans="1:8" x14ac:dyDescent="0.2">
      <c r="A515" s="5">
        <v>41670</v>
      </c>
      <c r="B515" s="2">
        <v>41670.301689814813</v>
      </c>
      <c r="C515" s="1" t="s">
        <v>1065</v>
      </c>
      <c r="D515" t="s">
        <v>1057</v>
      </c>
      <c r="E515" s="1" t="s">
        <v>1064</v>
      </c>
      <c r="G515" t="s">
        <v>1066</v>
      </c>
      <c r="H515">
        <v>1</v>
      </c>
    </row>
    <row r="516" spans="1:8" x14ac:dyDescent="0.2">
      <c r="A516" s="5">
        <v>41670</v>
      </c>
      <c r="B516" s="2">
        <v>41670.301689814813</v>
      </c>
      <c r="C516" s="1" t="s">
        <v>1065</v>
      </c>
      <c r="D516" t="s">
        <v>1058</v>
      </c>
      <c r="E516" s="1" t="s">
        <v>1064</v>
      </c>
      <c r="G516" t="s">
        <v>1066</v>
      </c>
      <c r="H516">
        <v>1</v>
      </c>
    </row>
    <row r="517" spans="1:8" x14ac:dyDescent="0.2">
      <c r="A517" s="5">
        <v>41670</v>
      </c>
      <c r="B517" s="2">
        <v>41670.301701388889</v>
      </c>
      <c r="C517" s="1" t="s">
        <v>1065</v>
      </c>
      <c r="D517" t="s">
        <v>1059</v>
      </c>
      <c r="E517" s="1" t="s">
        <v>1064</v>
      </c>
      <c r="G517" t="s">
        <v>1066</v>
      </c>
      <c r="H517">
        <v>1</v>
      </c>
    </row>
    <row r="518" spans="1:8" x14ac:dyDescent="0.2">
      <c r="A518" s="5">
        <v>41673</v>
      </c>
      <c r="B518" s="2">
        <v>41673.307557870372</v>
      </c>
      <c r="C518" s="1" t="s">
        <v>1065</v>
      </c>
      <c r="D518" t="s">
        <v>1053</v>
      </c>
      <c r="E518" s="1" t="s">
        <v>1061</v>
      </c>
      <c r="G518" t="s">
        <v>1066</v>
      </c>
      <c r="H518">
        <v>1</v>
      </c>
    </row>
    <row r="519" spans="1:8" x14ac:dyDescent="0.2">
      <c r="A519" s="5">
        <v>41673</v>
      </c>
      <c r="B519" s="2">
        <v>41673.307557870372</v>
      </c>
      <c r="C519" s="1" t="s">
        <v>1065</v>
      </c>
      <c r="D519" t="s">
        <v>1057</v>
      </c>
      <c r="E519" s="1" t="s">
        <v>1061</v>
      </c>
      <c r="G519" t="s">
        <v>1066</v>
      </c>
      <c r="H519">
        <v>1</v>
      </c>
    </row>
    <row r="520" spans="1:8" x14ac:dyDescent="0.2">
      <c r="A520" s="5">
        <v>41673</v>
      </c>
      <c r="B520" s="2">
        <v>41673.307569444441</v>
      </c>
      <c r="C520" s="1" t="s">
        <v>1065</v>
      </c>
      <c r="D520" t="s">
        <v>1058</v>
      </c>
      <c r="E520" s="1" t="s">
        <v>1061</v>
      </c>
      <c r="G520" t="s">
        <v>1066</v>
      </c>
      <c r="H520">
        <v>1</v>
      </c>
    </row>
    <row r="521" spans="1:8" x14ac:dyDescent="0.2">
      <c r="A521" s="5">
        <v>41673</v>
      </c>
      <c r="B521" s="2">
        <v>41673.307569444441</v>
      </c>
      <c r="C521" s="1" t="s">
        <v>1065</v>
      </c>
      <c r="D521" t="s">
        <v>1059</v>
      </c>
      <c r="E521" s="1" t="s">
        <v>1061</v>
      </c>
      <c r="G521" t="s">
        <v>1066</v>
      </c>
      <c r="H521">
        <v>1</v>
      </c>
    </row>
    <row r="522" spans="1:8" x14ac:dyDescent="0.2">
      <c r="A522" s="5">
        <v>41675</v>
      </c>
      <c r="B522" s="2">
        <v>41675.298541666663</v>
      </c>
      <c r="C522" s="1" t="s">
        <v>1065</v>
      </c>
      <c r="D522" t="s">
        <v>1053</v>
      </c>
      <c r="E522" s="1" t="s">
        <v>1061</v>
      </c>
      <c r="G522" t="s">
        <v>1066</v>
      </c>
      <c r="H522">
        <v>1</v>
      </c>
    </row>
    <row r="523" spans="1:8" x14ac:dyDescent="0.2">
      <c r="A523" s="5">
        <v>41675</v>
      </c>
      <c r="B523" s="2">
        <v>41675.298541666663</v>
      </c>
      <c r="C523" s="1" t="s">
        <v>1065</v>
      </c>
      <c r="D523" t="s">
        <v>1057</v>
      </c>
      <c r="E523" s="1" t="s">
        <v>1061</v>
      </c>
      <c r="G523" t="s">
        <v>1066</v>
      </c>
      <c r="H523">
        <v>1</v>
      </c>
    </row>
    <row r="524" spans="1:8" x14ac:dyDescent="0.2">
      <c r="A524" s="5">
        <v>41675</v>
      </c>
      <c r="B524" s="2">
        <v>41675.29855324074</v>
      </c>
      <c r="C524" s="1" t="s">
        <v>1065</v>
      </c>
      <c r="D524" t="s">
        <v>1058</v>
      </c>
      <c r="E524" s="1" t="s">
        <v>1061</v>
      </c>
      <c r="G524" t="s">
        <v>1066</v>
      </c>
      <c r="H524">
        <v>1</v>
      </c>
    </row>
    <row r="525" spans="1:8" x14ac:dyDescent="0.2">
      <c r="A525" s="5">
        <v>41675</v>
      </c>
      <c r="B525" s="2">
        <v>41675.29855324074</v>
      </c>
      <c r="C525" s="1" t="s">
        <v>1065</v>
      </c>
      <c r="D525" t="s">
        <v>1059</v>
      </c>
      <c r="E525" s="1" t="s">
        <v>1061</v>
      </c>
      <c r="G525" t="s">
        <v>1066</v>
      </c>
      <c r="H525">
        <v>1</v>
      </c>
    </row>
    <row r="526" spans="1:8" x14ac:dyDescent="0.2">
      <c r="A526" s="5">
        <v>41676</v>
      </c>
      <c r="B526" s="2">
        <v>41676.301701388889</v>
      </c>
      <c r="C526" s="1" t="s">
        <v>1065</v>
      </c>
      <c r="D526" t="s">
        <v>1053</v>
      </c>
      <c r="E526" s="1" t="s">
        <v>1061</v>
      </c>
      <c r="G526" t="s">
        <v>1066</v>
      </c>
      <c r="H526">
        <v>1</v>
      </c>
    </row>
    <row r="527" spans="1:8" x14ac:dyDescent="0.2">
      <c r="A527" s="5">
        <v>41676</v>
      </c>
      <c r="B527" s="2">
        <v>41676.301701388889</v>
      </c>
      <c r="C527" s="1" t="s">
        <v>1065</v>
      </c>
      <c r="D527" t="s">
        <v>1057</v>
      </c>
      <c r="E527" s="1" t="s">
        <v>1061</v>
      </c>
      <c r="G527" t="s">
        <v>1066</v>
      </c>
      <c r="H527">
        <v>1</v>
      </c>
    </row>
    <row r="528" spans="1:8" x14ac:dyDescent="0.2">
      <c r="A528" s="5">
        <v>41676</v>
      </c>
      <c r="B528" s="2">
        <v>41676.301701388889</v>
      </c>
      <c r="C528" s="1" t="s">
        <v>1065</v>
      </c>
      <c r="D528" t="s">
        <v>1058</v>
      </c>
      <c r="E528" s="1" t="s">
        <v>1061</v>
      </c>
      <c r="G528" t="s">
        <v>1066</v>
      </c>
      <c r="H528">
        <v>1</v>
      </c>
    </row>
    <row r="529" spans="1:8" x14ac:dyDescent="0.2">
      <c r="A529" s="5">
        <v>41676</v>
      </c>
      <c r="B529" s="2">
        <v>41676.301712962966</v>
      </c>
      <c r="C529" s="1" t="s">
        <v>1065</v>
      </c>
      <c r="D529" t="s">
        <v>1059</v>
      </c>
      <c r="E529" s="1" t="s">
        <v>1061</v>
      </c>
      <c r="G529" t="s">
        <v>1066</v>
      </c>
      <c r="H529">
        <v>1</v>
      </c>
    </row>
    <row r="530" spans="1:8" x14ac:dyDescent="0.2">
      <c r="A530" s="5">
        <v>41677</v>
      </c>
      <c r="B530" s="2">
        <v>41677.301747685182</v>
      </c>
      <c r="C530" s="1" t="s">
        <v>1065</v>
      </c>
      <c r="D530" t="s">
        <v>1053</v>
      </c>
      <c r="E530" s="1" t="s">
        <v>1061</v>
      </c>
      <c r="G530" t="s">
        <v>1066</v>
      </c>
      <c r="H530">
        <v>1</v>
      </c>
    </row>
    <row r="531" spans="1:8" x14ac:dyDescent="0.2">
      <c r="A531" s="5">
        <v>41677</v>
      </c>
      <c r="B531" s="2">
        <v>41677.301747685182</v>
      </c>
      <c r="C531" s="1" t="s">
        <v>1065</v>
      </c>
      <c r="D531" t="s">
        <v>1057</v>
      </c>
      <c r="E531" s="1" t="s">
        <v>1061</v>
      </c>
      <c r="G531" t="s">
        <v>1066</v>
      </c>
      <c r="H531">
        <v>1</v>
      </c>
    </row>
    <row r="532" spans="1:8" x14ac:dyDescent="0.2">
      <c r="A532" s="5">
        <v>41677</v>
      </c>
      <c r="B532" s="2">
        <v>41677.301747685182</v>
      </c>
      <c r="C532" s="1" t="s">
        <v>1065</v>
      </c>
      <c r="D532" t="s">
        <v>1058</v>
      </c>
      <c r="E532" s="1" t="s">
        <v>1061</v>
      </c>
      <c r="G532" t="s">
        <v>1066</v>
      </c>
      <c r="H532">
        <v>1</v>
      </c>
    </row>
    <row r="533" spans="1:8" x14ac:dyDescent="0.2">
      <c r="A533" s="5">
        <v>41677</v>
      </c>
      <c r="B533" s="2">
        <v>41677.301759259259</v>
      </c>
      <c r="C533" s="1" t="s">
        <v>1065</v>
      </c>
      <c r="D533" t="s">
        <v>1059</v>
      </c>
      <c r="E533" s="1" t="s">
        <v>1061</v>
      </c>
      <c r="G533" t="s">
        <v>1066</v>
      </c>
      <c r="H533">
        <v>1</v>
      </c>
    </row>
    <row r="534" spans="1:8" x14ac:dyDescent="0.2">
      <c r="A534" s="5">
        <v>41681</v>
      </c>
      <c r="B534" s="2">
        <v>41681.308831018519</v>
      </c>
      <c r="C534" s="1" t="s">
        <v>1065</v>
      </c>
      <c r="D534" t="s">
        <v>1053</v>
      </c>
      <c r="E534" s="1" t="s">
        <v>1061</v>
      </c>
      <c r="G534" t="s">
        <v>1072</v>
      </c>
      <c r="H534">
        <v>1</v>
      </c>
    </row>
    <row r="535" spans="1:8" x14ac:dyDescent="0.2">
      <c r="A535" s="5">
        <v>41681</v>
      </c>
      <c r="B535" s="2">
        <v>41681.308831018519</v>
      </c>
      <c r="C535" s="1" t="s">
        <v>1065</v>
      </c>
      <c r="D535" t="s">
        <v>1057</v>
      </c>
      <c r="E535" s="1" t="s">
        <v>1061</v>
      </c>
      <c r="G535" t="s">
        <v>1072</v>
      </c>
      <c r="H535">
        <v>1</v>
      </c>
    </row>
    <row r="536" spans="1:8" x14ac:dyDescent="0.2">
      <c r="A536" s="5">
        <v>41681</v>
      </c>
      <c r="B536" s="2">
        <v>41681.308831018519</v>
      </c>
      <c r="C536" s="1" t="s">
        <v>1065</v>
      </c>
      <c r="D536" t="s">
        <v>1058</v>
      </c>
      <c r="E536" s="1" t="s">
        <v>1061</v>
      </c>
      <c r="G536" t="s">
        <v>1072</v>
      </c>
      <c r="H536">
        <v>1</v>
      </c>
    </row>
    <row r="537" spans="1:8" x14ac:dyDescent="0.2">
      <c r="A537" s="5">
        <v>41681</v>
      </c>
      <c r="B537" s="2">
        <v>41681.308842592596</v>
      </c>
      <c r="C537" s="1" t="s">
        <v>1065</v>
      </c>
      <c r="D537" t="s">
        <v>1059</v>
      </c>
      <c r="E537" s="1" t="s">
        <v>1061</v>
      </c>
      <c r="G537" t="s">
        <v>1072</v>
      </c>
      <c r="H537">
        <v>1</v>
      </c>
    </row>
    <row r="538" spans="1:8" x14ac:dyDescent="0.2">
      <c r="A538" s="5">
        <v>41682</v>
      </c>
      <c r="B538" s="2">
        <v>41682.287939814814</v>
      </c>
      <c r="C538" s="1" t="s">
        <v>1073</v>
      </c>
      <c r="D538" t="s">
        <v>1053</v>
      </c>
      <c r="E538" s="1" t="s">
        <v>1074</v>
      </c>
      <c r="G538" t="s">
        <v>1072</v>
      </c>
      <c r="H538">
        <v>1</v>
      </c>
    </row>
    <row r="539" spans="1:8" x14ac:dyDescent="0.2">
      <c r="A539" s="5">
        <v>41682</v>
      </c>
      <c r="B539" s="2">
        <v>41682.288217592592</v>
      </c>
      <c r="C539" s="1" t="s">
        <v>1073</v>
      </c>
      <c r="D539" t="s">
        <v>1056</v>
      </c>
      <c r="F539" s="6" t="s">
        <v>1075</v>
      </c>
      <c r="G539" t="s">
        <v>1072</v>
      </c>
      <c r="H539">
        <v>1</v>
      </c>
    </row>
    <row r="540" spans="1:8" x14ac:dyDescent="0.2">
      <c r="A540" s="5">
        <v>41682</v>
      </c>
      <c r="B540" s="2">
        <v>41682.28833333333</v>
      </c>
      <c r="C540" s="1" t="s">
        <v>1073</v>
      </c>
      <c r="D540" t="s">
        <v>1057</v>
      </c>
      <c r="E540" s="1" t="s">
        <v>1076</v>
      </c>
      <c r="G540" t="s">
        <v>1072</v>
      </c>
      <c r="H540">
        <v>1</v>
      </c>
    </row>
    <row r="541" spans="1:8" x14ac:dyDescent="0.2">
      <c r="A541" s="5">
        <v>41682</v>
      </c>
      <c r="B541" s="2">
        <v>41682.288437499999</v>
      </c>
      <c r="C541" s="1" t="s">
        <v>1073</v>
      </c>
      <c r="D541" t="s">
        <v>1058</v>
      </c>
      <c r="E541" s="1" t="s">
        <v>1076</v>
      </c>
      <c r="G541" t="s">
        <v>1072</v>
      </c>
      <c r="H541">
        <v>1</v>
      </c>
    </row>
    <row r="542" spans="1:8" x14ac:dyDescent="0.2">
      <c r="A542" s="5">
        <v>41682</v>
      </c>
      <c r="B542" s="2">
        <v>41682.288506944446</v>
      </c>
      <c r="C542" s="1" t="s">
        <v>1073</v>
      </c>
      <c r="D542" t="s">
        <v>1059</v>
      </c>
      <c r="E542" s="1" t="s">
        <v>1077</v>
      </c>
      <c r="G542" t="s">
        <v>1072</v>
      </c>
      <c r="H542">
        <v>1</v>
      </c>
    </row>
    <row r="543" spans="1:8" x14ac:dyDescent="0.2">
      <c r="A543" s="5">
        <v>41682</v>
      </c>
      <c r="B543" s="2">
        <v>41682.288553240738</v>
      </c>
      <c r="C543" s="1" t="s">
        <v>1073</v>
      </c>
      <c r="D543" t="s">
        <v>1056</v>
      </c>
      <c r="G543" t="s">
        <v>1072</v>
      </c>
      <c r="H543">
        <v>1</v>
      </c>
    </row>
    <row r="544" spans="1:8" x14ac:dyDescent="0.2">
      <c r="A544" s="5">
        <v>41682</v>
      </c>
      <c r="B544" s="2">
        <v>41682.363391203704</v>
      </c>
      <c r="C544" s="1" t="s">
        <v>1073</v>
      </c>
      <c r="D544" t="s">
        <v>1053</v>
      </c>
      <c r="G544" t="s">
        <v>1072</v>
      </c>
      <c r="H544">
        <v>1</v>
      </c>
    </row>
    <row r="545" spans="1:8" x14ac:dyDescent="0.2">
      <c r="A545" s="5">
        <v>41682</v>
      </c>
      <c r="B545" s="2">
        <v>41682.363391203704</v>
      </c>
      <c r="C545" s="1" t="s">
        <v>1073</v>
      </c>
      <c r="D545" t="s">
        <v>1056</v>
      </c>
      <c r="G545" t="s">
        <v>1072</v>
      </c>
      <c r="H545">
        <v>1</v>
      </c>
    </row>
    <row r="546" spans="1:8" x14ac:dyDescent="0.2">
      <c r="A546" s="5">
        <v>41682</v>
      </c>
      <c r="B546" s="2">
        <v>41682.363402777781</v>
      </c>
      <c r="C546" s="1" t="s">
        <v>1073</v>
      </c>
      <c r="D546" t="s">
        <v>1057</v>
      </c>
      <c r="G546" t="s">
        <v>1072</v>
      </c>
      <c r="H546">
        <v>1</v>
      </c>
    </row>
    <row r="547" spans="1:8" x14ac:dyDescent="0.2">
      <c r="A547" s="5">
        <v>41682</v>
      </c>
      <c r="B547" s="2">
        <v>41682.363402777781</v>
      </c>
      <c r="C547" s="1" t="s">
        <v>1073</v>
      </c>
      <c r="D547" t="s">
        <v>1056</v>
      </c>
      <c r="G547" t="s">
        <v>1072</v>
      </c>
      <c r="H547">
        <v>1</v>
      </c>
    </row>
    <row r="548" spans="1:8" x14ac:dyDescent="0.2">
      <c r="A548" s="5">
        <v>41682</v>
      </c>
      <c r="B548" s="2">
        <v>41682.363402777781</v>
      </c>
      <c r="C548" s="1" t="s">
        <v>1073</v>
      </c>
      <c r="D548" t="s">
        <v>1058</v>
      </c>
      <c r="G548" t="s">
        <v>1072</v>
      </c>
      <c r="H548">
        <v>1</v>
      </c>
    </row>
    <row r="549" spans="1:8" x14ac:dyDescent="0.2">
      <c r="A549" s="5">
        <v>41682</v>
      </c>
      <c r="B549" s="2">
        <v>41682.36341435185</v>
      </c>
      <c r="C549" s="1" t="s">
        <v>1073</v>
      </c>
      <c r="D549" t="s">
        <v>1056</v>
      </c>
      <c r="G549" t="s">
        <v>1072</v>
      </c>
      <c r="H549">
        <v>1</v>
      </c>
    </row>
    <row r="550" spans="1:8" x14ac:dyDescent="0.2">
      <c r="A550" s="5">
        <v>41682</v>
      </c>
      <c r="B550" s="2">
        <v>41682.36341435185</v>
      </c>
      <c r="C550" s="1" t="s">
        <v>1073</v>
      </c>
      <c r="D550" t="s">
        <v>1059</v>
      </c>
      <c r="G550" t="s">
        <v>1072</v>
      </c>
      <c r="H550">
        <v>1</v>
      </c>
    </row>
    <row r="551" spans="1:8" x14ac:dyDescent="0.2">
      <c r="A551" s="5">
        <v>41682</v>
      </c>
      <c r="B551" s="2">
        <v>41682.363425925927</v>
      </c>
      <c r="C551" s="1" t="s">
        <v>1073</v>
      </c>
      <c r="D551" t="s">
        <v>1056</v>
      </c>
      <c r="G551" t="s">
        <v>1072</v>
      </c>
      <c r="H551">
        <v>1</v>
      </c>
    </row>
    <row r="552" spans="1:8" x14ac:dyDescent="0.2">
      <c r="A552" s="5">
        <v>41682</v>
      </c>
      <c r="B552" s="2">
        <v>41682.364490740743</v>
      </c>
      <c r="C552" s="1" t="s">
        <v>1073</v>
      </c>
      <c r="D552" t="s">
        <v>1053</v>
      </c>
      <c r="G552" t="s">
        <v>1072</v>
      </c>
      <c r="H552">
        <v>1</v>
      </c>
    </row>
    <row r="553" spans="1:8" x14ac:dyDescent="0.2">
      <c r="A553" s="5">
        <v>41682</v>
      </c>
      <c r="B553" s="2">
        <v>41682.364490740743</v>
      </c>
      <c r="C553" s="1" t="s">
        <v>1073</v>
      </c>
      <c r="D553" t="s">
        <v>1056</v>
      </c>
      <c r="G553" t="s">
        <v>1072</v>
      </c>
      <c r="H553">
        <v>1</v>
      </c>
    </row>
    <row r="554" spans="1:8" x14ac:dyDescent="0.2">
      <c r="A554" s="5">
        <v>41682</v>
      </c>
      <c r="B554" s="2">
        <v>41682.364490740743</v>
      </c>
      <c r="C554" s="1" t="s">
        <v>1073</v>
      </c>
      <c r="D554" t="s">
        <v>1057</v>
      </c>
      <c r="G554" t="s">
        <v>1072</v>
      </c>
      <c r="H554">
        <v>1</v>
      </c>
    </row>
    <row r="555" spans="1:8" x14ac:dyDescent="0.2">
      <c r="A555" s="5">
        <v>41682</v>
      </c>
      <c r="B555" s="2">
        <v>41682.364502314813</v>
      </c>
      <c r="C555" s="1" t="s">
        <v>1073</v>
      </c>
      <c r="D555" t="s">
        <v>1056</v>
      </c>
      <c r="G555" t="s">
        <v>1072</v>
      </c>
      <c r="H555">
        <v>1</v>
      </c>
    </row>
    <row r="556" spans="1:8" x14ac:dyDescent="0.2">
      <c r="A556" s="5">
        <v>41682</v>
      </c>
      <c r="B556" s="2">
        <v>41682.364502314813</v>
      </c>
      <c r="C556" s="1" t="s">
        <v>1073</v>
      </c>
      <c r="D556" t="s">
        <v>1058</v>
      </c>
      <c r="G556" t="s">
        <v>1072</v>
      </c>
      <c r="H556">
        <v>1</v>
      </c>
    </row>
    <row r="557" spans="1:8" x14ac:dyDescent="0.2">
      <c r="A557" s="5">
        <v>41682</v>
      </c>
      <c r="B557" s="2">
        <v>41682.36451388889</v>
      </c>
      <c r="C557" s="1" t="s">
        <v>1073</v>
      </c>
      <c r="D557" t="s">
        <v>1056</v>
      </c>
      <c r="G557" t="s">
        <v>1072</v>
      </c>
      <c r="H557">
        <v>1</v>
      </c>
    </row>
    <row r="558" spans="1:8" x14ac:dyDescent="0.2">
      <c r="A558" s="5">
        <v>41682</v>
      </c>
      <c r="B558" s="2">
        <v>41682.36451388889</v>
      </c>
      <c r="C558" s="1" t="s">
        <v>1073</v>
      </c>
      <c r="D558" t="s">
        <v>1059</v>
      </c>
      <c r="G558" t="s">
        <v>1072</v>
      </c>
      <c r="H558">
        <v>1</v>
      </c>
    </row>
    <row r="559" spans="1:8" x14ac:dyDescent="0.2">
      <c r="A559" s="5">
        <v>41682</v>
      </c>
      <c r="B559" s="2">
        <v>41682.364525462966</v>
      </c>
      <c r="C559" s="1" t="s">
        <v>1073</v>
      </c>
      <c r="D559" t="s">
        <v>1056</v>
      </c>
      <c r="G559" t="s">
        <v>1072</v>
      </c>
      <c r="H559">
        <v>1</v>
      </c>
    </row>
    <row r="560" spans="1:8" x14ac:dyDescent="0.2">
      <c r="A560" s="5">
        <v>41687</v>
      </c>
      <c r="B560" s="2">
        <v>41687.42324074074</v>
      </c>
      <c r="C560" s="1" t="s">
        <v>1073</v>
      </c>
      <c r="D560" t="s">
        <v>1053</v>
      </c>
      <c r="E560" s="1" t="s">
        <v>1064</v>
      </c>
      <c r="G560" t="s">
        <v>1066</v>
      </c>
      <c r="H560">
        <v>1</v>
      </c>
    </row>
    <row r="561" spans="1:8" x14ac:dyDescent="0.2">
      <c r="A561" s="5">
        <v>41687</v>
      </c>
      <c r="B561" s="2">
        <v>41687.423425925925</v>
      </c>
      <c r="C561" s="1" t="s">
        <v>1073</v>
      </c>
      <c r="D561" t="s">
        <v>1057</v>
      </c>
      <c r="E561" s="1" t="s">
        <v>1064</v>
      </c>
      <c r="G561" t="s">
        <v>1066</v>
      </c>
      <c r="H561">
        <v>1</v>
      </c>
    </row>
    <row r="562" spans="1:8" x14ac:dyDescent="0.2">
      <c r="A562" s="5">
        <v>41687</v>
      </c>
      <c r="B562" s="2">
        <v>41687.423634259256</v>
      </c>
      <c r="C562" s="1" t="s">
        <v>1073</v>
      </c>
      <c r="D562" t="s">
        <v>1058</v>
      </c>
      <c r="E562" s="1" t="s">
        <v>1064</v>
      </c>
      <c r="G562" t="s">
        <v>1066</v>
      </c>
      <c r="H562">
        <v>1</v>
      </c>
    </row>
    <row r="563" spans="1:8" x14ac:dyDescent="0.2">
      <c r="A563" s="5">
        <v>41687</v>
      </c>
      <c r="B563" s="2">
        <v>41687.423900462964</v>
      </c>
      <c r="C563" s="1" t="s">
        <v>1073</v>
      </c>
      <c r="D563" t="s">
        <v>1059</v>
      </c>
      <c r="E563" s="1" t="s">
        <v>1064</v>
      </c>
      <c r="G563" t="s">
        <v>1066</v>
      </c>
      <c r="H563">
        <v>1</v>
      </c>
    </row>
    <row r="564" spans="1:8" x14ac:dyDescent="0.2">
      <c r="A564" s="5">
        <v>41695</v>
      </c>
      <c r="B564" s="2">
        <v>41695.314930555556</v>
      </c>
      <c r="C564" s="1" t="s">
        <v>1073</v>
      </c>
      <c r="D564" t="s">
        <v>1053</v>
      </c>
      <c r="G564" t="s">
        <v>1066</v>
      </c>
      <c r="H564">
        <v>1</v>
      </c>
    </row>
    <row r="565" spans="1:8" x14ac:dyDescent="0.2">
      <c r="A565" s="5">
        <v>41695</v>
      </c>
      <c r="B565" s="2">
        <v>41695.314930555556</v>
      </c>
      <c r="C565" s="1" t="s">
        <v>1073</v>
      </c>
      <c r="D565" t="s">
        <v>1056</v>
      </c>
      <c r="G565" t="s">
        <v>1066</v>
      </c>
      <c r="H565">
        <v>1</v>
      </c>
    </row>
    <row r="566" spans="1:8" x14ac:dyDescent="0.2">
      <c r="A566" s="5">
        <v>41695</v>
      </c>
      <c r="B566" s="2">
        <v>41695.314930555556</v>
      </c>
      <c r="C566" s="1" t="s">
        <v>1073</v>
      </c>
      <c r="D566" t="s">
        <v>1057</v>
      </c>
      <c r="G566" t="s">
        <v>1066</v>
      </c>
      <c r="H566">
        <v>1</v>
      </c>
    </row>
    <row r="567" spans="1:8" x14ac:dyDescent="0.2">
      <c r="A567" s="5">
        <v>41695</v>
      </c>
      <c r="B567" s="2">
        <v>41695.314942129633</v>
      </c>
      <c r="C567" s="1" t="s">
        <v>1073</v>
      </c>
      <c r="D567" t="s">
        <v>1056</v>
      </c>
      <c r="G567" t="s">
        <v>1066</v>
      </c>
      <c r="H567">
        <v>1</v>
      </c>
    </row>
    <row r="568" spans="1:8" x14ac:dyDescent="0.2">
      <c r="A568" s="5">
        <v>41695</v>
      </c>
      <c r="B568" s="2">
        <v>41695.314942129633</v>
      </c>
      <c r="C568" s="1" t="s">
        <v>1073</v>
      </c>
      <c r="D568" t="s">
        <v>1058</v>
      </c>
      <c r="G568" t="s">
        <v>1066</v>
      </c>
      <c r="H568">
        <v>1</v>
      </c>
    </row>
    <row r="569" spans="1:8" x14ac:dyDescent="0.2">
      <c r="A569" s="5">
        <v>41695</v>
      </c>
      <c r="B569" s="2">
        <v>41695.314942129633</v>
      </c>
      <c r="C569" s="1" t="s">
        <v>1073</v>
      </c>
      <c r="D569" t="s">
        <v>1056</v>
      </c>
      <c r="G569" t="s">
        <v>1066</v>
      </c>
      <c r="H569">
        <v>1</v>
      </c>
    </row>
    <row r="570" spans="1:8" x14ac:dyDescent="0.2">
      <c r="A570" s="5">
        <v>41695</v>
      </c>
      <c r="B570" s="2">
        <v>41695.314953703702</v>
      </c>
      <c r="C570" s="1" t="s">
        <v>1073</v>
      </c>
      <c r="D570" t="s">
        <v>1059</v>
      </c>
      <c r="G570" t="s">
        <v>1066</v>
      </c>
      <c r="H570">
        <v>1</v>
      </c>
    </row>
    <row r="571" spans="1:8" x14ac:dyDescent="0.2">
      <c r="A571" s="5">
        <v>41695</v>
      </c>
      <c r="B571" s="2">
        <v>41695.314953703702</v>
      </c>
      <c r="C571" s="1" t="s">
        <v>1073</v>
      </c>
      <c r="D571" t="s">
        <v>1056</v>
      </c>
      <c r="G571" t="s">
        <v>1066</v>
      </c>
      <c r="H571">
        <v>1</v>
      </c>
    </row>
    <row r="572" spans="1:8" x14ac:dyDescent="0.2">
      <c r="A572" s="5">
        <v>41698</v>
      </c>
      <c r="B572" s="2">
        <v>41698.396064814813</v>
      </c>
      <c r="C572" s="1" t="s">
        <v>1073</v>
      </c>
      <c r="D572" t="s">
        <v>1053</v>
      </c>
      <c r="G572" t="s">
        <v>1070</v>
      </c>
      <c r="H572">
        <v>1</v>
      </c>
    </row>
    <row r="573" spans="1:8" x14ac:dyDescent="0.2">
      <c r="A573" s="5">
        <v>41698</v>
      </c>
      <c r="B573" s="2">
        <v>41698.396064814813</v>
      </c>
      <c r="C573" s="1" t="s">
        <v>1073</v>
      </c>
      <c r="D573" t="s">
        <v>1056</v>
      </c>
      <c r="G573" t="s">
        <v>1070</v>
      </c>
      <c r="H573">
        <v>1</v>
      </c>
    </row>
    <row r="574" spans="1:8" x14ac:dyDescent="0.2">
      <c r="A574" s="5">
        <v>41698</v>
      </c>
      <c r="B574" s="2">
        <v>41698.39607638889</v>
      </c>
      <c r="C574" s="1" t="s">
        <v>1073</v>
      </c>
      <c r="D574" t="s">
        <v>1057</v>
      </c>
      <c r="G574" t="s">
        <v>1070</v>
      </c>
      <c r="H574">
        <v>1</v>
      </c>
    </row>
    <row r="575" spans="1:8" x14ac:dyDescent="0.2">
      <c r="A575" s="5">
        <v>41698</v>
      </c>
      <c r="B575" s="2">
        <v>41698.39607638889</v>
      </c>
      <c r="C575" s="1" t="s">
        <v>1073</v>
      </c>
      <c r="D575" t="s">
        <v>1056</v>
      </c>
      <c r="G575" t="s">
        <v>1070</v>
      </c>
      <c r="H575">
        <v>1</v>
      </c>
    </row>
    <row r="576" spans="1:8" x14ac:dyDescent="0.2">
      <c r="A576" s="5">
        <v>41698</v>
      </c>
      <c r="B576" s="2">
        <v>41698.39607638889</v>
      </c>
      <c r="C576" s="1" t="s">
        <v>1073</v>
      </c>
      <c r="D576" t="s">
        <v>1058</v>
      </c>
      <c r="G576" t="s">
        <v>1070</v>
      </c>
      <c r="H576">
        <v>1</v>
      </c>
    </row>
    <row r="577" spans="1:8" x14ac:dyDescent="0.2">
      <c r="A577" s="5">
        <v>41698</v>
      </c>
      <c r="B577" s="2">
        <v>41698.396087962959</v>
      </c>
      <c r="C577" s="1" t="s">
        <v>1073</v>
      </c>
      <c r="D577" t="s">
        <v>1056</v>
      </c>
      <c r="G577" t="s">
        <v>1070</v>
      </c>
      <c r="H577">
        <v>1</v>
      </c>
    </row>
    <row r="578" spans="1:8" x14ac:dyDescent="0.2">
      <c r="A578" s="5">
        <v>41698</v>
      </c>
      <c r="B578" s="2">
        <v>41698.396087962959</v>
      </c>
      <c r="C578" s="1" t="s">
        <v>1073</v>
      </c>
      <c r="D578" t="s">
        <v>1059</v>
      </c>
      <c r="G578" t="s">
        <v>1070</v>
      </c>
      <c r="H578">
        <v>1</v>
      </c>
    </row>
    <row r="579" spans="1:8" x14ac:dyDescent="0.2">
      <c r="A579" s="5">
        <v>41698</v>
      </c>
      <c r="B579" s="2">
        <v>41698.396099537036</v>
      </c>
      <c r="C579" s="1" t="s">
        <v>1073</v>
      </c>
      <c r="D579" t="s">
        <v>1056</v>
      </c>
      <c r="G579" t="s">
        <v>1070</v>
      </c>
      <c r="H579">
        <v>1</v>
      </c>
    </row>
    <row r="580" spans="1:8" x14ac:dyDescent="0.2">
      <c r="A580" s="5">
        <v>41704</v>
      </c>
      <c r="B580" s="2">
        <v>41704.400011574071</v>
      </c>
      <c r="C580" s="1" t="s">
        <v>1073</v>
      </c>
      <c r="D580" t="s">
        <v>1053</v>
      </c>
      <c r="E580" s="1" t="s">
        <v>1064</v>
      </c>
      <c r="G580" t="s">
        <v>1066</v>
      </c>
      <c r="H580">
        <v>1</v>
      </c>
    </row>
    <row r="581" spans="1:8" x14ac:dyDescent="0.2">
      <c r="A581" s="5">
        <v>41704</v>
      </c>
      <c r="B581" s="2">
        <v>41704.400023148148</v>
      </c>
      <c r="C581" s="1" t="s">
        <v>1073</v>
      </c>
      <c r="D581" t="s">
        <v>1057</v>
      </c>
      <c r="E581" s="1" t="s">
        <v>1064</v>
      </c>
      <c r="G581" t="s">
        <v>1066</v>
      </c>
      <c r="H581">
        <v>1</v>
      </c>
    </row>
    <row r="582" spans="1:8" x14ac:dyDescent="0.2">
      <c r="A582" s="5">
        <v>41704</v>
      </c>
      <c r="B582" s="2">
        <v>41704.400023148148</v>
      </c>
      <c r="C582" s="1" t="s">
        <v>1073</v>
      </c>
      <c r="D582" t="s">
        <v>1058</v>
      </c>
      <c r="E582" s="1" t="s">
        <v>1064</v>
      </c>
      <c r="G582" t="s">
        <v>1066</v>
      </c>
      <c r="H582">
        <v>1</v>
      </c>
    </row>
    <row r="583" spans="1:8" x14ac:dyDescent="0.2">
      <c r="A583" s="5">
        <v>41704</v>
      </c>
      <c r="B583" s="2">
        <v>41704.400034722225</v>
      </c>
      <c r="C583" s="1" t="s">
        <v>1073</v>
      </c>
      <c r="D583" t="s">
        <v>1059</v>
      </c>
      <c r="E583" s="1" t="s">
        <v>1064</v>
      </c>
      <c r="G583" t="s">
        <v>1066</v>
      </c>
      <c r="H583">
        <v>1</v>
      </c>
    </row>
    <row r="584" spans="1:8" x14ac:dyDescent="0.2">
      <c r="A584" s="5">
        <v>41704</v>
      </c>
      <c r="B584" s="2">
        <v>41704.402372685188</v>
      </c>
      <c r="C584" s="1" t="s">
        <v>1073</v>
      </c>
      <c r="D584" t="s">
        <v>1053</v>
      </c>
      <c r="G584" t="s">
        <v>1070</v>
      </c>
      <c r="H584">
        <v>1</v>
      </c>
    </row>
    <row r="585" spans="1:8" x14ac:dyDescent="0.2">
      <c r="A585" s="5">
        <v>41704</v>
      </c>
      <c r="B585" s="2">
        <v>41704.402372685188</v>
      </c>
      <c r="C585" s="1" t="s">
        <v>1073</v>
      </c>
      <c r="D585" t="s">
        <v>1056</v>
      </c>
      <c r="G585" t="s">
        <v>1070</v>
      </c>
      <c r="H585">
        <v>1</v>
      </c>
    </row>
    <row r="586" spans="1:8" x14ac:dyDescent="0.2">
      <c r="A586" s="5">
        <v>41704</v>
      </c>
      <c r="B586" s="2">
        <v>41704.402384259258</v>
      </c>
      <c r="C586" s="1" t="s">
        <v>1073</v>
      </c>
      <c r="D586" t="s">
        <v>1057</v>
      </c>
      <c r="G586" t="s">
        <v>1070</v>
      </c>
      <c r="H586">
        <v>1</v>
      </c>
    </row>
    <row r="587" spans="1:8" x14ac:dyDescent="0.2">
      <c r="A587" s="5">
        <v>41704</v>
      </c>
      <c r="B587" s="2">
        <v>41704.402384259258</v>
      </c>
      <c r="C587" s="1" t="s">
        <v>1073</v>
      </c>
      <c r="D587" t="s">
        <v>1056</v>
      </c>
      <c r="G587" t="s">
        <v>1070</v>
      </c>
      <c r="H587">
        <v>1</v>
      </c>
    </row>
    <row r="588" spans="1:8" x14ac:dyDescent="0.2">
      <c r="A588" s="5">
        <v>41704</v>
      </c>
      <c r="B588" s="2">
        <v>41704.402384259258</v>
      </c>
      <c r="C588" s="1" t="s">
        <v>1073</v>
      </c>
      <c r="D588" t="s">
        <v>1058</v>
      </c>
      <c r="G588" t="s">
        <v>1070</v>
      </c>
      <c r="H588">
        <v>1</v>
      </c>
    </row>
    <row r="589" spans="1:8" x14ac:dyDescent="0.2">
      <c r="A589" s="5">
        <v>41704</v>
      </c>
      <c r="B589" s="2">
        <v>41704.402384259258</v>
      </c>
      <c r="C589" s="1" t="s">
        <v>1073</v>
      </c>
      <c r="D589" t="s">
        <v>1056</v>
      </c>
      <c r="G589" t="s">
        <v>1070</v>
      </c>
      <c r="H589">
        <v>1</v>
      </c>
    </row>
    <row r="590" spans="1:8" x14ac:dyDescent="0.2">
      <c r="A590" s="5">
        <v>41704</v>
      </c>
      <c r="B590" s="2">
        <v>41704.402395833335</v>
      </c>
      <c r="C590" s="1" t="s">
        <v>1073</v>
      </c>
      <c r="D590" t="s">
        <v>1059</v>
      </c>
      <c r="G590" t="s">
        <v>1070</v>
      </c>
      <c r="H590">
        <v>1</v>
      </c>
    </row>
    <row r="591" spans="1:8" x14ac:dyDescent="0.2">
      <c r="A591" s="5">
        <v>41704</v>
      </c>
      <c r="B591" s="2">
        <v>41704.402395833335</v>
      </c>
      <c r="C591" s="1" t="s">
        <v>1073</v>
      </c>
      <c r="D591" t="s">
        <v>1056</v>
      </c>
      <c r="G591" t="s">
        <v>1070</v>
      </c>
      <c r="H591">
        <v>1</v>
      </c>
    </row>
    <row r="592" spans="1:8" x14ac:dyDescent="0.2">
      <c r="A592" s="5">
        <v>41705</v>
      </c>
      <c r="B592" s="2">
        <v>41705.492326388892</v>
      </c>
      <c r="C592" s="1" t="s">
        <v>1073</v>
      </c>
      <c r="D592" t="s">
        <v>1053</v>
      </c>
      <c r="E592" s="1" t="s">
        <v>1064</v>
      </c>
      <c r="G592" t="s">
        <v>1066</v>
      </c>
      <c r="H592">
        <v>1</v>
      </c>
    </row>
    <row r="593" spans="1:8" x14ac:dyDescent="0.2">
      <c r="A593" s="5">
        <v>41705</v>
      </c>
      <c r="B593" s="2">
        <v>41705.492534722223</v>
      </c>
      <c r="C593" s="1" t="s">
        <v>1073</v>
      </c>
      <c r="D593" t="s">
        <v>1057</v>
      </c>
      <c r="E593" s="1" t="s">
        <v>1064</v>
      </c>
      <c r="G593" t="s">
        <v>1066</v>
      </c>
      <c r="H593">
        <v>1</v>
      </c>
    </row>
    <row r="594" spans="1:8" x14ac:dyDescent="0.2">
      <c r="A594" s="5">
        <v>41705</v>
      </c>
      <c r="B594" s="2">
        <v>41705.492766203701</v>
      </c>
      <c r="C594" s="1" t="s">
        <v>1073</v>
      </c>
      <c r="D594" t="s">
        <v>1058</v>
      </c>
      <c r="E594" s="1" t="s">
        <v>1064</v>
      </c>
      <c r="G594" t="s">
        <v>1066</v>
      </c>
      <c r="H594">
        <v>1</v>
      </c>
    </row>
    <row r="595" spans="1:8" x14ac:dyDescent="0.2">
      <c r="A595" s="5">
        <v>41705</v>
      </c>
      <c r="B595" s="2">
        <v>41705.493009259262</v>
      </c>
      <c r="C595" s="1" t="s">
        <v>1073</v>
      </c>
      <c r="D595" t="s">
        <v>1059</v>
      </c>
      <c r="E595" s="1" t="s">
        <v>1064</v>
      </c>
      <c r="G595" t="s">
        <v>1066</v>
      </c>
      <c r="H595">
        <v>1</v>
      </c>
    </row>
    <row r="596" spans="1:8" x14ac:dyDescent="0.2">
      <c r="A596" s="5">
        <v>41715</v>
      </c>
      <c r="B596" s="2">
        <v>41715.430648148147</v>
      </c>
      <c r="C596" s="1" t="s">
        <v>1073</v>
      </c>
      <c r="D596" t="s">
        <v>1053</v>
      </c>
      <c r="G596" t="s">
        <v>1066</v>
      </c>
      <c r="H596">
        <v>1</v>
      </c>
    </row>
    <row r="597" spans="1:8" x14ac:dyDescent="0.2">
      <c r="A597" s="5">
        <v>41715</v>
      </c>
      <c r="B597" s="2">
        <v>41715.43072916667</v>
      </c>
      <c r="C597" s="1" t="s">
        <v>1073</v>
      </c>
      <c r="D597" t="s">
        <v>1056</v>
      </c>
      <c r="G597" t="s">
        <v>1066</v>
      </c>
      <c r="H597">
        <v>1</v>
      </c>
    </row>
    <row r="598" spans="1:8" x14ac:dyDescent="0.2">
      <c r="A598" s="5">
        <v>41715</v>
      </c>
      <c r="B598" s="2">
        <v>41715.430891203701</v>
      </c>
      <c r="C598" s="1" t="s">
        <v>1073</v>
      </c>
      <c r="D598" t="s">
        <v>1057</v>
      </c>
      <c r="G598" t="s">
        <v>1066</v>
      </c>
      <c r="H598">
        <v>1</v>
      </c>
    </row>
    <row r="599" spans="1:8" x14ac:dyDescent="0.2">
      <c r="A599" s="5">
        <v>41715</v>
      </c>
      <c r="B599" s="2">
        <v>41715.431168981479</v>
      </c>
      <c r="C599" s="1" t="s">
        <v>1073</v>
      </c>
      <c r="D599" t="s">
        <v>1056</v>
      </c>
      <c r="G599" t="s">
        <v>1066</v>
      </c>
      <c r="H599">
        <v>1</v>
      </c>
    </row>
    <row r="600" spans="1:8" x14ac:dyDescent="0.2">
      <c r="A600" s="5">
        <v>41715</v>
      </c>
      <c r="B600" s="2">
        <v>41715.431608796294</v>
      </c>
      <c r="C600" s="1" t="s">
        <v>1073</v>
      </c>
      <c r="D600" t="s">
        <v>1058</v>
      </c>
      <c r="G600" t="s">
        <v>1066</v>
      </c>
      <c r="H600">
        <v>1</v>
      </c>
    </row>
    <row r="601" spans="1:8" x14ac:dyDescent="0.2">
      <c r="A601" s="5">
        <v>41715</v>
      </c>
      <c r="B601" s="2">
        <v>41715.431944444441</v>
      </c>
      <c r="C601" s="1" t="s">
        <v>1073</v>
      </c>
      <c r="D601" t="s">
        <v>1056</v>
      </c>
      <c r="G601" t="s">
        <v>1066</v>
      </c>
      <c r="H601">
        <v>1</v>
      </c>
    </row>
    <row r="602" spans="1:8" x14ac:dyDescent="0.2">
      <c r="A602" s="5">
        <v>41715</v>
      </c>
      <c r="B602" s="2">
        <v>41715.432129629633</v>
      </c>
      <c r="C602" s="1" t="s">
        <v>1073</v>
      </c>
      <c r="D602" t="s">
        <v>1059</v>
      </c>
      <c r="G602" t="s">
        <v>1066</v>
      </c>
      <c r="H602">
        <v>1</v>
      </c>
    </row>
    <row r="603" spans="1:8" x14ac:dyDescent="0.2">
      <c r="A603" s="5">
        <v>41715</v>
      </c>
      <c r="B603" s="2">
        <v>41715.432337962964</v>
      </c>
      <c r="C603" s="1" t="s">
        <v>1073</v>
      </c>
      <c r="D603" t="s">
        <v>1056</v>
      </c>
      <c r="G603" t="s">
        <v>1066</v>
      </c>
      <c r="H603">
        <v>1</v>
      </c>
    </row>
    <row r="604" spans="1:8" x14ac:dyDescent="0.2">
      <c r="A604" s="5">
        <v>41722</v>
      </c>
      <c r="B604" s="2">
        <v>41722.296770833331</v>
      </c>
      <c r="C604" s="1" t="s">
        <v>1065</v>
      </c>
      <c r="D604" t="s">
        <v>1053</v>
      </c>
      <c r="E604" s="1" t="s">
        <v>1064</v>
      </c>
      <c r="G604" t="s">
        <v>1066</v>
      </c>
      <c r="H604">
        <v>1</v>
      </c>
    </row>
    <row r="605" spans="1:8" x14ac:dyDescent="0.2">
      <c r="A605" s="5">
        <v>41722</v>
      </c>
      <c r="B605" s="2">
        <v>41722.296782407408</v>
      </c>
      <c r="C605" s="1" t="s">
        <v>1065</v>
      </c>
      <c r="D605" t="s">
        <v>1057</v>
      </c>
      <c r="E605" s="1" t="s">
        <v>1064</v>
      </c>
      <c r="G605" t="s">
        <v>1066</v>
      </c>
      <c r="H605">
        <v>1</v>
      </c>
    </row>
    <row r="606" spans="1:8" x14ac:dyDescent="0.2">
      <c r="A606" s="5">
        <v>41722</v>
      </c>
      <c r="B606" s="2">
        <v>41722.296782407408</v>
      </c>
      <c r="C606" s="1" t="s">
        <v>1065</v>
      </c>
      <c r="D606" t="s">
        <v>1058</v>
      </c>
      <c r="E606" s="1" t="s">
        <v>1064</v>
      </c>
      <c r="G606" t="s">
        <v>1066</v>
      </c>
      <c r="H606">
        <v>1</v>
      </c>
    </row>
    <row r="607" spans="1:8" x14ac:dyDescent="0.2">
      <c r="A607" s="5">
        <v>41722</v>
      </c>
      <c r="B607" s="2">
        <v>41722.296782407408</v>
      </c>
      <c r="C607" s="1" t="s">
        <v>1065</v>
      </c>
      <c r="D607" t="s">
        <v>1059</v>
      </c>
      <c r="E607" s="1" t="s">
        <v>1064</v>
      </c>
      <c r="G607" t="s">
        <v>1066</v>
      </c>
      <c r="H607">
        <v>1</v>
      </c>
    </row>
    <row r="608" spans="1:8" x14ac:dyDescent="0.2">
      <c r="A608" s="5">
        <v>41725</v>
      </c>
      <c r="B608" s="2">
        <v>41725.299085648148</v>
      </c>
      <c r="C608" s="1" t="s">
        <v>1065</v>
      </c>
      <c r="D608" t="s">
        <v>1053</v>
      </c>
      <c r="E608" s="1" t="s">
        <v>1061</v>
      </c>
      <c r="G608" t="s">
        <v>1066</v>
      </c>
      <c r="H608">
        <v>1</v>
      </c>
    </row>
    <row r="609" spans="1:8" x14ac:dyDescent="0.2">
      <c r="A609" s="5">
        <v>41725</v>
      </c>
      <c r="B609" s="2">
        <v>41725.299085648148</v>
      </c>
      <c r="C609" s="1" t="s">
        <v>1065</v>
      </c>
      <c r="D609" t="s">
        <v>1057</v>
      </c>
      <c r="E609" s="1" t="s">
        <v>1061</v>
      </c>
      <c r="G609" t="s">
        <v>1066</v>
      </c>
      <c r="H609">
        <v>1</v>
      </c>
    </row>
    <row r="610" spans="1:8" x14ac:dyDescent="0.2">
      <c r="A610" s="5">
        <v>41725</v>
      </c>
      <c r="B610" s="2">
        <v>41725.299097222225</v>
      </c>
      <c r="C610" s="1" t="s">
        <v>1065</v>
      </c>
      <c r="D610" t="s">
        <v>1058</v>
      </c>
      <c r="E610" s="1" t="s">
        <v>1061</v>
      </c>
      <c r="G610" t="s">
        <v>1066</v>
      </c>
      <c r="H610">
        <v>1</v>
      </c>
    </row>
    <row r="611" spans="1:8" x14ac:dyDescent="0.2">
      <c r="A611" s="5">
        <v>41725</v>
      </c>
      <c r="B611" s="2">
        <v>41725.299097222225</v>
      </c>
      <c r="C611" s="1" t="s">
        <v>1065</v>
      </c>
      <c r="D611" t="s">
        <v>1059</v>
      </c>
      <c r="E611" s="1" t="s">
        <v>1061</v>
      </c>
      <c r="G611" t="s">
        <v>1066</v>
      </c>
      <c r="H611">
        <v>1</v>
      </c>
    </row>
    <row r="612" spans="1:8" x14ac:dyDescent="0.2">
      <c r="A612" s="5">
        <v>41729</v>
      </c>
      <c r="B612" s="2">
        <v>41729.309050925927</v>
      </c>
      <c r="C612" s="1" t="s">
        <v>1065</v>
      </c>
      <c r="D612" t="s">
        <v>1053</v>
      </c>
      <c r="E612" s="1" t="s">
        <v>1064</v>
      </c>
      <c r="G612" t="s">
        <v>1078</v>
      </c>
      <c r="H612">
        <v>1</v>
      </c>
    </row>
    <row r="613" spans="1:8" x14ac:dyDescent="0.2">
      <c r="A613" s="5">
        <v>41729</v>
      </c>
      <c r="B613" s="2">
        <v>41729.309062499997</v>
      </c>
      <c r="C613" s="1" t="s">
        <v>1065</v>
      </c>
      <c r="D613" t="s">
        <v>1057</v>
      </c>
      <c r="E613" s="1" t="s">
        <v>1064</v>
      </c>
      <c r="G613" t="s">
        <v>1078</v>
      </c>
      <c r="H613">
        <v>1</v>
      </c>
    </row>
    <row r="614" spans="1:8" x14ac:dyDescent="0.2">
      <c r="A614" s="5">
        <v>41729</v>
      </c>
      <c r="B614" s="2">
        <v>41729.309062499997</v>
      </c>
      <c r="C614" s="1" t="s">
        <v>1065</v>
      </c>
      <c r="D614" t="s">
        <v>1058</v>
      </c>
      <c r="E614" s="1" t="s">
        <v>1064</v>
      </c>
      <c r="G614" t="s">
        <v>1078</v>
      </c>
      <c r="H614">
        <v>1</v>
      </c>
    </row>
    <row r="615" spans="1:8" x14ac:dyDescent="0.2">
      <c r="A615" s="5">
        <v>41729</v>
      </c>
      <c r="B615" s="2">
        <v>41729.309062499997</v>
      </c>
      <c r="C615" s="1" t="s">
        <v>1065</v>
      </c>
      <c r="D615" t="s">
        <v>1059</v>
      </c>
      <c r="E615" s="1" t="s">
        <v>1064</v>
      </c>
      <c r="G615" t="s">
        <v>1078</v>
      </c>
      <c r="H615">
        <v>1</v>
      </c>
    </row>
    <row r="616" spans="1:8" x14ac:dyDescent="0.2">
      <c r="A616" s="5">
        <v>41729</v>
      </c>
      <c r="B616" s="2">
        <v>41729.694861111115</v>
      </c>
      <c r="C616" s="1" t="s">
        <v>1069</v>
      </c>
      <c r="D616" t="s">
        <v>1053</v>
      </c>
      <c r="G616" t="s">
        <v>1078</v>
      </c>
      <c r="H616">
        <v>1</v>
      </c>
    </row>
    <row r="617" spans="1:8" x14ac:dyDescent="0.2">
      <c r="A617" s="5">
        <v>41729</v>
      </c>
      <c r="B617" s="2">
        <v>41729.694872685184</v>
      </c>
      <c r="C617" s="1" t="s">
        <v>1069</v>
      </c>
      <c r="D617" t="s">
        <v>1056</v>
      </c>
      <c r="G617" t="s">
        <v>1078</v>
      </c>
      <c r="H617">
        <v>1</v>
      </c>
    </row>
    <row r="618" spans="1:8" x14ac:dyDescent="0.2">
      <c r="A618" s="5">
        <v>41729</v>
      </c>
      <c r="B618" s="2">
        <v>41729.694884259261</v>
      </c>
      <c r="C618" s="1" t="s">
        <v>1069</v>
      </c>
      <c r="D618" t="s">
        <v>1057</v>
      </c>
      <c r="G618" t="s">
        <v>1078</v>
      </c>
      <c r="H618">
        <v>1</v>
      </c>
    </row>
    <row r="619" spans="1:8" x14ac:dyDescent="0.2">
      <c r="A619" s="5">
        <v>41729</v>
      </c>
      <c r="B619" s="2">
        <v>41729.694884259261</v>
      </c>
      <c r="C619" s="1" t="s">
        <v>1069</v>
      </c>
      <c r="D619" t="s">
        <v>1056</v>
      </c>
      <c r="G619" t="s">
        <v>1078</v>
      </c>
      <c r="H619">
        <v>1</v>
      </c>
    </row>
    <row r="620" spans="1:8" x14ac:dyDescent="0.2">
      <c r="A620" s="5">
        <v>41729</v>
      </c>
      <c r="B620" s="2">
        <v>41729.694895833331</v>
      </c>
      <c r="C620" s="1" t="s">
        <v>1069</v>
      </c>
      <c r="D620" t="s">
        <v>1058</v>
      </c>
      <c r="G620" t="s">
        <v>1078</v>
      </c>
      <c r="H620">
        <v>1</v>
      </c>
    </row>
    <row r="621" spans="1:8" x14ac:dyDescent="0.2">
      <c r="A621" s="5">
        <v>41729</v>
      </c>
      <c r="B621" s="2">
        <v>41729.694907407407</v>
      </c>
      <c r="C621" s="1" t="s">
        <v>1069</v>
      </c>
      <c r="D621" t="s">
        <v>1056</v>
      </c>
      <c r="G621" t="s">
        <v>1078</v>
      </c>
      <c r="H621">
        <v>1</v>
      </c>
    </row>
    <row r="622" spans="1:8" x14ac:dyDescent="0.2">
      <c r="A622" s="5">
        <v>41729</v>
      </c>
      <c r="B622" s="2">
        <v>41729.694918981484</v>
      </c>
      <c r="C622" s="1" t="s">
        <v>1069</v>
      </c>
      <c r="D622" t="s">
        <v>1059</v>
      </c>
      <c r="G622" t="s">
        <v>1078</v>
      </c>
      <c r="H622">
        <v>1</v>
      </c>
    </row>
    <row r="623" spans="1:8" x14ac:dyDescent="0.2">
      <c r="A623" s="5">
        <v>41729</v>
      </c>
      <c r="B623" s="2">
        <v>41729.694930555554</v>
      </c>
      <c r="C623" s="1" t="s">
        <v>1069</v>
      </c>
      <c r="D623" t="s">
        <v>1056</v>
      </c>
      <c r="G623" t="s">
        <v>1078</v>
      </c>
      <c r="H623">
        <v>1</v>
      </c>
    </row>
    <row r="624" spans="1:8" x14ac:dyDescent="0.2">
      <c r="A624" s="5">
        <v>41730</v>
      </c>
      <c r="B624" s="2">
        <v>41730.320983796293</v>
      </c>
      <c r="C624" s="1" t="s">
        <v>1069</v>
      </c>
      <c r="D624" t="s">
        <v>1053</v>
      </c>
      <c r="G624" t="s">
        <v>1078</v>
      </c>
      <c r="H624">
        <v>1</v>
      </c>
    </row>
    <row r="625" spans="1:8" x14ac:dyDescent="0.2">
      <c r="A625" s="5">
        <v>41730</v>
      </c>
      <c r="B625" s="2">
        <v>41730.32099537037</v>
      </c>
      <c r="C625" s="1" t="s">
        <v>1069</v>
      </c>
      <c r="D625" t="s">
        <v>1056</v>
      </c>
      <c r="G625" t="s">
        <v>1078</v>
      </c>
      <c r="H625">
        <v>1</v>
      </c>
    </row>
    <row r="626" spans="1:8" x14ac:dyDescent="0.2">
      <c r="A626" s="5">
        <v>41730</v>
      </c>
      <c r="B626" s="2">
        <v>41730.321006944447</v>
      </c>
      <c r="C626" s="1" t="s">
        <v>1069</v>
      </c>
      <c r="D626" t="s">
        <v>1057</v>
      </c>
      <c r="G626" t="s">
        <v>1078</v>
      </c>
      <c r="H626">
        <v>1</v>
      </c>
    </row>
    <row r="627" spans="1:8" x14ac:dyDescent="0.2">
      <c r="A627" s="5">
        <v>41730</v>
      </c>
      <c r="B627" s="2">
        <v>41730.321006944447</v>
      </c>
      <c r="C627" s="1" t="s">
        <v>1069</v>
      </c>
      <c r="D627" t="s">
        <v>1056</v>
      </c>
      <c r="G627" t="s">
        <v>1078</v>
      </c>
      <c r="H627">
        <v>1</v>
      </c>
    </row>
    <row r="628" spans="1:8" x14ac:dyDescent="0.2">
      <c r="A628" s="5">
        <v>41730</v>
      </c>
      <c r="B628" s="2">
        <v>41730.321018518516</v>
      </c>
      <c r="C628" s="1" t="s">
        <v>1069</v>
      </c>
      <c r="D628" t="s">
        <v>1058</v>
      </c>
      <c r="G628" t="s">
        <v>1078</v>
      </c>
      <c r="H628">
        <v>1</v>
      </c>
    </row>
    <row r="629" spans="1:8" x14ac:dyDescent="0.2">
      <c r="A629" s="5">
        <v>41730</v>
      </c>
      <c r="B629" s="2">
        <v>41730.321030092593</v>
      </c>
      <c r="C629" s="1" t="s">
        <v>1069</v>
      </c>
      <c r="D629" t="s">
        <v>1056</v>
      </c>
      <c r="G629" t="s">
        <v>1078</v>
      </c>
      <c r="H629">
        <v>1</v>
      </c>
    </row>
    <row r="630" spans="1:8" x14ac:dyDescent="0.2">
      <c r="A630" s="5">
        <v>41730</v>
      </c>
      <c r="B630" s="2">
        <v>41730.321030092593</v>
      </c>
      <c r="C630" s="1" t="s">
        <v>1069</v>
      </c>
      <c r="D630" t="s">
        <v>1059</v>
      </c>
      <c r="G630" t="s">
        <v>1078</v>
      </c>
      <c r="H630">
        <v>1</v>
      </c>
    </row>
    <row r="631" spans="1:8" x14ac:dyDescent="0.2">
      <c r="A631" s="5">
        <v>41730</v>
      </c>
      <c r="B631" s="2">
        <v>41730.32104166667</v>
      </c>
      <c r="C631" s="1" t="s">
        <v>1069</v>
      </c>
      <c r="D631" t="s">
        <v>1056</v>
      </c>
      <c r="G631" t="s">
        <v>1078</v>
      </c>
      <c r="H631">
        <v>1</v>
      </c>
    </row>
    <row r="632" spans="1:8" x14ac:dyDescent="0.2">
      <c r="A632" s="5">
        <v>41733</v>
      </c>
      <c r="B632" s="2">
        <v>41733.292048611111</v>
      </c>
      <c r="C632" s="1" t="s">
        <v>1065</v>
      </c>
      <c r="D632" t="s">
        <v>1053</v>
      </c>
      <c r="E632" s="1" t="s">
        <v>1064</v>
      </c>
      <c r="G632" t="s">
        <v>1066</v>
      </c>
      <c r="H632">
        <v>1</v>
      </c>
    </row>
    <row r="633" spans="1:8" x14ac:dyDescent="0.2">
      <c r="A633" s="5">
        <v>41733</v>
      </c>
      <c r="B633" s="2">
        <v>41733.292048611111</v>
      </c>
      <c r="C633" s="1" t="s">
        <v>1065</v>
      </c>
      <c r="D633" t="s">
        <v>1057</v>
      </c>
      <c r="E633" s="1" t="s">
        <v>1064</v>
      </c>
      <c r="G633" t="s">
        <v>1066</v>
      </c>
      <c r="H633">
        <v>1</v>
      </c>
    </row>
    <row r="634" spans="1:8" x14ac:dyDescent="0.2">
      <c r="A634" s="5">
        <v>41733</v>
      </c>
      <c r="B634" s="2">
        <v>41733.292048611111</v>
      </c>
      <c r="C634" s="1" t="s">
        <v>1065</v>
      </c>
      <c r="D634" t="s">
        <v>1058</v>
      </c>
      <c r="E634" s="1" t="s">
        <v>1064</v>
      </c>
      <c r="G634" t="s">
        <v>1066</v>
      </c>
      <c r="H634">
        <v>1</v>
      </c>
    </row>
    <row r="635" spans="1:8" x14ac:dyDescent="0.2">
      <c r="A635" s="5">
        <v>41733</v>
      </c>
      <c r="B635" s="2">
        <v>41733.292060185187</v>
      </c>
      <c r="C635" s="1" t="s">
        <v>1065</v>
      </c>
      <c r="D635" t="s">
        <v>1059</v>
      </c>
      <c r="E635" s="1" t="s">
        <v>1064</v>
      </c>
      <c r="G635" t="s">
        <v>1066</v>
      </c>
      <c r="H635">
        <v>1</v>
      </c>
    </row>
    <row r="636" spans="1:8" x14ac:dyDescent="0.2">
      <c r="A636" s="5">
        <v>41757</v>
      </c>
      <c r="B636" s="2">
        <v>41757.414780092593</v>
      </c>
      <c r="C636" s="1" t="s">
        <v>1065</v>
      </c>
      <c r="D636" t="s">
        <v>1053</v>
      </c>
      <c r="E636" s="1" t="s">
        <v>1061</v>
      </c>
      <c r="G636" t="s">
        <v>1066</v>
      </c>
      <c r="H636">
        <v>1</v>
      </c>
    </row>
    <row r="637" spans="1:8" x14ac:dyDescent="0.2">
      <c r="A637" s="5">
        <v>41757</v>
      </c>
      <c r="B637" s="2">
        <v>41757.414780092593</v>
      </c>
      <c r="C637" s="1" t="s">
        <v>1065</v>
      </c>
      <c r="D637" t="s">
        <v>1057</v>
      </c>
      <c r="E637" s="1" t="s">
        <v>1061</v>
      </c>
      <c r="G637" t="s">
        <v>1066</v>
      </c>
      <c r="H637">
        <v>1</v>
      </c>
    </row>
    <row r="638" spans="1:8" x14ac:dyDescent="0.2">
      <c r="A638" s="5">
        <v>41757</v>
      </c>
      <c r="B638" s="2">
        <v>41757.41479166667</v>
      </c>
      <c r="C638" s="1" t="s">
        <v>1065</v>
      </c>
      <c r="D638" t="s">
        <v>1058</v>
      </c>
      <c r="E638" s="1" t="s">
        <v>1061</v>
      </c>
      <c r="G638" t="s">
        <v>1066</v>
      </c>
      <c r="H638">
        <v>1</v>
      </c>
    </row>
    <row r="639" spans="1:8" x14ac:dyDescent="0.2">
      <c r="A639" s="5">
        <v>41757</v>
      </c>
      <c r="B639" s="2">
        <v>41757.41479166667</v>
      </c>
      <c r="C639" s="1" t="s">
        <v>1065</v>
      </c>
      <c r="D639" t="s">
        <v>1059</v>
      </c>
      <c r="E639" s="1" t="s">
        <v>1061</v>
      </c>
      <c r="G639" t="s">
        <v>1066</v>
      </c>
      <c r="H639">
        <v>1</v>
      </c>
    </row>
    <row r="640" spans="1:8" x14ac:dyDescent="0.2">
      <c r="A640" s="5">
        <v>41787</v>
      </c>
      <c r="B640" s="2">
        <v>41787.338518518518</v>
      </c>
      <c r="C640" s="1" t="s">
        <v>1065</v>
      </c>
      <c r="D640" t="s">
        <v>1053</v>
      </c>
      <c r="E640" s="1" t="s">
        <v>1064</v>
      </c>
      <c r="G640" t="s">
        <v>1070</v>
      </c>
      <c r="H640">
        <v>1</v>
      </c>
    </row>
    <row r="641" spans="1:8" x14ac:dyDescent="0.2">
      <c r="A641" s="5">
        <v>41787</v>
      </c>
      <c r="B641" s="2">
        <v>41787.338518518518</v>
      </c>
      <c r="C641" s="1" t="s">
        <v>1065</v>
      </c>
      <c r="D641" t="s">
        <v>1057</v>
      </c>
      <c r="E641" s="1" t="s">
        <v>1064</v>
      </c>
      <c r="G641" t="s">
        <v>1070</v>
      </c>
      <c r="H641">
        <v>1</v>
      </c>
    </row>
    <row r="642" spans="1:8" x14ac:dyDescent="0.2">
      <c r="A642" s="5">
        <v>41787</v>
      </c>
      <c r="B642" s="2">
        <v>41787.338518518518</v>
      </c>
      <c r="C642" s="1" t="s">
        <v>1065</v>
      </c>
      <c r="D642" t="s">
        <v>1058</v>
      </c>
      <c r="E642" s="1" t="s">
        <v>1064</v>
      </c>
      <c r="G642" t="s">
        <v>1070</v>
      </c>
      <c r="H642">
        <v>1</v>
      </c>
    </row>
    <row r="643" spans="1:8" x14ac:dyDescent="0.2">
      <c r="A643" s="5">
        <v>41787</v>
      </c>
      <c r="B643" s="2">
        <v>41787.338530092595</v>
      </c>
      <c r="C643" s="1" t="s">
        <v>1065</v>
      </c>
      <c r="D643" t="s">
        <v>1059</v>
      </c>
      <c r="E643" s="1" t="s">
        <v>1064</v>
      </c>
      <c r="G643" t="s">
        <v>1070</v>
      </c>
      <c r="H643">
        <v>1</v>
      </c>
    </row>
    <row r="644" spans="1:8" x14ac:dyDescent="0.2">
      <c r="A644" s="5">
        <v>41789</v>
      </c>
      <c r="B644" s="2">
        <v>41789.392129629632</v>
      </c>
      <c r="C644" s="1" t="s">
        <v>1065</v>
      </c>
      <c r="D644" t="s">
        <v>1053</v>
      </c>
      <c r="E644" s="1" t="s">
        <v>1061</v>
      </c>
      <c r="G644" t="s">
        <v>1079</v>
      </c>
      <c r="H644">
        <v>1</v>
      </c>
    </row>
    <row r="645" spans="1:8" x14ac:dyDescent="0.2">
      <c r="A645" s="5">
        <v>41789</v>
      </c>
      <c r="B645" s="2">
        <v>41789.392141203702</v>
      </c>
      <c r="C645" s="1" t="s">
        <v>1065</v>
      </c>
      <c r="D645" t="s">
        <v>1057</v>
      </c>
      <c r="E645" s="1" t="s">
        <v>1061</v>
      </c>
      <c r="G645" t="s">
        <v>1079</v>
      </c>
      <c r="H645">
        <v>1</v>
      </c>
    </row>
    <row r="646" spans="1:8" x14ac:dyDescent="0.2">
      <c r="A646" s="5">
        <v>41789</v>
      </c>
      <c r="B646" s="2">
        <v>41789.392141203702</v>
      </c>
      <c r="C646" s="1" t="s">
        <v>1065</v>
      </c>
      <c r="D646" t="s">
        <v>1058</v>
      </c>
      <c r="E646" s="1" t="s">
        <v>1061</v>
      </c>
      <c r="G646" t="s">
        <v>1079</v>
      </c>
      <c r="H646">
        <v>1</v>
      </c>
    </row>
    <row r="647" spans="1:8" x14ac:dyDescent="0.2">
      <c r="A647" s="5">
        <v>41789</v>
      </c>
      <c r="B647" s="2">
        <v>41789.392141203702</v>
      </c>
      <c r="C647" s="1" t="s">
        <v>1065</v>
      </c>
      <c r="D647" t="s">
        <v>1059</v>
      </c>
      <c r="E647" s="1" t="s">
        <v>1061</v>
      </c>
      <c r="G647" t="s">
        <v>1079</v>
      </c>
      <c r="H647">
        <v>1</v>
      </c>
    </row>
    <row r="648" spans="1:8" x14ac:dyDescent="0.2">
      <c r="A648" s="5">
        <v>41791</v>
      </c>
      <c r="B648" s="2">
        <v>41791.231481481482</v>
      </c>
      <c r="C648" s="1" t="s">
        <v>1073</v>
      </c>
      <c r="D648" t="s">
        <v>1053</v>
      </c>
      <c r="G648" t="s">
        <v>1080</v>
      </c>
      <c r="H648">
        <v>1</v>
      </c>
    </row>
    <row r="649" spans="1:8" x14ac:dyDescent="0.2">
      <c r="A649" s="5">
        <v>41791</v>
      </c>
      <c r="B649" s="2">
        <v>41791.231481481482</v>
      </c>
      <c r="C649" s="1" t="s">
        <v>1073</v>
      </c>
      <c r="D649" t="s">
        <v>1056</v>
      </c>
      <c r="G649" t="s">
        <v>1080</v>
      </c>
      <c r="H649">
        <v>1</v>
      </c>
    </row>
    <row r="650" spans="1:8" x14ac:dyDescent="0.2">
      <c r="A650" s="5">
        <v>41791</v>
      </c>
      <c r="B650" s="2">
        <v>41791.231481481482</v>
      </c>
      <c r="C650" s="1" t="s">
        <v>1073</v>
      </c>
      <c r="D650" t="s">
        <v>1057</v>
      </c>
      <c r="G650" t="s">
        <v>1080</v>
      </c>
      <c r="H650">
        <v>1</v>
      </c>
    </row>
    <row r="651" spans="1:8" x14ac:dyDescent="0.2">
      <c r="A651" s="5">
        <v>41791</v>
      </c>
      <c r="B651" s="2">
        <v>41791.231493055559</v>
      </c>
      <c r="C651" s="1" t="s">
        <v>1073</v>
      </c>
      <c r="D651" t="s">
        <v>1056</v>
      </c>
      <c r="G651" t="s">
        <v>1080</v>
      </c>
      <c r="H651">
        <v>1</v>
      </c>
    </row>
    <row r="652" spans="1:8" x14ac:dyDescent="0.2">
      <c r="A652" s="5">
        <v>41791</v>
      </c>
      <c r="B652" s="2">
        <v>41791.231493055559</v>
      </c>
      <c r="C652" s="1" t="s">
        <v>1073</v>
      </c>
      <c r="D652" t="s">
        <v>1058</v>
      </c>
      <c r="G652" t="s">
        <v>1080</v>
      </c>
      <c r="H652">
        <v>1</v>
      </c>
    </row>
    <row r="653" spans="1:8" x14ac:dyDescent="0.2">
      <c r="A653" s="5">
        <v>41791</v>
      </c>
      <c r="B653" s="2">
        <v>41791.231493055559</v>
      </c>
      <c r="C653" s="1" t="s">
        <v>1073</v>
      </c>
      <c r="D653" t="s">
        <v>1056</v>
      </c>
      <c r="G653" t="s">
        <v>1080</v>
      </c>
      <c r="H653">
        <v>1</v>
      </c>
    </row>
    <row r="654" spans="1:8" x14ac:dyDescent="0.2">
      <c r="A654" s="5">
        <v>41791</v>
      </c>
      <c r="B654" s="2">
        <v>41791.231493055559</v>
      </c>
      <c r="C654" s="1" t="s">
        <v>1073</v>
      </c>
      <c r="D654" t="s">
        <v>1059</v>
      </c>
      <c r="G654" t="s">
        <v>1080</v>
      </c>
      <c r="H654">
        <v>1</v>
      </c>
    </row>
    <row r="655" spans="1:8" x14ac:dyDescent="0.2">
      <c r="A655" s="5">
        <v>41791</v>
      </c>
      <c r="B655" s="2">
        <v>41791.231493055559</v>
      </c>
      <c r="C655" s="1" t="s">
        <v>1073</v>
      </c>
      <c r="D655" t="s">
        <v>1056</v>
      </c>
      <c r="G655" t="s">
        <v>1080</v>
      </c>
      <c r="H655">
        <v>1</v>
      </c>
    </row>
    <row r="656" spans="1:8" x14ac:dyDescent="0.2">
      <c r="A656" s="5">
        <v>41791</v>
      </c>
      <c r="B656" s="2">
        <v>41791.311874999999</v>
      </c>
      <c r="C656" s="1" t="s">
        <v>1073</v>
      </c>
      <c r="D656" t="s">
        <v>1053</v>
      </c>
      <c r="G656" t="s">
        <v>1081</v>
      </c>
      <c r="H656">
        <v>1</v>
      </c>
    </row>
    <row r="657" spans="1:8" x14ac:dyDescent="0.2">
      <c r="A657" s="5">
        <v>41791</v>
      </c>
      <c r="B657" s="2">
        <v>41791.311874999999</v>
      </c>
      <c r="C657" s="1" t="s">
        <v>1073</v>
      </c>
      <c r="D657" t="s">
        <v>1056</v>
      </c>
      <c r="G657" t="s">
        <v>1081</v>
      </c>
      <c r="H657">
        <v>1</v>
      </c>
    </row>
    <row r="658" spans="1:8" x14ac:dyDescent="0.2">
      <c r="A658" s="5">
        <v>41791</v>
      </c>
      <c r="B658" s="2">
        <v>41791.311886574076</v>
      </c>
      <c r="C658" s="1" t="s">
        <v>1073</v>
      </c>
      <c r="D658" t="s">
        <v>1057</v>
      </c>
      <c r="G658" t="s">
        <v>1081</v>
      </c>
      <c r="H658">
        <v>1</v>
      </c>
    </row>
    <row r="659" spans="1:8" x14ac:dyDescent="0.2">
      <c r="A659" s="5">
        <v>41791</v>
      </c>
      <c r="B659" s="2">
        <v>41791.311886574076</v>
      </c>
      <c r="C659" s="1" t="s">
        <v>1073</v>
      </c>
      <c r="D659" t="s">
        <v>1056</v>
      </c>
      <c r="G659" t="s">
        <v>1081</v>
      </c>
      <c r="H659">
        <v>1</v>
      </c>
    </row>
    <row r="660" spans="1:8" x14ac:dyDescent="0.2">
      <c r="A660" s="5">
        <v>41791</v>
      </c>
      <c r="B660" s="2">
        <v>41791.311886574076</v>
      </c>
      <c r="C660" s="1" t="s">
        <v>1073</v>
      </c>
      <c r="D660" t="s">
        <v>1058</v>
      </c>
      <c r="G660" t="s">
        <v>1081</v>
      </c>
      <c r="H660">
        <v>1</v>
      </c>
    </row>
    <row r="661" spans="1:8" x14ac:dyDescent="0.2">
      <c r="A661" s="5">
        <v>41791</v>
      </c>
      <c r="B661" s="2">
        <v>41791.311886574076</v>
      </c>
      <c r="C661" s="1" t="s">
        <v>1073</v>
      </c>
      <c r="D661" t="s">
        <v>1056</v>
      </c>
      <c r="G661" t="s">
        <v>1081</v>
      </c>
      <c r="H661">
        <v>1</v>
      </c>
    </row>
    <row r="662" spans="1:8" x14ac:dyDescent="0.2">
      <c r="A662" s="5">
        <v>41791</v>
      </c>
      <c r="B662" s="2">
        <v>41791.311898148146</v>
      </c>
      <c r="C662" s="1" t="s">
        <v>1073</v>
      </c>
      <c r="D662" t="s">
        <v>1059</v>
      </c>
      <c r="G662" t="s">
        <v>1081</v>
      </c>
      <c r="H662">
        <v>1</v>
      </c>
    </row>
    <row r="663" spans="1:8" x14ac:dyDescent="0.2">
      <c r="A663" s="5">
        <v>41791</v>
      </c>
      <c r="B663" s="2">
        <v>41791.311898148146</v>
      </c>
      <c r="C663" s="1" t="s">
        <v>1073</v>
      </c>
      <c r="D663" t="s">
        <v>1056</v>
      </c>
      <c r="G663" t="s">
        <v>1081</v>
      </c>
      <c r="H663">
        <v>1</v>
      </c>
    </row>
    <row r="664" spans="1:8" x14ac:dyDescent="0.2">
      <c r="A664" s="5">
        <v>41791</v>
      </c>
      <c r="B664" s="2">
        <v>41791.434629629628</v>
      </c>
      <c r="C664" s="1" t="s">
        <v>1073</v>
      </c>
      <c r="D664" t="s">
        <v>1053</v>
      </c>
      <c r="G664" t="s">
        <v>1081</v>
      </c>
      <c r="H664">
        <v>1</v>
      </c>
    </row>
    <row r="665" spans="1:8" x14ac:dyDescent="0.2">
      <c r="A665" s="5">
        <v>41791</v>
      </c>
      <c r="B665" s="2">
        <v>41791.434629629628</v>
      </c>
      <c r="C665" s="1" t="s">
        <v>1073</v>
      </c>
      <c r="D665" t="s">
        <v>1056</v>
      </c>
      <c r="G665" t="s">
        <v>1081</v>
      </c>
      <c r="H665">
        <v>1</v>
      </c>
    </row>
    <row r="666" spans="1:8" x14ac:dyDescent="0.2">
      <c r="A666" s="5">
        <v>41791</v>
      </c>
      <c r="B666" s="2">
        <v>41791.434629629628</v>
      </c>
      <c r="C666" s="1" t="s">
        <v>1073</v>
      </c>
      <c r="D666" t="s">
        <v>1057</v>
      </c>
      <c r="G666" t="s">
        <v>1081</v>
      </c>
      <c r="H666">
        <v>1</v>
      </c>
    </row>
    <row r="667" spans="1:8" x14ac:dyDescent="0.2">
      <c r="A667" s="5">
        <v>41791</v>
      </c>
      <c r="B667" s="2">
        <v>41791.434629629628</v>
      </c>
      <c r="C667" s="1" t="s">
        <v>1073</v>
      </c>
      <c r="D667" t="s">
        <v>1056</v>
      </c>
      <c r="G667" t="s">
        <v>1081</v>
      </c>
      <c r="H667">
        <v>1</v>
      </c>
    </row>
    <row r="668" spans="1:8" x14ac:dyDescent="0.2">
      <c r="A668" s="5">
        <v>41791</v>
      </c>
      <c r="B668" s="2">
        <v>41791.434641203705</v>
      </c>
      <c r="C668" s="1" t="s">
        <v>1073</v>
      </c>
      <c r="D668" t="s">
        <v>1058</v>
      </c>
      <c r="G668" t="s">
        <v>1081</v>
      </c>
      <c r="H668">
        <v>1</v>
      </c>
    </row>
    <row r="669" spans="1:8" x14ac:dyDescent="0.2">
      <c r="A669" s="5">
        <v>41791</v>
      </c>
      <c r="B669" s="2">
        <v>41791.434641203705</v>
      </c>
      <c r="C669" s="1" t="s">
        <v>1073</v>
      </c>
      <c r="D669" t="s">
        <v>1056</v>
      </c>
      <c r="G669" t="s">
        <v>1081</v>
      </c>
      <c r="H669">
        <v>1</v>
      </c>
    </row>
    <row r="670" spans="1:8" x14ac:dyDescent="0.2">
      <c r="A670" s="5">
        <v>41791</v>
      </c>
      <c r="B670" s="2">
        <v>41791.434641203705</v>
      </c>
      <c r="C670" s="1" t="s">
        <v>1073</v>
      </c>
      <c r="D670" t="s">
        <v>1059</v>
      </c>
      <c r="G670" t="s">
        <v>1081</v>
      </c>
      <c r="H670">
        <v>1</v>
      </c>
    </row>
    <row r="671" spans="1:8" x14ac:dyDescent="0.2">
      <c r="A671" s="5">
        <v>41791</v>
      </c>
      <c r="B671" s="2">
        <v>41791.434641203705</v>
      </c>
      <c r="C671" s="1" t="s">
        <v>1073</v>
      </c>
      <c r="D671" t="s">
        <v>1056</v>
      </c>
      <c r="G671" t="s">
        <v>1081</v>
      </c>
      <c r="H671">
        <v>1</v>
      </c>
    </row>
    <row r="672" spans="1:8" x14ac:dyDescent="0.2">
      <c r="A672" s="5">
        <v>41791</v>
      </c>
      <c r="B672" s="2">
        <v>41791.523877314816</v>
      </c>
      <c r="C672" s="1" t="s">
        <v>1073</v>
      </c>
      <c r="D672" t="s">
        <v>1053</v>
      </c>
      <c r="E672" s="1" t="s">
        <v>1061</v>
      </c>
      <c r="G672" t="s">
        <v>1081</v>
      </c>
      <c r="H672">
        <v>1</v>
      </c>
    </row>
    <row r="673" spans="1:8" x14ac:dyDescent="0.2">
      <c r="A673" s="5">
        <v>41791</v>
      </c>
      <c r="B673" s="2">
        <v>41791.523993055554</v>
      </c>
      <c r="C673" s="1" t="s">
        <v>1073</v>
      </c>
      <c r="D673" t="s">
        <v>1057</v>
      </c>
      <c r="E673" s="1" t="s">
        <v>1061</v>
      </c>
      <c r="G673" t="s">
        <v>1081</v>
      </c>
      <c r="H673">
        <v>1</v>
      </c>
    </row>
    <row r="674" spans="1:8" x14ac:dyDescent="0.2">
      <c r="A674" s="5">
        <v>41791</v>
      </c>
      <c r="B674" s="2">
        <v>41791.524074074077</v>
      </c>
      <c r="C674" s="1" t="s">
        <v>1073</v>
      </c>
      <c r="D674" t="s">
        <v>1058</v>
      </c>
      <c r="E674" s="1" t="s">
        <v>1061</v>
      </c>
      <c r="G674" t="s">
        <v>1081</v>
      </c>
      <c r="H674">
        <v>1</v>
      </c>
    </row>
    <row r="675" spans="1:8" x14ac:dyDescent="0.2">
      <c r="A675" s="5">
        <v>41791</v>
      </c>
      <c r="B675" s="2">
        <v>41791.524305555555</v>
      </c>
      <c r="C675" s="1" t="s">
        <v>1073</v>
      </c>
      <c r="D675" t="s">
        <v>1059</v>
      </c>
      <c r="E675" s="1" t="s">
        <v>1054</v>
      </c>
      <c r="G675" t="s">
        <v>1081</v>
      </c>
      <c r="H675">
        <v>1</v>
      </c>
    </row>
    <row r="676" spans="1:8" x14ac:dyDescent="0.2">
      <c r="A676" s="5">
        <v>41791</v>
      </c>
      <c r="B676" s="2">
        <v>41791.524386574078</v>
      </c>
      <c r="C676" s="1" t="s">
        <v>1073</v>
      </c>
      <c r="D676" t="s">
        <v>1056</v>
      </c>
      <c r="F676" s="6" t="s">
        <v>1082</v>
      </c>
      <c r="G676" t="s">
        <v>1081</v>
      </c>
      <c r="H676">
        <v>1</v>
      </c>
    </row>
    <row r="677" spans="1:8" x14ac:dyDescent="0.2">
      <c r="A677" s="5">
        <v>41810</v>
      </c>
      <c r="B677" s="2">
        <v>41810.339375000003</v>
      </c>
      <c r="C677" s="1" t="s">
        <v>1073</v>
      </c>
      <c r="D677" t="s">
        <v>1053</v>
      </c>
      <c r="G677" t="s">
        <v>1066</v>
      </c>
      <c r="H677">
        <v>1</v>
      </c>
    </row>
    <row r="678" spans="1:8" x14ac:dyDescent="0.2">
      <c r="A678" s="5">
        <v>41810</v>
      </c>
      <c r="B678" s="2">
        <v>41810.339375000003</v>
      </c>
      <c r="C678" s="1" t="s">
        <v>1073</v>
      </c>
      <c r="D678" t="s">
        <v>1056</v>
      </c>
      <c r="G678" t="s">
        <v>1066</v>
      </c>
      <c r="H678">
        <v>1</v>
      </c>
    </row>
    <row r="679" spans="1:8" x14ac:dyDescent="0.2">
      <c r="A679" s="5">
        <v>41810</v>
      </c>
      <c r="B679" s="2">
        <v>41810.339375000003</v>
      </c>
      <c r="C679" s="1" t="s">
        <v>1073</v>
      </c>
      <c r="D679" t="s">
        <v>1057</v>
      </c>
      <c r="G679" t="s">
        <v>1066</v>
      </c>
      <c r="H679">
        <v>1</v>
      </c>
    </row>
    <row r="680" spans="1:8" x14ac:dyDescent="0.2">
      <c r="A680" s="5">
        <v>41810</v>
      </c>
      <c r="B680" s="2">
        <v>41810.339386574073</v>
      </c>
      <c r="C680" s="1" t="s">
        <v>1073</v>
      </c>
      <c r="D680" t="s">
        <v>1056</v>
      </c>
      <c r="G680" t="s">
        <v>1066</v>
      </c>
      <c r="H680">
        <v>1</v>
      </c>
    </row>
    <row r="681" spans="1:8" x14ac:dyDescent="0.2">
      <c r="A681" s="5">
        <v>41810</v>
      </c>
      <c r="B681" s="2">
        <v>41810.339386574073</v>
      </c>
      <c r="C681" s="1" t="s">
        <v>1073</v>
      </c>
      <c r="D681" t="s">
        <v>1058</v>
      </c>
      <c r="G681" t="s">
        <v>1066</v>
      </c>
      <c r="H681">
        <v>1</v>
      </c>
    </row>
    <row r="682" spans="1:8" x14ac:dyDescent="0.2">
      <c r="A682" s="5">
        <v>41810</v>
      </c>
      <c r="B682" s="2">
        <v>41810.339386574073</v>
      </c>
      <c r="C682" s="1" t="s">
        <v>1073</v>
      </c>
      <c r="D682" t="s">
        <v>1056</v>
      </c>
      <c r="G682" t="s">
        <v>1066</v>
      </c>
      <c r="H682">
        <v>1</v>
      </c>
    </row>
    <row r="683" spans="1:8" x14ac:dyDescent="0.2">
      <c r="A683" s="5">
        <v>41810</v>
      </c>
      <c r="B683" s="2">
        <v>41810.339398148149</v>
      </c>
      <c r="C683" s="1" t="s">
        <v>1073</v>
      </c>
      <c r="D683" t="s">
        <v>1059</v>
      </c>
      <c r="G683" t="s">
        <v>1066</v>
      </c>
      <c r="H683">
        <v>1</v>
      </c>
    </row>
    <row r="684" spans="1:8" x14ac:dyDescent="0.2">
      <c r="A684" s="5">
        <v>41810</v>
      </c>
      <c r="B684" s="2">
        <v>41810.339398148149</v>
      </c>
      <c r="C684" s="1" t="s">
        <v>1073</v>
      </c>
      <c r="D684" t="s">
        <v>1056</v>
      </c>
      <c r="G684" t="s">
        <v>1066</v>
      </c>
      <c r="H684">
        <v>1</v>
      </c>
    </row>
    <row r="685" spans="1:8" x14ac:dyDescent="0.2">
      <c r="A685" s="5">
        <v>41817</v>
      </c>
      <c r="B685" s="2">
        <v>41817.303969907407</v>
      </c>
      <c r="C685" s="1" t="s">
        <v>1065</v>
      </c>
      <c r="D685" t="s">
        <v>1053</v>
      </c>
      <c r="E685" s="1" t="s">
        <v>1061</v>
      </c>
      <c r="G685" t="s">
        <v>1081</v>
      </c>
      <c r="H685">
        <v>1</v>
      </c>
    </row>
    <row r="686" spans="1:8" x14ac:dyDescent="0.2">
      <c r="A686" s="5">
        <v>41817</v>
      </c>
      <c r="B686" s="2">
        <v>41817.303981481484</v>
      </c>
      <c r="C686" s="1" t="s">
        <v>1065</v>
      </c>
      <c r="D686" t="s">
        <v>1057</v>
      </c>
      <c r="E686" s="1" t="s">
        <v>1061</v>
      </c>
      <c r="G686" t="s">
        <v>1081</v>
      </c>
      <c r="H686">
        <v>1</v>
      </c>
    </row>
    <row r="687" spans="1:8" x14ac:dyDescent="0.2">
      <c r="A687" s="5">
        <v>41817</v>
      </c>
      <c r="B687" s="2">
        <v>41817.303981481484</v>
      </c>
      <c r="C687" s="1" t="s">
        <v>1065</v>
      </c>
      <c r="D687" t="s">
        <v>1058</v>
      </c>
      <c r="E687" s="1" t="s">
        <v>1061</v>
      </c>
      <c r="G687" t="s">
        <v>1081</v>
      </c>
      <c r="H687">
        <v>1</v>
      </c>
    </row>
    <row r="688" spans="1:8" x14ac:dyDescent="0.2">
      <c r="A688" s="5">
        <v>41817</v>
      </c>
      <c r="B688" s="2">
        <v>41817.303981481484</v>
      </c>
      <c r="C688" s="1" t="s">
        <v>1065</v>
      </c>
      <c r="D688" t="s">
        <v>1059</v>
      </c>
      <c r="E688" s="1" t="s">
        <v>1061</v>
      </c>
      <c r="G688" t="s">
        <v>1081</v>
      </c>
      <c r="H688">
        <v>1</v>
      </c>
    </row>
    <row r="689" spans="1:8" x14ac:dyDescent="0.2">
      <c r="A689" s="5">
        <v>41817</v>
      </c>
      <c r="B689" s="2">
        <v>41817.461909722224</v>
      </c>
      <c r="C689" s="1" t="s">
        <v>1065</v>
      </c>
      <c r="D689" t="s">
        <v>1053</v>
      </c>
      <c r="E689" s="1" t="s">
        <v>1064</v>
      </c>
      <c r="G689" t="s">
        <v>1081</v>
      </c>
      <c r="H689">
        <v>1</v>
      </c>
    </row>
    <row r="690" spans="1:8" x14ac:dyDescent="0.2">
      <c r="A690" s="5">
        <v>41817</v>
      </c>
      <c r="B690" s="2">
        <v>41817.461921296293</v>
      </c>
      <c r="C690" s="1" t="s">
        <v>1065</v>
      </c>
      <c r="D690" t="s">
        <v>1057</v>
      </c>
      <c r="E690" s="1" t="s">
        <v>1064</v>
      </c>
      <c r="G690" t="s">
        <v>1081</v>
      </c>
      <c r="H690">
        <v>1</v>
      </c>
    </row>
    <row r="691" spans="1:8" x14ac:dyDescent="0.2">
      <c r="A691" s="5">
        <v>41817</v>
      </c>
      <c r="B691" s="2">
        <v>41817.46193287037</v>
      </c>
      <c r="C691" s="1" t="s">
        <v>1065</v>
      </c>
      <c r="D691" t="s">
        <v>1058</v>
      </c>
      <c r="E691" s="1" t="s">
        <v>1064</v>
      </c>
      <c r="G691" t="s">
        <v>1081</v>
      </c>
      <c r="H691">
        <v>1</v>
      </c>
    </row>
    <row r="692" spans="1:8" x14ac:dyDescent="0.2">
      <c r="A692" s="5">
        <v>41817</v>
      </c>
      <c r="B692" s="2">
        <v>41817.461944444447</v>
      </c>
      <c r="C692" s="1" t="s">
        <v>1065</v>
      </c>
      <c r="D692" t="s">
        <v>1059</v>
      </c>
      <c r="E692" s="1" t="s">
        <v>1064</v>
      </c>
      <c r="G692" t="s">
        <v>1081</v>
      </c>
      <c r="H692">
        <v>1</v>
      </c>
    </row>
    <row r="693" spans="1:8" x14ac:dyDescent="0.2">
      <c r="A693" s="5">
        <v>41820</v>
      </c>
      <c r="B693" s="2">
        <v>41820.345833333333</v>
      </c>
      <c r="C693" s="1" t="s">
        <v>1065</v>
      </c>
      <c r="D693" t="s">
        <v>1053</v>
      </c>
      <c r="E693" s="1" t="s">
        <v>1061</v>
      </c>
      <c r="G693" t="s">
        <v>1081</v>
      </c>
      <c r="H693">
        <v>1</v>
      </c>
    </row>
    <row r="694" spans="1:8" x14ac:dyDescent="0.2">
      <c r="A694" s="5">
        <v>41820</v>
      </c>
      <c r="B694" s="2">
        <v>41820.34584490741</v>
      </c>
      <c r="C694" s="1" t="s">
        <v>1065</v>
      </c>
      <c r="D694" t="s">
        <v>1057</v>
      </c>
      <c r="E694" s="1" t="s">
        <v>1061</v>
      </c>
      <c r="G694" t="s">
        <v>1081</v>
      </c>
      <c r="H694">
        <v>1</v>
      </c>
    </row>
    <row r="695" spans="1:8" x14ac:dyDescent="0.2">
      <c r="A695" s="5">
        <v>41820</v>
      </c>
      <c r="B695" s="2">
        <v>41820.34584490741</v>
      </c>
      <c r="C695" s="1" t="s">
        <v>1065</v>
      </c>
      <c r="D695" t="s">
        <v>1058</v>
      </c>
      <c r="E695" s="1" t="s">
        <v>1061</v>
      </c>
      <c r="G695" t="s">
        <v>1081</v>
      </c>
      <c r="H695">
        <v>1</v>
      </c>
    </row>
    <row r="696" spans="1:8" x14ac:dyDescent="0.2">
      <c r="A696" s="5">
        <v>41820</v>
      </c>
      <c r="B696" s="2">
        <v>41820.345856481479</v>
      </c>
      <c r="C696" s="1" t="s">
        <v>1065</v>
      </c>
      <c r="D696" t="s">
        <v>1059</v>
      </c>
      <c r="E696" s="1" t="s">
        <v>1061</v>
      </c>
      <c r="G696" t="s">
        <v>1081</v>
      </c>
      <c r="H696">
        <v>1</v>
      </c>
    </row>
    <row r="697" spans="1:8" x14ac:dyDescent="0.2">
      <c r="A697" s="5">
        <v>41835</v>
      </c>
      <c r="B697" s="2">
        <v>41835.417141203703</v>
      </c>
      <c r="C697" s="1" t="s">
        <v>1065</v>
      </c>
      <c r="D697" t="s">
        <v>1053</v>
      </c>
      <c r="G697" t="s">
        <v>1066</v>
      </c>
      <c r="H697">
        <v>1</v>
      </c>
    </row>
    <row r="698" spans="1:8" x14ac:dyDescent="0.2">
      <c r="A698" s="5">
        <v>41835</v>
      </c>
      <c r="B698" s="2">
        <v>41835.417326388888</v>
      </c>
      <c r="C698" s="1" t="s">
        <v>1065</v>
      </c>
      <c r="D698" t="s">
        <v>1056</v>
      </c>
      <c r="G698" t="s">
        <v>1066</v>
      </c>
      <c r="H698">
        <v>1</v>
      </c>
    </row>
    <row r="699" spans="1:8" x14ac:dyDescent="0.2">
      <c r="A699" s="5">
        <v>41835</v>
      </c>
      <c r="B699" s="2">
        <v>41835.417488425926</v>
      </c>
      <c r="C699" s="1" t="s">
        <v>1065</v>
      </c>
      <c r="D699" t="s">
        <v>1057</v>
      </c>
      <c r="G699" t="s">
        <v>1066</v>
      </c>
      <c r="H699">
        <v>1</v>
      </c>
    </row>
    <row r="700" spans="1:8" x14ac:dyDescent="0.2">
      <c r="A700" s="5">
        <v>41835</v>
      </c>
      <c r="B700" s="2">
        <v>41835.417754629627</v>
      </c>
      <c r="C700" s="1" t="s">
        <v>1065</v>
      </c>
      <c r="D700" t="s">
        <v>1056</v>
      </c>
      <c r="G700" t="s">
        <v>1066</v>
      </c>
      <c r="H700">
        <v>1</v>
      </c>
    </row>
    <row r="701" spans="1:8" x14ac:dyDescent="0.2">
      <c r="A701" s="5">
        <v>41835</v>
      </c>
      <c r="B701" s="2">
        <v>41835.417893518519</v>
      </c>
      <c r="C701" s="1" t="s">
        <v>1065</v>
      </c>
      <c r="D701" t="s">
        <v>1058</v>
      </c>
      <c r="G701" t="s">
        <v>1066</v>
      </c>
      <c r="H701">
        <v>1</v>
      </c>
    </row>
    <row r="702" spans="1:8" x14ac:dyDescent="0.2">
      <c r="A702" s="5">
        <v>41835</v>
      </c>
      <c r="B702" s="2">
        <v>41835.418402777781</v>
      </c>
      <c r="C702" s="1" t="s">
        <v>1065</v>
      </c>
      <c r="D702" t="s">
        <v>1056</v>
      </c>
      <c r="G702" t="s">
        <v>1066</v>
      </c>
      <c r="H702">
        <v>1</v>
      </c>
    </row>
    <row r="703" spans="1:8" x14ac:dyDescent="0.2">
      <c r="A703" s="5">
        <v>41835</v>
      </c>
      <c r="B703" s="2">
        <v>41835.419652777775</v>
      </c>
      <c r="C703" s="1" t="s">
        <v>1065</v>
      </c>
      <c r="D703" t="s">
        <v>1059</v>
      </c>
      <c r="G703" t="s">
        <v>1066</v>
      </c>
      <c r="H703">
        <v>1</v>
      </c>
    </row>
    <row r="704" spans="1:8" x14ac:dyDescent="0.2">
      <c r="A704" s="5">
        <v>41835</v>
      </c>
      <c r="B704" s="2">
        <v>41835.420277777775</v>
      </c>
      <c r="C704" s="1" t="s">
        <v>1065</v>
      </c>
      <c r="D704" t="s">
        <v>1056</v>
      </c>
      <c r="G704" t="s">
        <v>1066</v>
      </c>
      <c r="H704">
        <v>1</v>
      </c>
    </row>
    <row r="705" spans="1:8" x14ac:dyDescent="0.2">
      <c r="A705" s="5">
        <v>41851</v>
      </c>
      <c r="B705" s="2">
        <v>41851.303854166668</v>
      </c>
      <c r="C705" s="1" t="s">
        <v>1065</v>
      </c>
      <c r="D705" t="s">
        <v>1053</v>
      </c>
      <c r="E705" s="1" t="s">
        <v>1061</v>
      </c>
      <c r="G705" t="s">
        <v>1083</v>
      </c>
      <c r="H705">
        <v>1</v>
      </c>
    </row>
    <row r="706" spans="1:8" x14ac:dyDescent="0.2">
      <c r="A706" s="5">
        <v>41851</v>
      </c>
      <c r="B706" s="2">
        <v>41851.303865740738</v>
      </c>
      <c r="C706" s="1" t="s">
        <v>1065</v>
      </c>
      <c r="D706" t="s">
        <v>1057</v>
      </c>
      <c r="E706" s="1" t="s">
        <v>1061</v>
      </c>
      <c r="G706" t="s">
        <v>1083</v>
      </c>
      <c r="H706">
        <v>1</v>
      </c>
    </row>
    <row r="707" spans="1:8" x14ac:dyDescent="0.2">
      <c r="A707" s="5">
        <v>41851</v>
      </c>
      <c r="B707" s="2">
        <v>41851.303865740738</v>
      </c>
      <c r="C707" s="1" t="s">
        <v>1065</v>
      </c>
      <c r="D707" t="s">
        <v>1058</v>
      </c>
      <c r="E707" s="1" t="s">
        <v>1061</v>
      </c>
      <c r="G707" t="s">
        <v>1083</v>
      </c>
      <c r="H707">
        <v>1</v>
      </c>
    </row>
    <row r="708" spans="1:8" x14ac:dyDescent="0.2">
      <c r="A708" s="5">
        <v>41851</v>
      </c>
      <c r="B708" s="2">
        <v>41851.303865740738</v>
      </c>
      <c r="C708" s="1" t="s">
        <v>1065</v>
      </c>
      <c r="D708" t="s">
        <v>1059</v>
      </c>
      <c r="E708" s="1" t="s">
        <v>1061</v>
      </c>
      <c r="G708" t="s">
        <v>1083</v>
      </c>
      <c r="H708">
        <v>1</v>
      </c>
    </row>
    <row r="709" spans="1:8" x14ac:dyDescent="0.2">
      <c r="A709" s="5">
        <v>41851</v>
      </c>
      <c r="B709" s="2">
        <v>41851.46539351852</v>
      </c>
      <c r="C709" s="1" t="s">
        <v>1069</v>
      </c>
      <c r="D709" t="s">
        <v>1053</v>
      </c>
      <c r="G709" t="s">
        <v>1083</v>
      </c>
      <c r="H709">
        <v>1</v>
      </c>
    </row>
    <row r="710" spans="1:8" x14ac:dyDescent="0.2">
      <c r="A710" s="5">
        <v>41851</v>
      </c>
      <c r="B710" s="2">
        <v>41851.465405092589</v>
      </c>
      <c r="C710" s="1" t="s">
        <v>1069</v>
      </c>
      <c r="D710" t="s">
        <v>1056</v>
      </c>
      <c r="G710" t="s">
        <v>1083</v>
      </c>
      <c r="H710">
        <v>1</v>
      </c>
    </row>
    <row r="711" spans="1:8" x14ac:dyDescent="0.2">
      <c r="A711" s="5">
        <v>41851</v>
      </c>
      <c r="B711" s="2">
        <v>41851.465416666666</v>
      </c>
      <c r="C711" s="1" t="s">
        <v>1069</v>
      </c>
      <c r="D711" t="s">
        <v>1057</v>
      </c>
      <c r="G711" t="s">
        <v>1083</v>
      </c>
      <c r="H711">
        <v>1</v>
      </c>
    </row>
    <row r="712" spans="1:8" x14ac:dyDescent="0.2">
      <c r="A712" s="5">
        <v>41851</v>
      </c>
      <c r="B712" s="2">
        <v>41851.465416666666</v>
      </c>
      <c r="C712" s="1" t="s">
        <v>1069</v>
      </c>
      <c r="D712" t="s">
        <v>1056</v>
      </c>
      <c r="G712" t="s">
        <v>1083</v>
      </c>
      <c r="H712">
        <v>1</v>
      </c>
    </row>
    <row r="713" spans="1:8" x14ac:dyDescent="0.2">
      <c r="A713" s="5">
        <v>41851</v>
      </c>
      <c r="B713" s="2">
        <v>41851.465428240743</v>
      </c>
      <c r="C713" s="1" t="s">
        <v>1069</v>
      </c>
      <c r="D713" t="s">
        <v>1058</v>
      </c>
      <c r="G713" t="s">
        <v>1083</v>
      </c>
      <c r="H713">
        <v>1</v>
      </c>
    </row>
    <row r="714" spans="1:8" x14ac:dyDescent="0.2">
      <c r="A714" s="5">
        <v>41851</v>
      </c>
      <c r="B714" s="2">
        <v>41851.465439814812</v>
      </c>
      <c r="C714" s="1" t="s">
        <v>1069</v>
      </c>
      <c r="D714" t="s">
        <v>1056</v>
      </c>
      <c r="G714" t="s">
        <v>1083</v>
      </c>
      <c r="H714">
        <v>1</v>
      </c>
    </row>
    <row r="715" spans="1:8" x14ac:dyDescent="0.2">
      <c r="A715" s="5">
        <v>41851</v>
      </c>
      <c r="B715" s="2">
        <v>41851.465451388889</v>
      </c>
      <c r="C715" s="1" t="s">
        <v>1069</v>
      </c>
      <c r="D715" t="s">
        <v>1059</v>
      </c>
      <c r="G715" t="s">
        <v>1083</v>
      </c>
      <c r="H715">
        <v>1</v>
      </c>
    </row>
    <row r="716" spans="1:8" x14ac:dyDescent="0.2">
      <c r="A716" s="5">
        <v>41851</v>
      </c>
      <c r="B716" s="2">
        <v>41851.465462962966</v>
      </c>
      <c r="C716" s="1" t="s">
        <v>1069</v>
      </c>
      <c r="D716" t="s">
        <v>1056</v>
      </c>
      <c r="G716" t="s">
        <v>1083</v>
      </c>
      <c r="H716">
        <v>1</v>
      </c>
    </row>
    <row r="717" spans="1:8" x14ac:dyDescent="0.2">
      <c r="A717" s="5">
        <v>41851</v>
      </c>
      <c r="B717" s="2">
        <v>41851.756388888891</v>
      </c>
      <c r="C717" s="1" t="s">
        <v>1069</v>
      </c>
      <c r="D717" t="s">
        <v>1053</v>
      </c>
      <c r="G717" t="s">
        <v>1083</v>
      </c>
      <c r="H717">
        <v>1</v>
      </c>
    </row>
    <row r="718" spans="1:8" x14ac:dyDescent="0.2">
      <c r="A718" s="5">
        <v>41851</v>
      </c>
      <c r="B718" s="2">
        <v>41851.756388888891</v>
      </c>
      <c r="C718" s="1" t="s">
        <v>1069</v>
      </c>
      <c r="D718" t="s">
        <v>1056</v>
      </c>
      <c r="G718" t="s">
        <v>1083</v>
      </c>
      <c r="H718">
        <v>1</v>
      </c>
    </row>
    <row r="719" spans="1:8" x14ac:dyDescent="0.2">
      <c r="A719" s="5">
        <v>41851</v>
      </c>
      <c r="B719" s="2">
        <v>41851.75640046296</v>
      </c>
      <c r="C719" s="1" t="s">
        <v>1069</v>
      </c>
      <c r="D719" t="s">
        <v>1057</v>
      </c>
      <c r="G719" t="s">
        <v>1083</v>
      </c>
      <c r="H719">
        <v>1</v>
      </c>
    </row>
    <row r="720" spans="1:8" x14ac:dyDescent="0.2">
      <c r="A720" s="5">
        <v>41851</v>
      </c>
      <c r="B720" s="2">
        <v>41851.756412037037</v>
      </c>
      <c r="C720" s="1" t="s">
        <v>1069</v>
      </c>
      <c r="D720" t="s">
        <v>1056</v>
      </c>
      <c r="G720" t="s">
        <v>1083</v>
      </c>
      <c r="H720">
        <v>1</v>
      </c>
    </row>
    <row r="721" spans="1:8" x14ac:dyDescent="0.2">
      <c r="A721" s="5">
        <v>41851</v>
      </c>
      <c r="B721" s="2">
        <v>41851.756412037037</v>
      </c>
      <c r="C721" s="1" t="s">
        <v>1069</v>
      </c>
      <c r="D721" t="s">
        <v>1058</v>
      </c>
      <c r="G721" t="s">
        <v>1083</v>
      </c>
      <c r="H721">
        <v>1</v>
      </c>
    </row>
    <row r="722" spans="1:8" x14ac:dyDescent="0.2">
      <c r="A722" s="5">
        <v>41851</v>
      </c>
      <c r="B722" s="2">
        <v>41851.756423611114</v>
      </c>
      <c r="C722" s="1" t="s">
        <v>1069</v>
      </c>
      <c r="D722" t="s">
        <v>1056</v>
      </c>
      <c r="G722" t="s">
        <v>1083</v>
      </c>
      <c r="H722">
        <v>1</v>
      </c>
    </row>
    <row r="723" spans="1:8" x14ac:dyDescent="0.2">
      <c r="A723" s="5">
        <v>41851</v>
      </c>
      <c r="B723" s="2">
        <v>41851.756423611114</v>
      </c>
      <c r="C723" s="1" t="s">
        <v>1069</v>
      </c>
      <c r="D723" t="s">
        <v>1059</v>
      </c>
      <c r="G723" t="s">
        <v>1083</v>
      </c>
      <c r="H723">
        <v>1</v>
      </c>
    </row>
    <row r="724" spans="1:8" x14ac:dyDescent="0.2">
      <c r="A724" s="5">
        <v>41851</v>
      </c>
      <c r="B724" s="2">
        <v>41851.756435185183</v>
      </c>
      <c r="C724" s="1" t="s">
        <v>1069</v>
      </c>
      <c r="D724" t="s">
        <v>1056</v>
      </c>
      <c r="G724" t="s">
        <v>1083</v>
      </c>
      <c r="H724">
        <v>1</v>
      </c>
    </row>
    <row r="725" spans="1:8" x14ac:dyDescent="0.2">
      <c r="A725" s="5">
        <v>41852</v>
      </c>
      <c r="B725" s="2">
        <v>41852.279328703706</v>
      </c>
      <c r="C725" s="1" t="s">
        <v>1069</v>
      </c>
      <c r="D725" t="s">
        <v>1053</v>
      </c>
      <c r="E725" s="1" t="s">
        <v>1061</v>
      </c>
      <c r="G725" t="s">
        <v>1080</v>
      </c>
      <c r="H725">
        <v>1</v>
      </c>
    </row>
    <row r="726" spans="1:8" x14ac:dyDescent="0.2">
      <c r="A726" s="5">
        <v>41852</v>
      </c>
      <c r="B726" s="2">
        <v>41852.279374999998</v>
      </c>
      <c r="C726" s="1" t="s">
        <v>1069</v>
      </c>
      <c r="D726" t="s">
        <v>1057</v>
      </c>
      <c r="E726" s="1" t="s">
        <v>1061</v>
      </c>
      <c r="G726" t="s">
        <v>1080</v>
      </c>
      <c r="H726">
        <v>1</v>
      </c>
    </row>
    <row r="727" spans="1:8" x14ac:dyDescent="0.2">
      <c r="A727" s="5">
        <v>41852</v>
      </c>
      <c r="B727" s="2">
        <v>41852.279432870368</v>
      </c>
      <c r="C727" s="1" t="s">
        <v>1069</v>
      </c>
      <c r="D727" t="s">
        <v>1058</v>
      </c>
      <c r="E727" s="1" t="s">
        <v>1061</v>
      </c>
      <c r="G727" t="s">
        <v>1080</v>
      </c>
      <c r="H727">
        <v>1</v>
      </c>
    </row>
    <row r="728" spans="1:8" x14ac:dyDescent="0.2">
      <c r="A728" s="5">
        <v>41852</v>
      </c>
      <c r="B728" s="2">
        <v>41852.279560185183</v>
      </c>
      <c r="C728" s="1" t="s">
        <v>1069</v>
      </c>
      <c r="D728" t="s">
        <v>1059</v>
      </c>
      <c r="E728" s="1" t="s">
        <v>1084</v>
      </c>
      <c r="G728" t="s">
        <v>1080</v>
      </c>
      <c r="H728">
        <v>1</v>
      </c>
    </row>
    <row r="729" spans="1:8" x14ac:dyDescent="0.2">
      <c r="A729" s="5">
        <v>41852</v>
      </c>
      <c r="B729" s="2">
        <v>41852.279768518521</v>
      </c>
      <c r="C729" s="1" t="s">
        <v>1069</v>
      </c>
      <c r="D729" t="s">
        <v>1056</v>
      </c>
      <c r="F729" s="6" t="s">
        <v>1085</v>
      </c>
      <c r="G729" t="s">
        <v>1080</v>
      </c>
      <c r="H729">
        <v>1</v>
      </c>
    </row>
    <row r="730" spans="1:8" x14ac:dyDescent="0.2">
      <c r="A730" s="5">
        <v>41855</v>
      </c>
      <c r="B730" s="2">
        <v>41855.299004629633</v>
      </c>
      <c r="C730" s="1" t="s">
        <v>1065</v>
      </c>
      <c r="D730" t="s">
        <v>1053</v>
      </c>
      <c r="E730" s="1" t="s">
        <v>1061</v>
      </c>
      <c r="G730" t="s">
        <v>1066</v>
      </c>
      <c r="H730">
        <v>1</v>
      </c>
    </row>
    <row r="731" spans="1:8" x14ac:dyDescent="0.2">
      <c r="A731" s="5">
        <v>41855</v>
      </c>
      <c r="B731" s="2">
        <v>41855.299004629633</v>
      </c>
      <c r="C731" s="1" t="s">
        <v>1065</v>
      </c>
      <c r="D731" t="s">
        <v>1057</v>
      </c>
      <c r="E731" s="1" t="s">
        <v>1061</v>
      </c>
      <c r="G731" t="s">
        <v>1066</v>
      </c>
      <c r="H731">
        <v>1</v>
      </c>
    </row>
    <row r="732" spans="1:8" x14ac:dyDescent="0.2">
      <c r="A732" s="5">
        <v>41855</v>
      </c>
      <c r="B732" s="2">
        <v>41855.299016203702</v>
      </c>
      <c r="C732" s="1" t="s">
        <v>1065</v>
      </c>
      <c r="D732" t="s">
        <v>1058</v>
      </c>
      <c r="E732" s="1" t="s">
        <v>1061</v>
      </c>
      <c r="G732" t="s">
        <v>1066</v>
      </c>
      <c r="H732">
        <v>1</v>
      </c>
    </row>
    <row r="733" spans="1:8" x14ac:dyDescent="0.2">
      <c r="A733" s="5">
        <v>41855</v>
      </c>
      <c r="B733" s="2">
        <v>41855.299016203702</v>
      </c>
      <c r="C733" s="1" t="s">
        <v>1065</v>
      </c>
      <c r="D733" t="s">
        <v>1059</v>
      </c>
      <c r="E733" s="1" t="s">
        <v>1061</v>
      </c>
      <c r="G733" t="s">
        <v>1066</v>
      </c>
      <c r="H733">
        <v>1</v>
      </c>
    </row>
    <row r="734" spans="1:8" x14ac:dyDescent="0.2">
      <c r="A734" s="5">
        <v>41855</v>
      </c>
      <c r="B734" s="2">
        <v>41855.319155092591</v>
      </c>
      <c r="C734" s="1" t="s">
        <v>1065</v>
      </c>
      <c r="D734" t="s">
        <v>1053</v>
      </c>
      <c r="E734" s="1" t="s">
        <v>1061</v>
      </c>
      <c r="G734" t="s">
        <v>1066</v>
      </c>
      <c r="H734">
        <v>1</v>
      </c>
    </row>
    <row r="735" spans="1:8" x14ac:dyDescent="0.2">
      <c r="A735" s="5">
        <v>41855</v>
      </c>
      <c r="B735" s="2">
        <v>41855.319155092591</v>
      </c>
      <c r="C735" s="1" t="s">
        <v>1065</v>
      </c>
      <c r="D735" t="s">
        <v>1057</v>
      </c>
      <c r="E735" s="1" t="s">
        <v>1061</v>
      </c>
      <c r="G735" t="s">
        <v>1066</v>
      </c>
      <c r="H735">
        <v>1</v>
      </c>
    </row>
    <row r="736" spans="1:8" x14ac:dyDescent="0.2">
      <c r="A736" s="5">
        <v>41855</v>
      </c>
      <c r="B736" s="2">
        <v>41855.319166666668</v>
      </c>
      <c r="C736" s="1" t="s">
        <v>1065</v>
      </c>
      <c r="D736" t="s">
        <v>1058</v>
      </c>
      <c r="E736" s="1" t="s">
        <v>1061</v>
      </c>
      <c r="G736" t="s">
        <v>1066</v>
      </c>
      <c r="H736">
        <v>1</v>
      </c>
    </row>
    <row r="737" spans="1:8" x14ac:dyDescent="0.2">
      <c r="A737" s="5">
        <v>41855</v>
      </c>
      <c r="B737" s="2">
        <v>41855.319166666668</v>
      </c>
      <c r="C737" s="1" t="s">
        <v>1065</v>
      </c>
      <c r="D737" t="s">
        <v>1059</v>
      </c>
      <c r="E737" s="1" t="s">
        <v>1061</v>
      </c>
      <c r="G737" t="s">
        <v>1066</v>
      </c>
      <c r="H737">
        <v>1</v>
      </c>
    </row>
    <row r="738" spans="1:8" x14ac:dyDescent="0.2">
      <c r="A738" s="5">
        <v>41863</v>
      </c>
      <c r="B738" s="2">
        <v>41863.365567129629</v>
      </c>
      <c r="C738" s="1" t="s">
        <v>1065</v>
      </c>
      <c r="D738" t="s">
        <v>1053</v>
      </c>
      <c r="G738" t="s">
        <v>1066</v>
      </c>
      <c r="H738">
        <v>1</v>
      </c>
    </row>
    <row r="739" spans="1:8" x14ac:dyDescent="0.2">
      <c r="A739" s="5">
        <v>41863</v>
      </c>
      <c r="B739" s="2">
        <v>41863.365567129629</v>
      </c>
      <c r="C739" s="1" t="s">
        <v>1065</v>
      </c>
      <c r="D739" t="s">
        <v>1056</v>
      </c>
      <c r="G739" t="s">
        <v>1066</v>
      </c>
      <c r="H739">
        <v>1</v>
      </c>
    </row>
    <row r="740" spans="1:8" x14ac:dyDescent="0.2">
      <c r="A740" s="5">
        <v>41863</v>
      </c>
      <c r="B740" s="2">
        <v>41863.365567129629</v>
      </c>
      <c r="C740" s="1" t="s">
        <v>1065</v>
      </c>
      <c r="D740" t="s">
        <v>1057</v>
      </c>
      <c r="G740" t="s">
        <v>1066</v>
      </c>
      <c r="H740">
        <v>1</v>
      </c>
    </row>
    <row r="741" spans="1:8" x14ac:dyDescent="0.2">
      <c r="A741" s="5">
        <v>41863</v>
      </c>
      <c r="B741" s="2">
        <v>41863.365567129629</v>
      </c>
      <c r="C741" s="1" t="s">
        <v>1065</v>
      </c>
      <c r="D741" t="s">
        <v>1056</v>
      </c>
      <c r="G741" t="s">
        <v>1066</v>
      </c>
      <c r="H741">
        <v>1</v>
      </c>
    </row>
    <row r="742" spans="1:8" x14ac:dyDescent="0.2">
      <c r="A742" s="5">
        <v>41863</v>
      </c>
      <c r="B742" s="2">
        <v>41863.365567129629</v>
      </c>
      <c r="C742" s="1" t="s">
        <v>1065</v>
      </c>
      <c r="D742" t="s">
        <v>1058</v>
      </c>
      <c r="G742" t="s">
        <v>1066</v>
      </c>
      <c r="H742">
        <v>1</v>
      </c>
    </row>
    <row r="743" spans="1:8" x14ac:dyDescent="0.2">
      <c r="A743" s="5">
        <v>41863</v>
      </c>
      <c r="B743" s="2">
        <v>41863.365578703706</v>
      </c>
      <c r="C743" s="1" t="s">
        <v>1065</v>
      </c>
      <c r="D743" t="s">
        <v>1056</v>
      </c>
      <c r="G743" t="s">
        <v>1066</v>
      </c>
      <c r="H743">
        <v>1</v>
      </c>
    </row>
    <row r="744" spans="1:8" x14ac:dyDescent="0.2">
      <c r="A744" s="5">
        <v>41863</v>
      </c>
      <c r="B744" s="2">
        <v>41863.365578703706</v>
      </c>
      <c r="C744" s="1" t="s">
        <v>1065</v>
      </c>
      <c r="D744" t="s">
        <v>1059</v>
      </c>
      <c r="G744" t="s">
        <v>1066</v>
      </c>
      <c r="H744">
        <v>1</v>
      </c>
    </row>
    <row r="745" spans="1:8" x14ac:dyDescent="0.2">
      <c r="A745" s="5">
        <v>41863</v>
      </c>
      <c r="B745" s="2">
        <v>41863.365578703706</v>
      </c>
      <c r="C745" s="1" t="s">
        <v>1065</v>
      </c>
      <c r="D745" t="s">
        <v>1056</v>
      </c>
      <c r="G745" t="s">
        <v>1066</v>
      </c>
      <c r="H745">
        <v>1</v>
      </c>
    </row>
    <row r="746" spans="1:8" x14ac:dyDescent="0.2">
      <c r="A746" s="5">
        <v>41869</v>
      </c>
      <c r="B746" s="2">
        <v>41869.500416666669</v>
      </c>
      <c r="C746" s="1" t="s">
        <v>1073</v>
      </c>
      <c r="D746" t="s">
        <v>1053</v>
      </c>
      <c r="G746" t="s">
        <v>1070</v>
      </c>
      <c r="H746">
        <v>1</v>
      </c>
    </row>
    <row r="747" spans="1:8" x14ac:dyDescent="0.2">
      <c r="A747" s="5">
        <v>41869</v>
      </c>
      <c r="B747" s="2">
        <v>41869.500601851854</v>
      </c>
      <c r="C747" s="1" t="s">
        <v>1073</v>
      </c>
      <c r="D747" t="s">
        <v>1056</v>
      </c>
      <c r="G747" t="s">
        <v>1070</v>
      </c>
      <c r="H747">
        <v>1</v>
      </c>
    </row>
    <row r="748" spans="1:8" x14ac:dyDescent="0.2">
      <c r="A748" s="5">
        <v>41869</v>
      </c>
      <c r="B748" s="2">
        <v>41869.500960648147</v>
      </c>
      <c r="C748" s="1" t="s">
        <v>1073</v>
      </c>
      <c r="D748" t="s">
        <v>1057</v>
      </c>
      <c r="G748" t="s">
        <v>1070</v>
      </c>
      <c r="H748">
        <v>1</v>
      </c>
    </row>
    <row r="749" spans="1:8" x14ac:dyDescent="0.2">
      <c r="A749" s="5">
        <v>41869</v>
      </c>
      <c r="B749" s="2">
        <v>41869.501180555555</v>
      </c>
      <c r="C749" s="1" t="s">
        <v>1073</v>
      </c>
      <c r="D749" t="s">
        <v>1056</v>
      </c>
      <c r="G749" t="s">
        <v>1070</v>
      </c>
      <c r="H749">
        <v>1</v>
      </c>
    </row>
    <row r="750" spans="1:8" x14ac:dyDescent="0.2">
      <c r="A750" s="5">
        <v>41869</v>
      </c>
      <c r="B750" s="2">
        <v>41869.501400462963</v>
      </c>
      <c r="C750" s="1" t="s">
        <v>1073</v>
      </c>
      <c r="D750" t="s">
        <v>1058</v>
      </c>
      <c r="G750" t="s">
        <v>1070</v>
      </c>
      <c r="H750">
        <v>1</v>
      </c>
    </row>
    <row r="751" spans="1:8" x14ac:dyDescent="0.2">
      <c r="A751" s="5">
        <v>41869</v>
      </c>
      <c r="B751" s="2">
        <v>41869.502893518518</v>
      </c>
      <c r="C751" s="1" t="s">
        <v>1073</v>
      </c>
      <c r="D751" t="s">
        <v>1056</v>
      </c>
      <c r="G751" t="s">
        <v>1070</v>
      </c>
      <c r="H751">
        <v>1</v>
      </c>
    </row>
    <row r="752" spans="1:8" x14ac:dyDescent="0.2">
      <c r="A752" s="5">
        <v>41869</v>
      </c>
      <c r="B752" s="2">
        <v>41869.503298611111</v>
      </c>
      <c r="C752" s="1" t="s">
        <v>1073</v>
      </c>
      <c r="D752" t="s">
        <v>1059</v>
      </c>
      <c r="G752" t="s">
        <v>1070</v>
      </c>
      <c r="H752">
        <v>1</v>
      </c>
    </row>
    <row r="753" spans="1:8" x14ac:dyDescent="0.2">
      <c r="A753" s="5">
        <v>41869</v>
      </c>
      <c r="B753" s="2">
        <v>41869.503495370373</v>
      </c>
      <c r="C753" s="1" t="s">
        <v>1073</v>
      </c>
      <c r="D753" t="s">
        <v>1056</v>
      </c>
      <c r="G753" t="s">
        <v>1070</v>
      </c>
      <c r="H753">
        <v>1</v>
      </c>
    </row>
    <row r="754" spans="1:8" x14ac:dyDescent="0.2">
      <c r="A754" s="5">
        <v>41880</v>
      </c>
      <c r="B754" s="2">
        <v>41880.311736111114</v>
      </c>
      <c r="C754" s="1" t="s">
        <v>1065</v>
      </c>
      <c r="D754" t="s">
        <v>1053</v>
      </c>
      <c r="E754" s="1" t="s">
        <v>1064</v>
      </c>
      <c r="G754" t="s">
        <v>1086</v>
      </c>
      <c r="H754">
        <v>1</v>
      </c>
    </row>
    <row r="755" spans="1:8" x14ac:dyDescent="0.2">
      <c r="A755" s="5">
        <v>41880</v>
      </c>
      <c r="B755" s="2">
        <v>41880.311736111114</v>
      </c>
      <c r="C755" s="1" t="s">
        <v>1065</v>
      </c>
      <c r="D755" t="s">
        <v>1057</v>
      </c>
      <c r="E755" s="1" t="s">
        <v>1064</v>
      </c>
      <c r="G755" t="s">
        <v>1086</v>
      </c>
      <c r="H755">
        <v>1</v>
      </c>
    </row>
    <row r="756" spans="1:8" x14ac:dyDescent="0.2">
      <c r="A756" s="5">
        <v>41880</v>
      </c>
      <c r="B756" s="2">
        <v>41880.311747685184</v>
      </c>
      <c r="C756" s="1" t="s">
        <v>1065</v>
      </c>
      <c r="D756" t="s">
        <v>1058</v>
      </c>
      <c r="E756" s="1" t="s">
        <v>1064</v>
      </c>
      <c r="G756" t="s">
        <v>1086</v>
      </c>
      <c r="H756">
        <v>1</v>
      </c>
    </row>
    <row r="757" spans="1:8" x14ac:dyDescent="0.2">
      <c r="A757" s="5">
        <v>41880</v>
      </c>
      <c r="B757" s="2">
        <v>41880.311747685184</v>
      </c>
      <c r="C757" s="1" t="s">
        <v>1065</v>
      </c>
      <c r="D757" t="s">
        <v>1059</v>
      </c>
      <c r="E757" s="1" t="s">
        <v>1064</v>
      </c>
      <c r="G757" t="s">
        <v>1086</v>
      </c>
      <c r="H757">
        <v>1</v>
      </c>
    </row>
    <row r="758" spans="1:8" x14ac:dyDescent="0.2">
      <c r="A758" s="5">
        <v>41882</v>
      </c>
      <c r="B758" s="2">
        <v>41882.248773148145</v>
      </c>
      <c r="C758" s="1" t="s">
        <v>1065</v>
      </c>
      <c r="D758" t="s">
        <v>1053</v>
      </c>
      <c r="E758" s="1" t="s">
        <v>1064</v>
      </c>
      <c r="G758" t="s">
        <v>1086</v>
      </c>
      <c r="H758">
        <v>1</v>
      </c>
    </row>
    <row r="759" spans="1:8" x14ac:dyDescent="0.2">
      <c r="A759" s="5">
        <v>41882</v>
      </c>
      <c r="B759" s="2">
        <v>41882.248773148145</v>
      </c>
      <c r="C759" s="1" t="s">
        <v>1065</v>
      </c>
      <c r="D759" t="s">
        <v>1057</v>
      </c>
      <c r="E759" s="1" t="s">
        <v>1064</v>
      </c>
      <c r="G759" t="s">
        <v>1086</v>
      </c>
      <c r="H759">
        <v>1</v>
      </c>
    </row>
    <row r="760" spans="1:8" x14ac:dyDescent="0.2">
      <c r="A760" s="5">
        <v>41882</v>
      </c>
      <c r="B760" s="2">
        <v>41882.248784722222</v>
      </c>
      <c r="C760" s="1" t="s">
        <v>1065</v>
      </c>
      <c r="D760" t="s">
        <v>1058</v>
      </c>
      <c r="E760" s="1" t="s">
        <v>1064</v>
      </c>
      <c r="G760" t="s">
        <v>1086</v>
      </c>
      <c r="H760">
        <v>1</v>
      </c>
    </row>
    <row r="761" spans="1:8" x14ac:dyDescent="0.2">
      <c r="A761" s="5">
        <v>41882</v>
      </c>
      <c r="B761" s="2">
        <v>41882.248784722222</v>
      </c>
      <c r="C761" s="1" t="s">
        <v>1065</v>
      </c>
      <c r="D761" t="s">
        <v>1059</v>
      </c>
      <c r="E761" s="1" t="s">
        <v>1064</v>
      </c>
      <c r="G761" t="s">
        <v>1086</v>
      </c>
      <c r="H761">
        <v>1</v>
      </c>
    </row>
    <row r="762" spans="1:8" x14ac:dyDescent="0.2">
      <c r="A762" s="5">
        <v>41883</v>
      </c>
      <c r="B762" s="2">
        <v>41883.26059027778</v>
      </c>
      <c r="C762" s="1" t="s">
        <v>1069</v>
      </c>
      <c r="D762" t="s">
        <v>1053</v>
      </c>
      <c r="G762" t="s">
        <v>1087</v>
      </c>
      <c r="H762">
        <v>1</v>
      </c>
    </row>
    <row r="763" spans="1:8" x14ac:dyDescent="0.2">
      <c r="A763" s="5">
        <v>41883</v>
      </c>
      <c r="B763" s="2">
        <v>41883.260601851849</v>
      </c>
      <c r="C763" s="1" t="s">
        <v>1069</v>
      </c>
      <c r="D763" t="s">
        <v>1056</v>
      </c>
      <c r="G763" t="s">
        <v>1087</v>
      </c>
      <c r="H763">
        <v>1</v>
      </c>
    </row>
    <row r="764" spans="1:8" x14ac:dyDescent="0.2">
      <c r="A764" s="5">
        <v>41883</v>
      </c>
      <c r="B764" s="2">
        <v>41883.260625000003</v>
      </c>
      <c r="C764" s="1" t="s">
        <v>1069</v>
      </c>
      <c r="D764" t="s">
        <v>1057</v>
      </c>
      <c r="G764" t="s">
        <v>1087</v>
      </c>
      <c r="H764">
        <v>1</v>
      </c>
    </row>
    <row r="765" spans="1:8" x14ac:dyDescent="0.2">
      <c r="A765" s="5">
        <v>41883</v>
      </c>
      <c r="B765" s="2">
        <v>41883.260636574072</v>
      </c>
      <c r="C765" s="1" t="s">
        <v>1069</v>
      </c>
      <c r="D765" t="s">
        <v>1056</v>
      </c>
      <c r="G765" t="s">
        <v>1087</v>
      </c>
      <c r="H765">
        <v>1</v>
      </c>
    </row>
    <row r="766" spans="1:8" x14ac:dyDescent="0.2">
      <c r="A766" s="5">
        <v>41883</v>
      </c>
      <c r="B766" s="2">
        <v>41883.260648148149</v>
      </c>
      <c r="C766" s="1" t="s">
        <v>1069</v>
      </c>
      <c r="D766" t="s">
        <v>1058</v>
      </c>
      <c r="G766" t="s">
        <v>1087</v>
      </c>
      <c r="H766">
        <v>1</v>
      </c>
    </row>
    <row r="767" spans="1:8" x14ac:dyDescent="0.2">
      <c r="A767" s="5">
        <v>41883</v>
      </c>
      <c r="B767" s="2">
        <v>41883.260659722226</v>
      </c>
      <c r="C767" s="1" t="s">
        <v>1069</v>
      </c>
      <c r="D767" t="s">
        <v>1056</v>
      </c>
      <c r="G767" t="s">
        <v>1087</v>
      </c>
      <c r="H767">
        <v>1</v>
      </c>
    </row>
    <row r="768" spans="1:8" x14ac:dyDescent="0.2">
      <c r="A768" s="5">
        <v>41883</v>
      </c>
      <c r="B768" s="2">
        <v>41883.260671296295</v>
      </c>
      <c r="C768" s="1" t="s">
        <v>1069</v>
      </c>
      <c r="D768" t="s">
        <v>1059</v>
      </c>
      <c r="G768" t="s">
        <v>1087</v>
      </c>
      <c r="H768">
        <v>1</v>
      </c>
    </row>
    <row r="769" spans="1:8" x14ac:dyDescent="0.2">
      <c r="A769" s="5">
        <v>41883</v>
      </c>
      <c r="B769" s="2">
        <v>41883.260682870372</v>
      </c>
      <c r="C769" s="1" t="s">
        <v>1069</v>
      </c>
      <c r="D769" t="s">
        <v>1056</v>
      </c>
      <c r="G769" t="s">
        <v>1087</v>
      </c>
      <c r="H769">
        <v>1</v>
      </c>
    </row>
    <row r="770" spans="1:8" x14ac:dyDescent="0.2">
      <c r="A770" s="5">
        <v>41883</v>
      </c>
      <c r="B770" s="2">
        <v>41883.285474537035</v>
      </c>
      <c r="C770" s="1" t="s">
        <v>1069</v>
      </c>
      <c r="D770" t="s">
        <v>1053</v>
      </c>
      <c r="E770" s="1" t="s">
        <v>1061</v>
      </c>
      <c r="G770" t="s">
        <v>1087</v>
      </c>
      <c r="H770">
        <v>1</v>
      </c>
    </row>
    <row r="771" spans="1:8" x14ac:dyDescent="0.2">
      <c r="A771" s="5">
        <v>41883</v>
      </c>
      <c r="B771" s="2">
        <v>41883.285532407404</v>
      </c>
      <c r="C771" s="1" t="s">
        <v>1069</v>
      </c>
      <c r="D771" t="s">
        <v>1057</v>
      </c>
      <c r="E771" s="1" t="s">
        <v>1061</v>
      </c>
      <c r="G771" t="s">
        <v>1087</v>
      </c>
      <c r="H771">
        <v>1</v>
      </c>
    </row>
    <row r="772" spans="1:8" x14ac:dyDescent="0.2">
      <c r="A772" s="5">
        <v>41883</v>
      </c>
      <c r="B772" s="2">
        <v>41883.285567129627</v>
      </c>
      <c r="C772" s="1" t="s">
        <v>1069</v>
      </c>
      <c r="D772" t="s">
        <v>1058</v>
      </c>
      <c r="E772" s="1" t="s">
        <v>1061</v>
      </c>
      <c r="G772" t="s">
        <v>1087</v>
      </c>
      <c r="H772">
        <v>1</v>
      </c>
    </row>
    <row r="773" spans="1:8" x14ac:dyDescent="0.2">
      <c r="A773" s="5">
        <v>41883</v>
      </c>
      <c r="B773" s="2">
        <v>41883.28565972222</v>
      </c>
      <c r="C773" s="1" t="s">
        <v>1069</v>
      </c>
      <c r="D773" t="s">
        <v>1059</v>
      </c>
      <c r="E773" s="1" t="s">
        <v>1088</v>
      </c>
      <c r="G773" t="s">
        <v>1087</v>
      </c>
      <c r="H773">
        <v>1</v>
      </c>
    </row>
    <row r="774" spans="1:8" x14ac:dyDescent="0.2">
      <c r="A774" s="5">
        <v>41883</v>
      </c>
      <c r="B774" s="2">
        <v>41883.285902777781</v>
      </c>
      <c r="C774" s="1" t="s">
        <v>1069</v>
      </c>
      <c r="D774" t="s">
        <v>1056</v>
      </c>
      <c r="F774" s="6" t="s">
        <v>1089</v>
      </c>
      <c r="G774" t="s">
        <v>1087</v>
      </c>
      <c r="H774">
        <v>1</v>
      </c>
    </row>
    <row r="775" spans="1:8" x14ac:dyDescent="0.2">
      <c r="A775" s="5">
        <v>41904</v>
      </c>
      <c r="B775" s="2">
        <v>41904.365370370368</v>
      </c>
      <c r="C775" s="1" t="s">
        <v>1065</v>
      </c>
      <c r="D775" t="s">
        <v>1053</v>
      </c>
      <c r="E775" s="1" t="s">
        <v>1061</v>
      </c>
      <c r="G775" t="s">
        <v>1087</v>
      </c>
      <c r="H775">
        <v>1</v>
      </c>
    </row>
    <row r="776" spans="1:8" x14ac:dyDescent="0.2">
      <c r="A776" s="5">
        <v>41904</v>
      </c>
      <c r="B776" s="2">
        <v>41904.365381944444</v>
      </c>
      <c r="C776" s="1" t="s">
        <v>1065</v>
      </c>
      <c r="D776" t="s">
        <v>1057</v>
      </c>
      <c r="E776" s="1" t="s">
        <v>1061</v>
      </c>
      <c r="G776" t="s">
        <v>1087</v>
      </c>
      <c r="H776">
        <v>1</v>
      </c>
    </row>
    <row r="777" spans="1:8" x14ac:dyDescent="0.2">
      <c r="A777" s="5">
        <v>41904</v>
      </c>
      <c r="B777" s="2">
        <v>41904.365381944444</v>
      </c>
      <c r="C777" s="1" t="s">
        <v>1065</v>
      </c>
      <c r="D777" t="s">
        <v>1058</v>
      </c>
      <c r="E777" s="1" t="s">
        <v>1061</v>
      </c>
      <c r="G777" t="s">
        <v>1087</v>
      </c>
      <c r="H777">
        <v>1</v>
      </c>
    </row>
    <row r="778" spans="1:8" x14ac:dyDescent="0.2">
      <c r="A778" s="5">
        <v>41904</v>
      </c>
      <c r="B778" s="2">
        <v>41904.365381944444</v>
      </c>
      <c r="C778" s="1" t="s">
        <v>1065</v>
      </c>
      <c r="D778" t="s">
        <v>1059</v>
      </c>
      <c r="E778" s="1" t="s">
        <v>1061</v>
      </c>
      <c r="G778" t="s">
        <v>1087</v>
      </c>
      <c r="H778">
        <v>1</v>
      </c>
    </row>
    <row r="779" spans="1:8" x14ac:dyDescent="0.2">
      <c r="A779" s="5">
        <v>41904</v>
      </c>
      <c r="B779" s="2">
        <v>41904.367847222224</v>
      </c>
      <c r="C779" s="1" t="s">
        <v>1069</v>
      </c>
      <c r="D779" t="s">
        <v>1053</v>
      </c>
      <c r="G779" t="s">
        <v>1087</v>
      </c>
      <c r="H779">
        <v>1</v>
      </c>
    </row>
    <row r="780" spans="1:8" x14ac:dyDescent="0.2">
      <c r="A780" s="5">
        <v>41904</v>
      </c>
      <c r="B780" s="2">
        <v>41904.36787037037</v>
      </c>
      <c r="C780" s="1" t="s">
        <v>1069</v>
      </c>
      <c r="D780" t="s">
        <v>1056</v>
      </c>
      <c r="G780" t="s">
        <v>1087</v>
      </c>
      <c r="H780">
        <v>1</v>
      </c>
    </row>
    <row r="781" spans="1:8" x14ac:dyDescent="0.2">
      <c r="A781" s="5">
        <v>41904</v>
      </c>
      <c r="B781" s="2">
        <v>41904.367881944447</v>
      </c>
      <c r="C781" s="1" t="s">
        <v>1069</v>
      </c>
      <c r="D781" t="s">
        <v>1057</v>
      </c>
      <c r="G781" t="s">
        <v>1087</v>
      </c>
      <c r="H781">
        <v>1</v>
      </c>
    </row>
    <row r="782" spans="1:8" x14ac:dyDescent="0.2">
      <c r="A782" s="5">
        <v>41904</v>
      </c>
      <c r="B782" s="2">
        <v>41904.367881944447</v>
      </c>
      <c r="C782" s="1" t="s">
        <v>1069</v>
      </c>
      <c r="D782" t="s">
        <v>1056</v>
      </c>
      <c r="G782" t="s">
        <v>1087</v>
      </c>
      <c r="H782">
        <v>1</v>
      </c>
    </row>
    <row r="783" spans="1:8" x14ac:dyDescent="0.2">
      <c r="A783" s="5">
        <v>41904</v>
      </c>
      <c r="B783" s="2">
        <v>41904.367893518516</v>
      </c>
      <c r="C783" s="1" t="s">
        <v>1069</v>
      </c>
      <c r="D783" t="s">
        <v>1058</v>
      </c>
      <c r="G783" t="s">
        <v>1087</v>
      </c>
      <c r="H783">
        <v>1</v>
      </c>
    </row>
    <row r="784" spans="1:8" x14ac:dyDescent="0.2">
      <c r="A784" s="5">
        <v>41904</v>
      </c>
      <c r="B784" s="2">
        <v>41904.367905092593</v>
      </c>
      <c r="C784" s="1" t="s">
        <v>1069</v>
      </c>
      <c r="D784" t="s">
        <v>1056</v>
      </c>
      <c r="G784" t="s">
        <v>1087</v>
      </c>
      <c r="H784">
        <v>1</v>
      </c>
    </row>
    <row r="785" spans="1:8" x14ac:dyDescent="0.2">
      <c r="A785" s="5">
        <v>41904</v>
      </c>
      <c r="B785" s="2">
        <v>41904.36791666667</v>
      </c>
      <c r="C785" s="1" t="s">
        <v>1069</v>
      </c>
      <c r="D785" t="s">
        <v>1059</v>
      </c>
      <c r="G785" t="s">
        <v>1087</v>
      </c>
      <c r="H785">
        <v>1</v>
      </c>
    </row>
    <row r="786" spans="1:8" x14ac:dyDescent="0.2">
      <c r="A786" s="5">
        <v>41904</v>
      </c>
      <c r="B786" s="2">
        <v>41904.367928240739</v>
      </c>
      <c r="C786" s="1" t="s">
        <v>1069</v>
      </c>
      <c r="D786" t="s">
        <v>1056</v>
      </c>
      <c r="G786" t="s">
        <v>1087</v>
      </c>
      <c r="H786">
        <v>1</v>
      </c>
    </row>
    <row r="787" spans="1:8" x14ac:dyDescent="0.2">
      <c r="A787" s="5">
        <v>41904</v>
      </c>
      <c r="B787" s="2">
        <v>41904.369085648148</v>
      </c>
      <c r="C787" s="1" t="s">
        <v>1069</v>
      </c>
      <c r="D787" t="s">
        <v>1053</v>
      </c>
      <c r="G787" t="s">
        <v>1087</v>
      </c>
      <c r="H787">
        <v>1</v>
      </c>
    </row>
    <row r="788" spans="1:8" x14ac:dyDescent="0.2">
      <c r="A788" s="5">
        <v>41904</v>
      </c>
      <c r="B788" s="2">
        <v>41904.369097222225</v>
      </c>
      <c r="C788" s="1" t="s">
        <v>1069</v>
      </c>
      <c r="D788" t="s">
        <v>1056</v>
      </c>
      <c r="G788" t="s">
        <v>1087</v>
      </c>
      <c r="H788">
        <v>1</v>
      </c>
    </row>
    <row r="789" spans="1:8" x14ac:dyDescent="0.2">
      <c r="A789" s="5">
        <v>41904</v>
      </c>
      <c r="B789" s="2">
        <v>41904.369097222225</v>
      </c>
      <c r="C789" s="1" t="s">
        <v>1069</v>
      </c>
      <c r="D789" t="s">
        <v>1057</v>
      </c>
      <c r="G789" t="s">
        <v>1087</v>
      </c>
      <c r="H789">
        <v>1</v>
      </c>
    </row>
    <row r="790" spans="1:8" x14ac:dyDescent="0.2">
      <c r="A790" s="5">
        <v>41904</v>
      </c>
      <c r="B790" s="2">
        <v>41904.369108796294</v>
      </c>
      <c r="C790" s="1" t="s">
        <v>1069</v>
      </c>
      <c r="D790" t="s">
        <v>1056</v>
      </c>
      <c r="G790" t="s">
        <v>1087</v>
      </c>
      <c r="H790">
        <v>1</v>
      </c>
    </row>
    <row r="791" spans="1:8" x14ac:dyDescent="0.2">
      <c r="A791" s="5">
        <v>41904</v>
      </c>
      <c r="B791" s="2">
        <v>41904.369120370371</v>
      </c>
      <c r="C791" s="1" t="s">
        <v>1069</v>
      </c>
      <c r="D791" t="s">
        <v>1058</v>
      </c>
      <c r="G791" t="s">
        <v>1087</v>
      </c>
      <c r="H791">
        <v>1</v>
      </c>
    </row>
    <row r="792" spans="1:8" x14ac:dyDescent="0.2">
      <c r="A792" s="5">
        <v>41904</v>
      </c>
      <c r="B792" s="2">
        <v>41904.369120370371</v>
      </c>
      <c r="C792" s="1" t="s">
        <v>1069</v>
      </c>
      <c r="D792" t="s">
        <v>1056</v>
      </c>
      <c r="G792" t="s">
        <v>1087</v>
      </c>
      <c r="H792">
        <v>1</v>
      </c>
    </row>
    <row r="793" spans="1:8" x14ac:dyDescent="0.2">
      <c r="A793" s="5">
        <v>41904</v>
      </c>
      <c r="B793" s="2">
        <v>41904.369131944448</v>
      </c>
      <c r="C793" s="1" t="s">
        <v>1069</v>
      </c>
      <c r="D793" t="s">
        <v>1059</v>
      </c>
      <c r="G793" t="s">
        <v>1087</v>
      </c>
      <c r="H793">
        <v>1</v>
      </c>
    </row>
    <row r="794" spans="1:8" x14ac:dyDescent="0.2">
      <c r="A794" s="5">
        <v>41904</v>
      </c>
      <c r="B794" s="2">
        <v>41904.369143518517</v>
      </c>
      <c r="C794" s="1" t="s">
        <v>1069</v>
      </c>
      <c r="D794" t="s">
        <v>1056</v>
      </c>
      <c r="G794" t="s">
        <v>1087</v>
      </c>
      <c r="H794">
        <v>1</v>
      </c>
    </row>
    <row r="795" spans="1:8" x14ac:dyDescent="0.2">
      <c r="A795" s="5">
        <v>41905</v>
      </c>
      <c r="B795" s="2">
        <v>41905.298576388886</v>
      </c>
      <c r="C795" s="1" t="s">
        <v>1065</v>
      </c>
      <c r="D795" t="s">
        <v>1053</v>
      </c>
      <c r="E795" s="1" t="s">
        <v>1061</v>
      </c>
      <c r="G795" t="s">
        <v>1066</v>
      </c>
      <c r="H795">
        <v>1</v>
      </c>
    </row>
    <row r="796" spans="1:8" x14ac:dyDescent="0.2">
      <c r="A796" s="5">
        <v>41905</v>
      </c>
      <c r="B796" s="2">
        <v>41905.298587962963</v>
      </c>
      <c r="C796" s="1" t="s">
        <v>1065</v>
      </c>
      <c r="D796" t="s">
        <v>1057</v>
      </c>
      <c r="E796" s="1" t="s">
        <v>1061</v>
      </c>
      <c r="G796" t="s">
        <v>1066</v>
      </c>
      <c r="H796">
        <v>1</v>
      </c>
    </row>
    <row r="797" spans="1:8" x14ac:dyDescent="0.2">
      <c r="A797" s="5">
        <v>41905</v>
      </c>
      <c r="B797" s="2">
        <v>41905.298587962963</v>
      </c>
      <c r="C797" s="1" t="s">
        <v>1065</v>
      </c>
      <c r="D797" t="s">
        <v>1058</v>
      </c>
      <c r="E797" s="1" t="s">
        <v>1061</v>
      </c>
      <c r="G797" t="s">
        <v>1066</v>
      </c>
      <c r="H797">
        <v>1</v>
      </c>
    </row>
    <row r="798" spans="1:8" x14ac:dyDescent="0.2">
      <c r="A798" s="5">
        <v>41905</v>
      </c>
      <c r="B798" s="2">
        <v>41905.298587962963</v>
      </c>
      <c r="C798" s="1" t="s">
        <v>1065</v>
      </c>
      <c r="D798" t="s">
        <v>1059</v>
      </c>
      <c r="E798" s="1" t="s">
        <v>1061</v>
      </c>
      <c r="G798" t="s">
        <v>1066</v>
      </c>
      <c r="H798">
        <v>1</v>
      </c>
    </row>
    <row r="799" spans="1:8" x14ac:dyDescent="0.2">
      <c r="A799" s="5">
        <v>41906</v>
      </c>
      <c r="B799" s="2">
        <v>41906.305231481485</v>
      </c>
      <c r="C799" s="1" t="s">
        <v>1065</v>
      </c>
      <c r="D799" t="s">
        <v>1053</v>
      </c>
      <c r="E799" s="1" t="s">
        <v>1061</v>
      </c>
      <c r="G799" t="s">
        <v>1087</v>
      </c>
      <c r="H799">
        <v>1</v>
      </c>
    </row>
    <row r="800" spans="1:8" x14ac:dyDescent="0.2">
      <c r="A800" s="5">
        <v>41906</v>
      </c>
      <c r="B800" s="2">
        <v>41906.305243055554</v>
      </c>
      <c r="C800" s="1" t="s">
        <v>1065</v>
      </c>
      <c r="D800" t="s">
        <v>1057</v>
      </c>
      <c r="E800" s="1" t="s">
        <v>1061</v>
      </c>
      <c r="G800" t="s">
        <v>1087</v>
      </c>
      <c r="H800">
        <v>1</v>
      </c>
    </row>
    <row r="801" spans="1:8" x14ac:dyDescent="0.2">
      <c r="A801" s="5">
        <v>41906</v>
      </c>
      <c r="B801" s="2">
        <v>41906.305243055554</v>
      </c>
      <c r="C801" s="1" t="s">
        <v>1065</v>
      </c>
      <c r="D801" t="s">
        <v>1058</v>
      </c>
      <c r="E801" s="1" t="s">
        <v>1061</v>
      </c>
      <c r="G801" t="s">
        <v>1087</v>
      </c>
      <c r="H801">
        <v>1</v>
      </c>
    </row>
    <row r="802" spans="1:8" x14ac:dyDescent="0.2">
      <c r="A802" s="5">
        <v>41906</v>
      </c>
      <c r="B802" s="2">
        <v>41906.305254629631</v>
      </c>
      <c r="C802" s="1" t="s">
        <v>1065</v>
      </c>
      <c r="D802" t="s">
        <v>1059</v>
      </c>
      <c r="E802" s="1" t="s">
        <v>1061</v>
      </c>
      <c r="G802" t="s">
        <v>1087</v>
      </c>
      <c r="H802">
        <v>1</v>
      </c>
    </row>
    <row r="803" spans="1:8" x14ac:dyDescent="0.2">
      <c r="A803" s="5">
        <v>41912</v>
      </c>
      <c r="B803" s="2">
        <v>41912.301307870373</v>
      </c>
      <c r="C803" s="1" t="s">
        <v>1065</v>
      </c>
      <c r="D803" t="s">
        <v>1053</v>
      </c>
      <c r="E803" s="1" t="s">
        <v>1061</v>
      </c>
      <c r="G803" t="s">
        <v>1087</v>
      </c>
      <c r="H803">
        <v>1</v>
      </c>
    </row>
    <row r="804" spans="1:8" x14ac:dyDescent="0.2">
      <c r="A804" s="5">
        <v>41912</v>
      </c>
      <c r="B804" s="2">
        <v>41912.301319444443</v>
      </c>
      <c r="C804" s="1" t="s">
        <v>1065</v>
      </c>
      <c r="D804" t="s">
        <v>1057</v>
      </c>
      <c r="E804" s="1" t="s">
        <v>1061</v>
      </c>
      <c r="G804" t="s">
        <v>1087</v>
      </c>
      <c r="H804">
        <v>1</v>
      </c>
    </row>
    <row r="805" spans="1:8" x14ac:dyDescent="0.2">
      <c r="A805" s="5">
        <v>41912</v>
      </c>
      <c r="B805" s="2">
        <v>41912.301319444443</v>
      </c>
      <c r="C805" s="1" t="s">
        <v>1065</v>
      </c>
      <c r="D805" t="s">
        <v>1058</v>
      </c>
      <c r="E805" s="1" t="s">
        <v>1061</v>
      </c>
      <c r="G805" t="s">
        <v>1087</v>
      </c>
      <c r="H805">
        <v>1</v>
      </c>
    </row>
    <row r="806" spans="1:8" x14ac:dyDescent="0.2">
      <c r="A806" s="5">
        <v>41912</v>
      </c>
      <c r="B806" s="2">
        <v>41912.301319444443</v>
      </c>
      <c r="C806" s="1" t="s">
        <v>1065</v>
      </c>
      <c r="D806" t="s">
        <v>1059</v>
      </c>
      <c r="E806" s="1" t="s">
        <v>1061</v>
      </c>
      <c r="G806" t="s">
        <v>1087</v>
      </c>
      <c r="H806">
        <v>1</v>
      </c>
    </row>
    <row r="807" spans="1:8" x14ac:dyDescent="0.2">
      <c r="A807" s="5">
        <v>41912</v>
      </c>
      <c r="B807" s="2">
        <v>41912.678368055553</v>
      </c>
      <c r="C807" s="1" t="s">
        <v>1069</v>
      </c>
      <c r="D807" t="s">
        <v>1053</v>
      </c>
      <c r="G807" t="s">
        <v>1087</v>
      </c>
      <c r="H807">
        <v>1</v>
      </c>
    </row>
    <row r="808" spans="1:8" x14ac:dyDescent="0.2">
      <c r="A808" s="5">
        <v>41912</v>
      </c>
      <c r="B808" s="2">
        <v>41912.678379629629</v>
      </c>
      <c r="C808" s="1" t="s">
        <v>1069</v>
      </c>
      <c r="D808" t="s">
        <v>1056</v>
      </c>
      <c r="G808" t="s">
        <v>1087</v>
      </c>
      <c r="H808">
        <v>1</v>
      </c>
    </row>
    <row r="809" spans="1:8" x14ac:dyDescent="0.2">
      <c r="A809" s="5">
        <v>41912</v>
      </c>
      <c r="B809" s="2">
        <v>41912.678391203706</v>
      </c>
      <c r="C809" s="1" t="s">
        <v>1069</v>
      </c>
      <c r="D809" t="s">
        <v>1057</v>
      </c>
      <c r="G809" t="s">
        <v>1087</v>
      </c>
      <c r="H809">
        <v>1</v>
      </c>
    </row>
    <row r="810" spans="1:8" x14ac:dyDescent="0.2">
      <c r="A810" s="5">
        <v>41912</v>
      </c>
      <c r="B810" s="2">
        <v>41912.678402777776</v>
      </c>
      <c r="C810" s="1" t="s">
        <v>1069</v>
      </c>
      <c r="D810" t="s">
        <v>1056</v>
      </c>
      <c r="G810" t="s">
        <v>1087</v>
      </c>
      <c r="H810">
        <v>1</v>
      </c>
    </row>
    <row r="811" spans="1:8" x14ac:dyDescent="0.2">
      <c r="A811" s="5">
        <v>41912</v>
      </c>
      <c r="B811" s="2">
        <v>41912.678402777776</v>
      </c>
      <c r="C811" s="1" t="s">
        <v>1069</v>
      </c>
      <c r="D811" t="s">
        <v>1058</v>
      </c>
      <c r="G811" t="s">
        <v>1087</v>
      </c>
      <c r="H811">
        <v>1</v>
      </c>
    </row>
    <row r="812" spans="1:8" x14ac:dyDescent="0.2">
      <c r="A812" s="5">
        <v>41912</v>
      </c>
      <c r="B812" s="2">
        <v>41912.678414351853</v>
      </c>
      <c r="C812" s="1" t="s">
        <v>1069</v>
      </c>
      <c r="D812" t="s">
        <v>1056</v>
      </c>
      <c r="G812" t="s">
        <v>1087</v>
      </c>
      <c r="H812">
        <v>1</v>
      </c>
    </row>
    <row r="813" spans="1:8" x14ac:dyDescent="0.2">
      <c r="A813" s="5">
        <v>41912</v>
      </c>
      <c r="B813" s="2">
        <v>41912.678425925929</v>
      </c>
      <c r="C813" s="1" t="s">
        <v>1069</v>
      </c>
      <c r="D813" t="s">
        <v>1059</v>
      </c>
      <c r="G813" t="s">
        <v>1087</v>
      </c>
      <c r="H813">
        <v>1</v>
      </c>
    </row>
    <row r="814" spans="1:8" x14ac:dyDescent="0.2">
      <c r="A814" s="5">
        <v>41912</v>
      </c>
      <c r="B814" s="2">
        <v>41912.678425925929</v>
      </c>
      <c r="C814" s="1" t="s">
        <v>1069</v>
      </c>
      <c r="D814" t="s">
        <v>1056</v>
      </c>
      <c r="G814" t="s">
        <v>1087</v>
      </c>
      <c r="H814">
        <v>1</v>
      </c>
    </row>
    <row r="815" spans="1:8" x14ac:dyDescent="0.2">
      <c r="A815" s="5">
        <v>41912</v>
      </c>
      <c r="B815" s="2">
        <v>41912.679768518516</v>
      </c>
      <c r="C815" s="1" t="s">
        <v>1069</v>
      </c>
      <c r="D815" t="s">
        <v>1053</v>
      </c>
      <c r="G815" t="s">
        <v>1087</v>
      </c>
      <c r="H815">
        <v>1</v>
      </c>
    </row>
    <row r="816" spans="1:8" x14ac:dyDescent="0.2">
      <c r="A816" s="5">
        <v>41912</v>
      </c>
      <c r="B816" s="2">
        <v>41912.679780092592</v>
      </c>
      <c r="C816" s="1" t="s">
        <v>1069</v>
      </c>
      <c r="D816" t="s">
        <v>1056</v>
      </c>
      <c r="G816" t="s">
        <v>1087</v>
      </c>
      <c r="H816">
        <v>1</v>
      </c>
    </row>
    <row r="817" spans="1:8" x14ac:dyDescent="0.2">
      <c r="A817" s="5">
        <v>41912</v>
      </c>
      <c r="B817" s="2">
        <v>41912.679780092592</v>
      </c>
      <c r="C817" s="1" t="s">
        <v>1069</v>
      </c>
      <c r="D817" t="s">
        <v>1057</v>
      </c>
      <c r="G817" t="s">
        <v>1087</v>
      </c>
      <c r="H817">
        <v>1</v>
      </c>
    </row>
    <row r="818" spans="1:8" x14ac:dyDescent="0.2">
      <c r="A818" s="5">
        <v>41912</v>
      </c>
      <c r="B818" s="2">
        <v>41912.679791666669</v>
      </c>
      <c r="C818" s="1" t="s">
        <v>1069</v>
      </c>
      <c r="D818" t="s">
        <v>1056</v>
      </c>
      <c r="G818" t="s">
        <v>1087</v>
      </c>
      <c r="H818">
        <v>1</v>
      </c>
    </row>
    <row r="819" spans="1:8" x14ac:dyDescent="0.2">
      <c r="A819" s="5">
        <v>41912</v>
      </c>
      <c r="B819" s="2">
        <v>41912.679791666669</v>
      </c>
      <c r="C819" s="1" t="s">
        <v>1069</v>
      </c>
      <c r="D819" t="s">
        <v>1058</v>
      </c>
      <c r="G819" t="s">
        <v>1087</v>
      </c>
      <c r="H819">
        <v>1</v>
      </c>
    </row>
    <row r="820" spans="1:8" x14ac:dyDescent="0.2">
      <c r="A820" s="5">
        <v>41912</v>
      </c>
      <c r="B820" s="2">
        <v>41912.679803240739</v>
      </c>
      <c r="C820" s="1" t="s">
        <v>1069</v>
      </c>
      <c r="D820" t="s">
        <v>1056</v>
      </c>
      <c r="G820" t="s">
        <v>1087</v>
      </c>
      <c r="H820">
        <v>1</v>
      </c>
    </row>
    <row r="821" spans="1:8" x14ac:dyDescent="0.2">
      <c r="A821" s="5">
        <v>41912</v>
      </c>
      <c r="B821" s="2">
        <v>41912.679803240739</v>
      </c>
      <c r="C821" s="1" t="s">
        <v>1069</v>
      </c>
      <c r="D821" t="s">
        <v>1059</v>
      </c>
      <c r="G821" t="s">
        <v>1087</v>
      </c>
      <c r="H821">
        <v>1</v>
      </c>
    </row>
    <row r="822" spans="1:8" x14ac:dyDescent="0.2">
      <c r="A822" s="5">
        <v>41912</v>
      </c>
      <c r="B822" s="2">
        <v>41912.679814814815</v>
      </c>
      <c r="C822" s="1" t="s">
        <v>1069</v>
      </c>
      <c r="D822" t="s">
        <v>1056</v>
      </c>
      <c r="G822" t="s">
        <v>1087</v>
      </c>
      <c r="H822">
        <v>1</v>
      </c>
    </row>
    <row r="823" spans="1:8" x14ac:dyDescent="0.2">
      <c r="A823" s="5">
        <v>41913</v>
      </c>
      <c r="B823" s="2">
        <v>41913.148784722223</v>
      </c>
      <c r="C823" s="1" t="s">
        <v>1065</v>
      </c>
      <c r="D823" t="s">
        <v>1053</v>
      </c>
      <c r="E823" s="1" t="s">
        <v>1061</v>
      </c>
      <c r="G823" t="s">
        <v>1066</v>
      </c>
      <c r="H823">
        <v>1</v>
      </c>
    </row>
    <row r="824" spans="1:8" x14ac:dyDescent="0.2">
      <c r="A824" s="5">
        <v>41913</v>
      </c>
      <c r="B824" s="2">
        <v>41913.148796296293</v>
      </c>
      <c r="C824" s="1" t="s">
        <v>1065</v>
      </c>
      <c r="D824" t="s">
        <v>1057</v>
      </c>
      <c r="E824" s="1" t="s">
        <v>1061</v>
      </c>
      <c r="G824" t="s">
        <v>1066</v>
      </c>
      <c r="H824">
        <v>1</v>
      </c>
    </row>
    <row r="825" spans="1:8" x14ac:dyDescent="0.2">
      <c r="A825" s="5">
        <v>41913</v>
      </c>
      <c r="B825" s="2">
        <v>41913.148796296293</v>
      </c>
      <c r="C825" s="1" t="s">
        <v>1065</v>
      </c>
      <c r="D825" t="s">
        <v>1058</v>
      </c>
      <c r="E825" s="1" t="s">
        <v>1061</v>
      </c>
      <c r="G825" t="s">
        <v>1066</v>
      </c>
      <c r="H825">
        <v>1</v>
      </c>
    </row>
    <row r="826" spans="1:8" x14ac:dyDescent="0.2">
      <c r="A826" s="5">
        <v>41913</v>
      </c>
      <c r="B826" s="2">
        <v>41913.148796296293</v>
      </c>
      <c r="C826" s="1" t="s">
        <v>1065</v>
      </c>
      <c r="D826" t="s">
        <v>1059</v>
      </c>
      <c r="E826" s="1" t="s">
        <v>1061</v>
      </c>
      <c r="G826" t="s">
        <v>1066</v>
      </c>
      <c r="H826">
        <v>1</v>
      </c>
    </row>
    <row r="827" spans="1:8" x14ac:dyDescent="0.2">
      <c r="A827" s="5">
        <v>41914</v>
      </c>
      <c r="B827" s="2">
        <v>41914.316863425927</v>
      </c>
      <c r="C827" s="1" t="s">
        <v>1065</v>
      </c>
      <c r="D827" t="s">
        <v>1053</v>
      </c>
      <c r="E827" s="1" t="s">
        <v>1064</v>
      </c>
      <c r="G827" t="s">
        <v>1090</v>
      </c>
      <c r="H827">
        <v>1</v>
      </c>
    </row>
    <row r="828" spans="1:8" x14ac:dyDescent="0.2">
      <c r="A828" s="5">
        <v>41914</v>
      </c>
      <c r="B828" s="2">
        <v>41914.316863425927</v>
      </c>
      <c r="C828" s="1" t="s">
        <v>1065</v>
      </c>
      <c r="D828" t="s">
        <v>1057</v>
      </c>
      <c r="E828" s="1" t="s">
        <v>1064</v>
      </c>
      <c r="G828" t="s">
        <v>1090</v>
      </c>
      <c r="H828">
        <v>1</v>
      </c>
    </row>
    <row r="829" spans="1:8" x14ac:dyDescent="0.2">
      <c r="A829" s="5">
        <v>41914</v>
      </c>
      <c r="B829" s="2">
        <v>41914.316863425927</v>
      </c>
      <c r="C829" s="1" t="s">
        <v>1065</v>
      </c>
      <c r="D829" t="s">
        <v>1058</v>
      </c>
      <c r="E829" s="1" t="s">
        <v>1064</v>
      </c>
      <c r="G829" t="s">
        <v>1090</v>
      </c>
      <c r="H829">
        <v>1</v>
      </c>
    </row>
    <row r="830" spans="1:8" x14ac:dyDescent="0.2">
      <c r="A830" s="5">
        <v>41914</v>
      </c>
      <c r="B830" s="2">
        <v>41914.316874999997</v>
      </c>
      <c r="C830" s="1" t="s">
        <v>1065</v>
      </c>
      <c r="D830" t="s">
        <v>1059</v>
      </c>
      <c r="E830" s="1" t="s">
        <v>1064</v>
      </c>
      <c r="G830" t="s">
        <v>1090</v>
      </c>
      <c r="H830">
        <v>1</v>
      </c>
    </row>
    <row r="831" spans="1:8" x14ac:dyDescent="0.2">
      <c r="A831" s="5">
        <v>41927</v>
      </c>
      <c r="B831" s="2">
        <v>41927.295324074075</v>
      </c>
      <c r="C831" s="1" t="s">
        <v>1065</v>
      </c>
      <c r="D831" t="s">
        <v>1053</v>
      </c>
      <c r="E831" s="1" t="s">
        <v>1064</v>
      </c>
      <c r="G831" t="s">
        <v>1066</v>
      </c>
      <c r="H831">
        <v>1</v>
      </c>
    </row>
    <row r="832" spans="1:8" x14ac:dyDescent="0.2">
      <c r="A832" s="5">
        <v>41927</v>
      </c>
      <c r="B832" s="2">
        <v>41927.295324074075</v>
      </c>
      <c r="C832" s="1" t="s">
        <v>1065</v>
      </c>
      <c r="D832" t="s">
        <v>1057</v>
      </c>
      <c r="E832" s="1" t="s">
        <v>1064</v>
      </c>
      <c r="G832" t="s">
        <v>1066</v>
      </c>
      <c r="H832">
        <v>1</v>
      </c>
    </row>
    <row r="833" spans="1:8" x14ac:dyDescent="0.2">
      <c r="A833" s="5">
        <v>41927</v>
      </c>
      <c r="B833" s="2">
        <v>41927.295324074075</v>
      </c>
      <c r="C833" s="1" t="s">
        <v>1065</v>
      </c>
      <c r="D833" t="s">
        <v>1058</v>
      </c>
      <c r="E833" s="1" t="s">
        <v>1064</v>
      </c>
      <c r="G833" t="s">
        <v>1066</v>
      </c>
      <c r="H833">
        <v>1</v>
      </c>
    </row>
    <row r="834" spans="1:8" x14ac:dyDescent="0.2">
      <c r="A834" s="5">
        <v>41927</v>
      </c>
      <c r="B834" s="2">
        <v>41927.295335648145</v>
      </c>
      <c r="C834" s="1" t="s">
        <v>1065</v>
      </c>
      <c r="D834" t="s">
        <v>1059</v>
      </c>
      <c r="E834" s="1" t="s">
        <v>1064</v>
      </c>
      <c r="G834" t="s">
        <v>1066</v>
      </c>
      <c r="H834">
        <v>1</v>
      </c>
    </row>
    <row r="835" spans="1:8" x14ac:dyDescent="0.2">
      <c r="A835" s="5">
        <v>41961</v>
      </c>
      <c r="B835" s="2">
        <v>41961.402662037035</v>
      </c>
      <c r="C835" s="1" t="s">
        <v>1073</v>
      </c>
      <c r="D835" t="s">
        <v>1053</v>
      </c>
      <c r="G835" t="s">
        <v>1070</v>
      </c>
      <c r="H835">
        <v>1</v>
      </c>
    </row>
    <row r="836" spans="1:8" x14ac:dyDescent="0.2">
      <c r="A836" s="5">
        <v>41961</v>
      </c>
      <c r="B836" s="2">
        <v>41961.402662037035</v>
      </c>
      <c r="C836" s="1" t="s">
        <v>1073</v>
      </c>
      <c r="D836" t="s">
        <v>1056</v>
      </c>
      <c r="G836" t="s">
        <v>1070</v>
      </c>
      <c r="H836">
        <v>1</v>
      </c>
    </row>
    <row r="837" spans="1:8" x14ac:dyDescent="0.2">
      <c r="A837" s="5">
        <v>41961</v>
      </c>
      <c r="B837" s="2">
        <v>41961.402662037035</v>
      </c>
      <c r="C837" s="1" t="s">
        <v>1073</v>
      </c>
      <c r="D837" t="s">
        <v>1057</v>
      </c>
      <c r="G837" t="s">
        <v>1070</v>
      </c>
      <c r="H837">
        <v>1</v>
      </c>
    </row>
    <row r="838" spans="1:8" x14ac:dyDescent="0.2">
      <c r="A838" s="5">
        <v>41961</v>
      </c>
      <c r="B838" s="2">
        <v>41961.402673611112</v>
      </c>
      <c r="C838" s="1" t="s">
        <v>1073</v>
      </c>
      <c r="D838" t="s">
        <v>1056</v>
      </c>
      <c r="G838" t="s">
        <v>1070</v>
      </c>
      <c r="H838">
        <v>1</v>
      </c>
    </row>
    <row r="839" spans="1:8" x14ac:dyDescent="0.2">
      <c r="A839" s="5">
        <v>41961</v>
      </c>
      <c r="B839" s="2">
        <v>41961.402673611112</v>
      </c>
      <c r="C839" s="1" t="s">
        <v>1073</v>
      </c>
      <c r="D839" t="s">
        <v>1058</v>
      </c>
      <c r="G839" t="s">
        <v>1070</v>
      </c>
      <c r="H839">
        <v>1</v>
      </c>
    </row>
    <row r="840" spans="1:8" x14ac:dyDescent="0.2">
      <c r="A840" s="5">
        <v>41961</v>
      </c>
      <c r="B840" s="2">
        <v>41961.402673611112</v>
      </c>
      <c r="C840" s="1" t="s">
        <v>1073</v>
      </c>
      <c r="D840" t="s">
        <v>1056</v>
      </c>
      <c r="G840" t="s">
        <v>1070</v>
      </c>
      <c r="H840">
        <v>1</v>
      </c>
    </row>
    <row r="841" spans="1:8" x14ac:dyDescent="0.2">
      <c r="A841" s="5">
        <v>41961</v>
      </c>
      <c r="B841" s="2">
        <v>41961.402673611112</v>
      </c>
      <c r="C841" s="1" t="s">
        <v>1073</v>
      </c>
      <c r="D841" t="s">
        <v>1059</v>
      </c>
      <c r="G841" t="s">
        <v>1070</v>
      </c>
      <c r="H841">
        <v>1</v>
      </c>
    </row>
    <row r="842" spans="1:8" x14ac:dyDescent="0.2">
      <c r="A842" s="5">
        <v>41961</v>
      </c>
      <c r="B842" s="2">
        <v>41961.402673611112</v>
      </c>
      <c r="C842" s="1" t="s">
        <v>1073</v>
      </c>
      <c r="D842" t="s">
        <v>1056</v>
      </c>
      <c r="G842" t="s">
        <v>1070</v>
      </c>
      <c r="H842">
        <v>1</v>
      </c>
    </row>
    <row r="843" spans="1:8" x14ac:dyDescent="0.2">
      <c r="A843" s="5">
        <v>41961</v>
      </c>
      <c r="B843" s="2">
        <v>41961.403043981481</v>
      </c>
      <c r="C843" s="1" t="s">
        <v>1073</v>
      </c>
      <c r="D843" t="s">
        <v>1053</v>
      </c>
      <c r="G843" t="s">
        <v>1070</v>
      </c>
      <c r="H843">
        <v>1</v>
      </c>
    </row>
    <row r="844" spans="1:8" x14ac:dyDescent="0.2">
      <c r="A844" s="5">
        <v>41961</v>
      </c>
      <c r="B844" s="2">
        <v>41961.403055555558</v>
      </c>
      <c r="C844" s="1" t="s">
        <v>1073</v>
      </c>
      <c r="D844" t="s">
        <v>1056</v>
      </c>
      <c r="G844" t="s">
        <v>1070</v>
      </c>
      <c r="H844">
        <v>1</v>
      </c>
    </row>
    <row r="845" spans="1:8" x14ac:dyDescent="0.2">
      <c r="A845" s="5">
        <v>41961</v>
      </c>
      <c r="B845" s="2">
        <v>41961.403055555558</v>
      </c>
      <c r="C845" s="1" t="s">
        <v>1073</v>
      </c>
      <c r="D845" t="s">
        <v>1057</v>
      </c>
      <c r="G845" t="s">
        <v>1070</v>
      </c>
      <c r="H845">
        <v>1</v>
      </c>
    </row>
    <row r="846" spans="1:8" x14ac:dyDescent="0.2">
      <c r="A846" s="5">
        <v>41961</v>
      </c>
      <c r="B846" s="2">
        <v>41961.403055555558</v>
      </c>
      <c r="C846" s="1" t="s">
        <v>1073</v>
      </c>
      <c r="D846" t="s">
        <v>1056</v>
      </c>
      <c r="G846" t="s">
        <v>1070</v>
      </c>
      <c r="H846">
        <v>1</v>
      </c>
    </row>
    <row r="847" spans="1:8" x14ac:dyDescent="0.2">
      <c r="A847" s="5">
        <v>41961</v>
      </c>
      <c r="B847" s="2">
        <v>41961.403055555558</v>
      </c>
      <c r="C847" s="1" t="s">
        <v>1073</v>
      </c>
      <c r="D847" t="s">
        <v>1058</v>
      </c>
      <c r="G847" t="s">
        <v>1070</v>
      </c>
      <c r="H847">
        <v>1</v>
      </c>
    </row>
    <row r="848" spans="1:8" x14ac:dyDescent="0.2">
      <c r="A848" s="5">
        <v>41961</v>
      </c>
      <c r="B848" s="2">
        <v>41961.403067129628</v>
      </c>
      <c r="C848" s="1" t="s">
        <v>1073</v>
      </c>
      <c r="D848" t="s">
        <v>1056</v>
      </c>
      <c r="G848" t="s">
        <v>1070</v>
      </c>
      <c r="H848">
        <v>1</v>
      </c>
    </row>
    <row r="849" spans="1:8" x14ac:dyDescent="0.2">
      <c r="A849" s="5">
        <v>41961</v>
      </c>
      <c r="B849" s="2">
        <v>41961.403067129628</v>
      </c>
      <c r="C849" s="1" t="s">
        <v>1073</v>
      </c>
      <c r="D849" t="s">
        <v>1059</v>
      </c>
      <c r="G849" t="s">
        <v>1070</v>
      </c>
      <c r="H849">
        <v>1</v>
      </c>
    </row>
    <row r="850" spans="1:8" x14ac:dyDescent="0.2">
      <c r="A850" s="5">
        <v>41961</v>
      </c>
      <c r="B850" s="2">
        <v>41961.403067129628</v>
      </c>
      <c r="C850" s="1" t="s">
        <v>1073</v>
      </c>
      <c r="D850" t="s">
        <v>1056</v>
      </c>
      <c r="G850" t="s">
        <v>1070</v>
      </c>
      <c r="H850">
        <v>1</v>
      </c>
    </row>
    <row r="851" spans="1:8" x14ac:dyDescent="0.2">
      <c r="A851" s="5">
        <v>41962</v>
      </c>
      <c r="B851" s="2">
        <v>41962.394930555558</v>
      </c>
      <c r="C851" s="1" t="s">
        <v>1073</v>
      </c>
      <c r="D851" t="s">
        <v>1053</v>
      </c>
      <c r="G851" t="s">
        <v>1070</v>
      </c>
      <c r="H851">
        <v>1</v>
      </c>
    </row>
    <row r="852" spans="1:8" x14ac:dyDescent="0.2">
      <c r="A852" s="5">
        <v>41962</v>
      </c>
      <c r="B852" s="2">
        <v>41962.394930555558</v>
      </c>
      <c r="C852" s="1" t="s">
        <v>1073</v>
      </c>
      <c r="D852" t="s">
        <v>1056</v>
      </c>
      <c r="G852" t="s">
        <v>1070</v>
      </c>
      <c r="H852">
        <v>1</v>
      </c>
    </row>
    <row r="853" spans="1:8" x14ac:dyDescent="0.2">
      <c r="A853" s="5">
        <v>41962</v>
      </c>
      <c r="B853" s="2">
        <v>41962.394930555558</v>
      </c>
      <c r="C853" s="1" t="s">
        <v>1073</v>
      </c>
      <c r="D853" t="s">
        <v>1057</v>
      </c>
      <c r="G853" t="s">
        <v>1070</v>
      </c>
      <c r="H853">
        <v>1</v>
      </c>
    </row>
    <row r="854" spans="1:8" x14ac:dyDescent="0.2">
      <c r="A854" s="5">
        <v>41962</v>
      </c>
      <c r="B854" s="2">
        <v>41962.394930555558</v>
      </c>
      <c r="C854" s="1" t="s">
        <v>1073</v>
      </c>
      <c r="D854" t="s">
        <v>1056</v>
      </c>
      <c r="G854" t="s">
        <v>1070</v>
      </c>
      <c r="H854">
        <v>1</v>
      </c>
    </row>
    <row r="855" spans="1:8" x14ac:dyDescent="0.2">
      <c r="A855" s="5">
        <v>41962</v>
      </c>
      <c r="B855" s="2">
        <v>41962.394930555558</v>
      </c>
      <c r="C855" s="1" t="s">
        <v>1073</v>
      </c>
      <c r="D855" t="s">
        <v>1058</v>
      </c>
      <c r="G855" t="s">
        <v>1070</v>
      </c>
      <c r="H855">
        <v>1</v>
      </c>
    </row>
    <row r="856" spans="1:8" x14ac:dyDescent="0.2">
      <c r="A856" s="5">
        <v>41962</v>
      </c>
      <c r="B856" s="2">
        <v>41962.394942129627</v>
      </c>
      <c r="C856" s="1" t="s">
        <v>1073</v>
      </c>
      <c r="D856" t="s">
        <v>1056</v>
      </c>
      <c r="G856" t="s">
        <v>1070</v>
      </c>
      <c r="H856">
        <v>1</v>
      </c>
    </row>
    <row r="857" spans="1:8" x14ac:dyDescent="0.2">
      <c r="A857" s="5">
        <v>41962</v>
      </c>
      <c r="B857" s="2">
        <v>41962.394942129627</v>
      </c>
      <c r="C857" s="1" t="s">
        <v>1073</v>
      </c>
      <c r="D857" t="s">
        <v>1059</v>
      </c>
      <c r="G857" t="s">
        <v>1070</v>
      </c>
      <c r="H857">
        <v>1</v>
      </c>
    </row>
    <row r="858" spans="1:8" x14ac:dyDescent="0.2">
      <c r="A858" s="5">
        <v>41962</v>
      </c>
      <c r="B858" s="2">
        <v>41962.394942129627</v>
      </c>
      <c r="C858" s="1" t="s">
        <v>1073</v>
      </c>
      <c r="D858" t="s">
        <v>1056</v>
      </c>
      <c r="G858" t="s">
        <v>1070</v>
      </c>
      <c r="H858">
        <v>1</v>
      </c>
    </row>
    <row r="859" spans="1:8" x14ac:dyDescent="0.2">
      <c r="A859" s="5">
        <v>41962</v>
      </c>
      <c r="B859" s="2">
        <v>41962.39503472222</v>
      </c>
      <c r="C859" s="1" t="s">
        <v>1073</v>
      </c>
      <c r="D859" t="s">
        <v>1053</v>
      </c>
      <c r="G859" t="s">
        <v>1070</v>
      </c>
      <c r="H859">
        <v>1</v>
      </c>
    </row>
    <row r="860" spans="1:8" x14ac:dyDescent="0.2">
      <c r="A860" s="5">
        <v>41962</v>
      </c>
      <c r="B860" s="2">
        <v>41962.39503472222</v>
      </c>
      <c r="C860" s="1" t="s">
        <v>1073</v>
      </c>
      <c r="D860" t="s">
        <v>1056</v>
      </c>
      <c r="G860" t="s">
        <v>1070</v>
      </c>
      <c r="H860">
        <v>1</v>
      </c>
    </row>
    <row r="861" spans="1:8" x14ac:dyDescent="0.2">
      <c r="A861" s="5">
        <v>41962</v>
      </c>
      <c r="B861" s="2">
        <v>41962.39503472222</v>
      </c>
      <c r="C861" s="1" t="s">
        <v>1073</v>
      </c>
      <c r="D861" t="s">
        <v>1057</v>
      </c>
      <c r="G861" t="s">
        <v>1070</v>
      </c>
      <c r="H861">
        <v>1</v>
      </c>
    </row>
    <row r="862" spans="1:8" x14ac:dyDescent="0.2">
      <c r="A862" s="5">
        <v>41962</v>
      </c>
      <c r="B862" s="2">
        <v>41962.39503472222</v>
      </c>
      <c r="C862" s="1" t="s">
        <v>1073</v>
      </c>
      <c r="D862" t="s">
        <v>1056</v>
      </c>
      <c r="G862" t="s">
        <v>1070</v>
      </c>
      <c r="H862">
        <v>1</v>
      </c>
    </row>
    <row r="863" spans="1:8" x14ac:dyDescent="0.2">
      <c r="A863" s="5">
        <v>41962</v>
      </c>
      <c r="B863" s="2">
        <v>41962.395046296297</v>
      </c>
      <c r="C863" s="1" t="s">
        <v>1073</v>
      </c>
      <c r="D863" t="s">
        <v>1058</v>
      </c>
      <c r="G863" t="s">
        <v>1070</v>
      </c>
      <c r="H863">
        <v>1</v>
      </c>
    </row>
    <row r="864" spans="1:8" x14ac:dyDescent="0.2">
      <c r="A864" s="5">
        <v>41962</v>
      </c>
      <c r="B864" s="2">
        <v>41962.395046296297</v>
      </c>
      <c r="C864" s="1" t="s">
        <v>1073</v>
      </c>
      <c r="D864" t="s">
        <v>1056</v>
      </c>
      <c r="G864" t="s">
        <v>1070</v>
      </c>
      <c r="H864">
        <v>1</v>
      </c>
    </row>
    <row r="865" spans="1:8" x14ac:dyDescent="0.2">
      <c r="A865" s="5">
        <v>41962</v>
      </c>
      <c r="B865" s="2">
        <v>41962.395046296297</v>
      </c>
      <c r="C865" s="1" t="s">
        <v>1073</v>
      </c>
      <c r="D865" t="s">
        <v>1059</v>
      </c>
      <c r="G865" t="s">
        <v>1070</v>
      </c>
      <c r="H865">
        <v>1</v>
      </c>
    </row>
    <row r="866" spans="1:8" x14ac:dyDescent="0.2">
      <c r="A866" s="5">
        <v>41962</v>
      </c>
      <c r="B866" s="2">
        <v>41962.395046296297</v>
      </c>
      <c r="C866" s="1" t="s">
        <v>1073</v>
      </c>
      <c r="D866" t="s">
        <v>1056</v>
      </c>
      <c r="G866" t="s">
        <v>1070</v>
      </c>
      <c r="H866">
        <v>1</v>
      </c>
    </row>
    <row r="867" spans="1:8" x14ac:dyDescent="0.2">
      <c r="A867" s="5">
        <v>41962</v>
      </c>
      <c r="B867" s="2">
        <v>41962.396354166667</v>
      </c>
      <c r="C867" s="1" t="s">
        <v>1073</v>
      </c>
      <c r="D867" t="s">
        <v>1053</v>
      </c>
      <c r="G867" t="s">
        <v>1070</v>
      </c>
      <c r="H867">
        <v>1</v>
      </c>
    </row>
    <row r="868" spans="1:8" x14ac:dyDescent="0.2">
      <c r="A868" s="5">
        <v>41962</v>
      </c>
      <c r="B868" s="2">
        <v>41962.396354166667</v>
      </c>
      <c r="C868" s="1" t="s">
        <v>1073</v>
      </c>
      <c r="D868" t="s">
        <v>1056</v>
      </c>
      <c r="G868" t="s">
        <v>1070</v>
      </c>
      <c r="H868">
        <v>1</v>
      </c>
    </row>
    <row r="869" spans="1:8" x14ac:dyDescent="0.2">
      <c r="A869" s="5">
        <v>41962</v>
      </c>
      <c r="B869" s="2">
        <v>41962.396354166667</v>
      </c>
      <c r="C869" s="1" t="s">
        <v>1073</v>
      </c>
      <c r="D869" t="s">
        <v>1057</v>
      </c>
      <c r="G869" t="s">
        <v>1070</v>
      </c>
      <c r="H869">
        <v>1</v>
      </c>
    </row>
    <row r="870" spans="1:8" x14ac:dyDescent="0.2">
      <c r="A870" s="5">
        <v>41962</v>
      </c>
      <c r="B870" s="2">
        <v>41962.396354166667</v>
      </c>
      <c r="C870" s="1" t="s">
        <v>1073</v>
      </c>
      <c r="D870" t="s">
        <v>1056</v>
      </c>
      <c r="G870" t="s">
        <v>1070</v>
      </c>
      <c r="H870">
        <v>1</v>
      </c>
    </row>
    <row r="871" spans="1:8" x14ac:dyDescent="0.2">
      <c r="A871" s="5">
        <v>41962</v>
      </c>
      <c r="B871" s="2">
        <v>41962.396354166667</v>
      </c>
      <c r="C871" s="1" t="s">
        <v>1073</v>
      </c>
      <c r="D871" t="s">
        <v>1058</v>
      </c>
      <c r="G871" t="s">
        <v>1070</v>
      </c>
      <c r="H871">
        <v>1</v>
      </c>
    </row>
    <row r="872" spans="1:8" x14ac:dyDescent="0.2">
      <c r="A872" s="5">
        <v>41962</v>
      </c>
      <c r="B872" s="2">
        <v>41962.396365740744</v>
      </c>
      <c r="C872" s="1" t="s">
        <v>1073</v>
      </c>
      <c r="D872" t="s">
        <v>1056</v>
      </c>
      <c r="G872" t="s">
        <v>1070</v>
      </c>
      <c r="H872">
        <v>1</v>
      </c>
    </row>
    <row r="873" spans="1:8" x14ac:dyDescent="0.2">
      <c r="A873" s="5">
        <v>41962</v>
      </c>
      <c r="B873" s="2">
        <v>41962.396365740744</v>
      </c>
      <c r="C873" s="1" t="s">
        <v>1073</v>
      </c>
      <c r="D873" t="s">
        <v>1059</v>
      </c>
      <c r="G873" t="s">
        <v>1070</v>
      </c>
      <c r="H873">
        <v>1</v>
      </c>
    </row>
    <row r="874" spans="1:8" x14ac:dyDescent="0.2">
      <c r="A874" s="5">
        <v>41962</v>
      </c>
      <c r="B874" s="2">
        <v>41962.396365740744</v>
      </c>
      <c r="C874" s="1" t="s">
        <v>1073</v>
      </c>
      <c r="D874" t="s">
        <v>1056</v>
      </c>
      <c r="G874" t="s">
        <v>1070</v>
      </c>
      <c r="H874">
        <v>1</v>
      </c>
    </row>
    <row r="875" spans="1:8" x14ac:dyDescent="0.2">
      <c r="A875" s="5">
        <v>41967</v>
      </c>
      <c r="B875" s="2">
        <v>41967.386620370373</v>
      </c>
      <c r="C875" s="1" t="s">
        <v>1073</v>
      </c>
      <c r="D875" t="s">
        <v>1053</v>
      </c>
      <c r="G875" t="s">
        <v>1070</v>
      </c>
      <c r="H875">
        <v>1</v>
      </c>
    </row>
    <row r="876" spans="1:8" x14ac:dyDescent="0.2">
      <c r="A876" s="5">
        <v>41967</v>
      </c>
      <c r="B876" s="2">
        <v>41967.386631944442</v>
      </c>
      <c r="C876" s="1" t="s">
        <v>1073</v>
      </c>
      <c r="D876" t="s">
        <v>1056</v>
      </c>
      <c r="G876" t="s">
        <v>1070</v>
      </c>
      <c r="H876">
        <v>1</v>
      </c>
    </row>
    <row r="877" spans="1:8" x14ac:dyDescent="0.2">
      <c r="A877" s="5">
        <v>41967</v>
      </c>
      <c r="B877" s="2">
        <v>41967.386631944442</v>
      </c>
      <c r="C877" s="1" t="s">
        <v>1073</v>
      </c>
      <c r="D877" t="s">
        <v>1057</v>
      </c>
      <c r="G877" t="s">
        <v>1070</v>
      </c>
      <c r="H877">
        <v>1</v>
      </c>
    </row>
    <row r="878" spans="1:8" x14ac:dyDescent="0.2">
      <c r="A878" s="5">
        <v>41967</v>
      </c>
      <c r="B878" s="2">
        <v>41967.386631944442</v>
      </c>
      <c r="C878" s="1" t="s">
        <v>1073</v>
      </c>
      <c r="D878" t="s">
        <v>1056</v>
      </c>
      <c r="G878" t="s">
        <v>1070</v>
      </c>
      <c r="H878">
        <v>1</v>
      </c>
    </row>
    <row r="879" spans="1:8" x14ac:dyDescent="0.2">
      <c r="A879" s="5">
        <v>41967</v>
      </c>
      <c r="B879" s="2">
        <v>41967.386631944442</v>
      </c>
      <c r="C879" s="1" t="s">
        <v>1073</v>
      </c>
      <c r="D879" t="s">
        <v>1058</v>
      </c>
      <c r="G879" t="s">
        <v>1070</v>
      </c>
      <c r="H879">
        <v>1</v>
      </c>
    </row>
    <row r="880" spans="1:8" x14ac:dyDescent="0.2">
      <c r="A880" s="5">
        <v>41967</v>
      </c>
      <c r="B880" s="2">
        <v>41967.386643518519</v>
      </c>
      <c r="C880" s="1" t="s">
        <v>1073</v>
      </c>
      <c r="D880" t="s">
        <v>1056</v>
      </c>
      <c r="G880" t="s">
        <v>1070</v>
      </c>
      <c r="H880">
        <v>1</v>
      </c>
    </row>
    <row r="881" spans="1:8" x14ac:dyDescent="0.2">
      <c r="A881" s="5">
        <v>41967</v>
      </c>
      <c r="B881" s="2">
        <v>41967.386643518519</v>
      </c>
      <c r="C881" s="1" t="s">
        <v>1073</v>
      </c>
      <c r="D881" t="s">
        <v>1059</v>
      </c>
      <c r="G881" t="s">
        <v>1070</v>
      </c>
      <c r="H881">
        <v>1</v>
      </c>
    </row>
    <row r="882" spans="1:8" x14ac:dyDescent="0.2">
      <c r="A882" s="5">
        <v>41967</v>
      </c>
      <c r="B882" s="2">
        <v>41967.386643518519</v>
      </c>
      <c r="C882" s="1" t="s">
        <v>1073</v>
      </c>
      <c r="D882" t="s">
        <v>1056</v>
      </c>
      <c r="G882" t="s">
        <v>1070</v>
      </c>
      <c r="H882">
        <v>1</v>
      </c>
    </row>
    <row r="883" spans="1:8" x14ac:dyDescent="0.2">
      <c r="A883" s="5">
        <v>41968</v>
      </c>
      <c r="B883" s="2">
        <v>41968.387638888889</v>
      </c>
      <c r="C883" s="1" t="s">
        <v>1073</v>
      </c>
      <c r="D883" t="s">
        <v>1053</v>
      </c>
      <c r="G883" t="s">
        <v>1070</v>
      </c>
      <c r="H883">
        <v>1</v>
      </c>
    </row>
    <row r="884" spans="1:8" x14ac:dyDescent="0.2">
      <c r="A884" s="5">
        <v>41968</v>
      </c>
      <c r="B884" s="2">
        <v>41968.387638888889</v>
      </c>
      <c r="C884" s="1" t="s">
        <v>1073</v>
      </c>
      <c r="D884" t="s">
        <v>1056</v>
      </c>
      <c r="G884" t="s">
        <v>1070</v>
      </c>
      <c r="H884">
        <v>1</v>
      </c>
    </row>
    <row r="885" spans="1:8" x14ac:dyDescent="0.2">
      <c r="A885" s="5">
        <v>41968</v>
      </c>
      <c r="B885" s="2">
        <v>41968.387638888889</v>
      </c>
      <c r="C885" s="1" t="s">
        <v>1073</v>
      </c>
      <c r="D885" t="s">
        <v>1057</v>
      </c>
      <c r="G885" t="s">
        <v>1070</v>
      </c>
      <c r="H885">
        <v>1</v>
      </c>
    </row>
    <row r="886" spans="1:8" x14ac:dyDescent="0.2">
      <c r="A886" s="5">
        <v>41968</v>
      </c>
      <c r="B886" s="2">
        <v>41968.387650462966</v>
      </c>
      <c r="C886" s="1" t="s">
        <v>1073</v>
      </c>
      <c r="D886" t="s">
        <v>1056</v>
      </c>
      <c r="G886" t="s">
        <v>1070</v>
      </c>
      <c r="H886">
        <v>1</v>
      </c>
    </row>
    <row r="887" spans="1:8" x14ac:dyDescent="0.2">
      <c r="A887" s="5">
        <v>41968</v>
      </c>
      <c r="B887" s="2">
        <v>41968.387650462966</v>
      </c>
      <c r="C887" s="1" t="s">
        <v>1073</v>
      </c>
      <c r="D887" t="s">
        <v>1058</v>
      </c>
      <c r="G887" t="s">
        <v>1070</v>
      </c>
      <c r="H887">
        <v>1</v>
      </c>
    </row>
    <row r="888" spans="1:8" x14ac:dyDescent="0.2">
      <c r="A888" s="5">
        <v>41968</v>
      </c>
      <c r="B888" s="2">
        <v>41968.387650462966</v>
      </c>
      <c r="C888" s="1" t="s">
        <v>1073</v>
      </c>
      <c r="D888" t="s">
        <v>1056</v>
      </c>
      <c r="G888" t="s">
        <v>1070</v>
      </c>
      <c r="H888">
        <v>1</v>
      </c>
    </row>
    <row r="889" spans="1:8" x14ac:dyDescent="0.2">
      <c r="A889" s="5">
        <v>41968</v>
      </c>
      <c r="B889" s="2">
        <v>41968.387650462966</v>
      </c>
      <c r="C889" s="1" t="s">
        <v>1073</v>
      </c>
      <c r="D889" t="s">
        <v>1059</v>
      </c>
      <c r="G889" t="s">
        <v>1070</v>
      </c>
      <c r="H889">
        <v>1</v>
      </c>
    </row>
    <row r="890" spans="1:8" x14ac:dyDescent="0.2">
      <c r="A890" s="5">
        <v>41968</v>
      </c>
      <c r="B890" s="2">
        <v>41968.387650462966</v>
      </c>
      <c r="C890" s="1" t="s">
        <v>1073</v>
      </c>
      <c r="D890" t="s">
        <v>1056</v>
      </c>
      <c r="G890" t="s">
        <v>1070</v>
      </c>
      <c r="H890">
        <v>1</v>
      </c>
    </row>
    <row r="891" spans="1:8" x14ac:dyDescent="0.2">
      <c r="A891" s="5">
        <v>41968</v>
      </c>
      <c r="B891" s="2">
        <v>41968.394548611112</v>
      </c>
      <c r="C891" s="1" t="s">
        <v>1073</v>
      </c>
      <c r="D891" t="s">
        <v>1053</v>
      </c>
      <c r="G891" t="s">
        <v>1070</v>
      </c>
      <c r="H891">
        <v>1</v>
      </c>
    </row>
    <row r="892" spans="1:8" x14ac:dyDescent="0.2">
      <c r="A892" s="5">
        <v>41968</v>
      </c>
      <c r="B892" s="2">
        <v>41968.394548611112</v>
      </c>
      <c r="C892" s="1" t="s">
        <v>1073</v>
      </c>
      <c r="D892" t="s">
        <v>1056</v>
      </c>
      <c r="G892" t="s">
        <v>1070</v>
      </c>
      <c r="H892">
        <v>1</v>
      </c>
    </row>
    <row r="893" spans="1:8" x14ac:dyDescent="0.2">
      <c r="A893" s="5">
        <v>41968</v>
      </c>
      <c r="B893" s="2">
        <v>41968.394560185188</v>
      </c>
      <c r="C893" s="1" t="s">
        <v>1073</v>
      </c>
      <c r="D893" t="s">
        <v>1057</v>
      </c>
      <c r="G893" t="s">
        <v>1070</v>
      </c>
      <c r="H893">
        <v>1</v>
      </c>
    </row>
    <row r="894" spans="1:8" x14ac:dyDescent="0.2">
      <c r="A894" s="5">
        <v>41968</v>
      </c>
      <c r="B894" s="2">
        <v>41968.394560185188</v>
      </c>
      <c r="C894" s="1" t="s">
        <v>1073</v>
      </c>
      <c r="D894" t="s">
        <v>1056</v>
      </c>
      <c r="G894" t="s">
        <v>1070</v>
      </c>
      <c r="H894">
        <v>1</v>
      </c>
    </row>
    <row r="895" spans="1:8" x14ac:dyDescent="0.2">
      <c r="A895" s="5">
        <v>41968</v>
      </c>
      <c r="B895" s="2">
        <v>41968.394571759258</v>
      </c>
      <c r="C895" s="1" t="s">
        <v>1073</v>
      </c>
      <c r="D895" t="s">
        <v>1058</v>
      </c>
      <c r="G895" t="s">
        <v>1070</v>
      </c>
      <c r="H895">
        <v>1</v>
      </c>
    </row>
    <row r="896" spans="1:8" x14ac:dyDescent="0.2">
      <c r="A896" s="5">
        <v>41968</v>
      </c>
      <c r="B896" s="2">
        <v>41968.394571759258</v>
      </c>
      <c r="C896" s="1" t="s">
        <v>1073</v>
      </c>
      <c r="D896" t="s">
        <v>1056</v>
      </c>
      <c r="G896" t="s">
        <v>1070</v>
      </c>
      <c r="H896">
        <v>1</v>
      </c>
    </row>
    <row r="897" spans="1:8" x14ac:dyDescent="0.2">
      <c r="A897" s="5">
        <v>41968</v>
      </c>
      <c r="B897" s="2">
        <v>41968.394571759258</v>
      </c>
      <c r="C897" s="1" t="s">
        <v>1073</v>
      </c>
      <c r="D897" t="s">
        <v>1059</v>
      </c>
      <c r="G897" t="s">
        <v>1070</v>
      </c>
      <c r="H897">
        <v>1</v>
      </c>
    </row>
    <row r="898" spans="1:8" x14ac:dyDescent="0.2">
      <c r="A898" s="5">
        <v>41968</v>
      </c>
      <c r="B898" s="2">
        <v>41968.394583333335</v>
      </c>
      <c r="C898" s="1" t="s">
        <v>1073</v>
      </c>
      <c r="D898" t="s">
        <v>1056</v>
      </c>
      <c r="G898" t="s">
        <v>1070</v>
      </c>
      <c r="H898">
        <v>1</v>
      </c>
    </row>
    <row r="899" spans="1:8" x14ac:dyDescent="0.2">
      <c r="A899" s="5">
        <v>41969</v>
      </c>
      <c r="B899" s="2">
        <v>41969.381550925929</v>
      </c>
      <c r="C899" s="1" t="s">
        <v>1073</v>
      </c>
      <c r="D899" t="s">
        <v>1053</v>
      </c>
      <c r="G899" t="s">
        <v>1070</v>
      </c>
      <c r="H899">
        <v>1</v>
      </c>
    </row>
    <row r="900" spans="1:8" x14ac:dyDescent="0.2">
      <c r="A900" s="5">
        <v>41969</v>
      </c>
      <c r="B900" s="2">
        <v>41969.381550925929</v>
      </c>
      <c r="C900" s="1" t="s">
        <v>1073</v>
      </c>
      <c r="D900" t="s">
        <v>1056</v>
      </c>
      <c r="G900" t="s">
        <v>1070</v>
      </c>
      <c r="H900">
        <v>1</v>
      </c>
    </row>
    <row r="901" spans="1:8" x14ac:dyDescent="0.2">
      <c r="A901" s="5">
        <v>41969</v>
      </c>
      <c r="B901" s="2">
        <v>41969.381562499999</v>
      </c>
      <c r="C901" s="1" t="s">
        <v>1073</v>
      </c>
      <c r="D901" t="s">
        <v>1057</v>
      </c>
      <c r="G901" t="s">
        <v>1070</v>
      </c>
      <c r="H901">
        <v>1</v>
      </c>
    </row>
    <row r="902" spans="1:8" x14ac:dyDescent="0.2">
      <c r="A902" s="5">
        <v>41969</v>
      </c>
      <c r="B902" s="2">
        <v>41969.381562499999</v>
      </c>
      <c r="C902" s="1" t="s">
        <v>1073</v>
      </c>
      <c r="D902" t="s">
        <v>1056</v>
      </c>
      <c r="G902" t="s">
        <v>1070</v>
      </c>
      <c r="H902">
        <v>1</v>
      </c>
    </row>
    <row r="903" spans="1:8" x14ac:dyDescent="0.2">
      <c r="A903" s="5">
        <v>41969</v>
      </c>
      <c r="B903" s="2">
        <v>41969.381574074076</v>
      </c>
      <c r="C903" s="1" t="s">
        <v>1073</v>
      </c>
      <c r="D903" t="s">
        <v>1058</v>
      </c>
      <c r="G903" t="s">
        <v>1070</v>
      </c>
      <c r="H903">
        <v>1</v>
      </c>
    </row>
    <row r="904" spans="1:8" x14ac:dyDescent="0.2">
      <c r="A904" s="5">
        <v>41969</v>
      </c>
      <c r="B904" s="2">
        <v>41969.381574074076</v>
      </c>
      <c r="C904" s="1" t="s">
        <v>1073</v>
      </c>
      <c r="D904" t="s">
        <v>1056</v>
      </c>
      <c r="G904" t="s">
        <v>1070</v>
      </c>
      <c r="H904">
        <v>1</v>
      </c>
    </row>
    <row r="905" spans="1:8" x14ac:dyDescent="0.2">
      <c r="A905" s="5">
        <v>41969</v>
      </c>
      <c r="B905" s="2">
        <v>41969.381574074076</v>
      </c>
      <c r="C905" s="1" t="s">
        <v>1073</v>
      </c>
      <c r="D905" t="s">
        <v>1059</v>
      </c>
      <c r="G905" t="s">
        <v>1070</v>
      </c>
      <c r="H905">
        <v>1</v>
      </c>
    </row>
    <row r="906" spans="1:8" x14ac:dyDescent="0.2">
      <c r="A906" s="5">
        <v>41969</v>
      </c>
      <c r="B906" s="2">
        <v>41969.381585648145</v>
      </c>
      <c r="C906" s="1" t="s">
        <v>1073</v>
      </c>
      <c r="D906" t="s">
        <v>1056</v>
      </c>
      <c r="G906" t="s">
        <v>1070</v>
      </c>
      <c r="H906">
        <v>1</v>
      </c>
    </row>
    <row r="907" spans="1:8" x14ac:dyDescent="0.2">
      <c r="A907" s="5">
        <v>41969</v>
      </c>
      <c r="B907" s="2">
        <v>41969.382199074076</v>
      </c>
      <c r="C907" s="1" t="s">
        <v>1073</v>
      </c>
      <c r="D907" t="s">
        <v>1053</v>
      </c>
      <c r="G907" t="s">
        <v>1070</v>
      </c>
      <c r="H907">
        <v>1</v>
      </c>
    </row>
    <row r="908" spans="1:8" x14ac:dyDescent="0.2">
      <c r="A908" s="5">
        <v>41969</v>
      </c>
      <c r="B908" s="2">
        <v>41969.382210648146</v>
      </c>
      <c r="C908" s="1" t="s">
        <v>1073</v>
      </c>
      <c r="D908" t="s">
        <v>1056</v>
      </c>
      <c r="G908" t="s">
        <v>1070</v>
      </c>
      <c r="H908">
        <v>1</v>
      </c>
    </row>
    <row r="909" spans="1:8" x14ac:dyDescent="0.2">
      <c r="A909" s="5">
        <v>41969</v>
      </c>
      <c r="B909" s="2">
        <v>41969.382210648146</v>
      </c>
      <c r="C909" s="1" t="s">
        <v>1073</v>
      </c>
      <c r="D909" t="s">
        <v>1057</v>
      </c>
      <c r="G909" t="s">
        <v>1070</v>
      </c>
      <c r="H909">
        <v>1</v>
      </c>
    </row>
    <row r="910" spans="1:8" x14ac:dyDescent="0.2">
      <c r="A910" s="5">
        <v>41969</v>
      </c>
      <c r="B910" s="2">
        <v>41969.382210648146</v>
      </c>
      <c r="C910" s="1" t="s">
        <v>1073</v>
      </c>
      <c r="D910" t="s">
        <v>1056</v>
      </c>
      <c r="G910" t="s">
        <v>1070</v>
      </c>
      <c r="H910">
        <v>1</v>
      </c>
    </row>
    <row r="911" spans="1:8" x14ac:dyDescent="0.2">
      <c r="A911" s="5">
        <v>41969</v>
      </c>
      <c r="B911" s="2">
        <v>41969.382222222222</v>
      </c>
      <c r="C911" s="1" t="s">
        <v>1073</v>
      </c>
      <c r="D911" t="s">
        <v>1058</v>
      </c>
      <c r="G911" t="s">
        <v>1070</v>
      </c>
      <c r="H911">
        <v>1</v>
      </c>
    </row>
    <row r="912" spans="1:8" x14ac:dyDescent="0.2">
      <c r="A912" s="5">
        <v>41969</v>
      </c>
      <c r="B912" s="2">
        <v>41969.382222222222</v>
      </c>
      <c r="C912" s="1" t="s">
        <v>1073</v>
      </c>
      <c r="D912" t="s">
        <v>1056</v>
      </c>
      <c r="G912" t="s">
        <v>1070</v>
      </c>
      <c r="H912">
        <v>1</v>
      </c>
    </row>
    <row r="913" spans="1:8" x14ac:dyDescent="0.2">
      <c r="A913" s="5">
        <v>41969</v>
      </c>
      <c r="B913" s="2">
        <v>41969.382222222222</v>
      </c>
      <c r="C913" s="1" t="s">
        <v>1073</v>
      </c>
      <c r="D913" t="s">
        <v>1059</v>
      </c>
      <c r="G913" t="s">
        <v>1070</v>
      </c>
      <c r="H913">
        <v>1</v>
      </c>
    </row>
    <row r="914" spans="1:8" x14ac:dyDescent="0.2">
      <c r="A914" s="5">
        <v>41969</v>
      </c>
      <c r="B914" s="2">
        <v>41969.382233796299</v>
      </c>
      <c r="C914" s="1" t="s">
        <v>1073</v>
      </c>
      <c r="D914" t="s">
        <v>1056</v>
      </c>
      <c r="G914" t="s">
        <v>1070</v>
      </c>
      <c r="H914">
        <v>1</v>
      </c>
    </row>
    <row r="915" spans="1:8" x14ac:dyDescent="0.2">
      <c r="A915" s="5">
        <v>41970</v>
      </c>
      <c r="B915" s="2">
        <v>41970.364108796297</v>
      </c>
      <c r="C915" s="1" t="s">
        <v>1073</v>
      </c>
      <c r="D915" t="s">
        <v>1053</v>
      </c>
      <c r="G915" t="s">
        <v>1070</v>
      </c>
      <c r="H915">
        <v>1</v>
      </c>
    </row>
    <row r="916" spans="1:8" x14ac:dyDescent="0.2">
      <c r="A916" s="5">
        <v>41970</v>
      </c>
      <c r="B916" s="2">
        <v>41970.364120370374</v>
      </c>
      <c r="C916" s="1" t="s">
        <v>1073</v>
      </c>
      <c r="D916" t="s">
        <v>1056</v>
      </c>
      <c r="G916" t="s">
        <v>1070</v>
      </c>
      <c r="H916">
        <v>1</v>
      </c>
    </row>
    <row r="917" spans="1:8" x14ac:dyDescent="0.2">
      <c r="A917" s="5">
        <v>41970</v>
      </c>
      <c r="B917" s="2">
        <v>41970.364120370374</v>
      </c>
      <c r="C917" s="1" t="s">
        <v>1073</v>
      </c>
      <c r="D917" t="s">
        <v>1057</v>
      </c>
      <c r="G917" t="s">
        <v>1070</v>
      </c>
      <c r="H917">
        <v>1</v>
      </c>
    </row>
    <row r="918" spans="1:8" x14ac:dyDescent="0.2">
      <c r="A918" s="5">
        <v>41970</v>
      </c>
      <c r="B918" s="2">
        <v>41970.364131944443</v>
      </c>
      <c r="C918" s="1" t="s">
        <v>1073</v>
      </c>
      <c r="D918" t="s">
        <v>1056</v>
      </c>
      <c r="G918" t="s">
        <v>1070</v>
      </c>
      <c r="H918">
        <v>1</v>
      </c>
    </row>
    <row r="919" spans="1:8" x14ac:dyDescent="0.2">
      <c r="A919" s="5">
        <v>41970</v>
      </c>
      <c r="B919" s="2">
        <v>41970.364131944443</v>
      </c>
      <c r="C919" s="1" t="s">
        <v>1073</v>
      </c>
      <c r="D919" t="s">
        <v>1058</v>
      </c>
      <c r="G919" t="s">
        <v>1070</v>
      </c>
      <c r="H919">
        <v>1</v>
      </c>
    </row>
    <row r="920" spans="1:8" x14ac:dyDescent="0.2">
      <c r="A920" s="5">
        <v>41970</v>
      </c>
      <c r="B920" s="2">
        <v>41970.364131944443</v>
      </c>
      <c r="C920" s="1" t="s">
        <v>1073</v>
      </c>
      <c r="D920" t="s">
        <v>1056</v>
      </c>
      <c r="G920" t="s">
        <v>1070</v>
      </c>
      <c r="H920">
        <v>1</v>
      </c>
    </row>
    <row r="921" spans="1:8" x14ac:dyDescent="0.2">
      <c r="A921" s="5">
        <v>41970</v>
      </c>
      <c r="B921" s="2">
        <v>41970.36414351852</v>
      </c>
      <c r="C921" s="1" t="s">
        <v>1073</v>
      </c>
      <c r="D921" t="s">
        <v>1059</v>
      </c>
      <c r="G921" t="s">
        <v>1070</v>
      </c>
      <c r="H921">
        <v>1</v>
      </c>
    </row>
    <row r="922" spans="1:8" x14ac:dyDescent="0.2">
      <c r="A922" s="5">
        <v>41970</v>
      </c>
      <c r="B922" s="2">
        <v>41970.36414351852</v>
      </c>
      <c r="C922" s="1" t="s">
        <v>1073</v>
      </c>
      <c r="D922" t="s">
        <v>1056</v>
      </c>
      <c r="G922" t="s">
        <v>1070</v>
      </c>
      <c r="H922">
        <v>1</v>
      </c>
    </row>
    <row r="923" spans="1:8" x14ac:dyDescent="0.2">
      <c r="A923" s="5">
        <v>41970</v>
      </c>
      <c r="B923" s="2">
        <v>41970.366666666669</v>
      </c>
      <c r="C923" s="1" t="s">
        <v>1073</v>
      </c>
      <c r="D923" t="s">
        <v>1053</v>
      </c>
      <c r="G923" t="s">
        <v>1070</v>
      </c>
      <c r="H923">
        <v>1</v>
      </c>
    </row>
    <row r="924" spans="1:8" x14ac:dyDescent="0.2">
      <c r="A924" s="5">
        <v>41970</v>
      </c>
      <c r="B924" s="2">
        <v>41970.366666666669</v>
      </c>
      <c r="C924" s="1" t="s">
        <v>1073</v>
      </c>
      <c r="D924" t="s">
        <v>1056</v>
      </c>
      <c r="G924" t="s">
        <v>1070</v>
      </c>
      <c r="H924">
        <v>1</v>
      </c>
    </row>
    <row r="925" spans="1:8" x14ac:dyDescent="0.2">
      <c r="A925" s="5">
        <v>41970</v>
      </c>
      <c r="B925" s="2">
        <v>41970.366678240738</v>
      </c>
      <c r="C925" s="1" t="s">
        <v>1073</v>
      </c>
      <c r="D925" t="s">
        <v>1057</v>
      </c>
      <c r="G925" t="s">
        <v>1070</v>
      </c>
      <c r="H925">
        <v>1</v>
      </c>
    </row>
    <row r="926" spans="1:8" x14ac:dyDescent="0.2">
      <c r="A926" s="5">
        <v>41970</v>
      </c>
      <c r="B926" s="2">
        <v>41970.366678240738</v>
      </c>
      <c r="C926" s="1" t="s">
        <v>1073</v>
      </c>
      <c r="D926" t="s">
        <v>1056</v>
      </c>
      <c r="G926" t="s">
        <v>1070</v>
      </c>
      <c r="H926">
        <v>1</v>
      </c>
    </row>
    <row r="927" spans="1:8" x14ac:dyDescent="0.2">
      <c r="A927" s="5">
        <v>41970</v>
      </c>
      <c r="B927" s="2">
        <v>41970.366678240738</v>
      </c>
      <c r="C927" s="1" t="s">
        <v>1073</v>
      </c>
      <c r="D927" t="s">
        <v>1058</v>
      </c>
      <c r="G927" t="s">
        <v>1070</v>
      </c>
      <c r="H927">
        <v>1</v>
      </c>
    </row>
    <row r="928" spans="1:8" x14ac:dyDescent="0.2">
      <c r="A928" s="5">
        <v>41970</v>
      </c>
      <c r="B928" s="2">
        <v>41970.366678240738</v>
      </c>
      <c r="C928" s="1" t="s">
        <v>1073</v>
      </c>
      <c r="D928" t="s">
        <v>1056</v>
      </c>
      <c r="G928" t="s">
        <v>1070</v>
      </c>
      <c r="H928">
        <v>1</v>
      </c>
    </row>
    <row r="929" spans="1:8" x14ac:dyDescent="0.2">
      <c r="A929" s="5">
        <v>41970</v>
      </c>
      <c r="B929" s="2">
        <v>41970.366689814815</v>
      </c>
      <c r="C929" s="1" t="s">
        <v>1073</v>
      </c>
      <c r="D929" t="s">
        <v>1059</v>
      </c>
      <c r="G929" t="s">
        <v>1070</v>
      </c>
      <c r="H929">
        <v>1</v>
      </c>
    </row>
    <row r="930" spans="1:8" x14ac:dyDescent="0.2">
      <c r="A930" s="5">
        <v>41970</v>
      </c>
      <c r="B930" s="2">
        <v>41970.366701388892</v>
      </c>
      <c r="C930" s="1" t="s">
        <v>1073</v>
      </c>
      <c r="D930" t="s">
        <v>1056</v>
      </c>
      <c r="G930" t="s">
        <v>1070</v>
      </c>
      <c r="H930">
        <v>1</v>
      </c>
    </row>
    <row r="931" spans="1:8" x14ac:dyDescent="0.2">
      <c r="A931" s="5">
        <v>41971</v>
      </c>
      <c r="B931" s="2">
        <v>41971.398946759262</v>
      </c>
      <c r="C931" s="1" t="s">
        <v>1073</v>
      </c>
      <c r="D931" t="s">
        <v>1053</v>
      </c>
      <c r="G931" t="s">
        <v>1070</v>
      </c>
      <c r="H931">
        <v>1</v>
      </c>
    </row>
    <row r="932" spans="1:8" x14ac:dyDescent="0.2">
      <c r="A932" s="5">
        <v>41971</v>
      </c>
      <c r="B932" s="2">
        <v>41971.398958333331</v>
      </c>
      <c r="C932" s="1" t="s">
        <v>1073</v>
      </c>
      <c r="D932" t="s">
        <v>1056</v>
      </c>
      <c r="G932" t="s">
        <v>1070</v>
      </c>
      <c r="H932">
        <v>1</v>
      </c>
    </row>
    <row r="933" spans="1:8" x14ac:dyDescent="0.2">
      <c r="A933" s="5">
        <v>41971</v>
      </c>
      <c r="B933" s="2">
        <v>41971.398958333331</v>
      </c>
      <c r="C933" s="1" t="s">
        <v>1073</v>
      </c>
      <c r="D933" t="s">
        <v>1057</v>
      </c>
      <c r="G933" t="s">
        <v>1070</v>
      </c>
      <c r="H933">
        <v>1</v>
      </c>
    </row>
    <row r="934" spans="1:8" x14ac:dyDescent="0.2">
      <c r="A934" s="5">
        <v>41971</v>
      </c>
      <c r="B934" s="2">
        <v>41971.398958333331</v>
      </c>
      <c r="C934" s="1" t="s">
        <v>1073</v>
      </c>
      <c r="D934" t="s">
        <v>1056</v>
      </c>
      <c r="G934" t="s">
        <v>1070</v>
      </c>
      <c r="H934">
        <v>1</v>
      </c>
    </row>
    <row r="935" spans="1:8" x14ac:dyDescent="0.2">
      <c r="A935" s="5">
        <v>41971</v>
      </c>
      <c r="B935" s="2">
        <v>41971.398958333331</v>
      </c>
      <c r="C935" s="1" t="s">
        <v>1073</v>
      </c>
      <c r="D935" t="s">
        <v>1058</v>
      </c>
      <c r="G935" t="s">
        <v>1070</v>
      </c>
      <c r="H935">
        <v>1</v>
      </c>
    </row>
    <row r="936" spans="1:8" x14ac:dyDescent="0.2">
      <c r="A936" s="5">
        <v>41971</v>
      </c>
      <c r="B936" s="2">
        <v>41971.398969907408</v>
      </c>
      <c r="C936" s="1" t="s">
        <v>1073</v>
      </c>
      <c r="D936" t="s">
        <v>1056</v>
      </c>
      <c r="G936" t="s">
        <v>1070</v>
      </c>
      <c r="H936">
        <v>1</v>
      </c>
    </row>
    <row r="937" spans="1:8" x14ac:dyDescent="0.2">
      <c r="A937" s="5">
        <v>41971</v>
      </c>
      <c r="B937" s="2">
        <v>41971.398969907408</v>
      </c>
      <c r="C937" s="1" t="s">
        <v>1073</v>
      </c>
      <c r="D937" t="s">
        <v>1059</v>
      </c>
      <c r="G937" t="s">
        <v>1070</v>
      </c>
      <c r="H937">
        <v>1</v>
      </c>
    </row>
    <row r="938" spans="1:8" x14ac:dyDescent="0.2">
      <c r="A938" s="5">
        <v>41971</v>
      </c>
      <c r="B938" s="2">
        <v>41971.398969907408</v>
      </c>
      <c r="C938" s="1" t="s">
        <v>1073</v>
      </c>
      <c r="D938" t="s">
        <v>1056</v>
      </c>
      <c r="G938" t="s">
        <v>1070</v>
      </c>
      <c r="H938">
        <v>1</v>
      </c>
    </row>
    <row r="939" spans="1:8" x14ac:dyDescent="0.2">
      <c r="A939" s="5">
        <v>41974</v>
      </c>
      <c r="B939" s="2">
        <v>41974.371701388889</v>
      </c>
      <c r="C939" s="1" t="s">
        <v>1073</v>
      </c>
      <c r="D939" t="s">
        <v>1053</v>
      </c>
      <c r="G939" t="s">
        <v>1070</v>
      </c>
      <c r="H939">
        <v>1</v>
      </c>
    </row>
    <row r="940" spans="1:8" x14ac:dyDescent="0.2">
      <c r="A940" s="5">
        <v>41974</v>
      </c>
      <c r="B940" s="2">
        <v>41974.371701388889</v>
      </c>
      <c r="C940" s="1" t="s">
        <v>1073</v>
      </c>
      <c r="D940" t="s">
        <v>1056</v>
      </c>
      <c r="G940" t="s">
        <v>1070</v>
      </c>
      <c r="H940">
        <v>1</v>
      </c>
    </row>
    <row r="941" spans="1:8" x14ac:dyDescent="0.2">
      <c r="A941" s="5">
        <v>41974</v>
      </c>
      <c r="B941" s="2">
        <v>41974.371712962966</v>
      </c>
      <c r="C941" s="1" t="s">
        <v>1073</v>
      </c>
      <c r="D941" t="s">
        <v>1057</v>
      </c>
      <c r="G941" t="s">
        <v>1070</v>
      </c>
      <c r="H941">
        <v>1</v>
      </c>
    </row>
    <row r="942" spans="1:8" x14ac:dyDescent="0.2">
      <c r="A942" s="5">
        <v>41974</v>
      </c>
      <c r="B942" s="2">
        <v>41974.371712962966</v>
      </c>
      <c r="C942" s="1" t="s">
        <v>1073</v>
      </c>
      <c r="D942" t="s">
        <v>1056</v>
      </c>
      <c r="G942" t="s">
        <v>1070</v>
      </c>
      <c r="H942">
        <v>1</v>
      </c>
    </row>
    <row r="943" spans="1:8" x14ac:dyDescent="0.2">
      <c r="A943" s="5">
        <v>41974</v>
      </c>
      <c r="B943" s="2">
        <v>41974.371712962966</v>
      </c>
      <c r="C943" s="1" t="s">
        <v>1073</v>
      </c>
      <c r="D943" t="s">
        <v>1058</v>
      </c>
      <c r="G943" t="s">
        <v>1070</v>
      </c>
      <c r="H943">
        <v>1</v>
      </c>
    </row>
    <row r="944" spans="1:8" x14ac:dyDescent="0.2">
      <c r="A944" s="5">
        <v>41974</v>
      </c>
      <c r="B944" s="2">
        <v>41974.371712962966</v>
      </c>
      <c r="C944" s="1" t="s">
        <v>1073</v>
      </c>
      <c r="D944" t="s">
        <v>1056</v>
      </c>
      <c r="G944" t="s">
        <v>1070</v>
      </c>
      <c r="H944">
        <v>1</v>
      </c>
    </row>
    <row r="945" spans="1:8" x14ac:dyDescent="0.2">
      <c r="A945" s="5">
        <v>41974</v>
      </c>
      <c r="B945" s="2">
        <v>41974.371712962966</v>
      </c>
      <c r="C945" s="1" t="s">
        <v>1073</v>
      </c>
      <c r="D945" t="s">
        <v>1059</v>
      </c>
      <c r="G945" t="s">
        <v>1070</v>
      </c>
      <c r="H945">
        <v>1</v>
      </c>
    </row>
    <row r="946" spans="1:8" x14ac:dyDescent="0.2">
      <c r="A946" s="5">
        <v>41974</v>
      </c>
      <c r="B946" s="2">
        <v>41974.371724537035</v>
      </c>
      <c r="C946" s="1" t="s">
        <v>1073</v>
      </c>
      <c r="D946" t="s">
        <v>1056</v>
      </c>
      <c r="G946" t="s">
        <v>1070</v>
      </c>
      <c r="H946">
        <v>1</v>
      </c>
    </row>
    <row r="947" spans="1:8" x14ac:dyDescent="0.2">
      <c r="A947" s="5">
        <v>41975</v>
      </c>
      <c r="B947" s="2">
        <v>41975.398831018516</v>
      </c>
      <c r="C947" s="1" t="s">
        <v>1073</v>
      </c>
      <c r="D947" t="s">
        <v>1053</v>
      </c>
      <c r="G947" t="s">
        <v>1070</v>
      </c>
      <c r="H947">
        <v>1</v>
      </c>
    </row>
    <row r="948" spans="1:8" x14ac:dyDescent="0.2">
      <c r="A948" s="5">
        <v>41975</v>
      </c>
      <c r="B948" s="2">
        <v>41975.398831018516</v>
      </c>
      <c r="C948" s="1" t="s">
        <v>1073</v>
      </c>
      <c r="D948" t="s">
        <v>1056</v>
      </c>
      <c r="G948" t="s">
        <v>1070</v>
      </c>
      <c r="H948">
        <v>1</v>
      </c>
    </row>
    <row r="949" spans="1:8" x14ac:dyDescent="0.2">
      <c r="A949" s="5">
        <v>41975</v>
      </c>
      <c r="B949" s="2">
        <v>41975.398842592593</v>
      </c>
      <c r="C949" s="1" t="s">
        <v>1073</v>
      </c>
      <c r="D949" t="s">
        <v>1057</v>
      </c>
      <c r="G949" t="s">
        <v>1070</v>
      </c>
      <c r="H949">
        <v>1</v>
      </c>
    </row>
    <row r="950" spans="1:8" x14ac:dyDescent="0.2">
      <c r="A950" s="5">
        <v>41975</v>
      </c>
      <c r="B950" s="2">
        <v>41975.398842592593</v>
      </c>
      <c r="C950" s="1" t="s">
        <v>1073</v>
      </c>
      <c r="D950" t="s">
        <v>1056</v>
      </c>
      <c r="G950" t="s">
        <v>1070</v>
      </c>
      <c r="H950">
        <v>1</v>
      </c>
    </row>
    <row r="951" spans="1:8" x14ac:dyDescent="0.2">
      <c r="A951" s="5">
        <v>41975</v>
      </c>
      <c r="B951" s="2">
        <v>41975.398842592593</v>
      </c>
      <c r="C951" s="1" t="s">
        <v>1073</v>
      </c>
      <c r="D951" t="s">
        <v>1058</v>
      </c>
      <c r="G951" t="s">
        <v>1070</v>
      </c>
      <c r="H951">
        <v>1</v>
      </c>
    </row>
    <row r="952" spans="1:8" x14ac:dyDescent="0.2">
      <c r="A952" s="5">
        <v>41975</v>
      </c>
      <c r="B952" s="2">
        <v>41975.398842592593</v>
      </c>
      <c r="C952" s="1" t="s">
        <v>1073</v>
      </c>
      <c r="D952" t="s">
        <v>1056</v>
      </c>
      <c r="G952" t="s">
        <v>1070</v>
      </c>
      <c r="H952">
        <v>1</v>
      </c>
    </row>
    <row r="953" spans="1:8" x14ac:dyDescent="0.2">
      <c r="A953" s="5">
        <v>41975</v>
      </c>
      <c r="B953" s="2">
        <v>41975.398842592593</v>
      </c>
      <c r="C953" s="1" t="s">
        <v>1073</v>
      </c>
      <c r="D953" t="s">
        <v>1059</v>
      </c>
      <c r="G953" t="s">
        <v>1070</v>
      </c>
      <c r="H953">
        <v>1</v>
      </c>
    </row>
    <row r="954" spans="1:8" x14ac:dyDescent="0.2">
      <c r="A954" s="5">
        <v>41975</v>
      </c>
      <c r="B954" s="2">
        <v>41975.398854166669</v>
      </c>
      <c r="C954" s="1" t="s">
        <v>1073</v>
      </c>
      <c r="D954" t="s">
        <v>1056</v>
      </c>
      <c r="G954" t="s">
        <v>1070</v>
      </c>
      <c r="H954">
        <v>1</v>
      </c>
    </row>
    <row r="955" spans="1:8" x14ac:dyDescent="0.2">
      <c r="A955" s="5">
        <v>42018</v>
      </c>
      <c r="B955" s="2">
        <v>42018.413726851853</v>
      </c>
      <c r="C955" s="1" t="s">
        <v>1065</v>
      </c>
      <c r="D955" t="s">
        <v>1053</v>
      </c>
      <c r="E955" s="1" t="s">
        <v>1064</v>
      </c>
      <c r="G955" t="s">
        <v>1066</v>
      </c>
      <c r="H955">
        <v>1</v>
      </c>
    </row>
    <row r="956" spans="1:8" x14ac:dyDescent="0.2">
      <c r="A956" s="5">
        <v>42018</v>
      </c>
      <c r="B956" s="2">
        <v>42018.413773148146</v>
      </c>
      <c r="C956" s="1" t="s">
        <v>1065</v>
      </c>
      <c r="D956" t="s">
        <v>1057</v>
      </c>
      <c r="E956" s="1" t="s">
        <v>1064</v>
      </c>
      <c r="G956" t="s">
        <v>1066</v>
      </c>
      <c r="H956">
        <v>1</v>
      </c>
    </row>
    <row r="957" spans="1:8" x14ac:dyDescent="0.2">
      <c r="A957" s="5">
        <v>42018</v>
      </c>
      <c r="B957" s="2">
        <v>42018.413807870369</v>
      </c>
      <c r="C957" s="1" t="s">
        <v>1065</v>
      </c>
      <c r="D957" t="s">
        <v>1058</v>
      </c>
      <c r="E957" s="1" t="s">
        <v>1064</v>
      </c>
      <c r="G957" t="s">
        <v>1066</v>
      </c>
      <c r="H957">
        <v>1</v>
      </c>
    </row>
    <row r="958" spans="1:8" x14ac:dyDescent="0.2">
      <c r="A958" s="5">
        <v>42018</v>
      </c>
      <c r="B958" s="2">
        <v>42018.413854166669</v>
      </c>
      <c r="C958" s="1" t="s">
        <v>1065</v>
      </c>
      <c r="D958" t="s">
        <v>1059</v>
      </c>
      <c r="E958" s="1" t="s">
        <v>1064</v>
      </c>
      <c r="G958" t="s">
        <v>1066</v>
      </c>
      <c r="H958">
        <v>1</v>
      </c>
    </row>
    <row r="959" spans="1:8" x14ac:dyDescent="0.2">
      <c r="A959" s="5">
        <v>42027</v>
      </c>
      <c r="B959" s="2">
        <v>42027.371342592596</v>
      </c>
      <c r="C959" s="1" t="s">
        <v>1065</v>
      </c>
      <c r="D959" t="s">
        <v>1053</v>
      </c>
      <c r="E959" s="1" t="s">
        <v>1064</v>
      </c>
      <c r="G959" t="s">
        <v>1066</v>
      </c>
      <c r="H959">
        <v>1</v>
      </c>
    </row>
    <row r="960" spans="1:8" x14ac:dyDescent="0.2">
      <c r="A960" s="5">
        <v>42027</v>
      </c>
      <c r="B960" s="2">
        <v>42027.371342592596</v>
      </c>
      <c r="C960" s="1" t="s">
        <v>1065</v>
      </c>
      <c r="D960" t="s">
        <v>1057</v>
      </c>
      <c r="E960" s="1" t="s">
        <v>1064</v>
      </c>
      <c r="G960" t="s">
        <v>1066</v>
      </c>
      <c r="H960">
        <v>1</v>
      </c>
    </row>
    <row r="961" spans="1:8" x14ac:dyDescent="0.2">
      <c r="A961" s="5">
        <v>42027</v>
      </c>
      <c r="B961" s="2">
        <v>42027.371342592596</v>
      </c>
      <c r="C961" s="1" t="s">
        <v>1065</v>
      </c>
      <c r="D961" t="s">
        <v>1058</v>
      </c>
      <c r="E961" s="1" t="s">
        <v>1064</v>
      </c>
      <c r="G961" t="s">
        <v>1066</v>
      </c>
      <c r="H961">
        <v>1</v>
      </c>
    </row>
    <row r="962" spans="1:8" x14ac:dyDescent="0.2">
      <c r="A962" s="5">
        <v>42027</v>
      </c>
      <c r="B962" s="2">
        <v>42027.371354166666</v>
      </c>
      <c r="C962" s="1" t="s">
        <v>1065</v>
      </c>
      <c r="D962" t="s">
        <v>1059</v>
      </c>
      <c r="E962" s="1" t="s">
        <v>1064</v>
      </c>
      <c r="G962" t="s">
        <v>1066</v>
      </c>
      <c r="H962">
        <v>1</v>
      </c>
    </row>
    <row r="963" spans="1:8" x14ac:dyDescent="0.2">
      <c r="A963" s="5">
        <v>42034</v>
      </c>
      <c r="B963" s="2">
        <v>42034.322395833333</v>
      </c>
      <c r="C963" s="1" t="s">
        <v>1065</v>
      </c>
      <c r="D963" t="s">
        <v>1053</v>
      </c>
      <c r="E963" s="1" t="s">
        <v>1064</v>
      </c>
      <c r="G963" t="s">
        <v>1091</v>
      </c>
      <c r="H963">
        <v>1</v>
      </c>
    </row>
    <row r="964" spans="1:8" x14ac:dyDescent="0.2">
      <c r="A964" s="5">
        <v>42034</v>
      </c>
      <c r="B964" s="2">
        <v>42034.32240740741</v>
      </c>
      <c r="C964" s="1" t="s">
        <v>1065</v>
      </c>
      <c r="D964" t="s">
        <v>1057</v>
      </c>
      <c r="E964" s="1" t="s">
        <v>1064</v>
      </c>
      <c r="G964" t="s">
        <v>1091</v>
      </c>
      <c r="H964">
        <v>1</v>
      </c>
    </row>
    <row r="965" spans="1:8" x14ac:dyDescent="0.2">
      <c r="A965" s="5">
        <v>42034</v>
      </c>
      <c r="B965" s="2">
        <v>42034.32240740741</v>
      </c>
      <c r="C965" s="1" t="s">
        <v>1065</v>
      </c>
      <c r="D965" t="s">
        <v>1058</v>
      </c>
      <c r="E965" s="1" t="s">
        <v>1064</v>
      </c>
      <c r="G965" t="s">
        <v>1091</v>
      </c>
      <c r="H965">
        <v>1</v>
      </c>
    </row>
    <row r="966" spans="1:8" x14ac:dyDescent="0.2">
      <c r="A966" s="5">
        <v>42034</v>
      </c>
      <c r="B966" s="2">
        <v>42034.32240740741</v>
      </c>
      <c r="C966" s="1" t="s">
        <v>1065</v>
      </c>
      <c r="D966" t="s">
        <v>1059</v>
      </c>
      <c r="E966" s="1" t="s">
        <v>1064</v>
      </c>
      <c r="G966" t="s">
        <v>1091</v>
      </c>
      <c r="H966">
        <v>1</v>
      </c>
    </row>
    <row r="967" spans="1:8" x14ac:dyDescent="0.2">
      <c r="A967" s="5">
        <v>42036</v>
      </c>
      <c r="B967" s="2">
        <v>42036.228877314818</v>
      </c>
      <c r="C967" s="1" t="s">
        <v>1065</v>
      </c>
      <c r="D967" t="s">
        <v>1053</v>
      </c>
      <c r="E967" s="1" t="s">
        <v>1061</v>
      </c>
      <c r="G967" t="s">
        <v>1091</v>
      </c>
      <c r="H967">
        <v>1</v>
      </c>
    </row>
    <row r="968" spans="1:8" x14ac:dyDescent="0.2">
      <c r="A968" s="5">
        <v>42036</v>
      </c>
      <c r="B968" s="2">
        <v>42036.228888888887</v>
      </c>
      <c r="C968" s="1" t="s">
        <v>1065</v>
      </c>
      <c r="D968" t="s">
        <v>1057</v>
      </c>
      <c r="E968" s="1" t="s">
        <v>1061</v>
      </c>
      <c r="G968" t="s">
        <v>1091</v>
      </c>
      <c r="H968">
        <v>1</v>
      </c>
    </row>
    <row r="969" spans="1:8" x14ac:dyDescent="0.2">
      <c r="A969" s="5">
        <v>42036</v>
      </c>
      <c r="B969" s="2">
        <v>42036.228888888887</v>
      </c>
      <c r="C969" s="1" t="s">
        <v>1065</v>
      </c>
      <c r="D969" t="s">
        <v>1058</v>
      </c>
      <c r="E969" s="1" t="s">
        <v>1061</v>
      </c>
      <c r="G969" t="s">
        <v>1091</v>
      </c>
      <c r="H969">
        <v>1</v>
      </c>
    </row>
    <row r="970" spans="1:8" x14ac:dyDescent="0.2">
      <c r="A970" s="5">
        <v>42036</v>
      </c>
      <c r="B970" s="2">
        <v>42036.228888888887</v>
      </c>
      <c r="C970" s="1" t="s">
        <v>1065</v>
      </c>
      <c r="D970" t="s">
        <v>1059</v>
      </c>
      <c r="E970" s="1" t="s">
        <v>1061</v>
      </c>
      <c r="G970" t="s">
        <v>1091</v>
      </c>
      <c r="H970">
        <v>1</v>
      </c>
    </row>
    <row r="971" spans="1:8" x14ac:dyDescent="0.2">
      <c r="A971" s="5">
        <v>42046</v>
      </c>
      <c r="B971" s="2">
        <v>42046.329155092593</v>
      </c>
      <c r="C971" s="1" t="s">
        <v>1065</v>
      </c>
      <c r="D971" t="s">
        <v>1053</v>
      </c>
      <c r="G971" t="s">
        <v>1066</v>
      </c>
      <c r="H971">
        <v>1</v>
      </c>
    </row>
    <row r="972" spans="1:8" x14ac:dyDescent="0.2">
      <c r="A972" s="5">
        <v>42046</v>
      </c>
      <c r="B972" s="2">
        <v>42046.32916666667</v>
      </c>
      <c r="C972" s="1" t="s">
        <v>1065</v>
      </c>
      <c r="D972" t="s">
        <v>1056</v>
      </c>
      <c r="G972" t="s">
        <v>1066</v>
      </c>
      <c r="H972">
        <v>1</v>
      </c>
    </row>
    <row r="973" spans="1:8" x14ac:dyDescent="0.2">
      <c r="A973" s="5">
        <v>42046</v>
      </c>
      <c r="B973" s="2">
        <v>42046.32916666667</v>
      </c>
      <c r="C973" s="1" t="s">
        <v>1065</v>
      </c>
      <c r="D973" t="s">
        <v>1057</v>
      </c>
      <c r="G973" t="s">
        <v>1066</v>
      </c>
      <c r="H973">
        <v>1</v>
      </c>
    </row>
    <row r="974" spans="1:8" x14ac:dyDescent="0.2">
      <c r="A974" s="5">
        <v>42046</v>
      </c>
      <c r="B974" s="2">
        <v>42046.32917824074</v>
      </c>
      <c r="C974" s="1" t="s">
        <v>1065</v>
      </c>
      <c r="D974" t="s">
        <v>1056</v>
      </c>
      <c r="G974" t="s">
        <v>1066</v>
      </c>
      <c r="H974">
        <v>1</v>
      </c>
    </row>
    <row r="975" spans="1:8" x14ac:dyDescent="0.2">
      <c r="A975" s="5">
        <v>42046</v>
      </c>
      <c r="B975" s="2">
        <v>42046.32917824074</v>
      </c>
      <c r="C975" s="1" t="s">
        <v>1065</v>
      </c>
      <c r="D975" t="s">
        <v>1058</v>
      </c>
      <c r="G975" t="s">
        <v>1066</v>
      </c>
      <c r="H975">
        <v>1</v>
      </c>
    </row>
    <row r="976" spans="1:8" x14ac:dyDescent="0.2">
      <c r="A976" s="5">
        <v>42046</v>
      </c>
      <c r="B976" s="2">
        <v>42046.32917824074</v>
      </c>
      <c r="C976" s="1" t="s">
        <v>1065</v>
      </c>
      <c r="D976" t="s">
        <v>1056</v>
      </c>
      <c r="G976" t="s">
        <v>1066</v>
      </c>
      <c r="H976">
        <v>1</v>
      </c>
    </row>
    <row r="977" spans="1:8" x14ac:dyDescent="0.2">
      <c r="A977" s="5">
        <v>42046</v>
      </c>
      <c r="B977" s="2">
        <v>42046.32917824074</v>
      </c>
      <c r="C977" s="1" t="s">
        <v>1065</v>
      </c>
      <c r="D977" t="s">
        <v>1059</v>
      </c>
      <c r="G977" t="s">
        <v>1066</v>
      </c>
      <c r="H977">
        <v>1</v>
      </c>
    </row>
    <row r="978" spans="1:8" x14ac:dyDescent="0.2">
      <c r="A978" s="5">
        <v>42046</v>
      </c>
      <c r="B978" s="2">
        <v>42046.329189814816</v>
      </c>
      <c r="C978" s="1" t="s">
        <v>1065</v>
      </c>
      <c r="D978" t="s">
        <v>1056</v>
      </c>
      <c r="G978" t="s">
        <v>1066</v>
      </c>
      <c r="H978">
        <v>1</v>
      </c>
    </row>
    <row r="979" spans="1:8" x14ac:dyDescent="0.2">
      <c r="A979" s="5">
        <v>42048</v>
      </c>
      <c r="B979" s="2">
        <v>42048.275648148148</v>
      </c>
      <c r="C979" s="1" t="s">
        <v>1065</v>
      </c>
      <c r="D979" t="s">
        <v>1053</v>
      </c>
      <c r="E979" s="1" t="s">
        <v>1064</v>
      </c>
      <c r="G979" t="s">
        <v>1092</v>
      </c>
      <c r="H979">
        <v>1</v>
      </c>
    </row>
    <row r="980" spans="1:8" x14ac:dyDescent="0.2">
      <c r="A980" s="5">
        <v>42048</v>
      </c>
      <c r="B980" s="2">
        <v>42048.275659722225</v>
      </c>
      <c r="C980" s="1" t="s">
        <v>1065</v>
      </c>
      <c r="D980" t="s">
        <v>1057</v>
      </c>
      <c r="E980" s="1" t="s">
        <v>1064</v>
      </c>
      <c r="G980" t="s">
        <v>1092</v>
      </c>
      <c r="H980">
        <v>1</v>
      </c>
    </row>
    <row r="981" spans="1:8" x14ac:dyDescent="0.2">
      <c r="A981" s="5">
        <v>42048</v>
      </c>
      <c r="B981" s="2">
        <v>42048.275671296295</v>
      </c>
      <c r="C981" s="1" t="s">
        <v>1065</v>
      </c>
      <c r="D981" t="s">
        <v>1058</v>
      </c>
      <c r="E981" s="1" t="s">
        <v>1064</v>
      </c>
      <c r="G981" t="s">
        <v>1092</v>
      </c>
      <c r="H981">
        <v>1</v>
      </c>
    </row>
    <row r="982" spans="1:8" x14ac:dyDescent="0.2">
      <c r="A982" s="5">
        <v>42048</v>
      </c>
      <c r="B982" s="2">
        <v>42048.275671296295</v>
      </c>
      <c r="C982" s="1" t="s">
        <v>1065</v>
      </c>
      <c r="D982" t="s">
        <v>1059</v>
      </c>
      <c r="E982" s="1" t="s">
        <v>1064</v>
      </c>
      <c r="G982" t="s">
        <v>1092</v>
      </c>
      <c r="H982">
        <v>1</v>
      </c>
    </row>
    <row r="983" spans="1:8" x14ac:dyDescent="0.2">
      <c r="A983" s="5">
        <v>42066</v>
      </c>
      <c r="B983" s="2">
        <v>42066.29078703704</v>
      </c>
      <c r="C983" s="1" t="s">
        <v>1065</v>
      </c>
      <c r="D983" t="s">
        <v>1053</v>
      </c>
      <c r="E983" s="1" t="s">
        <v>1061</v>
      </c>
      <c r="G983" t="s">
        <v>1093</v>
      </c>
      <c r="H983">
        <v>1</v>
      </c>
    </row>
    <row r="984" spans="1:8" x14ac:dyDescent="0.2">
      <c r="A984" s="5">
        <v>42066</v>
      </c>
      <c r="B984" s="2">
        <v>42066.29078703704</v>
      </c>
      <c r="C984" s="1" t="s">
        <v>1065</v>
      </c>
      <c r="D984" t="s">
        <v>1057</v>
      </c>
      <c r="E984" s="1" t="s">
        <v>1061</v>
      </c>
      <c r="G984" t="s">
        <v>1093</v>
      </c>
      <c r="H984">
        <v>1</v>
      </c>
    </row>
    <row r="985" spans="1:8" x14ac:dyDescent="0.2">
      <c r="A985" s="5">
        <v>42066</v>
      </c>
      <c r="B985" s="2">
        <v>42066.290798611109</v>
      </c>
      <c r="C985" s="1" t="s">
        <v>1065</v>
      </c>
      <c r="D985" t="s">
        <v>1058</v>
      </c>
      <c r="E985" s="1" t="s">
        <v>1061</v>
      </c>
      <c r="G985" t="s">
        <v>1093</v>
      </c>
      <c r="H985">
        <v>1</v>
      </c>
    </row>
    <row r="986" spans="1:8" x14ac:dyDescent="0.2">
      <c r="A986" s="5">
        <v>42066</v>
      </c>
      <c r="B986" s="2">
        <v>42066.290798611109</v>
      </c>
      <c r="C986" s="1" t="s">
        <v>1065</v>
      </c>
      <c r="D986" t="s">
        <v>1059</v>
      </c>
      <c r="E986" s="1" t="s">
        <v>1061</v>
      </c>
      <c r="G986" t="s">
        <v>1093</v>
      </c>
      <c r="H986">
        <v>1</v>
      </c>
    </row>
    <row r="987" spans="1:8" x14ac:dyDescent="0.2">
      <c r="A987" s="5">
        <v>42067</v>
      </c>
      <c r="B987" s="2">
        <v>42067.311319444445</v>
      </c>
      <c r="C987" s="1" t="s">
        <v>1094</v>
      </c>
      <c r="D987" t="s">
        <v>1053</v>
      </c>
      <c r="G987" t="s">
        <v>1093</v>
      </c>
      <c r="H987">
        <v>1</v>
      </c>
    </row>
    <row r="988" spans="1:8" x14ac:dyDescent="0.2">
      <c r="A988" s="5">
        <v>42067</v>
      </c>
      <c r="B988" s="2">
        <v>42067.311319444445</v>
      </c>
      <c r="C988" s="1" t="s">
        <v>1094</v>
      </c>
      <c r="D988" t="s">
        <v>1056</v>
      </c>
      <c r="G988" t="s">
        <v>1093</v>
      </c>
      <c r="H988">
        <v>1</v>
      </c>
    </row>
    <row r="989" spans="1:8" x14ac:dyDescent="0.2">
      <c r="A989" s="5">
        <v>42067</v>
      </c>
      <c r="B989" s="2">
        <v>42067.311331018522</v>
      </c>
      <c r="C989" s="1" t="s">
        <v>1094</v>
      </c>
      <c r="D989" t="s">
        <v>1057</v>
      </c>
      <c r="G989" t="s">
        <v>1093</v>
      </c>
      <c r="H989">
        <v>1</v>
      </c>
    </row>
    <row r="990" spans="1:8" x14ac:dyDescent="0.2">
      <c r="A990" s="5">
        <v>42067</v>
      </c>
      <c r="B990" s="2">
        <v>42067.311331018522</v>
      </c>
      <c r="C990" s="1" t="s">
        <v>1094</v>
      </c>
      <c r="D990" t="s">
        <v>1056</v>
      </c>
      <c r="G990" t="s">
        <v>1093</v>
      </c>
      <c r="H990">
        <v>1</v>
      </c>
    </row>
    <row r="991" spans="1:8" x14ac:dyDescent="0.2">
      <c r="A991" s="5">
        <v>42067</v>
      </c>
      <c r="B991" s="2">
        <v>42067.311331018522</v>
      </c>
      <c r="C991" s="1" t="s">
        <v>1094</v>
      </c>
      <c r="D991" t="s">
        <v>1058</v>
      </c>
      <c r="G991" t="s">
        <v>1093</v>
      </c>
      <c r="H991">
        <v>1</v>
      </c>
    </row>
    <row r="992" spans="1:8" x14ac:dyDescent="0.2">
      <c r="A992" s="5">
        <v>42067</v>
      </c>
      <c r="B992" s="2">
        <v>42067.311342592591</v>
      </c>
      <c r="C992" s="1" t="s">
        <v>1094</v>
      </c>
      <c r="D992" t="s">
        <v>1056</v>
      </c>
      <c r="G992" t="s">
        <v>1093</v>
      </c>
      <c r="H992">
        <v>1</v>
      </c>
    </row>
    <row r="993" spans="1:8" x14ac:dyDescent="0.2">
      <c r="A993" s="5">
        <v>42067</v>
      </c>
      <c r="B993" s="2">
        <v>42067.311342592591</v>
      </c>
      <c r="C993" s="1" t="s">
        <v>1094</v>
      </c>
      <c r="D993" t="s">
        <v>1059</v>
      </c>
      <c r="G993" t="s">
        <v>1093</v>
      </c>
      <c r="H993">
        <v>1</v>
      </c>
    </row>
    <row r="994" spans="1:8" x14ac:dyDescent="0.2">
      <c r="A994" s="5">
        <v>42067</v>
      </c>
      <c r="B994" s="2">
        <v>42067.311342592591</v>
      </c>
      <c r="C994" s="1" t="s">
        <v>1094</v>
      </c>
      <c r="D994" t="s">
        <v>1056</v>
      </c>
      <c r="G994" t="s">
        <v>1093</v>
      </c>
      <c r="H994">
        <v>1</v>
      </c>
    </row>
    <row r="995" spans="1:8" x14ac:dyDescent="0.2">
      <c r="A995" s="5">
        <v>42073</v>
      </c>
      <c r="B995" s="2">
        <v>42073.34171296296</v>
      </c>
      <c r="C995" s="1" t="s">
        <v>1094</v>
      </c>
      <c r="D995" t="s">
        <v>1053</v>
      </c>
      <c r="G995" t="s">
        <v>1093</v>
      </c>
      <c r="H995">
        <v>1</v>
      </c>
    </row>
    <row r="996" spans="1:8" x14ac:dyDescent="0.2">
      <c r="A996" s="5">
        <v>42073</v>
      </c>
      <c r="B996" s="2">
        <v>42073.34171296296</v>
      </c>
      <c r="C996" s="1" t="s">
        <v>1094</v>
      </c>
      <c r="D996" t="s">
        <v>1056</v>
      </c>
      <c r="G996" t="s">
        <v>1093</v>
      </c>
      <c r="H996">
        <v>1</v>
      </c>
    </row>
    <row r="997" spans="1:8" x14ac:dyDescent="0.2">
      <c r="A997" s="5">
        <v>42073</v>
      </c>
      <c r="B997" s="2">
        <v>42073.34171296296</v>
      </c>
      <c r="C997" s="1" t="s">
        <v>1094</v>
      </c>
      <c r="D997" t="s">
        <v>1057</v>
      </c>
      <c r="G997" t="s">
        <v>1093</v>
      </c>
      <c r="H997">
        <v>1</v>
      </c>
    </row>
    <row r="998" spans="1:8" x14ac:dyDescent="0.2">
      <c r="A998" s="5">
        <v>42073</v>
      </c>
      <c r="B998" s="2">
        <v>42073.34171296296</v>
      </c>
      <c r="C998" s="1" t="s">
        <v>1094</v>
      </c>
      <c r="D998" t="s">
        <v>1056</v>
      </c>
      <c r="G998" t="s">
        <v>1093</v>
      </c>
      <c r="H998">
        <v>1</v>
      </c>
    </row>
    <row r="999" spans="1:8" x14ac:dyDescent="0.2">
      <c r="A999" s="5">
        <v>42073</v>
      </c>
      <c r="B999" s="2">
        <v>42073.341724537036</v>
      </c>
      <c r="C999" s="1" t="s">
        <v>1094</v>
      </c>
      <c r="D999" t="s">
        <v>1058</v>
      </c>
      <c r="G999" t="s">
        <v>1093</v>
      </c>
      <c r="H999">
        <v>1</v>
      </c>
    </row>
    <row r="1000" spans="1:8" x14ac:dyDescent="0.2">
      <c r="A1000" s="5">
        <v>42073</v>
      </c>
      <c r="B1000" s="2">
        <v>42073.341724537036</v>
      </c>
      <c r="C1000" s="1" t="s">
        <v>1094</v>
      </c>
      <c r="D1000" t="s">
        <v>1056</v>
      </c>
      <c r="G1000" t="s">
        <v>1093</v>
      </c>
      <c r="H1000">
        <v>1</v>
      </c>
    </row>
    <row r="1001" spans="1:8" x14ac:dyDescent="0.2">
      <c r="A1001" s="5">
        <v>42073</v>
      </c>
      <c r="B1001" s="2">
        <v>42073.341724537036</v>
      </c>
      <c r="C1001" s="1" t="s">
        <v>1094</v>
      </c>
      <c r="D1001" t="s">
        <v>1059</v>
      </c>
      <c r="G1001" t="s">
        <v>1093</v>
      </c>
      <c r="H1001">
        <v>1</v>
      </c>
    </row>
    <row r="1002" spans="1:8" x14ac:dyDescent="0.2">
      <c r="A1002" s="5">
        <v>42073</v>
      </c>
      <c r="B1002" s="2">
        <v>42073.34175925926</v>
      </c>
      <c r="C1002" s="1" t="s">
        <v>1094</v>
      </c>
      <c r="D1002" t="s">
        <v>1056</v>
      </c>
      <c r="G1002" t="s">
        <v>1093</v>
      </c>
      <c r="H1002">
        <v>1</v>
      </c>
    </row>
    <row r="1003" spans="1:8" x14ac:dyDescent="0.2">
      <c r="A1003" s="5">
        <v>42073</v>
      </c>
      <c r="B1003" s="2">
        <v>42073.342314814814</v>
      </c>
      <c r="C1003" s="1" t="s">
        <v>1094</v>
      </c>
      <c r="D1003" t="s">
        <v>1053</v>
      </c>
      <c r="G1003" t="s">
        <v>1066</v>
      </c>
      <c r="H1003">
        <v>1</v>
      </c>
    </row>
    <row r="1004" spans="1:8" x14ac:dyDescent="0.2">
      <c r="A1004" s="5">
        <v>42073</v>
      </c>
      <c r="B1004" s="2">
        <v>42073.342326388891</v>
      </c>
      <c r="C1004" s="1" t="s">
        <v>1094</v>
      </c>
      <c r="D1004" t="s">
        <v>1056</v>
      </c>
      <c r="G1004" t="s">
        <v>1066</v>
      </c>
      <c r="H1004">
        <v>1</v>
      </c>
    </row>
    <row r="1005" spans="1:8" x14ac:dyDescent="0.2">
      <c r="A1005" s="5">
        <v>42073</v>
      </c>
      <c r="B1005" s="2">
        <v>42073.342326388891</v>
      </c>
      <c r="C1005" s="1" t="s">
        <v>1094</v>
      </c>
      <c r="D1005" t="s">
        <v>1057</v>
      </c>
      <c r="G1005" t="s">
        <v>1066</v>
      </c>
      <c r="H1005">
        <v>1</v>
      </c>
    </row>
    <row r="1006" spans="1:8" x14ac:dyDescent="0.2">
      <c r="A1006" s="5">
        <v>42073</v>
      </c>
      <c r="B1006" s="2">
        <v>42073.342326388891</v>
      </c>
      <c r="C1006" s="1" t="s">
        <v>1094</v>
      </c>
      <c r="D1006" t="s">
        <v>1056</v>
      </c>
      <c r="G1006" t="s">
        <v>1066</v>
      </c>
      <c r="H1006">
        <v>1</v>
      </c>
    </row>
    <row r="1007" spans="1:8" x14ac:dyDescent="0.2">
      <c r="A1007" s="5">
        <v>42073</v>
      </c>
      <c r="B1007" s="2">
        <v>42073.342326388891</v>
      </c>
      <c r="C1007" s="1" t="s">
        <v>1094</v>
      </c>
      <c r="D1007" t="s">
        <v>1058</v>
      </c>
      <c r="G1007" t="s">
        <v>1066</v>
      </c>
      <c r="H1007">
        <v>1</v>
      </c>
    </row>
    <row r="1008" spans="1:8" x14ac:dyDescent="0.2">
      <c r="A1008" s="5">
        <v>42073</v>
      </c>
      <c r="B1008" s="2">
        <v>42073.342326388891</v>
      </c>
      <c r="C1008" s="1" t="s">
        <v>1094</v>
      </c>
      <c r="D1008" t="s">
        <v>1056</v>
      </c>
      <c r="G1008" t="s">
        <v>1066</v>
      </c>
      <c r="H1008">
        <v>1</v>
      </c>
    </row>
    <row r="1009" spans="1:8" x14ac:dyDescent="0.2">
      <c r="A1009" s="5">
        <v>42073</v>
      </c>
      <c r="B1009" s="2">
        <v>42073.34233796296</v>
      </c>
      <c r="C1009" s="1" t="s">
        <v>1094</v>
      </c>
      <c r="D1009" t="s">
        <v>1059</v>
      </c>
      <c r="G1009" t="s">
        <v>1066</v>
      </c>
      <c r="H1009">
        <v>1</v>
      </c>
    </row>
    <row r="1010" spans="1:8" x14ac:dyDescent="0.2">
      <c r="A1010" s="5">
        <v>42073</v>
      </c>
      <c r="B1010" s="2">
        <v>42073.34233796296</v>
      </c>
      <c r="C1010" s="1" t="s">
        <v>1094</v>
      </c>
      <c r="D1010" t="s">
        <v>1056</v>
      </c>
      <c r="G1010" t="s">
        <v>1066</v>
      </c>
      <c r="H1010">
        <v>1</v>
      </c>
    </row>
    <row r="1011" spans="1:8" x14ac:dyDescent="0.2">
      <c r="A1011" s="5">
        <v>42073</v>
      </c>
      <c r="B1011" s="2">
        <v>42073.416400462964</v>
      </c>
      <c r="C1011" s="1" t="s">
        <v>1094</v>
      </c>
      <c r="D1011" t="s">
        <v>1053</v>
      </c>
      <c r="G1011" t="s">
        <v>1066</v>
      </c>
      <c r="H1011">
        <v>1</v>
      </c>
    </row>
    <row r="1012" spans="1:8" x14ac:dyDescent="0.2">
      <c r="A1012" s="5">
        <v>42073</v>
      </c>
      <c r="B1012" s="2">
        <v>42073.416493055556</v>
      </c>
      <c r="C1012" s="1" t="s">
        <v>1094</v>
      </c>
      <c r="D1012" t="s">
        <v>1056</v>
      </c>
      <c r="G1012" t="s">
        <v>1066</v>
      </c>
      <c r="H1012">
        <v>1</v>
      </c>
    </row>
    <row r="1013" spans="1:8" x14ac:dyDescent="0.2">
      <c r="A1013" s="5">
        <v>42073</v>
      </c>
      <c r="B1013" s="2">
        <v>42073.416701388887</v>
      </c>
      <c r="C1013" s="1" t="s">
        <v>1094</v>
      </c>
      <c r="D1013" t="s">
        <v>1057</v>
      </c>
      <c r="G1013" t="s">
        <v>1066</v>
      </c>
      <c r="H1013">
        <v>1</v>
      </c>
    </row>
    <row r="1014" spans="1:8" x14ac:dyDescent="0.2">
      <c r="A1014" s="5">
        <v>42073</v>
      </c>
      <c r="B1014" s="2">
        <v>42073.416817129626</v>
      </c>
      <c r="C1014" s="1" t="s">
        <v>1094</v>
      </c>
      <c r="D1014" t="s">
        <v>1056</v>
      </c>
      <c r="G1014" t="s">
        <v>1066</v>
      </c>
      <c r="H1014">
        <v>1</v>
      </c>
    </row>
    <row r="1015" spans="1:8" x14ac:dyDescent="0.2">
      <c r="A1015" s="5">
        <v>42073</v>
      </c>
      <c r="B1015" s="2">
        <v>42073.416909722226</v>
      </c>
      <c r="C1015" s="1" t="s">
        <v>1094</v>
      </c>
      <c r="D1015" t="s">
        <v>1058</v>
      </c>
      <c r="G1015" t="s">
        <v>1066</v>
      </c>
      <c r="H1015">
        <v>1</v>
      </c>
    </row>
    <row r="1016" spans="1:8" x14ac:dyDescent="0.2">
      <c r="A1016" s="5">
        <v>42073</v>
      </c>
      <c r="B1016" s="2">
        <v>42073.417013888888</v>
      </c>
      <c r="C1016" s="1" t="s">
        <v>1094</v>
      </c>
      <c r="D1016" t="s">
        <v>1056</v>
      </c>
      <c r="G1016" t="s">
        <v>1066</v>
      </c>
      <c r="H1016">
        <v>1</v>
      </c>
    </row>
    <row r="1017" spans="1:8" x14ac:dyDescent="0.2">
      <c r="A1017" s="5">
        <v>42073</v>
      </c>
      <c r="B1017" s="2">
        <v>42073.417118055557</v>
      </c>
      <c r="C1017" s="1" t="s">
        <v>1094</v>
      </c>
      <c r="D1017" t="s">
        <v>1059</v>
      </c>
      <c r="G1017" t="s">
        <v>1066</v>
      </c>
      <c r="H1017">
        <v>1</v>
      </c>
    </row>
    <row r="1018" spans="1:8" x14ac:dyDescent="0.2">
      <c r="A1018" s="5">
        <v>42073</v>
      </c>
      <c r="B1018" s="2">
        <v>42073.417303240742</v>
      </c>
      <c r="C1018" s="1" t="s">
        <v>1094</v>
      </c>
      <c r="D1018" t="s">
        <v>1056</v>
      </c>
      <c r="G1018" t="s">
        <v>1066</v>
      </c>
      <c r="H1018">
        <v>1</v>
      </c>
    </row>
    <row r="1019" spans="1:8" x14ac:dyDescent="0.2">
      <c r="A1019" s="5">
        <v>42074</v>
      </c>
      <c r="B1019" s="2">
        <v>42074.32508101852</v>
      </c>
      <c r="C1019" s="1" t="s">
        <v>1065</v>
      </c>
      <c r="D1019" t="s">
        <v>1053</v>
      </c>
      <c r="G1019" t="s">
        <v>1093</v>
      </c>
      <c r="H1019">
        <v>1</v>
      </c>
    </row>
    <row r="1020" spans="1:8" x14ac:dyDescent="0.2">
      <c r="A1020" s="5">
        <v>42074</v>
      </c>
      <c r="B1020" s="2">
        <v>42074.325092592589</v>
      </c>
      <c r="C1020" s="1" t="s">
        <v>1065</v>
      </c>
      <c r="D1020" t="s">
        <v>1056</v>
      </c>
      <c r="G1020" t="s">
        <v>1093</v>
      </c>
      <c r="H1020">
        <v>1</v>
      </c>
    </row>
    <row r="1021" spans="1:8" x14ac:dyDescent="0.2">
      <c r="A1021" s="5">
        <v>42074</v>
      </c>
      <c r="B1021" s="2">
        <v>42074.325092592589</v>
      </c>
      <c r="C1021" s="1" t="s">
        <v>1065</v>
      </c>
      <c r="D1021" t="s">
        <v>1057</v>
      </c>
      <c r="G1021" t="s">
        <v>1093</v>
      </c>
      <c r="H1021">
        <v>1</v>
      </c>
    </row>
    <row r="1022" spans="1:8" x14ac:dyDescent="0.2">
      <c r="A1022" s="5">
        <v>42074</v>
      </c>
      <c r="B1022" s="2">
        <v>42074.325092592589</v>
      </c>
      <c r="C1022" s="1" t="s">
        <v>1065</v>
      </c>
      <c r="D1022" t="s">
        <v>1056</v>
      </c>
      <c r="G1022" t="s">
        <v>1093</v>
      </c>
      <c r="H1022">
        <v>1</v>
      </c>
    </row>
    <row r="1023" spans="1:8" x14ac:dyDescent="0.2">
      <c r="A1023" s="5">
        <v>42074</v>
      </c>
      <c r="B1023" s="2">
        <v>42074.325104166666</v>
      </c>
      <c r="C1023" s="1" t="s">
        <v>1065</v>
      </c>
      <c r="D1023" t="s">
        <v>1058</v>
      </c>
      <c r="G1023" t="s">
        <v>1093</v>
      </c>
      <c r="H1023">
        <v>1</v>
      </c>
    </row>
    <row r="1024" spans="1:8" x14ac:dyDescent="0.2">
      <c r="A1024" s="5">
        <v>42074</v>
      </c>
      <c r="B1024" s="2">
        <v>42074.325104166666</v>
      </c>
      <c r="C1024" s="1" t="s">
        <v>1065</v>
      </c>
      <c r="D1024" t="s">
        <v>1056</v>
      </c>
      <c r="G1024" t="s">
        <v>1093</v>
      </c>
      <c r="H1024">
        <v>1</v>
      </c>
    </row>
    <row r="1025" spans="1:8" x14ac:dyDescent="0.2">
      <c r="A1025" s="5">
        <v>42074</v>
      </c>
      <c r="B1025" s="2">
        <v>42074.325104166666</v>
      </c>
      <c r="C1025" s="1" t="s">
        <v>1065</v>
      </c>
      <c r="D1025" t="s">
        <v>1059</v>
      </c>
      <c r="G1025" t="s">
        <v>1093</v>
      </c>
      <c r="H1025">
        <v>1</v>
      </c>
    </row>
    <row r="1026" spans="1:8" x14ac:dyDescent="0.2">
      <c r="A1026" s="5">
        <v>42074</v>
      </c>
      <c r="B1026" s="2">
        <v>42074.325115740743</v>
      </c>
      <c r="C1026" s="1" t="s">
        <v>1065</v>
      </c>
      <c r="D1026" t="s">
        <v>1056</v>
      </c>
      <c r="G1026" t="s">
        <v>1093</v>
      </c>
      <c r="H1026">
        <v>1</v>
      </c>
    </row>
    <row r="1027" spans="1:8" x14ac:dyDescent="0.2">
      <c r="A1027" s="5">
        <v>42079</v>
      </c>
      <c r="B1027" s="2">
        <v>42079.333078703705</v>
      </c>
      <c r="C1027" s="1" t="s">
        <v>1065</v>
      </c>
      <c r="D1027" t="s">
        <v>1053</v>
      </c>
      <c r="E1027" s="1" t="s">
        <v>1064</v>
      </c>
      <c r="G1027" t="s">
        <v>1093</v>
      </c>
      <c r="H1027">
        <v>1</v>
      </c>
    </row>
    <row r="1028" spans="1:8" x14ac:dyDescent="0.2">
      <c r="A1028" s="5">
        <v>42079</v>
      </c>
      <c r="B1028" s="2">
        <v>42079.333078703705</v>
      </c>
      <c r="C1028" s="1" t="s">
        <v>1065</v>
      </c>
      <c r="D1028" t="s">
        <v>1057</v>
      </c>
      <c r="E1028" s="1" t="s">
        <v>1064</v>
      </c>
      <c r="G1028" t="s">
        <v>1093</v>
      </c>
      <c r="H1028">
        <v>1</v>
      </c>
    </row>
    <row r="1029" spans="1:8" x14ac:dyDescent="0.2">
      <c r="A1029" s="5">
        <v>42079</v>
      </c>
      <c r="B1029" s="2">
        <v>42079.333078703705</v>
      </c>
      <c r="C1029" s="1" t="s">
        <v>1065</v>
      </c>
      <c r="D1029" t="s">
        <v>1058</v>
      </c>
      <c r="E1029" s="1" t="s">
        <v>1064</v>
      </c>
      <c r="G1029" t="s">
        <v>1093</v>
      </c>
      <c r="H1029">
        <v>1</v>
      </c>
    </row>
    <row r="1030" spans="1:8" x14ac:dyDescent="0.2">
      <c r="A1030" s="5">
        <v>42079</v>
      </c>
      <c r="B1030" s="2">
        <v>42079.333090277774</v>
      </c>
      <c r="C1030" s="1" t="s">
        <v>1065</v>
      </c>
      <c r="D1030" t="s">
        <v>1059</v>
      </c>
      <c r="E1030" s="1" t="s">
        <v>1064</v>
      </c>
      <c r="G1030" t="s">
        <v>1093</v>
      </c>
      <c r="H1030">
        <v>1</v>
      </c>
    </row>
    <row r="1031" spans="1:8" x14ac:dyDescent="0.2">
      <c r="A1031" s="5">
        <v>42080</v>
      </c>
      <c r="B1031" s="2">
        <v>42080.336446759262</v>
      </c>
      <c r="C1031" s="1" t="s">
        <v>1094</v>
      </c>
      <c r="D1031" t="s">
        <v>1053</v>
      </c>
      <c r="G1031" t="s">
        <v>1066</v>
      </c>
      <c r="H1031">
        <v>1</v>
      </c>
    </row>
    <row r="1032" spans="1:8" x14ac:dyDescent="0.2">
      <c r="A1032" s="5">
        <v>42080</v>
      </c>
      <c r="B1032" s="2">
        <v>42080.336458333331</v>
      </c>
      <c r="C1032" s="1" t="s">
        <v>1094</v>
      </c>
      <c r="D1032" t="s">
        <v>1056</v>
      </c>
      <c r="G1032" t="s">
        <v>1066</v>
      </c>
      <c r="H1032">
        <v>1</v>
      </c>
    </row>
    <row r="1033" spans="1:8" x14ac:dyDescent="0.2">
      <c r="A1033" s="5">
        <v>42080</v>
      </c>
      <c r="B1033" s="2">
        <v>42080.336458333331</v>
      </c>
      <c r="C1033" s="1" t="s">
        <v>1094</v>
      </c>
      <c r="D1033" t="s">
        <v>1057</v>
      </c>
      <c r="G1033" t="s">
        <v>1066</v>
      </c>
      <c r="H1033">
        <v>1</v>
      </c>
    </row>
    <row r="1034" spans="1:8" x14ac:dyDescent="0.2">
      <c r="A1034" s="5">
        <v>42080</v>
      </c>
      <c r="B1034" s="2">
        <v>42080.336458333331</v>
      </c>
      <c r="C1034" s="1" t="s">
        <v>1094</v>
      </c>
      <c r="D1034" t="s">
        <v>1056</v>
      </c>
      <c r="G1034" t="s">
        <v>1066</v>
      </c>
      <c r="H1034">
        <v>1</v>
      </c>
    </row>
    <row r="1035" spans="1:8" x14ac:dyDescent="0.2">
      <c r="A1035" s="5">
        <v>42080</v>
      </c>
      <c r="B1035" s="2">
        <v>42080.336469907408</v>
      </c>
      <c r="C1035" s="1" t="s">
        <v>1094</v>
      </c>
      <c r="D1035" t="s">
        <v>1058</v>
      </c>
      <c r="G1035" t="s">
        <v>1066</v>
      </c>
      <c r="H1035">
        <v>1</v>
      </c>
    </row>
    <row r="1036" spans="1:8" x14ac:dyDescent="0.2">
      <c r="A1036" s="5">
        <v>42080</v>
      </c>
      <c r="B1036" s="2">
        <v>42080.336469907408</v>
      </c>
      <c r="C1036" s="1" t="s">
        <v>1094</v>
      </c>
      <c r="D1036" t="s">
        <v>1056</v>
      </c>
      <c r="G1036" t="s">
        <v>1066</v>
      </c>
      <c r="H1036">
        <v>1</v>
      </c>
    </row>
    <row r="1037" spans="1:8" x14ac:dyDescent="0.2">
      <c r="A1037" s="5">
        <v>42080</v>
      </c>
      <c r="B1037" s="2">
        <v>42080.336469907408</v>
      </c>
      <c r="C1037" s="1" t="s">
        <v>1094</v>
      </c>
      <c r="D1037" t="s">
        <v>1059</v>
      </c>
      <c r="G1037" t="s">
        <v>1066</v>
      </c>
      <c r="H1037">
        <v>1</v>
      </c>
    </row>
    <row r="1038" spans="1:8" x14ac:dyDescent="0.2">
      <c r="A1038" s="5">
        <v>42080</v>
      </c>
      <c r="B1038" s="2">
        <v>42080.336481481485</v>
      </c>
      <c r="C1038" s="1" t="s">
        <v>1094</v>
      </c>
      <c r="D1038" t="s">
        <v>1056</v>
      </c>
      <c r="G1038" t="s">
        <v>1066</v>
      </c>
      <c r="H1038">
        <v>1</v>
      </c>
    </row>
    <row r="1039" spans="1:8" x14ac:dyDescent="0.2">
      <c r="A1039" s="5">
        <v>42081</v>
      </c>
      <c r="B1039" s="2">
        <v>42081.307638888888</v>
      </c>
      <c r="C1039" s="1" t="s">
        <v>1065</v>
      </c>
      <c r="D1039" t="s">
        <v>1053</v>
      </c>
      <c r="E1039" s="1" t="s">
        <v>1061</v>
      </c>
      <c r="G1039" t="s">
        <v>1093</v>
      </c>
      <c r="H1039">
        <v>1</v>
      </c>
    </row>
    <row r="1040" spans="1:8" x14ac:dyDescent="0.2">
      <c r="A1040" s="5">
        <v>42081</v>
      </c>
      <c r="B1040" s="2">
        <v>42081.307638888888</v>
      </c>
      <c r="C1040" s="1" t="s">
        <v>1065</v>
      </c>
      <c r="D1040" t="s">
        <v>1057</v>
      </c>
      <c r="E1040" s="1" t="s">
        <v>1061</v>
      </c>
      <c r="G1040" t="s">
        <v>1093</v>
      </c>
      <c r="H1040">
        <v>1</v>
      </c>
    </row>
    <row r="1041" spans="1:8" x14ac:dyDescent="0.2">
      <c r="A1041" s="5">
        <v>42081</v>
      </c>
      <c r="B1041" s="2">
        <v>42081.307638888888</v>
      </c>
      <c r="C1041" s="1" t="s">
        <v>1065</v>
      </c>
      <c r="D1041" t="s">
        <v>1058</v>
      </c>
      <c r="E1041" s="1" t="s">
        <v>1061</v>
      </c>
      <c r="G1041" t="s">
        <v>1093</v>
      </c>
      <c r="H1041">
        <v>1</v>
      </c>
    </row>
    <row r="1042" spans="1:8" x14ac:dyDescent="0.2">
      <c r="A1042" s="5">
        <v>42081</v>
      </c>
      <c r="B1042" s="2">
        <v>42081.307650462964</v>
      </c>
      <c r="C1042" s="1" t="s">
        <v>1065</v>
      </c>
      <c r="D1042" t="s">
        <v>1059</v>
      </c>
      <c r="E1042" s="1" t="s">
        <v>1061</v>
      </c>
      <c r="G1042" t="s">
        <v>1093</v>
      </c>
      <c r="H1042">
        <v>1</v>
      </c>
    </row>
    <row r="1043" spans="1:8" x14ac:dyDescent="0.2">
      <c r="A1043" s="5">
        <v>42082</v>
      </c>
      <c r="B1043" s="2">
        <v>42082.302789351852</v>
      </c>
      <c r="C1043" s="1" t="s">
        <v>1094</v>
      </c>
      <c r="D1043" t="s">
        <v>1053</v>
      </c>
      <c r="G1043" t="s">
        <v>1093</v>
      </c>
      <c r="H1043">
        <v>1</v>
      </c>
    </row>
    <row r="1044" spans="1:8" x14ac:dyDescent="0.2">
      <c r="A1044" s="5">
        <v>42082</v>
      </c>
      <c r="B1044" s="2">
        <v>42082.302824074075</v>
      </c>
      <c r="C1044" s="1" t="s">
        <v>1094</v>
      </c>
      <c r="D1044" t="s">
        <v>1056</v>
      </c>
      <c r="G1044" t="s">
        <v>1093</v>
      </c>
      <c r="H1044">
        <v>1</v>
      </c>
    </row>
    <row r="1045" spans="1:8" x14ac:dyDescent="0.2">
      <c r="A1045" s="5">
        <v>42082</v>
      </c>
      <c r="B1045" s="2">
        <v>42082.302824074075</v>
      </c>
      <c r="C1045" s="1" t="s">
        <v>1094</v>
      </c>
      <c r="D1045" t="s">
        <v>1057</v>
      </c>
      <c r="G1045" t="s">
        <v>1093</v>
      </c>
      <c r="H1045">
        <v>1</v>
      </c>
    </row>
    <row r="1046" spans="1:8" x14ac:dyDescent="0.2">
      <c r="A1046" s="5">
        <v>42082</v>
      </c>
      <c r="B1046" s="2">
        <v>42082.302835648145</v>
      </c>
      <c r="C1046" s="1" t="s">
        <v>1094</v>
      </c>
      <c r="D1046" t="s">
        <v>1056</v>
      </c>
      <c r="G1046" t="s">
        <v>1093</v>
      </c>
      <c r="H1046">
        <v>1</v>
      </c>
    </row>
    <row r="1047" spans="1:8" x14ac:dyDescent="0.2">
      <c r="A1047" s="5">
        <v>42082</v>
      </c>
      <c r="B1047" s="2">
        <v>42082.302847222221</v>
      </c>
      <c r="C1047" s="1" t="s">
        <v>1094</v>
      </c>
      <c r="D1047" t="s">
        <v>1058</v>
      </c>
      <c r="G1047" t="s">
        <v>1093</v>
      </c>
      <c r="H1047">
        <v>1</v>
      </c>
    </row>
    <row r="1048" spans="1:8" x14ac:dyDescent="0.2">
      <c r="A1048" s="5">
        <v>42082</v>
      </c>
      <c r="B1048" s="2">
        <v>42082.302847222221</v>
      </c>
      <c r="C1048" s="1" t="s">
        <v>1094</v>
      </c>
      <c r="D1048" t="s">
        <v>1056</v>
      </c>
      <c r="G1048" t="s">
        <v>1093</v>
      </c>
      <c r="H1048">
        <v>1</v>
      </c>
    </row>
    <row r="1049" spans="1:8" x14ac:dyDescent="0.2">
      <c r="A1049" s="5">
        <v>42082</v>
      </c>
      <c r="B1049" s="2">
        <v>42082.302847222221</v>
      </c>
      <c r="C1049" s="1" t="s">
        <v>1094</v>
      </c>
      <c r="D1049" t="s">
        <v>1059</v>
      </c>
      <c r="G1049" t="s">
        <v>1093</v>
      </c>
      <c r="H1049">
        <v>1</v>
      </c>
    </row>
    <row r="1050" spans="1:8" x14ac:dyDescent="0.2">
      <c r="A1050" s="5">
        <v>42082</v>
      </c>
      <c r="B1050" s="2">
        <v>42082.302858796298</v>
      </c>
      <c r="C1050" s="1" t="s">
        <v>1094</v>
      </c>
      <c r="D1050" t="s">
        <v>1056</v>
      </c>
      <c r="G1050" t="s">
        <v>1093</v>
      </c>
      <c r="H1050">
        <v>1</v>
      </c>
    </row>
    <row r="1051" spans="1:8" x14ac:dyDescent="0.2">
      <c r="A1051" s="5">
        <v>42083</v>
      </c>
      <c r="B1051" s="2">
        <v>42083.274375000001</v>
      </c>
      <c r="C1051" s="1" t="s">
        <v>1094</v>
      </c>
      <c r="D1051" t="s">
        <v>1053</v>
      </c>
      <c r="G1051" t="s">
        <v>1093</v>
      </c>
      <c r="H1051">
        <v>1</v>
      </c>
    </row>
    <row r="1052" spans="1:8" x14ac:dyDescent="0.2">
      <c r="A1052" s="5">
        <v>42083</v>
      </c>
      <c r="B1052" s="2">
        <v>42083.274375000001</v>
      </c>
      <c r="C1052" s="1" t="s">
        <v>1094</v>
      </c>
      <c r="D1052" t="s">
        <v>1056</v>
      </c>
      <c r="G1052" t="s">
        <v>1093</v>
      </c>
      <c r="H1052">
        <v>1</v>
      </c>
    </row>
    <row r="1053" spans="1:8" x14ac:dyDescent="0.2">
      <c r="A1053" s="5">
        <v>42083</v>
      </c>
      <c r="B1053" s="2">
        <v>42083.274375000001</v>
      </c>
      <c r="C1053" s="1" t="s">
        <v>1094</v>
      </c>
      <c r="D1053" t="s">
        <v>1057</v>
      </c>
      <c r="G1053" t="s">
        <v>1093</v>
      </c>
      <c r="H1053">
        <v>1</v>
      </c>
    </row>
    <row r="1054" spans="1:8" x14ac:dyDescent="0.2">
      <c r="A1054" s="5">
        <v>42083</v>
      </c>
      <c r="B1054" s="2">
        <v>42083.274386574078</v>
      </c>
      <c r="C1054" s="1" t="s">
        <v>1094</v>
      </c>
      <c r="D1054" t="s">
        <v>1056</v>
      </c>
      <c r="G1054" t="s">
        <v>1093</v>
      </c>
      <c r="H1054">
        <v>1</v>
      </c>
    </row>
    <row r="1055" spans="1:8" x14ac:dyDescent="0.2">
      <c r="A1055" s="5">
        <v>42083</v>
      </c>
      <c r="B1055" s="2">
        <v>42083.274386574078</v>
      </c>
      <c r="C1055" s="1" t="s">
        <v>1094</v>
      </c>
      <c r="D1055" t="s">
        <v>1058</v>
      </c>
      <c r="G1055" t="s">
        <v>1093</v>
      </c>
      <c r="H1055">
        <v>1</v>
      </c>
    </row>
    <row r="1056" spans="1:8" x14ac:dyDescent="0.2">
      <c r="A1056" s="5">
        <v>42083</v>
      </c>
      <c r="B1056" s="2">
        <v>42083.274398148147</v>
      </c>
      <c r="C1056" s="1" t="s">
        <v>1094</v>
      </c>
      <c r="D1056" t="s">
        <v>1056</v>
      </c>
      <c r="G1056" t="s">
        <v>1093</v>
      </c>
      <c r="H1056">
        <v>1</v>
      </c>
    </row>
    <row r="1057" spans="1:8" x14ac:dyDescent="0.2">
      <c r="A1057" s="5">
        <v>42083</v>
      </c>
      <c r="B1057" s="2">
        <v>42083.274398148147</v>
      </c>
      <c r="C1057" s="1" t="s">
        <v>1094</v>
      </c>
      <c r="D1057" t="s">
        <v>1059</v>
      </c>
      <c r="G1057" t="s">
        <v>1093</v>
      </c>
      <c r="H1057">
        <v>1</v>
      </c>
    </row>
    <row r="1058" spans="1:8" x14ac:dyDescent="0.2">
      <c r="A1058" s="5">
        <v>42083</v>
      </c>
      <c r="B1058" s="2">
        <v>42083.274398148147</v>
      </c>
      <c r="C1058" s="1" t="s">
        <v>1094</v>
      </c>
      <c r="D1058" t="s">
        <v>1056</v>
      </c>
      <c r="G1058" t="s">
        <v>1093</v>
      </c>
      <c r="H1058">
        <v>1</v>
      </c>
    </row>
    <row r="1059" spans="1:8" x14ac:dyDescent="0.2">
      <c r="A1059" s="5">
        <v>42083</v>
      </c>
      <c r="B1059" s="2">
        <v>42083.276365740741</v>
      </c>
      <c r="C1059" s="1" t="s">
        <v>1094</v>
      </c>
      <c r="D1059" t="s">
        <v>1053</v>
      </c>
      <c r="G1059" t="s">
        <v>1066</v>
      </c>
      <c r="H1059">
        <v>1</v>
      </c>
    </row>
    <row r="1060" spans="1:8" x14ac:dyDescent="0.2">
      <c r="A1060" s="5">
        <v>42083</v>
      </c>
      <c r="B1060" s="2">
        <v>42083.276365740741</v>
      </c>
      <c r="C1060" s="1" t="s">
        <v>1094</v>
      </c>
      <c r="D1060" t="s">
        <v>1056</v>
      </c>
      <c r="G1060" t="s">
        <v>1066</v>
      </c>
      <c r="H1060">
        <v>1</v>
      </c>
    </row>
    <row r="1061" spans="1:8" x14ac:dyDescent="0.2">
      <c r="A1061" s="5">
        <v>42083</v>
      </c>
      <c r="B1061" s="2">
        <v>42083.276365740741</v>
      </c>
      <c r="C1061" s="1" t="s">
        <v>1094</v>
      </c>
      <c r="D1061" t="s">
        <v>1057</v>
      </c>
      <c r="G1061" t="s">
        <v>1066</v>
      </c>
      <c r="H1061">
        <v>1</v>
      </c>
    </row>
    <row r="1062" spans="1:8" x14ac:dyDescent="0.2">
      <c r="A1062" s="5">
        <v>42083</v>
      </c>
      <c r="B1062" s="2">
        <v>42083.276365740741</v>
      </c>
      <c r="C1062" s="1" t="s">
        <v>1094</v>
      </c>
      <c r="D1062" t="s">
        <v>1056</v>
      </c>
      <c r="G1062" t="s">
        <v>1066</v>
      </c>
      <c r="H1062">
        <v>1</v>
      </c>
    </row>
    <row r="1063" spans="1:8" x14ac:dyDescent="0.2">
      <c r="A1063" s="5">
        <v>42083</v>
      </c>
      <c r="B1063" s="2">
        <v>42083.276377314818</v>
      </c>
      <c r="C1063" s="1" t="s">
        <v>1094</v>
      </c>
      <c r="D1063" t="s">
        <v>1058</v>
      </c>
      <c r="G1063" t="s">
        <v>1066</v>
      </c>
      <c r="H1063">
        <v>1</v>
      </c>
    </row>
    <row r="1064" spans="1:8" x14ac:dyDescent="0.2">
      <c r="A1064" s="5">
        <v>42083</v>
      </c>
      <c r="B1064" s="2">
        <v>42083.276377314818</v>
      </c>
      <c r="C1064" s="1" t="s">
        <v>1094</v>
      </c>
      <c r="D1064" t="s">
        <v>1056</v>
      </c>
      <c r="G1064" t="s">
        <v>1066</v>
      </c>
      <c r="H1064">
        <v>1</v>
      </c>
    </row>
    <row r="1065" spans="1:8" x14ac:dyDescent="0.2">
      <c r="A1065" s="5">
        <v>42083</v>
      </c>
      <c r="B1065" s="2">
        <v>42083.276377314818</v>
      </c>
      <c r="C1065" s="1" t="s">
        <v>1094</v>
      </c>
      <c r="D1065" t="s">
        <v>1059</v>
      </c>
      <c r="G1065" t="s">
        <v>1066</v>
      </c>
      <c r="H1065">
        <v>1</v>
      </c>
    </row>
    <row r="1066" spans="1:8" x14ac:dyDescent="0.2">
      <c r="A1066" s="5">
        <v>42083</v>
      </c>
      <c r="B1066" s="2">
        <v>42083.276377314818</v>
      </c>
      <c r="C1066" s="1" t="s">
        <v>1094</v>
      </c>
      <c r="D1066" t="s">
        <v>1056</v>
      </c>
      <c r="G1066" t="s">
        <v>1066</v>
      </c>
      <c r="H1066">
        <v>1</v>
      </c>
    </row>
    <row r="1067" spans="1:8" x14ac:dyDescent="0.2">
      <c r="A1067" s="5">
        <v>42087</v>
      </c>
      <c r="B1067" s="2">
        <v>42087.313483796293</v>
      </c>
      <c r="C1067" s="1" t="s">
        <v>1065</v>
      </c>
      <c r="D1067" t="s">
        <v>1053</v>
      </c>
      <c r="E1067" s="1" t="s">
        <v>1061</v>
      </c>
      <c r="G1067" t="s">
        <v>1093</v>
      </c>
      <c r="H1067">
        <v>1</v>
      </c>
    </row>
    <row r="1068" spans="1:8" x14ac:dyDescent="0.2">
      <c r="A1068" s="5">
        <v>42087</v>
      </c>
      <c r="B1068" s="2">
        <v>42087.31349537037</v>
      </c>
      <c r="C1068" s="1" t="s">
        <v>1065</v>
      </c>
      <c r="D1068" t="s">
        <v>1057</v>
      </c>
      <c r="E1068" s="1" t="s">
        <v>1061</v>
      </c>
      <c r="G1068" t="s">
        <v>1093</v>
      </c>
      <c r="H1068">
        <v>1</v>
      </c>
    </row>
    <row r="1069" spans="1:8" x14ac:dyDescent="0.2">
      <c r="A1069" s="5">
        <v>42087</v>
      </c>
      <c r="B1069" s="2">
        <v>42087.31349537037</v>
      </c>
      <c r="C1069" s="1" t="s">
        <v>1065</v>
      </c>
      <c r="D1069" t="s">
        <v>1058</v>
      </c>
      <c r="E1069" s="1" t="s">
        <v>1061</v>
      </c>
      <c r="G1069" t="s">
        <v>1093</v>
      </c>
      <c r="H1069">
        <v>1</v>
      </c>
    </row>
    <row r="1070" spans="1:8" x14ac:dyDescent="0.2">
      <c r="A1070" s="5">
        <v>42087</v>
      </c>
      <c r="B1070" s="2">
        <v>42087.31349537037</v>
      </c>
      <c r="C1070" s="1" t="s">
        <v>1065</v>
      </c>
      <c r="D1070" t="s">
        <v>1059</v>
      </c>
      <c r="E1070" s="1" t="s">
        <v>1061</v>
      </c>
      <c r="G1070" t="s">
        <v>1093</v>
      </c>
      <c r="H1070">
        <v>1</v>
      </c>
    </row>
    <row r="1071" spans="1:8" x14ac:dyDescent="0.2">
      <c r="A1071" s="5">
        <v>42088</v>
      </c>
      <c r="B1071" s="2">
        <v>42088.323692129627</v>
      </c>
      <c r="C1071" s="1" t="s">
        <v>1094</v>
      </c>
      <c r="D1071" t="s">
        <v>1053</v>
      </c>
      <c r="G1071" t="s">
        <v>1066</v>
      </c>
      <c r="H1071">
        <v>1</v>
      </c>
    </row>
    <row r="1072" spans="1:8" x14ac:dyDescent="0.2">
      <c r="A1072" s="5">
        <v>42088</v>
      </c>
      <c r="B1072" s="2">
        <v>42088.323692129627</v>
      </c>
      <c r="C1072" s="1" t="s">
        <v>1094</v>
      </c>
      <c r="D1072" t="s">
        <v>1056</v>
      </c>
      <c r="G1072" t="s">
        <v>1066</v>
      </c>
      <c r="H1072">
        <v>1</v>
      </c>
    </row>
    <row r="1073" spans="1:8" x14ac:dyDescent="0.2">
      <c r="A1073" s="5">
        <v>42088</v>
      </c>
      <c r="B1073" s="2">
        <v>42088.323703703703</v>
      </c>
      <c r="C1073" s="1" t="s">
        <v>1094</v>
      </c>
      <c r="D1073" t="s">
        <v>1057</v>
      </c>
      <c r="G1073" t="s">
        <v>1066</v>
      </c>
      <c r="H1073">
        <v>1</v>
      </c>
    </row>
    <row r="1074" spans="1:8" x14ac:dyDescent="0.2">
      <c r="A1074" s="5">
        <v>42088</v>
      </c>
      <c r="B1074" s="2">
        <v>42088.323703703703</v>
      </c>
      <c r="C1074" s="1" t="s">
        <v>1094</v>
      </c>
      <c r="D1074" t="s">
        <v>1056</v>
      </c>
      <c r="G1074" t="s">
        <v>1066</v>
      </c>
      <c r="H1074">
        <v>1</v>
      </c>
    </row>
    <row r="1075" spans="1:8" x14ac:dyDescent="0.2">
      <c r="A1075" s="5">
        <v>42088</v>
      </c>
      <c r="B1075" s="2">
        <v>42088.323703703703</v>
      </c>
      <c r="C1075" s="1" t="s">
        <v>1094</v>
      </c>
      <c r="D1075" t="s">
        <v>1058</v>
      </c>
      <c r="G1075" t="s">
        <v>1066</v>
      </c>
      <c r="H1075">
        <v>1</v>
      </c>
    </row>
    <row r="1076" spans="1:8" x14ac:dyDescent="0.2">
      <c r="A1076" s="5">
        <v>42088</v>
      </c>
      <c r="B1076" s="2">
        <v>42088.323703703703</v>
      </c>
      <c r="C1076" s="1" t="s">
        <v>1094</v>
      </c>
      <c r="D1076" t="s">
        <v>1056</v>
      </c>
      <c r="G1076" t="s">
        <v>1066</v>
      </c>
      <c r="H1076">
        <v>1</v>
      </c>
    </row>
    <row r="1077" spans="1:8" x14ac:dyDescent="0.2">
      <c r="A1077" s="5">
        <v>42088</v>
      </c>
      <c r="B1077" s="2">
        <v>42088.323703703703</v>
      </c>
      <c r="C1077" s="1" t="s">
        <v>1094</v>
      </c>
      <c r="D1077" t="s">
        <v>1059</v>
      </c>
      <c r="G1077" t="s">
        <v>1066</v>
      </c>
      <c r="H1077">
        <v>1</v>
      </c>
    </row>
    <row r="1078" spans="1:8" x14ac:dyDescent="0.2">
      <c r="A1078" s="5">
        <v>42088</v>
      </c>
      <c r="B1078" s="2">
        <v>42088.32371527778</v>
      </c>
      <c r="C1078" s="1" t="s">
        <v>1094</v>
      </c>
      <c r="D1078" t="s">
        <v>1056</v>
      </c>
      <c r="G1078" t="s">
        <v>1066</v>
      </c>
      <c r="H1078">
        <v>1</v>
      </c>
    </row>
    <row r="1079" spans="1:8" x14ac:dyDescent="0.2">
      <c r="A1079" s="5">
        <v>42093</v>
      </c>
      <c r="B1079" s="2">
        <v>42093.315844907411</v>
      </c>
      <c r="C1079" s="1" t="s">
        <v>1065</v>
      </c>
      <c r="D1079" t="s">
        <v>1053</v>
      </c>
      <c r="E1079" s="1" t="s">
        <v>1064</v>
      </c>
      <c r="G1079" t="s">
        <v>1093</v>
      </c>
      <c r="H1079">
        <v>1</v>
      </c>
    </row>
    <row r="1080" spans="1:8" x14ac:dyDescent="0.2">
      <c r="A1080" s="5">
        <v>42093</v>
      </c>
      <c r="B1080" s="2">
        <v>42093.31585648148</v>
      </c>
      <c r="C1080" s="1" t="s">
        <v>1065</v>
      </c>
      <c r="D1080" t="s">
        <v>1057</v>
      </c>
      <c r="E1080" s="1" t="s">
        <v>1064</v>
      </c>
      <c r="G1080" t="s">
        <v>1093</v>
      </c>
      <c r="H1080">
        <v>1</v>
      </c>
    </row>
    <row r="1081" spans="1:8" x14ac:dyDescent="0.2">
      <c r="A1081" s="5">
        <v>42093</v>
      </c>
      <c r="B1081" s="2">
        <v>42093.31585648148</v>
      </c>
      <c r="C1081" s="1" t="s">
        <v>1065</v>
      </c>
      <c r="D1081" t="s">
        <v>1058</v>
      </c>
      <c r="E1081" s="1" t="s">
        <v>1064</v>
      </c>
      <c r="G1081" t="s">
        <v>1093</v>
      </c>
      <c r="H1081">
        <v>1</v>
      </c>
    </row>
    <row r="1082" spans="1:8" x14ac:dyDescent="0.2">
      <c r="A1082" s="5">
        <v>42093</v>
      </c>
      <c r="B1082" s="2">
        <v>42093.31585648148</v>
      </c>
      <c r="C1082" s="1" t="s">
        <v>1065</v>
      </c>
      <c r="D1082" t="s">
        <v>1059</v>
      </c>
      <c r="E1082" s="1" t="s">
        <v>1064</v>
      </c>
      <c r="G1082" t="s">
        <v>1093</v>
      </c>
      <c r="H1082">
        <v>1</v>
      </c>
    </row>
    <row r="1083" spans="1:8" x14ac:dyDescent="0.2">
      <c r="A1083" s="5">
        <v>42096</v>
      </c>
      <c r="B1083" s="2">
        <v>42096.333067129628</v>
      </c>
      <c r="C1083" s="1" t="s">
        <v>1094</v>
      </c>
      <c r="D1083" t="s">
        <v>1053</v>
      </c>
      <c r="G1083" t="s">
        <v>1095</v>
      </c>
      <c r="H1083">
        <v>1</v>
      </c>
    </row>
    <row r="1084" spans="1:8" x14ac:dyDescent="0.2">
      <c r="A1084" s="5">
        <v>42096</v>
      </c>
      <c r="B1084" s="2">
        <v>42096.333078703705</v>
      </c>
      <c r="C1084" s="1" t="s">
        <v>1094</v>
      </c>
      <c r="D1084" t="s">
        <v>1056</v>
      </c>
      <c r="G1084" t="s">
        <v>1095</v>
      </c>
      <c r="H1084">
        <v>1</v>
      </c>
    </row>
    <row r="1085" spans="1:8" x14ac:dyDescent="0.2">
      <c r="A1085" s="5">
        <v>42096</v>
      </c>
      <c r="B1085" s="2">
        <v>42096.333090277774</v>
      </c>
      <c r="C1085" s="1" t="s">
        <v>1094</v>
      </c>
      <c r="D1085" t="s">
        <v>1057</v>
      </c>
      <c r="G1085" t="s">
        <v>1095</v>
      </c>
      <c r="H1085">
        <v>1</v>
      </c>
    </row>
    <row r="1086" spans="1:8" x14ac:dyDescent="0.2">
      <c r="A1086" s="5">
        <v>42096</v>
      </c>
      <c r="B1086" s="2">
        <v>42096.333090277774</v>
      </c>
      <c r="C1086" s="1" t="s">
        <v>1094</v>
      </c>
      <c r="D1086" t="s">
        <v>1056</v>
      </c>
      <c r="G1086" t="s">
        <v>1095</v>
      </c>
      <c r="H1086">
        <v>1</v>
      </c>
    </row>
    <row r="1087" spans="1:8" x14ac:dyDescent="0.2">
      <c r="A1087" s="5">
        <v>42096</v>
      </c>
      <c r="B1087" s="2">
        <v>42096.333090277774</v>
      </c>
      <c r="C1087" s="1" t="s">
        <v>1094</v>
      </c>
      <c r="D1087" t="s">
        <v>1058</v>
      </c>
      <c r="G1087" t="s">
        <v>1095</v>
      </c>
      <c r="H1087">
        <v>1</v>
      </c>
    </row>
    <row r="1088" spans="1:8" x14ac:dyDescent="0.2">
      <c r="A1088" s="5">
        <v>42096</v>
      </c>
      <c r="B1088" s="2">
        <v>42096.333090277774</v>
      </c>
      <c r="C1088" s="1" t="s">
        <v>1094</v>
      </c>
      <c r="D1088" t="s">
        <v>1056</v>
      </c>
      <c r="G1088" t="s">
        <v>1095</v>
      </c>
      <c r="H1088">
        <v>1</v>
      </c>
    </row>
    <row r="1089" spans="1:8" x14ac:dyDescent="0.2">
      <c r="A1089" s="5">
        <v>42096</v>
      </c>
      <c r="B1089" s="2">
        <v>42096.333090277774</v>
      </c>
      <c r="C1089" s="1" t="s">
        <v>1094</v>
      </c>
      <c r="D1089" t="s">
        <v>1059</v>
      </c>
      <c r="G1089" t="s">
        <v>1095</v>
      </c>
      <c r="H1089">
        <v>1</v>
      </c>
    </row>
    <row r="1090" spans="1:8" x14ac:dyDescent="0.2">
      <c r="A1090" s="5">
        <v>42096</v>
      </c>
      <c r="B1090" s="2">
        <v>42096.333101851851</v>
      </c>
      <c r="C1090" s="1" t="s">
        <v>1094</v>
      </c>
      <c r="D1090" t="s">
        <v>1056</v>
      </c>
      <c r="G1090" t="s">
        <v>1095</v>
      </c>
      <c r="H1090">
        <v>1</v>
      </c>
    </row>
    <row r="1091" spans="1:8" x14ac:dyDescent="0.2">
      <c r="A1091" s="5">
        <v>42101</v>
      </c>
      <c r="B1091" s="2">
        <v>42101.327233796299</v>
      </c>
      <c r="C1091" s="1" t="s">
        <v>1065</v>
      </c>
      <c r="D1091" t="s">
        <v>1053</v>
      </c>
      <c r="E1091" s="1" t="s">
        <v>1064</v>
      </c>
      <c r="G1091" t="s">
        <v>1095</v>
      </c>
      <c r="H1091">
        <v>1</v>
      </c>
    </row>
    <row r="1092" spans="1:8" x14ac:dyDescent="0.2">
      <c r="A1092" s="5">
        <v>42101</v>
      </c>
      <c r="B1092" s="2">
        <v>42101.327233796299</v>
      </c>
      <c r="C1092" s="1" t="s">
        <v>1065</v>
      </c>
      <c r="D1092" t="s">
        <v>1057</v>
      </c>
      <c r="E1092" s="1" t="s">
        <v>1064</v>
      </c>
      <c r="G1092" t="s">
        <v>1095</v>
      </c>
      <c r="H1092">
        <v>1</v>
      </c>
    </row>
    <row r="1093" spans="1:8" x14ac:dyDescent="0.2">
      <c r="A1093" s="5">
        <v>42101</v>
      </c>
      <c r="B1093" s="2">
        <v>42101.327233796299</v>
      </c>
      <c r="C1093" s="1" t="s">
        <v>1065</v>
      </c>
      <c r="D1093" t="s">
        <v>1058</v>
      </c>
      <c r="E1093" s="1" t="s">
        <v>1064</v>
      </c>
      <c r="G1093" t="s">
        <v>1095</v>
      </c>
      <c r="H1093">
        <v>1</v>
      </c>
    </row>
    <row r="1094" spans="1:8" x14ac:dyDescent="0.2">
      <c r="A1094" s="5">
        <v>42101</v>
      </c>
      <c r="B1094" s="2">
        <v>42101.327245370368</v>
      </c>
      <c r="C1094" s="1" t="s">
        <v>1065</v>
      </c>
      <c r="D1094" t="s">
        <v>1059</v>
      </c>
      <c r="E1094" s="1" t="s">
        <v>1064</v>
      </c>
      <c r="G1094" t="s">
        <v>1095</v>
      </c>
      <c r="H1094">
        <v>1</v>
      </c>
    </row>
    <row r="1095" spans="1:8" x14ac:dyDescent="0.2">
      <c r="A1095" s="5">
        <v>42102</v>
      </c>
      <c r="B1095" s="2">
        <v>42102.327141203707</v>
      </c>
      <c r="C1095" s="1" t="s">
        <v>1094</v>
      </c>
      <c r="D1095" t="s">
        <v>1053</v>
      </c>
      <c r="G1095" t="s">
        <v>1066</v>
      </c>
      <c r="H1095">
        <v>1</v>
      </c>
    </row>
    <row r="1096" spans="1:8" x14ac:dyDescent="0.2">
      <c r="A1096" s="5">
        <v>42102</v>
      </c>
      <c r="B1096" s="2">
        <v>42102.327152777776</v>
      </c>
      <c r="C1096" s="1" t="s">
        <v>1094</v>
      </c>
      <c r="D1096" t="s">
        <v>1056</v>
      </c>
      <c r="G1096" t="s">
        <v>1066</v>
      </c>
      <c r="H1096">
        <v>1</v>
      </c>
    </row>
    <row r="1097" spans="1:8" x14ac:dyDescent="0.2">
      <c r="A1097" s="5">
        <v>42102</v>
      </c>
      <c r="B1097" s="2">
        <v>42102.327152777776</v>
      </c>
      <c r="C1097" s="1" t="s">
        <v>1094</v>
      </c>
      <c r="D1097" t="s">
        <v>1057</v>
      </c>
      <c r="G1097" t="s">
        <v>1066</v>
      </c>
      <c r="H1097">
        <v>1</v>
      </c>
    </row>
    <row r="1098" spans="1:8" x14ac:dyDescent="0.2">
      <c r="A1098" s="5">
        <v>42102</v>
      </c>
      <c r="B1098" s="2">
        <v>42102.327152777776</v>
      </c>
      <c r="C1098" s="1" t="s">
        <v>1094</v>
      </c>
      <c r="D1098" t="s">
        <v>1056</v>
      </c>
      <c r="G1098" t="s">
        <v>1066</v>
      </c>
      <c r="H1098">
        <v>1</v>
      </c>
    </row>
    <row r="1099" spans="1:8" x14ac:dyDescent="0.2">
      <c r="A1099" s="5">
        <v>42102</v>
      </c>
      <c r="B1099" s="2">
        <v>42102.327164351853</v>
      </c>
      <c r="C1099" s="1" t="s">
        <v>1094</v>
      </c>
      <c r="D1099" t="s">
        <v>1058</v>
      </c>
      <c r="G1099" t="s">
        <v>1066</v>
      </c>
      <c r="H1099">
        <v>1</v>
      </c>
    </row>
    <row r="1100" spans="1:8" x14ac:dyDescent="0.2">
      <c r="A1100" s="5">
        <v>42102</v>
      </c>
      <c r="B1100" s="2">
        <v>42102.327164351853</v>
      </c>
      <c r="C1100" s="1" t="s">
        <v>1094</v>
      </c>
      <c r="D1100" t="s">
        <v>1056</v>
      </c>
      <c r="G1100" t="s">
        <v>1066</v>
      </c>
      <c r="H1100">
        <v>1</v>
      </c>
    </row>
    <row r="1101" spans="1:8" x14ac:dyDescent="0.2">
      <c r="A1101" s="5">
        <v>42102</v>
      </c>
      <c r="B1101" s="2">
        <v>42102.327175925922</v>
      </c>
      <c r="C1101" s="1" t="s">
        <v>1094</v>
      </c>
      <c r="D1101" t="s">
        <v>1059</v>
      </c>
      <c r="G1101" t="s">
        <v>1066</v>
      </c>
      <c r="H1101">
        <v>1</v>
      </c>
    </row>
    <row r="1102" spans="1:8" x14ac:dyDescent="0.2">
      <c r="A1102" s="5">
        <v>42102</v>
      </c>
      <c r="B1102" s="2">
        <v>42102.327175925922</v>
      </c>
      <c r="C1102" s="1" t="s">
        <v>1094</v>
      </c>
      <c r="D1102" t="s">
        <v>1056</v>
      </c>
      <c r="G1102" t="s">
        <v>1066</v>
      </c>
      <c r="H1102">
        <v>1</v>
      </c>
    </row>
    <row r="1103" spans="1:8" x14ac:dyDescent="0.2">
      <c r="A1103" s="5">
        <v>42103</v>
      </c>
      <c r="B1103" s="2">
        <v>42103.30840277778</v>
      </c>
      <c r="C1103" s="1" t="s">
        <v>1065</v>
      </c>
      <c r="D1103" t="s">
        <v>1053</v>
      </c>
      <c r="E1103" s="1" t="s">
        <v>1061</v>
      </c>
      <c r="G1103" t="s">
        <v>1095</v>
      </c>
      <c r="H1103">
        <v>1</v>
      </c>
    </row>
    <row r="1104" spans="1:8" x14ac:dyDescent="0.2">
      <c r="A1104" s="5">
        <v>42103</v>
      </c>
      <c r="B1104" s="2">
        <v>42103.30840277778</v>
      </c>
      <c r="C1104" s="1" t="s">
        <v>1065</v>
      </c>
      <c r="D1104" t="s">
        <v>1057</v>
      </c>
      <c r="E1104" s="1" t="s">
        <v>1061</v>
      </c>
      <c r="G1104" t="s">
        <v>1095</v>
      </c>
      <c r="H1104">
        <v>1</v>
      </c>
    </row>
    <row r="1105" spans="1:8" x14ac:dyDescent="0.2">
      <c r="A1105" s="5">
        <v>42103</v>
      </c>
      <c r="B1105" s="2">
        <v>42103.30841435185</v>
      </c>
      <c r="C1105" s="1" t="s">
        <v>1065</v>
      </c>
      <c r="D1105" t="s">
        <v>1058</v>
      </c>
      <c r="E1105" s="1" t="s">
        <v>1061</v>
      </c>
      <c r="G1105" t="s">
        <v>1095</v>
      </c>
      <c r="H1105">
        <v>1</v>
      </c>
    </row>
    <row r="1106" spans="1:8" x14ac:dyDescent="0.2">
      <c r="A1106" s="5">
        <v>42103</v>
      </c>
      <c r="B1106" s="2">
        <v>42103.30841435185</v>
      </c>
      <c r="C1106" s="1" t="s">
        <v>1065</v>
      </c>
      <c r="D1106" t="s">
        <v>1059</v>
      </c>
      <c r="E1106" s="1" t="s">
        <v>1061</v>
      </c>
      <c r="G1106" t="s">
        <v>1095</v>
      </c>
      <c r="H1106">
        <v>1</v>
      </c>
    </row>
    <row r="1107" spans="1:8" x14ac:dyDescent="0.2">
      <c r="A1107" s="5">
        <v>42104</v>
      </c>
      <c r="B1107" s="2">
        <v>42104.261724537035</v>
      </c>
      <c r="C1107" s="1" t="s">
        <v>1094</v>
      </c>
      <c r="D1107" t="s">
        <v>1053</v>
      </c>
      <c r="G1107" t="s">
        <v>1066</v>
      </c>
      <c r="H1107">
        <v>1</v>
      </c>
    </row>
    <row r="1108" spans="1:8" x14ac:dyDescent="0.2">
      <c r="A1108" s="5">
        <v>42104</v>
      </c>
      <c r="B1108" s="2">
        <v>42104.261724537035</v>
      </c>
      <c r="C1108" s="1" t="s">
        <v>1094</v>
      </c>
      <c r="D1108" t="s">
        <v>1056</v>
      </c>
      <c r="G1108" t="s">
        <v>1066</v>
      </c>
      <c r="H1108">
        <v>1</v>
      </c>
    </row>
    <row r="1109" spans="1:8" x14ac:dyDescent="0.2">
      <c r="A1109" s="5">
        <v>42104</v>
      </c>
      <c r="B1109" s="2">
        <v>42104.261724537035</v>
      </c>
      <c r="C1109" s="1" t="s">
        <v>1094</v>
      </c>
      <c r="D1109" t="s">
        <v>1057</v>
      </c>
      <c r="G1109" t="s">
        <v>1066</v>
      </c>
      <c r="H1109">
        <v>1</v>
      </c>
    </row>
    <row r="1110" spans="1:8" x14ac:dyDescent="0.2">
      <c r="A1110" s="5">
        <v>42104</v>
      </c>
      <c r="B1110" s="2">
        <v>42104.261724537035</v>
      </c>
      <c r="C1110" s="1" t="s">
        <v>1094</v>
      </c>
      <c r="D1110" t="s">
        <v>1056</v>
      </c>
      <c r="G1110" t="s">
        <v>1066</v>
      </c>
      <c r="H1110">
        <v>1</v>
      </c>
    </row>
    <row r="1111" spans="1:8" x14ac:dyDescent="0.2">
      <c r="A1111" s="5">
        <v>42104</v>
      </c>
      <c r="B1111" s="2">
        <v>42104.261736111112</v>
      </c>
      <c r="C1111" s="1" t="s">
        <v>1094</v>
      </c>
      <c r="D1111" t="s">
        <v>1058</v>
      </c>
      <c r="G1111" t="s">
        <v>1066</v>
      </c>
      <c r="H1111">
        <v>1</v>
      </c>
    </row>
    <row r="1112" spans="1:8" x14ac:dyDescent="0.2">
      <c r="A1112" s="5">
        <v>42104</v>
      </c>
      <c r="B1112" s="2">
        <v>42104.261736111112</v>
      </c>
      <c r="C1112" s="1" t="s">
        <v>1094</v>
      </c>
      <c r="D1112" t="s">
        <v>1056</v>
      </c>
      <c r="G1112" t="s">
        <v>1066</v>
      </c>
      <c r="H1112">
        <v>1</v>
      </c>
    </row>
    <row r="1113" spans="1:8" x14ac:dyDescent="0.2">
      <c r="A1113" s="5">
        <v>42104</v>
      </c>
      <c r="B1113" s="2">
        <v>42104.261736111112</v>
      </c>
      <c r="C1113" s="1" t="s">
        <v>1094</v>
      </c>
      <c r="D1113" t="s">
        <v>1059</v>
      </c>
      <c r="G1113" t="s">
        <v>1066</v>
      </c>
      <c r="H1113">
        <v>1</v>
      </c>
    </row>
    <row r="1114" spans="1:8" x14ac:dyDescent="0.2">
      <c r="A1114" s="5">
        <v>42104</v>
      </c>
      <c r="B1114" s="2">
        <v>42104.261747685188</v>
      </c>
      <c r="C1114" s="1" t="s">
        <v>1094</v>
      </c>
      <c r="D1114" t="s">
        <v>1056</v>
      </c>
      <c r="G1114" t="s">
        <v>1066</v>
      </c>
      <c r="H1114">
        <v>1</v>
      </c>
    </row>
    <row r="1115" spans="1:8" x14ac:dyDescent="0.2">
      <c r="A1115" s="5">
        <v>42123</v>
      </c>
      <c r="B1115" s="2">
        <v>42123.294768518521</v>
      </c>
      <c r="C1115" s="1" t="s">
        <v>1065</v>
      </c>
      <c r="D1115" t="s">
        <v>1053</v>
      </c>
      <c r="E1115" s="1" t="s">
        <v>1064</v>
      </c>
      <c r="G1115" t="s">
        <v>1095</v>
      </c>
      <c r="H1115">
        <v>1</v>
      </c>
    </row>
    <row r="1116" spans="1:8" x14ac:dyDescent="0.2">
      <c r="A1116" s="5">
        <v>42123</v>
      </c>
      <c r="B1116" s="2">
        <v>42123.294768518521</v>
      </c>
      <c r="C1116" s="1" t="s">
        <v>1065</v>
      </c>
      <c r="D1116" t="s">
        <v>1057</v>
      </c>
      <c r="E1116" s="1" t="s">
        <v>1064</v>
      </c>
      <c r="G1116" t="s">
        <v>1095</v>
      </c>
      <c r="H1116">
        <v>1</v>
      </c>
    </row>
    <row r="1117" spans="1:8" x14ac:dyDescent="0.2">
      <c r="A1117" s="5">
        <v>42123</v>
      </c>
      <c r="B1117" s="2">
        <v>42123.294768518521</v>
      </c>
      <c r="C1117" s="1" t="s">
        <v>1065</v>
      </c>
      <c r="D1117" t="s">
        <v>1058</v>
      </c>
      <c r="E1117" s="1" t="s">
        <v>1064</v>
      </c>
      <c r="G1117" t="s">
        <v>1095</v>
      </c>
      <c r="H1117">
        <v>1</v>
      </c>
    </row>
    <row r="1118" spans="1:8" x14ac:dyDescent="0.2">
      <c r="A1118" s="5">
        <v>42123</v>
      </c>
      <c r="B1118" s="2">
        <v>42123.29478009259</v>
      </c>
      <c r="C1118" s="1" t="s">
        <v>1065</v>
      </c>
      <c r="D1118" t="s">
        <v>1059</v>
      </c>
      <c r="E1118" s="1" t="s">
        <v>1064</v>
      </c>
      <c r="G1118" t="s">
        <v>1095</v>
      </c>
      <c r="H1118">
        <v>1</v>
      </c>
    </row>
    <row r="1119" spans="1:8" x14ac:dyDescent="0.2">
      <c r="A1119" s="5">
        <v>42124</v>
      </c>
      <c r="B1119" s="2">
        <v>42124.349918981483</v>
      </c>
      <c r="C1119" s="1" t="s">
        <v>1094</v>
      </c>
      <c r="D1119" t="s">
        <v>1053</v>
      </c>
      <c r="G1119" t="s">
        <v>1066</v>
      </c>
      <c r="H1119">
        <v>1</v>
      </c>
    </row>
    <row r="1120" spans="1:8" x14ac:dyDescent="0.2">
      <c r="A1120" s="5">
        <v>42124</v>
      </c>
      <c r="B1120" s="2">
        <v>42124.349930555552</v>
      </c>
      <c r="C1120" s="1" t="s">
        <v>1094</v>
      </c>
      <c r="D1120" t="s">
        <v>1056</v>
      </c>
      <c r="G1120" t="s">
        <v>1066</v>
      </c>
      <c r="H1120">
        <v>1</v>
      </c>
    </row>
    <row r="1121" spans="1:8" x14ac:dyDescent="0.2">
      <c r="A1121" s="5">
        <v>42124</v>
      </c>
      <c r="B1121" s="2">
        <v>42124.349930555552</v>
      </c>
      <c r="C1121" s="1" t="s">
        <v>1094</v>
      </c>
      <c r="D1121" t="s">
        <v>1057</v>
      </c>
      <c r="G1121" t="s">
        <v>1066</v>
      </c>
      <c r="H1121">
        <v>1</v>
      </c>
    </row>
    <row r="1122" spans="1:8" x14ac:dyDescent="0.2">
      <c r="A1122" s="5">
        <v>42124</v>
      </c>
      <c r="B1122" s="2">
        <v>42124.349930555552</v>
      </c>
      <c r="C1122" s="1" t="s">
        <v>1094</v>
      </c>
      <c r="D1122" t="s">
        <v>1056</v>
      </c>
      <c r="G1122" t="s">
        <v>1066</v>
      </c>
      <c r="H1122">
        <v>1</v>
      </c>
    </row>
    <row r="1123" spans="1:8" x14ac:dyDescent="0.2">
      <c r="A1123" s="5">
        <v>42124</v>
      </c>
      <c r="B1123" s="2">
        <v>42124.349930555552</v>
      </c>
      <c r="C1123" s="1" t="s">
        <v>1094</v>
      </c>
      <c r="D1123" t="s">
        <v>1058</v>
      </c>
      <c r="G1123" t="s">
        <v>1066</v>
      </c>
      <c r="H1123">
        <v>1</v>
      </c>
    </row>
    <row r="1124" spans="1:8" x14ac:dyDescent="0.2">
      <c r="A1124" s="5">
        <v>42124</v>
      </c>
      <c r="B1124" s="2">
        <v>42124.349942129629</v>
      </c>
      <c r="C1124" s="1" t="s">
        <v>1094</v>
      </c>
      <c r="D1124" t="s">
        <v>1056</v>
      </c>
      <c r="G1124" t="s">
        <v>1066</v>
      </c>
      <c r="H1124">
        <v>1</v>
      </c>
    </row>
    <row r="1125" spans="1:8" x14ac:dyDescent="0.2">
      <c r="A1125" s="5">
        <v>42124</v>
      </c>
      <c r="B1125" s="2">
        <v>42124.349942129629</v>
      </c>
      <c r="C1125" s="1" t="s">
        <v>1094</v>
      </c>
      <c r="D1125" t="s">
        <v>1059</v>
      </c>
      <c r="G1125" t="s">
        <v>1066</v>
      </c>
      <c r="H1125">
        <v>1</v>
      </c>
    </row>
    <row r="1126" spans="1:8" x14ac:dyDescent="0.2">
      <c r="A1126" s="5">
        <v>42124</v>
      </c>
      <c r="B1126" s="2">
        <v>42124.349942129629</v>
      </c>
      <c r="C1126" s="1" t="s">
        <v>1094</v>
      </c>
      <c r="D1126" t="s">
        <v>1056</v>
      </c>
      <c r="G1126" t="s">
        <v>1066</v>
      </c>
      <c r="H1126">
        <v>1</v>
      </c>
    </row>
    <row r="1127" spans="1:8" x14ac:dyDescent="0.2">
      <c r="A1127" s="5">
        <v>42132</v>
      </c>
      <c r="B1127" s="2">
        <v>42132.303032407406</v>
      </c>
      <c r="C1127" s="1" t="s">
        <v>1065</v>
      </c>
      <c r="D1127" t="s">
        <v>1053</v>
      </c>
      <c r="E1127" s="1" t="s">
        <v>1061</v>
      </c>
      <c r="G1127" t="s">
        <v>1096</v>
      </c>
      <c r="H1127">
        <v>1</v>
      </c>
    </row>
    <row r="1128" spans="1:8" x14ac:dyDescent="0.2">
      <c r="A1128" s="5">
        <v>42132</v>
      </c>
      <c r="B1128" s="2">
        <v>42132.303043981483</v>
      </c>
      <c r="C1128" s="1" t="s">
        <v>1065</v>
      </c>
      <c r="D1128" t="s">
        <v>1057</v>
      </c>
      <c r="E1128" s="1" t="s">
        <v>1061</v>
      </c>
      <c r="G1128" t="s">
        <v>1096</v>
      </c>
      <c r="H1128">
        <v>1</v>
      </c>
    </row>
    <row r="1129" spans="1:8" x14ac:dyDescent="0.2">
      <c r="A1129" s="5">
        <v>42132</v>
      </c>
      <c r="B1129" s="2">
        <v>42132.303043981483</v>
      </c>
      <c r="C1129" s="1" t="s">
        <v>1065</v>
      </c>
      <c r="D1129" t="s">
        <v>1058</v>
      </c>
      <c r="E1129" s="1" t="s">
        <v>1061</v>
      </c>
      <c r="G1129" t="s">
        <v>1096</v>
      </c>
      <c r="H1129">
        <v>1</v>
      </c>
    </row>
    <row r="1130" spans="1:8" x14ac:dyDescent="0.2">
      <c r="A1130" s="5">
        <v>42132</v>
      </c>
      <c r="B1130" s="2">
        <v>42132.303055555552</v>
      </c>
      <c r="C1130" s="1" t="s">
        <v>1065</v>
      </c>
      <c r="D1130" t="s">
        <v>1059</v>
      </c>
      <c r="E1130" s="1" t="s">
        <v>1061</v>
      </c>
      <c r="G1130" t="s">
        <v>1096</v>
      </c>
      <c r="H1130">
        <v>1</v>
      </c>
    </row>
    <row r="1131" spans="1:8" x14ac:dyDescent="0.2">
      <c r="A1131" s="5">
        <v>42135</v>
      </c>
      <c r="B1131" s="2">
        <v>42135.302337962959</v>
      </c>
      <c r="C1131" s="1" t="s">
        <v>1071</v>
      </c>
      <c r="D1131" t="s">
        <v>1053</v>
      </c>
      <c r="E1131" s="1" t="s">
        <v>1064</v>
      </c>
      <c r="G1131" t="s">
        <v>1096</v>
      </c>
      <c r="H1131">
        <v>1</v>
      </c>
    </row>
    <row r="1132" spans="1:8" x14ac:dyDescent="0.2">
      <c r="A1132" s="5">
        <v>42135</v>
      </c>
      <c r="B1132" s="2">
        <v>42135.302349537036</v>
      </c>
      <c r="C1132" s="1" t="s">
        <v>1071</v>
      </c>
      <c r="D1132" t="s">
        <v>1057</v>
      </c>
      <c r="E1132" s="1" t="s">
        <v>1064</v>
      </c>
      <c r="G1132" t="s">
        <v>1096</v>
      </c>
      <c r="H1132">
        <v>1</v>
      </c>
    </row>
    <row r="1133" spans="1:8" x14ac:dyDescent="0.2">
      <c r="A1133" s="5">
        <v>42135</v>
      </c>
      <c r="B1133" s="2">
        <v>42135.302349537036</v>
      </c>
      <c r="C1133" s="1" t="s">
        <v>1071</v>
      </c>
      <c r="D1133" t="s">
        <v>1058</v>
      </c>
      <c r="E1133" s="1" t="s">
        <v>1064</v>
      </c>
      <c r="G1133" t="s">
        <v>1096</v>
      </c>
      <c r="H1133">
        <v>1</v>
      </c>
    </row>
    <row r="1134" spans="1:8" x14ac:dyDescent="0.2">
      <c r="A1134" s="5">
        <v>42135</v>
      </c>
      <c r="B1134" s="2">
        <v>42135.302361111113</v>
      </c>
      <c r="C1134" s="1" t="s">
        <v>1071</v>
      </c>
      <c r="D1134" t="s">
        <v>1059</v>
      </c>
      <c r="E1134" s="1" t="s">
        <v>1064</v>
      </c>
      <c r="G1134" t="s">
        <v>1096</v>
      </c>
      <c r="H1134">
        <v>1</v>
      </c>
    </row>
    <row r="1135" spans="1:8" x14ac:dyDescent="0.2">
      <c r="A1135" s="5">
        <v>42153</v>
      </c>
      <c r="B1135" s="2">
        <v>42153.302418981482</v>
      </c>
      <c r="C1135" s="1" t="s">
        <v>1065</v>
      </c>
      <c r="D1135" t="s">
        <v>1053</v>
      </c>
      <c r="E1135" s="1" t="s">
        <v>1064</v>
      </c>
      <c r="G1135" t="s">
        <v>1096</v>
      </c>
      <c r="H1135">
        <v>1</v>
      </c>
    </row>
    <row r="1136" spans="1:8" x14ac:dyDescent="0.2">
      <c r="A1136" s="5">
        <v>42153</v>
      </c>
      <c r="B1136" s="2">
        <v>42153.302418981482</v>
      </c>
      <c r="C1136" s="1" t="s">
        <v>1065</v>
      </c>
      <c r="D1136" t="s">
        <v>1057</v>
      </c>
      <c r="E1136" s="1" t="s">
        <v>1064</v>
      </c>
      <c r="G1136" t="s">
        <v>1096</v>
      </c>
      <c r="H1136">
        <v>1</v>
      </c>
    </row>
    <row r="1137" spans="1:8" x14ac:dyDescent="0.2">
      <c r="A1137" s="5">
        <v>42153</v>
      </c>
      <c r="B1137" s="2">
        <v>42153.302430555559</v>
      </c>
      <c r="C1137" s="1" t="s">
        <v>1065</v>
      </c>
      <c r="D1137" t="s">
        <v>1058</v>
      </c>
      <c r="E1137" s="1" t="s">
        <v>1064</v>
      </c>
      <c r="G1137" t="s">
        <v>1096</v>
      </c>
      <c r="H1137">
        <v>1</v>
      </c>
    </row>
    <row r="1138" spans="1:8" x14ac:dyDescent="0.2">
      <c r="A1138" s="5">
        <v>42153</v>
      </c>
      <c r="B1138" s="2">
        <v>42153.302430555559</v>
      </c>
      <c r="C1138" s="1" t="s">
        <v>1065</v>
      </c>
      <c r="D1138" t="s">
        <v>1059</v>
      </c>
      <c r="E1138" s="1" t="s">
        <v>1064</v>
      </c>
      <c r="G1138" t="s">
        <v>1096</v>
      </c>
      <c r="H1138">
        <v>1</v>
      </c>
    </row>
    <row r="1139" spans="1:8" x14ac:dyDescent="0.2">
      <c r="A1139" s="5">
        <v>42156</v>
      </c>
      <c r="B1139" s="2">
        <v>42156.214733796296</v>
      </c>
      <c r="C1139" s="1" t="s">
        <v>1065</v>
      </c>
      <c r="D1139" t="s">
        <v>1053</v>
      </c>
      <c r="G1139" t="s">
        <v>1096</v>
      </c>
      <c r="H1139">
        <v>1</v>
      </c>
    </row>
    <row r="1140" spans="1:8" x14ac:dyDescent="0.2">
      <c r="A1140" s="5">
        <v>42156</v>
      </c>
      <c r="B1140" s="2">
        <v>42156.214745370373</v>
      </c>
      <c r="C1140" s="1" t="s">
        <v>1065</v>
      </c>
      <c r="D1140" t="s">
        <v>1056</v>
      </c>
      <c r="G1140" t="s">
        <v>1096</v>
      </c>
      <c r="H1140">
        <v>1</v>
      </c>
    </row>
    <row r="1141" spans="1:8" x14ac:dyDescent="0.2">
      <c r="A1141" s="5">
        <v>42156</v>
      </c>
      <c r="B1141" s="2">
        <v>42156.214745370373</v>
      </c>
      <c r="C1141" s="1" t="s">
        <v>1065</v>
      </c>
      <c r="D1141" t="s">
        <v>1057</v>
      </c>
      <c r="G1141" t="s">
        <v>1096</v>
      </c>
      <c r="H1141">
        <v>1</v>
      </c>
    </row>
    <row r="1142" spans="1:8" x14ac:dyDescent="0.2">
      <c r="A1142" s="5">
        <v>42156</v>
      </c>
      <c r="B1142" s="2">
        <v>42156.214745370373</v>
      </c>
      <c r="C1142" s="1" t="s">
        <v>1065</v>
      </c>
      <c r="D1142" t="s">
        <v>1056</v>
      </c>
      <c r="G1142" t="s">
        <v>1096</v>
      </c>
      <c r="H1142">
        <v>1</v>
      </c>
    </row>
    <row r="1143" spans="1:8" x14ac:dyDescent="0.2">
      <c r="A1143" s="5">
        <v>42156</v>
      </c>
      <c r="B1143" s="2">
        <v>42156.214745370373</v>
      </c>
      <c r="C1143" s="1" t="s">
        <v>1065</v>
      </c>
      <c r="D1143" t="s">
        <v>1058</v>
      </c>
      <c r="G1143" t="s">
        <v>1096</v>
      </c>
      <c r="H1143">
        <v>1</v>
      </c>
    </row>
    <row r="1144" spans="1:8" x14ac:dyDescent="0.2">
      <c r="A1144" s="5">
        <v>42156</v>
      </c>
      <c r="B1144" s="2">
        <v>42156.214745370373</v>
      </c>
      <c r="C1144" s="1" t="s">
        <v>1065</v>
      </c>
      <c r="D1144" t="s">
        <v>1056</v>
      </c>
      <c r="G1144" t="s">
        <v>1096</v>
      </c>
      <c r="H1144">
        <v>1</v>
      </c>
    </row>
    <row r="1145" spans="1:8" x14ac:dyDescent="0.2">
      <c r="A1145" s="5">
        <v>42156</v>
      </c>
      <c r="B1145" s="2">
        <v>42156.214745370373</v>
      </c>
      <c r="C1145" s="1" t="s">
        <v>1065</v>
      </c>
      <c r="D1145" t="s">
        <v>1059</v>
      </c>
      <c r="G1145" t="s">
        <v>1096</v>
      </c>
      <c r="H1145">
        <v>1</v>
      </c>
    </row>
    <row r="1146" spans="1:8" x14ac:dyDescent="0.2">
      <c r="A1146" s="5">
        <v>42156</v>
      </c>
      <c r="B1146" s="2">
        <v>42156.214756944442</v>
      </c>
      <c r="C1146" s="1" t="s">
        <v>1065</v>
      </c>
      <c r="D1146" t="s">
        <v>1056</v>
      </c>
      <c r="G1146" t="s">
        <v>1096</v>
      </c>
      <c r="H1146">
        <v>1</v>
      </c>
    </row>
    <row r="1147" spans="1:8" x14ac:dyDescent="0.2">
      <c r="A1147" s="5">
        <v>42185</v>
      </c>
      <c r="B1147" s="2">
        <v>42185.332685185182</v>
      </c>
      <c r="C1147" s="1" t="s">
        <v>1065</v>
      </c>
      <c r="D1147" t="s">
        <v>1053</v>
      </c>
      <c r="G1147" t="s">
        <v>1097</v>
      </c>
      <c r="H1147">
        <v>1</v>
      </c>
    </row>
    <row r="1148" spans="1:8" x14ac:dyDescent="0.2">
      <c r="A1148" s="5">
        <v>42185</v>
      </c>
      <c r="B1148" s="2">
        <v>42185.332685185182</v>
      </c>
      <c r="C1148" s="1" t="s">
        <v>1065</v>
      </c>
      <c r="D1148" t="s">
        <v>1056</v>
      </c>
      <c r="G1148" t="s">
        <v>1097</v>
      </c>
      <c r="H1148">
        <v>1</v>
      </c>
    </row>
    <row r="1149" spans="1:8" x14ac:dyDescent="0.2">
      <c r="A1149" s="5">
        <v>42185</v>
      </c>
      <c r="B1149" s="2">
        <v>42185.332696759258</v>
      </c>
      <c r="C1149" s="1" t="s">
        <v>1065</v>
      </c>
      <c r="D1149" t="s">
        <v>1057</v>
      </c>
      <c r="G1149" t="s">
        <v>1097</v>
      </c>
      <c r="H1149">
        <v>1</v>
      </c>
    </row>
    <row r="1150" spans="1:8" x14ac:dyDescent="0.2">
      <c r="A1150" s="5">
        <v>42185</v>
      </c>
      <c r="B1150" s="2">
        <v>42185.332696759258</v>
      </c>
      <c r="C1150" s="1" t="s">
        <v>1065</v>
      </c>
      <c r="D1150" t="s">
        <v>1056</v>
      </c>
      <c r="G1150" t="s">
        <v>1097</v>
      </c>
      <c r="H1150">
        <v>1</v>
      </c>
    </row>
    <row r="1151" spans="1:8" x14ac:dyDescent="0.2">
      <c r="A1151" s="5">
        <v>42185</v>
      </c>
      <c r="B1151" s="2">
        <v>42185.332708333335</v>
      </c>
      <c r="C1151" s="1" t="s">
        <v>1065</v>
      </c>
      <c r="D1151" t="s">
        <v>1058</v>
      </c>
      <c r="G1151" t="s">
        <v>1097</v>
      </c>
      <c r="H1151">
        <v>1</v>
      </c>
    </row>
    <row r="1152" spans="1:8" x14ac:dyDescent="0.2">
      <c r="A1152" s="5">
        <v>42185</v>
      </c>
      <c r="B1152" s="2">
        <v>42185.332708333335</v>
      </c>
      <c r="C1152" s="1" t="s">
        <v>1065</v>
      </c>
      <c r="D1152" t="s">
        <v>1056</v>
      </c>
      <c r="G1152" t="s">
        <v>1097</v>
      </c>
      <c r="H1152">
        <v>1</v>
      </c>
    </row>
    <row r="1153" spans="1:8" x14ac:dyDescent="0.2">
      <c r="A1153" s="5">
        <v>42185</v>
      </c>
      <c r="B1153" s="2">
        <v>42185.332719907405</v>
      </c>
      <c r="C1153" s="1" t="s">
        <v>1065</v>
      </c>
      <c r="D1153" t="s">
        <v>1059</v>
      </c>
      <c r="G1153" t="s">
        <v>1097</v>
      </c>
      <c r="H1153">
        <v>1</v>
      </c>
    </row>
    <row r="1154" spans="1:8" x14ac:dyDescent="0.2">
      <c r="A1154" s="5">
        <v>42185</v>
      </c>
      <c r="B1154" s="2">
        <v>42185.332719907405</v>
      </c>
      <c r="C1154" s="1" t="s">
        <v>1065</v>
      </c>
      <c r="D1154" t="s">
        <v>1056</v>
      </c>
      <c r="G1154" t="s">
        <v>1097</v>
      </c>
      <c r="H1154">
        <v>1</v>
      </c>
    </row>
    <row r="1155" spans="1:8" x14ac:dyDescent="0.2">
      <c r="A1155" s="5">
        <v>42186</v>
      </c>
      <c r="B1155" s="2">
        <v>42186.191157407404</v>
      </c>
      <c r="C1155" s="1" t="s">
        <v>1065</v>
      </c>
      <c r="D1155" t="s">
        <v>1053</v>
      </c>
      <c r="E1155" s="1" t="s">
        <v>1064</v>
      </c>
      <c r="G1155" t="s">
        <v>1097</v>
      </c>
      <c r="H1155">
        <v>1</v>
      </c>
    </row>
    <row r="1156" spans="1:8" x14ac:dyDescent="0.2">
      <c r="A1156" s="5">
        <v>42186</v>
      </c>
      <c r="B1156" s="2">
        <v>42186.191168981481</v>
      </c>
      <c r="C1156" s="1" t="s">
        <v>1065</v>
      </c>
      <c r="D1156" t="s">
        <v>1057</v>
      </c>
      <c r="E1156" s="1" t="s">
        <v>1064</v>
      </c>
      <c r="G1156" t="s">
        <v>1097</v>
      </c>
      <c r="H1156">
        <v>1</v>
      </c>
    </row>
    <row r="1157" spans="1:8" x14ac:dyDescent="0.2">
      <c r="A1157" s="5">
        <v>42186</v>
      </c>
      <c r="B1157" s="2">
        <v>42186.191168981481</v>
      </c>
      <c r="C1157" s="1" t="s">
        <v>1065</v>
      </c>
      <c r="D1157" t="s">
        <v>1058</v>
      </c>
      <c r="E1157" s="1" t="s">
        <v>1064</v>
      </c>
      <c r="G1157" t="s">
        <v>1097</v>
      </c>
      <c r="H1157">
        <v>1</v>
      </c>
    </row>
    <row r="1158" spans="1:8" x14ac:dyDescent="0.2">
      <c r="A1158" s="5">
        <v>42186</v>
      </c>
      <c r="B1158" s="2">
        <v>42186.191180555557</v>
      </c>
      <c r="C1158" s="1" t="s">
        <v>1065</v>
      </c>
      <c r="D1158" t="s">
        <v>1059</v>
      </c>
      <c r="E1158" s="1" t="s">
        <v>1064</v>
      </c>
      <c r="G1158" t="s">
        <v>1097</v>
      </c>
      <c r="H1158">
        <v>1</v>
      </c>
    </row>
    <row r="1159" spans="1:8" x14ac:dyDescent="0.2">
      <c r="A1159" s="5">
        <v>42186</v>
      </c>
      <c r="B1159" s="2">
        <v>42186.264398148145</v>
      </c>
      <c r="C1159" s="1" t="s">
        <v>1065</v>
      </c>
      <c r="D1159" t="s">
        <v>1053</v>
      </c>
      <c r="G1159" t="s">
        <v>1097</v>
      </c>
      <c r="H1159">
        <v>1</v>
      </c>
    </row>
    <row r="1160" spans="1:8" x14ac:dyDescent="0.2">
      <c r="A1160" s="5">
        <v>42186</v>
      </c>
      <c r="B1160" s="2">
        <v>42186.264398148145</v>
      </c>
      <c r="C1160" s="1" t="s">
        <v>1065</v>
      </c>
      <c r="D1160" t="s">
        <v>1056</v>
      </c>
      <c r="G1160" t="s">
        <v>1097</v>
      </c>
      <c r="H1160">
        <v>1</v>
      </c>
    </row>
    <row r="1161" spans="1:8" x14ac:dyDescent="0.2">
      <c r="A1161" s="5">
        <v>42186</v>
      </c>
      <c r="B1161" s="2">
        <v>42186.264398148145</v>
      </c>
      <c r="C1161" s="1" t="s">
        <v>1065</v>
      </c>
      <c r="D1161" t="s">
        <v>1057</v>
      </c>
      <c r="G1161" t="s">
        <v>1097</v>
      </c>
      <c r="H1161">
        <v>1</v>
      </c>
    </row>
    <row r="1162" spans="1:8" x14ac:dyDescent="0.2">
      <c r="A1162" s="5">
        <v>42186</v>
      </c>
      <c r="B1162" s="2">
        <v>42186.264398148145</v>
      </c>
      <c r="C1162" s="1" t="s">
        <v>1065</v>
      </c>
      <c r="D1162" t="s">
        <v>1056</v>
      </c>
      <c r="G1162" t="s">
        <v>1097</v>
      </c>
      <c r="H1162">
        <v>1</v>
      </c>
    </row>
    <row r="1163" spans="1:8" x14ac:dyDescent="0.2">
      <c r="A1163" s="5">
        <v>42186</v>
      </c>
      <c r="B1163" s="2">
        <v>42186.264409722222</v>
      </c>
      <c r="C1163" s="1" t="s">
        <v>1065</v>
      </c>
      <c r="D1163" t="s">
        <v>1058</v>
      </c>
      <c r="G1163" t="s">
        <v>1097</v>
      </c>
      <c r="H1163">
        <v>1</v>
      </c>
    </row>
    <row r="1164" spans="1:8" x14ac:dyDescent="0.2">
      <c r="A1164" s="5">
        <v>42186</v>
      </c>
      <c r="B1164" s="2">
        <v>42186.264409722222</v>
      </c>
      <c r="C1164" s="1" t="s">
        <v>1065</v>
      </c>
      <c r="D1164" t="s">
        <v>1056</v>
      </c>
      <c r="G1164" t="s">
        <v>1097</v>
      </c>
      <c r="H1164">
        <v>1</v>
      </c>
    </row>
    <row r="1165" spans="1:8" x14ac:dyDescent="0.2">
      <c r="A1165" s="5">
        <v>42186</v>
      </c>
      <c r="B1165" s="2">
        <v>42186.264409722222</v>
      </c>
      <c r="C1165" s="1" t="s">
        <v>1065</v>
      </c>
      <c r="D1165" t="s">
        <v>1059</v>
      </c>
      <c r="G1165" t="s">
        <v>1097</v>
      </c>
      <c r="H1165">
        <v>1</v>
      </c>
    </row>
    <row r="1166" spans="1:8" x14ac:dyDescent="0.2">
      <c r="A1166" s="5">
        <v>42186</v>
      </c>
      <c r="B1166" s="2">
        <v>42186.264409722222</v>
      </c>
      <c r="C1166" s="1" t="s">
        <v>1065</v>
      </c>
      <c r="D1166" t="s">
        <v>1056</v>
      </c>
      <c r="G1166" t="s">
        <v>1097</v>
      </c>
      <c r="H1166">
        <v>1</v>
      </c>
    </row>
    <row r="1167" spans="1:8" x14ac:dyDescent="0.2">
      <c r="A1167" s="5">
        <v>42186</v>
      </c>
      <c r="B1167" s="2">
        <v>42186.362673611111</v>
      </c>
      <c r="C1167" s="1" t="s">
        <v>1065</v>
      </c>
      <c r="D1167" t="s">
        <v>1053</v>
      </c>
      <c r="G1167" t="s">
        <v>1066</v>
      </c>
      <c r="H1167">
        <v>1</v>
      </c>
    </row>
    <row r="1168" spans="1:8" x14ac:dyDescent="0.2">
      <c r="A1168" s="5">
        <v>42186</v>
      </c>
      <c r="B1168" s="2">
        <v>42186.362673611111</v>
      </c>
      <c r="C1168" s="1" t="s">
        <v>1065</v>
      </c>
      <c r="D1168" t="s">
        <v>1056</v>
      </c>
      <c r="G1168" t="s">
        <v>1066</v>
      </c>
      <c r="H1168">
        <v>1</v>
      </c>
    </row>
    <row r="1169" spans="1:8" x14ac:dyDescent="0.2">
      <c r="A1169" s="5">
        <v>42186</v>
      </c>
      <c r="B1169" s="2">
        <v>42186.362673611111</v>
      </c>
      <c r="C1169" s="1" t="s">
        <v>1065</v>
      </c>
      <c r="D1169" t="s">
        <v>1057</v>
      </c>
      <c r="G1169" t="s">
        <v>1066</v>
      </c>
      <c r="H1169">
        <v>1</v>
      </c>
    </row>
    <row r="1170" spans="1:8" x14ac:dyDescent="0.2">
      <c r="A1170" s="5">
        <v>42186</v>
      </c>
      <c r="B1170" s="2">
        <v>42186.362673611111</v>
      </c>
      <c r="C1170" s="1" t="s">
        <v>1065</v>
      </c>
      <c r="D1170" t="s">
        <v>1056</v>
      </c>
      <c r="G1170" t="s">
        <v>1066</v>
      </c>
      <c r="H1170">
        <v>1</v>
      </c>
    </row>
    <row r="1171" spans="1:8" x14ac:dyDescent="0.2">
      <c r="A1171" s="5">
        <v>42186</v>
      </c>
      <c r="B1171" s="2">
        <v>42186.362685185188</v>
      </c>
      <c r="C1171" s="1" t="s">
        <v>1065</v>
      </c>
      <c r="D1171" t="s">
        <v>1058</v>
      </c>
      <c r="G1171" t="s">
        <v>1066</v>
      </c>
      <c r="H1171">
        <v>1</v>
      </c>
    </row>
    <row r="1172" spans="1:8" x14ac:dyDescent="0.2">
      <c r="A1172" s="5">
        <v>42186</v>
      </c>
      <c r="B1172" s="2">
        <v>42186.362685185188</v>
      </c>
      <c r="C1172" s="1" t="s">
        <v>1065</v>
      </c>
      <c r="D1172" t="s">
        <v>1056</v>
      </c>
      <c r="G1172" t="s">
        <v>1066</v>
      </c>
      <c r="H1172">
        <v>1</v>
      </c>
    </row>
    <row r="1173" spans="1:8" x14ac:dyDescent="0.2">
      <c r="A1173" s="5">
        <v>42186</v>
      </c>
      <c r="B1173" s="2">
        <v>42186.362685185188</v>
      </c>
      <c r="C1173" s="1" t="s">
        <v>1065</v>
      </c>
      <c r="D1173" t="s">
        <v>1059</v>
      </c>
      <c r="G1173" t="s">
        <v>1066</v>
      </c>
      <c r="H1173">
        <v>1</v>
      </c>
    </row>
    <row r="1174" spans="1:8" x14ac:dyDescent="0.2">
      <c r="A1174" s="5">
        <v>42186</v>
      </c>
      <c r="B1174" s="2">
        <v>42186.362685185188</v>
      </c>
      <c r="C1174" s="1" t="s">
        <v>1065</v>
      </c>
      <c r="D1174" t="s">
        <v>1056</v>
      </c>
      <c r="G1174" t="s">
        <v>1066</v>
      </c>
      <c r="H1174">
        <v>1</v>
      </c>
    </row>
    <row r="1175" spans="1:8" x14ac:dyDescent="0.2">
      <c r="A1175" s="5">
        <v>42207</v>
      </c>
      <c r="B1175" s="2">
        <v>42207.308206018519</v>
      </c>
      <c r="C1175" s="1" t="s">
        <v>1065</v>
      </c>
      <c r="D1175" t="s">
        <v>1053</v>
      </c>
      <c r="E1175" s="1" t="s">
        <v>1064</v>
      </c>
      <c r="G1175" t="s">
        <v>1098</v>
      </c>
      <c r="H1175">
        <v>1</v>
      </c>
    </row>
    <row r="1176" spans="1:8" x14ac:dyDescent="0.2">
      <c r="A1176" s="5">
        <v>42207</v>
      </c>
      <c r="B1176" s="2">
        <v>42207.308206018519</v>
      </c>
      <c r="C1176" s="1" t="s">
        <v>1065</v>
      </c>
      <c r="D1176" t="s">
        <v>1057</v>
      </c>
      <c r="E1176" s="1" t="s">
        <v>1064</v>
      </c>
      <c r="G1176" t="s">
        <v>1098</v>
      </c>
      <c r="H1176">
        <v>1</v>
      </c>
    </row>
    <row r="1177" spans="1:8" x14ac:dyDescent="0.2">
      <c r="A1177" s="5">
        <v>42207</v>
      </c>
      <c r="B1177" s="2">
        <v>42207.308217592596</v>
      </c>
      <c r="C1177" s="1" t="s">
        <v>1065</v>
      </c>
      <c r="D1177" t="s">
        <v>1058</v>
      </c>
      <c r="E1177" s="1" t="s">
        <v>1064</v>
      </c>
      <c r="G1177" t="s">
        <v>1098</v>
      </c>
      <c r="H1177">
        <v>1</v>
      </c>
    </row>
    <row r="1178" spans="1:8" x14ac:dyDescent="0.2">
      <c r="A1178" s="5">
        <v>42207</v>
      </c>
      <c r="B1178" s="2">
        <v>42207.308217592596</v>
      </c>
      <c r="C1178" s="1" t="s">
        <v>1065</v>
      </c>
      <c r="D1178" t="s">
        <v>1059</v>
      </c>
      <c r="E1178" s="1" t="s">
        <v>1064</v>
      </c>
      <c r="G1178" t="s">
        <v>1098</v>
      </c>
      <c r="H1178">
        <v>1</v>
      </c>
    </row>
    <row r="1179" spans="1:8" x14ac:dyDescent="0.2">
      <c r="A1179" s="5">
        <v>42208</v>
      </c>
      <c r="B1179" s="2">
        <v>42208.314814814818</v>
      </c>
      <c r="C1179" s="1" t="s">
        <v>1094</v>
      </c>
      <c r="D1179" t="s">
        <v>1053</v>
      </c>
      <c r="G1179" t="s">
        <v>1066</v>
      </c>
      <c r="H1179">
        <v>1</v>
      </c>
    </row>
    <row r="1180" spans="1:8" x14ac:dyDescent="0.2">
      <c r="A1180" s="5">
        <v>42208</v>
      </c>
      <c r="B1180" s="2">
        <v>42208.314826388887</v>
      </c>
      <c r="C1180" s="1" t="s">
        <v>1094</v>
      </c>
      <c r="D1180" t="s">
        <v>1056</v>
      </c>
      <c r="G1180" t="s">
        <v>1066</v>
      </c>
      <c r="H1180">
        <v>1</v>
      </c>
    </row>
    <row r="1181" spans="1:8" x14ac:dyDescent="0.2">
      <c r="A1181" s="5">
        <v>42208</v>
      </c>
      <c r="B1181" s="2">
        <v>42208.314826388887</v>
      </c>
      <c r="C1181" s="1" t="s">
        <v>1094</v>
      </c>
      <c r="D1181" t="s">
        <v>1057</v>
      </c>
      <c r="G1181" t="s">
        <v>1066</v>
      </c>
      <c r="H1181">
        <v>1</v>
      </c>
    </row>
    <row r="1182" spans="1:8" x14ac:dyDescent="0.2">
      <c r="A1182" s="5">
        <v>42208</v>
      </c>
      <c r="B1182" s="2">
        <v>42208.314826388887</v>
      </c>
      <c r="C1182" s="1" t="s">
        <v>1094</v>
      </c>
      <c r="D1182" t="s">
        <v>1056</v>
      </c>
      <c r="G1182" t="s">
        <v>1066</v>
      </c>
      <c r="H1182">
        <v>1</v>
      </c>
    </row>
    <row r="1183" spans="1:8" x14ac:dyDescent="0.2">
      <c r="A1183" s="5">
        <v>42208</v>
      </c>
      <c r="B1183" s="2">
        <v>42208.314826388887</v>
      </c>
      <c r="C1183" s="1" t="s">
        <v>1094</v>
      </c>
      <c r="D1183" t="s">
        <v>1058</v>
      </c>
      <c r="G1183" t="s">
        <v>1066</v>
      </c>
      <c r="H1183">
        <v>1</v>
      </c>
    </row>
    <row r="1184" spans="1:8" x14ac:dyDescent="0.2">
      <c r="A1184" s="5">
        <v>42208</v>
      </c>
      <c r="B1184" s="2">
        <v>42208.314837962964</v>
      </c>
      <c r="C1184" s="1" t="s">
        <v>1094</v>
      </c>
      <c r="D1184" t="s">
        <v>1056</v>
      </c>
      <c r="G1184" t="s">
        <v>1066</v>
      </c>
      <c r="H1184">
        <v>1</v>
      </c>
    </row>
    <row r="1185" spans="1:8" x14ac:dyDescent="0.2">
      <c r="A1185" s="5">
        <v>42208</v>
      </c>
      <c r="B1185" s="2">
        <v>42208.314837962964</v>
      </c>
      <c r="C1185" s="1" t="s">
        <v>1094</v>
      </c>
      <c r="D1185" t="s">
        <v>1059</v>
      </c>
      <c r="G1185" t="s">
        <v>1066</v>
      </c>
      <c r="H1185">
        <v>1</v>
      </c>
    </row>
    <row r="1186" spans="1:8" x14ac:dyDescent="0.2">
      <c r="A1186" s="5">
        <v>42208</v>
      </c>
      <c r="B1186" s="2">
        <v>42208.314837962964</v>
      </c>
      <c r="C1186" s="1" t="s">
        <v>1094</v>
      </c>
      <c r="D1186" t="s">
        <v>1056</v>
      </c>
      <c r="G1186" t="s">
        <v>1066</v>
      </c>
      <c r="H1186">
        <v>1</v>
      </c>
    </row>
    <row r="1187" spans="1:8" x14ac:dyDescent="0.2">
      <c r="A1187" s="5">
        <v>42247</v>
      </c>
      <c r="B1187" s="2">
        <v>42247.301215277781</v>
      </c>
      <c r="C1187" s="1" t="s">
        <v>1065</v>
      </c>
      <c r="D1187" t="s">
        <v>1053</v>
      </c>
      <c r="E1187" s="1" t="s">
        <v>1061</v>
      </c>
      <c r="G1187" t="s">
        <v>1099</v>
      </c>
      <c r="H1187">
        <v>1</v>
      </c>
    </row>
    <row r="1188" spans="1:8" x14ac:dyDescent="0.2">
      <c r="A1188" s="5">
        <v>42247</v>
      </c>
      <c r="B1188" s="2">
        <v>42247.301215277781</v>
      </c>
      <c r="C1188" s="1" t="s">
        <v>1065</v>
      </c>
      <c r="D1188" t="s">
        <v>1057</v>
      </c>
      <c r="E1188" s="1" t="s">
        <v>1061</v>
      </c>
      <c r="G1188" t="s">
        <v>1099</v>
      </c>
      <c r="H1188">
        <v>1</v>
      </c>
    </row>
    <row r="1189" spans="1:8" x14ac:dyDescent="0.2">
      <c r="A1189" s="5">
        <v>42247</v>
      </c>
      <c r="B1189" s="2">
        <v>42247.301226851851</v>
      </c>
      <c r="C1189" s="1" t="s">
        <v>1065</v>
      </c>
      <c r="D1189" t="s">
        <v>1058</v>
      </c>
      <c r="E1189" s="1" t="s">
        <v>1061</v>
      </c>
      <c r="G1189" t="s">
        <v>1099</v>
      </c>
      <c r="H1189">
        <v>1</v>
      </c>
    </row>
    <row r="1190" spans="1:8" x14ac:dyDescent="0.2">
      <c r="A1190" s="5">
        <v>42247</v>
      </c>
      <c r="B1190" s="2">
        <v>42247.301226851851</v>
      </c>
      <c r="C1190" s="1" t="s">
        <v>1065</v>
      </c>
      <c r="D1190" t="s">
        <v>1059</v>
      </c>
      <c r="E1190" s="1" t="s">
        <v>1061</v>
      </c>
      <c r="G1190" t="s">
        <v>1099</v>
      </c>
      <c r="H1190">
        <v>1</v>
      </c>
    </row>
    <row r="1191" spans="1:8" x14ac:dyDescent="0.2">
      <c r="A1191" s="5">
        <v>42248</v>
      </c>
      <c r="B1191" s="2">
        <v>42248.192986111113</v>
      </c>
      <c r="C1191" s="1" t="s">
        <v>1065</v>
      </c>
      <c r="D1191" t="s">
        <v>1053</v>
      </c>
      <c r="G1191" t="s">
        <v>1099</v>
      </c>
      <c r="H1191">
        <v>1</v>
      </c>
    </row>
    <row r="1192" spans="1:8" x14ac:dyDescent="0.2">
      <c r="A1192" s="5">
        <v>42248</v>
      </c>
      <c r="B1192" s="2">
        <v>42248.192986111113</v>
      </c>
      <c r="C1192" s="1" t="s">
        <v>1065</v>
      </c>
      <c r="D1192" t="s">
        <v>1056</v>
      </c>
      <c r="G1192" t="s">
        <v>1099</v>
      </c>
      <c r="H1192">
        <v>1</v>
      </c>
    </row>
    <row r="1193" spans="1:8" x14ac:dyDescent="0.2">
      <c r="A1193" s="5">
        <v>42248</v>
      </c>
      <c r="B1193" s="2">
        <v>42248.192997685182</v>
      </c>
      <c r="C1193" s="1" t="s">
        <v>1065</v>
      </c>
      <c r="D1193" t="s">
        <v>1057</v>
      </c>
      <c r="G1193" t="s">
        <v>1099</v>
      </c>
      <c r="H1193">
        <v>1</v>
      </c>
    </row>
    <row r="1194" spans="1:8" x14ac:dyDescent="0.2">
      <c r="A1194" s="5">
        <v>42248</v>
      </c>
      <c r="B1194" s="2">
        <v>42248.192997685182</v>
      </c>
      <c r="C1194" s="1" t="s">
        <v>1065</v>
      </c>
      <c r="D1194" t="s">
        <v>1056</v>
      </c>
      <c r="G1194" t="s">
        <v>1099</v>
      </c>
      <c r="H1194">
        <v>1</v>
      </c>
    </row>
    <row r="1195" spans="1:8" x14ac:dyDescent="0.2">
      <c r="A1195" s="5">
        <v>42248</v>
      </c>
      <c r="B1195" s="2">
        <v>42248.192997685182</v>
      </c>
      <c r="C1195" s="1" t="s">
        <v>1065</v>
      </c>
      <c r="D1195" t="s">
        <v>1058</v>
      </c>
      <c r="G1195" t="s">
        <v>1099</v>
      </c>
      <c r="H1195">
        <v>1</v>
      </c>
    </row>
    <row r="1196" spans="1:8" x14ac:dyDescent="0.2">
      <c r="A1196" s="5">
        <v>42248</v>
      </c>
      <c r="B1196" s="2">
        <v>42248.192997685182</v>
      </c>
      <c r="C1196" s="1" t="s">
        <v>1065</v>
      </c>
      <c r="D1196" t="s">
        <v>1056</v>
      </c>
      <c r="G1196" t="s">
        <v>1099</v>
      </c>
      <c r="H1196">
        <v>1</v>
      </c>
    </row>
    <row r="1197" spans="1:8" x14ac:dyDescent="0.2">
      <c r="A1197" s="5">
        <v>42248</v>
      </c>
      <c r="B1197" s="2">
        <v>42248.192997685182</v>
      </c>
      <c r="C1197" s="1" t="s">
        <v>1065</v>
      </c>
      <c r="D1197" t="s">
        <v>1059</v>
      </c>
      <c r="G1197" t="s">
        <v>1099</v>
      </c>
      <c r="H1197">
        <v>1</v>
      </c>
    </row>
    <row r="1198" spans="1:8" x14ac:dyDescent="0.2">
      <c r="A1198" s="5">
        <v>42248</v>
      </c>
      <c r="B1198" s="2">
        <v>42248.192997685182</v>
      </c>
      <c r="C1198" s="1" t="s">
        <v>1065</v>
      </c>
      <c r="D1198" t="s">
        <v>1056</v>
      </c>
      <c r="G1198" t="s">
        <v>1099</v>
      </c>
      <c r="H1198">
        <v>1</v>
      </c>
    </row>
    <row r="1199" spans="1:8" x14ac:dyDescent="0.2">
      <c r="A1199" s="5">
        <v>42248</v>
      </c>
      <c r="B1199" s="2">
        <v>42248.196250000001</v>
      </c>
      <c r="C1199" s="1" t="s">
        <v>1065</v>
      </c>
      <c r="D1199" t="s">
        <v>1053</v>
      </c>
      <c r="G1199" t="s">
        <v>1099</v>
      </c>
      <c r="H1199">
        <v>1</v>
      </c>
    </row>
    <row r="1200" spans="1:8" x14ac:dyDescent="0.2">
      <c r="A1200" s="5">
        <v>42248</v>
      </c>
      <c r="B1200" s="2">
        <v>42248.196250000001</v>
      </c>
      <c r="C1200" s="1" t="s">
        <v>1065</v>
      </c>
      <c r="D1200" t="s">
        <v>1056</v>
      </c>
      <c r="G1200" t="s">
        <v>1099</v>
      </c>
      <c r="H1200">
        <v>1</v>
      </c>
    </row>
    <row r="1201" spans="1:8" x14ac:dyDescent="0.2">
      <c r="A1201" s="5">
        <v>42248</v>
      </c>
      <c r="B1201" s="2">
        <v>42248.196250000001</v>
      </c>
      <c r="C1201" s="1" t="s">
        <v>1065</v>
      </c>
      <c r="D1201" t="s">
        <v>1057</v>
      </c>
      <c r="G1201" t="s">
        <v>1099</v>
      </c>
      <c r="H1201">
        <v>1</v>
      </c>
    </row>
    <row r="1202" spans="1:8" x14ac:dyDescent="0.2">
      <c r="A1202" s="5">
        <v>42248</v>
      </c>
      <c r="B1202" s="2">
        <v>42248.196250000001</v>
      </c>
      <c r="C1202" s="1" t="s">
        <v>1065</v>
      </c>
      <c r="D1202" t="s">
        <v>1056</v>
      </c>
      <c r="G1202" t="s">
        <v>1099</v>
      </c>
      <c r="H1202">
        <v>1</v>
      </c>
    </row>
    <row r="1203" spans="1:8" x14ac:dyDescent="0.2">
      <c r="A1203" s="5">
        <v>42248</v>
      </c>
      <c r="B1203" s="2">
        <v>42248.196250000001</v>
      </c>
      <c r="C1203" s="1" t="s">
        <v>1065</v>
      </c>
      <c r="D1203" t="s">
        <v>1058</v>
      </c>
      <c r="G1203" t="s">
        <v>1099</v>
      </c>
      <c r="H1203">
        <v>1</v>
      </c>
    </row>
    <row r="1204" spans="1:8" x14ac:dyDescent="0.2">
      <c r="A1204" s="5">
        <v>42248</v>
      </c>
      <c r="B1204" s="2">
        <v>42248.196250000001</v>
      </c>
      <c r="C1204" s="1" t="s">
        <v>1065</v>
      </c>
      <c r="D1204" t="s">
        <v>1056</v>
      </c>
      <c r="G1204" t="s">
        <v>1099</v>
      </c>
      <c r="H1204">
        <v>1</v>
      </c>
    </row>
    <row r="1205" spans="1:8" x14ac:dyDescent="0.2">
      <c r="A1205" s="5">
        <v>42248</v>
      </c>
      <c r="B1205" s="2">
        <v>42248.196261574078</v>
      </c>
      <c r="C1205" s="1" t="s">
        <v>1065</v>
      </c>
      <c r="D1205" t="s">
        <v>1059</v>
      </c>
      <c r="G1205" t="s">
        <v>1099</v>
      </c>
      <c r="H1205">
        <v>1</v>
      </c>
    </row>
    <row r="1206" spans="1:8" x14ac:dyDescent="0.2">
      <c r="A1206" s="5">
        <v>42248</v>
      </c>
      <c r="B1206" s="2">
        <v>42248.196261574078</v>
      </c>
      <c r="C1206" s="1" t="s">
        <v>1065</v>
      </c>
      <c r="D1206" t="s">
        <v>1056</v>
      </c>
      <c r="G1206" t="s">
        <v>1099</v>
      </c>
      <c r="H1206">
        <v>1</v>
      </c>
    </row>
    <row r="1207" spans="1:8" x14ac:dyDescent="0.2">
      <c r="A1207" s="5">
        <v>42248</v>
      </c>
      <c r="B1207" s="2">
        <v>42248.301030092596</v>
      </c>
      <c r="C1207" s="1" t="s">
        <v>1065</v>
      </c>
      <c r="D1207" t="s">
        <v>1053</v>
      </c>
      <c r="E1207" s="1" t="s">
        <v>1061</v>
      </c>
      <c r="G1207" t="s">
        <v>1099</v>
      </c>
      <c r="H1207">
        <v>1</v>
      </c>
    </row>
    <row r="1208" spans="1:8" x14ac:dyDescent="0.2">
      <c r="A1208" s="5">
        <v>42248</v>
      </c>
      <c r="B1208" s="2">
        <v>42248.301041666666</v>
      </c>
      <c r="C1208" s="1" t="s">
        <v>1065</v>
      </c>
      <c r="D1208" t="s">
        <v>1057</v>
      </c>
      <c r="E1208" s="1" t="s">
        <v>1061</v>
      </c>
      <c r="G1208" t="s">
        <v>1099</v>
      </c>
      <c r="H1208">
        <v>1</v>
      </c>
    </row>
    <row r="1209" spans="1:8" x14ac:dyDescent="0.2">
      <c r="A1209" s="5">
        <v>42248</v>
      </c>
      <c r="B1209" s="2">
        <v>42248.301041666666</v>
      </c>
      <c r="C1209" s="1" t="s">
        <v>1065</v>
      </c>
      <c r="D1209" t="s">
        <v>1058</v>
      </c>
      <c r="E1209" s="1" t="s">
        <v>1061</v>
      </c>
      <c r="G1209" t="s">
        <v>1099</v>
      </c>
      <c r="H1209">
        <v>1</v>
      </c>
    </row>
    <row r="1210" spans="1:8" x14ac:dyDescent="0.2">
      <c r="A1210" s="5">
        <v>42248</v>
      </c>
      <c r="B1210" s="2">
        <v>42248.301053240742</v>
      </c>
      <c r="C1210" s="1" t="s">
        <v>1065</v>
      </c>
      <c r="D1210" t="s">
        <v>1059</v>
      </c>
      <c r="E1210" s="1" t="s">
        <v>1061</v>
      </c>
      <c r="G1210" t="s">
        <v>1099</v>
      </c>
      <c r="H1210">
        <v>1</v>
      </c>
    </row>
    <row r="1211" spans="1:8" x14ac:dyDescent="0.2">
      <c r="A1211" s="5">
        <v>42248</v>
      </c>
      <c r="B1211" s="2">
        <v>42248.356087962966</v>
      </c>
      <c r="C1211" s="1" t="s">
        <v>1065</v>
      </c>
      <c r="D1211" t="s">
        <v>1053</v>
      </c>
      <c r="E1211" s="1" t="s">
        <v>1061</v>
      </c>
      <c r="G1211" t="s">
        <v>1066</v>
      </c>
      <c r="H1211">
        <v>1</v>
      </c>
    </row>
    <row r="1212" spans="1:8" x14ac:dyDescent="0.2">
      <c r="A1212" s="5">
        <v>42248</v>
      </c>
      <c r="B1212" s="2">
        <v>42248.356099537035</v>
      </c>
      <c r="C1212" s="1" t="s">
        <v>1065</v>
      </c>
      <c r="D1212" t="s">
        <v>1057</v>
      </c>
      <c r="E1212" s="1" t="s">
        <v>1061</v>
      </c>
      <c r="G1212" t="s">
        <v>1066</v>
      </c>
      <c r="H1212">
        <v>1</v>
      </c>
    </row>
    <row r="1213" spans="1:8" x14ac:dyDescent="0.2">
      <c r="A1213" s="5">
        <v>42248</v>
      </c>
      <c r="B1213" s="2">
        <v>42248.356099537035</v>
      </c>
      <c r="C1213" s="1" t="s">
        <v>1065</v>
      </c>
      <c r="D1213" t="s">
        <v>1058</v>
      </c>
      <c r="E1213" s="1" t="s">
        <v>1061</v>
      </c>
      <c r="G1213" t="s">
        <v>1066</v>
      </c>
      <c r="H1213">
        <v>1</v>
      </c>
    </row>
    <row r="1214" spans="1:8" x14ac:dyDescent="0.2">
      <c r="A1214" s="5">
        <v>42248</v>
      </c>
      <c r="B1214" s="2">
        <v>42248.356099537035</v>
      </c>
      <c r="C1214" s="1" t="s">
        <v>1065</v>
      </c>
      <c r="D1214" t="s">
        <v>1059</v>
      </c>
      <c r="E1214" s="1" t="s">
        <v>1061</v>
      </c>
      <c r="G1214" t="s">
        <v>1066</v>
      </c>
      <c r="H1214">
        <v>1</v>
      </c>
    </row>
    <row r="1215" spans="1:8" x14ac:dyDescent="0.2">
      <c r="A1215" s="5">
        <v>42269</v>
      </c>
      <c r="B1215" s="2">
        <v>42269.305196759262</v>
      </c>
      <c r="C1215" s="1" t="s">
        <v>1065</v>
      </c>
      <c r="D1215" t="s">
        <v>1053</v>
      </c>
      <c r="E1215" s="1" t="s">
        <v>1061</v>
      </c>
      <c r="G1215" t="s">
        <v>1100</v>
      </c>
      <c r="H1215">
        <v>1</v>
      </c>
    </row>
    <row r="1216" spans="1:8" x14ac:dyDescent="0.2">
      <c r="A1216" s="5">
        <v>42269</v>
      </c>
      <c r="B1216" s="2">
        <v>42269.305196759262</v>
      </c>
      <c r="C1216" s="1" t="s">
        <v>1065</v>
      </c>
      <c r="D1216" t="s">
        <v>1057</v>
      </c>
      <c r="E1216" s="1" t="s">
        <v>1061</v>
      </c>
      <c r="G1216" t="s">
        <v>1100</v>
      </c>
      <c r="H1216">
        <v>1</v>
      </c>
    </row>
    <row r="1217" spans="1:8" x14ac:dyDescent="0.2">
      <c r="A1217" s="5">
        <v>42269</v>
      </c>
      <c r="B1217" s="2">
        <v>42269.305208333331</v>
      </c>
      <c r="C1217" s="1" t="s">
        <v>1065</v>
      </c>
      <c r="D1217" t="s">
        <v>1058</v>
      </c>
      <c r="E1217" s="1" t="s">
        <v>1061</v>
      </c>
      <c r="G1217" t="s">
        <v>1100</v>
      </c>
      <c r="H1217">
        <v>1</v>
      </c>
    </row>
    <row r="1218" spans="1:8" x14ac:dyDescent="0.2">
      <c r="A1218" s="5">
        <v>42269</v>
      </c>
      <c r="B1218" s="2">
        <v>42269.305208333331</v>
      </c>
      <c r="C1218" s="1" t="s">
        <v>1065</v>
      </c>
      <c r="D1218" t="s">
        <v>1059</v>
      </c>
      <c r="E1218" s="1" t="s">
        <v>1061</v>
      </c>
      <c r="G1218" t="s">
        <v>1100</v>
      </c>
      <c r="H1218">
        <v>1</v>
      </c>
    </row>
    <row r="1219" spans="1:8" x14ac:dyDescent="0.2">
      <c r="A1219" s="5">
        <v>42278</v>
      </c>
      <c r="B1219" s="2">
        <v>42278.533020833333</v>
      </c>
      <c r="C1219" s="1" t="s">
        <v>1065</v>
      </c>
      <c r="D1219" t="s">
        <v>1053</v>
      </c>
      <c r="G1219" t="s">
        <v>1066</v>
      </c>
      <c r="H1219">
        <v>1</v>
      </c>
    </row>
    <row r="1220" spans="1:8" x14ac:dyDescent="0.2">
      <c r="A1220" s="5">
        <v>42278</v>
      </c>
      <c r="B1220" s="2">
        <v>42278.533032407409</v>
      </c>
      <c r="C1220" s="1" t="s">
        <v>1065</v>
      </c>
      <c r="D1220" t="s">
        <v>1056</v>
      </c>
      <c r="G1220" t="s">
        <v>1066</v>
      </c>
      <c r="H1220">
        <v>1</v>
      </c>
    </row>
    <row r="1221" spans="1:8" x14ac:dyDescent="0.2">
      <c r="A1221" s="5">
        <v>42278</v>
      </c>
      <c r="B1221" s="2">
        <v>42278.533032407409</v>
      </c>
      <c r="C1221" s="1" t="s">
        <v>1065</v>
      </c>
      <c r="D1221" t="s">
        <v>1057</v>
      </c>
      <c r="G1221" t="s">
        <v>1066</v>
      </c>
      <c r="H1221">
        <v>1</v>
      </c>
    </row>
    <row r="1222" spans="1:8" x14ac:dyDescent="0.2">
      <c r="A1222" s="5">
        <v>42278</v>
      </c>
      <c r="B1222" s="2">
        <v>42278.533032407409</v>
      </c>
      <c r="C1222" s="1" t="s">
        <v>1065</v>
      </c>
      <c r="D1222" t="s">
        <v>1056</v>
      </c>
      <c r="G1222" t="s">
        <v>1066</v>
      </c>
      <c r="H1222">
        <v>1</v>
      </c>
    </row>
    <row r="1223" spans="1:8" x14ac:dyDescent="0.2">
      <c r="A1223" s="5">
        <v>42278</v>
      </c>
      <c r="B1223" s="2">
        <v>42278.533032407409</v>
      </c>
      <c r="C1223" s="1" t="s">
        <v>1065</v>
      </c>
      <c r="D1223" t="s">
        <v>1058</v>
      </c>
      <c r="G1223" t="s">
        <v>1066</v>
      </c>
      <c r="H1223">
        <v>1</v>
      </c>
    </row>
    <row r="1224" spans="1:8" x14ac:dyDescent="0.2">
      <c r="A1224" s="5">
        <v>42278</v>
      </c>
      <c r="B1224" s="2">
        <v>42278.533043981479</v>
      </c>
      <c r="C1224" s="1" t="s">
        <v>1065</v>
      </c>
      <c r="D1224" t="s">
        <v>1056</v>
      </c>
      <c r="G1224" t="s">
        <v>1066</v>
      </c>
      <c r="H1224">
        <v>1</v>
      </c>
    </row>
    <row r="1225" spans="1:8" x14ac:dyDescent="0.2">
      <c r="A1225" s="5">
        <v>42278</v>
      </c>
      <c r="B1225" s="2">
        <v>42278.533043981479</v>
      </c>
      <c r="C1225" s="1" t="s">
        <v>1065</v>
      </c>
      <c r="D1225" t="s">
        <v>1059</v>
      </c>
      <c r="G1225" t="s">
        <v>1066</v>
      </c>
      <c r="H1225">
        <v>1</v>
      </c>
    </row>
    <row r="1226" spans="1:8" x14ac:dyDescent="0.2">
      <c r="A1226" s="5">
        <v>42278</v>
      </c>
      <c r="B1226" s="2">
        <v>42278.533043981479</v>
      </c>
      <c r="C1226" s="1" t="s">
        <v>1065</v>
      </c>
      <c r="D1226" t="s">
        <v>1056</v>
      </c>
      <c r="G1226" t="s">
        <v>1066</v>
      </c>
      <c r="H1226">
        <v>1</v>
      </c>
    </row>
    <row r="1227" spans="1:8" x14ac:dyDescent="0.2">
      <c r="A1227" s="5">
        <v>42305</v>
      </c>
      <c r="B1227" s="2">
        <v>42305.335509259261</v>
      </c>
      <c r="C1227" s="1" t="s">
        <v>1065</v>
      </c>
      <c r="D1227" t="s">
        <v>1053</v>
      </c>
      <c r="E1227" s="1" t="s">
        <v>1061</v>
      </c>
      <c r="G1227" t="s">
        <v>1101</v>
      </c>
      <c r="H1227">
        <v>1</v>
      </c>
    </row>
    <row r="1228" spans="1:8" x14ac:dyDescent="0.2">
      <c r="A1228" s="5">
        <v>42305</v>
      </c>
      <c r="B1228" s="2">
        <v>42305.335509259261</v>
      </c>
      <c r="C1228" s="1" t="s">
        <v>1065</v>
      </c>
      <c r="D1228" t="s">
        <v>1057</v>
      </c>
      <c r="E1228" s="1" t="s">
        <v>1061</v>
      </c>
      <c r="G1228" t="s">
        <v>1101</v>
      </c>
      <c r="H1228">
        <v>1</v>
      </c>
    </row>
    <row r="1229" spans="1:8" x14ac:dyDescent="0.2">
      <c r="A1229" s="5">
        <v>42305</v>
      </c>
      <c r="B1229" s="2">
        <v>42305.335509259261</v>
      </c>
      <c r="C1229" s="1" t="s">
        <v>1065</v>
      </c>
      <c r="D1229" t="s">
        <v>1058</v>
      </c>
      <c r="E1229" s="1" t="s">
        <v>1061</v>
      </c>
      <c r="G1229" t="s">
        <v>1101</v>
      </c>
      <c r="H1229">
        <v>1</v>
      </c>
    </row>
    <row r="1230" spans="1:8" x14ac:dyDescent="0.2">
      <c r="A1230" s="5">
        <v>42305</v>
      </c>
      <c r="B1230" s="2">
        <v>42305.335520833331</v>
      </c>
      <c r="C1230" s="1" t="s">
        <v>1065</v>
      </c>
      <c r="D1230" t="s">
        <v>1059</v>
      </c>
      <c r="E1230" s="1" t="s">
        <v>1061</v>
      </c>
      <c r="G1230" t="s">
        <v>1101</v>
      </c>
      <c r="H1230">
        <v>1</v>
      </c>
    </row>
    <row r="1231" spans="1:8" x14ac:dyDescent="0.2">
      <c r="A1231" s="5">
        <v>42305</v>
      </c>
      <c r="B1231" s="2">
        <v>42305.457974537036</v>
      </c>
      <c r="C1231" s="1" t="s">
        <v>1065</v>
      </c>
      <c r="D1231" t="s">
        <v>1053</v>
      </c>
      <c r="G1231" t="s">
        <v>1066</v>
      </c>
      <c r="H1231">
        <v>1</v>
      </c>
    </row>
    <row r="1232" spans="1:8" x14ac:dyDescent="0.2">
      <c r="A1232" s="5">
        <v>42305</v>
      </c>
      <c r="B1232" s="2">
        <v>42305.457974537036</v>
      </c>
      <c r="C1232" s="1" t="s">
        <v>1065</v>
      </c>
      <c r="D1232" t="s">
        <v>1056</v>
      </c>
      <c r="G1232" t="s">
        <v>1066</v>
      </c>
      <c r="H1232">
        <v>1</v>
      </c>
    </row>
    <row r="1233" spans="1:8" x14ac:dyDescent="0.2">
      <c r="A1233" s="5">
        <v>42305</v>
      </c>
      <c r="B1233" s="2">
        <v>42305.457974537036</v>
      </c>
      <c r="C1233" s="1" t="s">
        <v>1065</v>
      </c>
      <c r="D1233" t="s">
        <v>1057</v>
      </c>
      <c r="G1233" t="s">
        <v>1066</v>
      </c>
      <c r="H1233">
        <v>1</v>
      </c>
    </row>
    <row r="1234" spans="1:8" x14ac:dyDescent="0.2">
      <c r="A1234" s="5">
        <v>42305</v>
      </c>
      <c r="B1234" s="2">
        <v>42305.457974537036</v>
      </c>
      <c r="C1234" s="1" t="s">
        <v>1065</v>
      </c>
      <c r="D1234" t="s">
        <v>1056</v>
      </c>
      <c r="G1234" t="s">
        <v>1066</v>
      </c>
      <c r="H1234">
        <v>1</v>
      </c>
    </row>
    <row r="1235" spans="1:8" x14ac:dyDescent="0.2">
      <c r="A1235" s="5">
        <v>42305</v>
      </c>
      <c r="B1235" s="2">
        <v>42305.457974537036</v>
      </c>
      <c r="C1235" s="1" t="s">
        <v>1065</v>
      </c>
      <c r="D1235" t="s">
        <v>1058</v>
      </c>
      <c r="G1235" t="s">
        <v>1066</v>
      </c>
      <c r="H1235">
        <v>1</v>
      </c>
    </row>
    <row r="1236" spans="1:8" x14ac:dyDescent="0.2">
      <c r="A1236" s="5">
        <v>42305</v>
      </c>
      <c r="B1236" s="2">
        <v>42305.457986111112</v>
      </c>
      <c r="C1236" s="1" t="s">
        <v>1065</v>
      </c>
      <c r="D1236" t="s">
        <v>1056</v>
      </c>
      <c r="G1236" t="s">
        <v>1066</v>
      </c>
      <c r="H1236">
        <v>1</v>
      </c>
    </row>
    <row r="1237" spans="1:8" x14ac:dyDescent="0.2">
      <c r="A1237" s="5">
        <v>42305</v>
      </c>
      <c r="B1237" s="2">
        <v>42305.457986111112</v>
      </c>
      <c r="C1237" s="1" t="s">
        <v>1065</v>
      </c>
      <c r="D1237" t="s">
        <v>1059</v>
      </c>
      <c r="G1237" t="s">
        <v>1066</v>
      </c>
      <c r="H1237">
        <v>1</v>
      </c>
    </row>
    <row r="1238" spans="1:8" x14ac:dyDescent="0.2">
      <c r="A1238" s="5">
        <v>42305</v>
      </c>
      <c r="B1238" s="2">
        <v>42305.457986111112</v>
      </c>
      <c r="C1238" s="1" t="s">
        <v>1065</v>
      </c>
      <c r="D1238" t="s">
        <v>1056</v>
      </c>
      <c r="G1238" t="s">
        <v>1066</v>
      </c>
      <c r="H1238">
        <v>1</v>
      </c>
    </row>
    <row r="1239" spans="1:8" x14ac:dyDescent="0.2">
      <c r="A1239" s="5">
        <v>42312</v>
      </c>
      <c r="B1239" s="2">
        <v>42312.480312500003</v>
      </c>
      <c r="C1239" s="1" t="s">
        <v>1094</v>
      </c>
      <c r="D1239" t="s">
        <v>1053</v>
      </c>
      <c r="G1239" t="s">
        <v>1066</v>
      </c>
      <c r="H1239">
        <v>1</v>
      </c>
    </row>
    <row r="1240" spans="1:8" x14ac:dyDescent="0.2">
      <c r="A1240" s="5">
        <v>42312</v>
      </c>
      <c r="B1240" s="2">
        <v>42312.480312500003</v>
      </c>
      <c r="C1240" s="1" t="s">
        <v>1094</v>
      </c>
      <c r="D1240" t="s">
        <v>1056</v>
      </c>
      <c r="G1240" t="s">
        <v>1066</v>
      </c>
      <c r="H1240">
        <v>1</v>
      </c>
    </row>
    <row r="1241" spans="1:8" x14ac:dyDescent="0.2">
      <c r="A1241" s="5">
        <v>42312</v>
      </c>
      <c r="B1241" s="2">
        <v>42312.480312500003</v>
      </c>
      <c r="C1241" s="1" t="s">
        <v>1094</v>
      </c>
      <c r="D1241" t="s">
        <v>1057</v>
      </c>
      <c r="G1241" t="s">
        <v>1066</v>
      </c>
      <c r="H1241">
        <v>1</v>
      </c>
    </row>
    <row r="1242" spans="1:8" x14ac:dyDescent="0.2">
      <c r="A1242" s="5">
        <v>42312</v>
      </c>
      <c r="B1242" s="2">
        <v>42312.480312500003</v>
      </c>
      <c r="C1242" s="1" t="s">
        <v>1094</v>
      </c>
      <c r="D1242" t="s">
        <v>1056</v>
      </c>
      <c r="G1242" t="s">
        <v>1066</v>
      </c>
      <c r="H1242">
        <v>1</v>
      </c>
    </row>
    <row r="1243" spans="1:8" x14ac:dyDescent="0.2">
      <c r="A1243" s="5">
        <v>42312</v>
      </c>
      <c r="B1243" s="2">
        <v>42312.480324074073</v>
      </c>
      <c r="C1243" s="1" t="s">
        <v>1094</v>
      </c>
      <c r="D1243" t="s">
        <v>1058</v>
      </c>
      <c r="G1243" t="s">
        <v>1066</v>
      </c>
      <c r="H1243">
        <v>1</v>
      </c>
    </row>
    <row r="1244" spans="1:8" x14ac:dyDescent="0.2">
      <c r="A1244" s="5">
        <v>42312</v>
      </c>
      <c r="B1244" s="2">
        <v>42312.480324074073</v>
      </c>
      <c r="C1244" s="1" t="s">
        <v>1094</v>
      </c>
      <c r="D1244" t="s">
        <v>1056</v>
      </c>
      <c r="G1244" t="s">
        <v>1066</v>
      </c>
      <c r="H1244">
        <v>1</v>
      </c>
    </row>
    <row r="1245" spans="1:8" x14ac:dyDescent="0.2">
      <c r="A1245" s="5">
        <v>42312</v>
      </c>
      <c r="B1245" s="2">
        <v>42312.480324074073</v>
      </c>
      <c r="C1245" s="1" t="s">
        <v>1094</v>
      </c>
      <c r="D1245" t="s">
        <v>1059</v>
      </c>
      <c r="G1245" t="s">
        <v>1066</v>
      </c>
      <c r="H1245">
        <v>1</v>
      </c>
    </row>
    <row r="1246" spans="1:8" x14ac:dyDescent="0.2">
      <c r="A1246" s="5">
        <v>42312</v>
      </c>
      <c r="B1246" s="2">
        <v>42312.480324074073</v>
      </c>
      <c r="C1246" s="1" t="s">
        <v>1094</v>
      </c>
      <c r="D1246" t="s">
        <v>1056</v>
      </c>
      <c r="G1246" t="s">
        <v>1066</v>
      </c>
      <c r="H1246">
        <v>1</v>
      </c>
    </row>
    <row r="1247" spans="1:8" x14ac:dyDescent="0.2">
      <c r="A1247" s="5">
        <v>42324</v>
      </c>
      <c r="B1247" s="2">
        <v>42324.318807870368</v>
      </c>
      <c r="C1247" s="1" t="s">
        <v>1065</v>
      </c>
      <c r="D1247" t="s">
        <v>1053</v>
      </c>
      <c r="E1247" s="1" t="s">
        <v>1064</v>
      </c>
      <c r="G1247" t="s">
        <v>1102</v>
      </c>
      <c r="H1247">
        <v>1</v>
      </c>
    </row>
    <row r="1248" spans="1:8" x14ac:dyDescent="0.2">
      <c r="A1248" s="5">
        <v>42324</v>
      </c>
      <c r="B1248" s="2">
        <v>42324.318819444445</v>
      </c>
      <c r="C1248" s="1" t="s">
        <v>1065</v>
      </c>
      <c r="D1248" t="s">
        <v>1057</v>
      </c>
      <c r="E1248" s="1" t="s">
        <v>1064</v>
      </c>
      <c r="G1248" t="s">
        <v>1102</v>
      </c>
      <c r="H1248">
        <v>1</v>
      </c>
    </row>
    <row r="1249" spans="1:8" x14ac:dyDescent="0.2">
      <c r="A1249" s="5">
        <v>42324</v>
      </c>
      <c r="B1249" s="2">
        <v>42324.318819444445</v>
      </c>
      <c r="C1249" s="1" t="s">
        <v>1065</v>
      </c>
      <c r="D1249" t="s">
        <v>1058</v>
      </c>
      <c r="E1249" s="1" t="s">
        <v>1064</v>
      </c>
      <c r="G1249" t="s">
        <v>1102</v>
      </c>
      <c r="H1249">
        <v>1</v>
      </c>
    </row>
    <row r="1250" spans="1:8" x14ac:dyDescent="0.2">
      <c r="A1250" s="5">
        <v>42324</v>
      </c>
      <c r="B1250" s="2">
        <v>42324.318819444445</v>
      </c>
      <c r="C1250" s="1" t="s">
        <v>1065</v>
      </c>
      <c r="D1250" t="s">
        <v>1059</v>
      </c>
      <c r="E1250" s="1" t="s">
        <v>1064</v>
      </c>
      <c r="G1250" t="s">
        <v>1102</v>
      </c>
      <c r="H1250">
        <v>1</v>
      </c>
    </row>
    <row r="1251" spans="1:8" x14ac:dyDescent="0.2">
      <c r="A1251" s="5">
        <v>42326</v>
      </c>
      <c r="B1251" s="2">
        <v>42326.319490740738</v>
      </c>
      <c r="C1251" s="1" t="s">
        <v>1065</v>
      </c>
      <c r="D1251" t="s">
        <v>1053</v>
      </c>
      <c r="E1251" s="1" t="s">
        <v>1061</v>
      </c>
      <c r="G1251" t="s">
        <v>1066</v>
      </c>
      <c r="H1251">
        <v>1</v>
      </c>
    </row>
    <row r="1252" spans="1:8" x14ac:dyDescent="0.2">
      <c r="A1252" s="5">
        <v>42326</v>
      </c>
      <c r="B1252" s="2">
        <v>42326.319502314815</v>
      </c>
      <c r="C1252" s="1" t="s">
        <v>1065</v>
      </c>
      <c r="D1252" t="s">
        <v>1057</v>
      </c>
      <c r="E1252" s="1" t="s">
        <v>1061</v>
      </c>
      <c r="G1252" t="s">
        <v>1066</v>
      </c>
      <c r="H1252">
        <v>1</v>
      </c>
    </row>
    <row r="1253" spans="1:8" x14ac:dyDescent="0.2">
      <c r="A1253" s="5">
        <v>42326</v>
      </c>
      <c r="B1253" s="2">
        <v>42326.319502314815</v>
      </c>
      <c r="C1253" s="1" t="s">
        <v>1065</v>
      </c>
      <c r="D1253" t="s">
        <v>1058</v>
      </c>
      <c r="E1253" s="1" t="s">
        <v>1061</v>
      </c>
      <c r="G1253" t="s">
        <v>1066</v>
      </c>
      <c r="H1253">
        <v>1</v>
      </c>
    </row>
    <row r="1254" spans="1:8" x14ac:dyDescent="0.2">
      <c r="A1254" s="5">
        <v>42326</v>
      </c>
      <c r="B1254" s="2">
        <v>42326.319502314815</v>
      </c>
      <c r="C1254" s="1" t="s">
        <v>1065</v>
      </c>
      <c r="D1254" t="s">
        <v>1059</v>
      </c>
      <c r="E1254" s="1" t="s">
        <v>1061</v>
      </c>
      <c r="G1254" t="s">
        <v>1066</v>
      </c>
      <c r="H1254">
        <v>1</v>
      </c>
    </row>
    <row r="1255" spans="1:8" x14ac:dyDescent="0.2">
      <c r="A1255" s="5">
        <v>42339</v>
      </c>
      <c r="B1255" s="2">
        <v>42339.255671296298</v>
      </c>
      <c r="C1255" s="1" t="s">
        <v>1065</v>
      </c>
      <c r="D1255" t="s">
        <v>1053</v>
      </c>
      <c r="E1255" s="1" t="s">
        <v>1061</v>
      </c>
      <c r="G1255" t="s">
        <v>1066</v>
      </c>
      <c r="H1255">
        <v>1</v>
      </c>
    </row>
    <row r="1256" spans="1:8" x14ac:dyDescent="0.2">
      <c r="A1256" s="5">
        <v>42339</v>
      </c>
      <c r="B1256" s="2">
        <v>42339.255682870367</v>
      </c>
      <c r="C1256" s="1" t="s">
        <v>1065</v>
      </c>
      <c r="D1256" t="s">
        <v>1057</v>
      </c>
      <c r="E1256" s="1" t="s">
        <v>1061</v>
      </c>
      <c r="G1256" t="s">
        <v>1066</v>
      </c>
      <c r="H1256">
        <v>1</v>
      </c>
    </row>
    <row r="1257" spans="1:8" x14ac:dyDescent="0.2">
      <c r="A1257" s="5">
        <v>42339</v>
      </c>
      <c r="B1257" s="2">
        <v>42339.255682870367</v>
      </c>
      <c r="C1257" s="1" t="s">
        <v>1065</v>
      </c>
      <c r="D1257" t="s">
        <v>1058</v>
      </c>
      <c r="E1257" s="1" t="s">
        <v>1061</v>
      </c>
      <c r="G1257" t="s">
        <v>1066</v>
      </c>
      <c r="H1257">
        <v>1</v>
      </c>
    </row>
    <row r="1258" spans="1:8" x14ac:dyDescent="0.2">
      <c r="A1258" s="5">
        <v>42339</v>
      </c>
      <c r="B1258" s="2">
        <v>42339.255682870367</v>
      </c>
      <c r="C1258" s="1" t="s">
        <v>1065</v>
      </c>
      <c r="D1258" t="s">
        <v>1059</v>
      </c>
      <c r="E1258" s="1" t="s">
        <v>1061</v>
      </c>
      <c r="G1258" t="s">
        <v>1066</v>
      </c>
      <c r="H1258">
        <v>1</v>
      </c>
    </row>
    <row r="1259" spans="1:8" x14ac:dyDescent="0.2">
      <c r="A1259" s="5">
        <v>42349</v>
      </c>
      <c r="B1259" s="2">
        <v>42349.324120370373</v>
      </c>
      <c r="C1259" s="1" t="s">
        <v>1065</v>
      </c>
      <c r="D1259" t="s">
        <v>1053</v>
      </c>
      <c r="E1259" s="1" t="s">
        <v>1064</v>
      </c>
      <c r="G1259" t="s">
        <v>1070</v>
      </c>
      <c r="H1259">
        <v>1</v>
      </c>
    </row>
    <row r="1260" spans="1:8" x14ac:dyDescent="0.2">
      <c r="A1260" s="5">
        <v>42349</v>
      </c>
      <c r="B1260" s="2">
        <v>42349.324155092596</v>
      </c>
      <c r="C1260" s="1" t="s">
        <v>1065</v>
      </c>
      <c r="D1260" t="s">
        <v>1057</v>
      </c>
      <c r="E1260" s="1" t="s">
        <v>1064</v>
      </c>
      <c r="G1260" t="s">
        <v>1070</v>
      </c>
      <c r="H1260">
        <v>1</v>
      </c>
    </row>
    <row r="1261" spans="1:8" x14ac:dyDescent="0.2">
      <c r="A1261" s="5">
        <v>42349</v>
      </c>
      <c r="B1261" s="2">
        <v>42349.324166666665</v>
      </c>
      <c r="C1261" s="1" t="s">
        <v>1065</v>
      </c>
      <c r="D1261" t="s">
        <v>1058</v>
      </c>
      <c r="E1261" s="1" t="s">
        <v>1064</v>
      </c>
      <c r="G1261" t="s">
        <v>1070</v>
      </c>
      <c r="H1261">
        <v>1</v>
      </c>
    </row>
    <row r="1262" spans="1:8" x14ac:dyDescent="0.2">
      <c r="A1262" s="5">
        <v>42349</v>
      </c>
      <c r="B1262" s="2">
        <v>42349.324178240742</v>
      </c>
      <c r="C1262" s="1" t="s">
        <v>1065</v>
      </c>
      <c r="D1262" t="s">
        <v>1059</v>
      </c>
      <c r="E1262" s="1" t="s">
        <v>1064</v>
      </c>
      <c r="G1262" t="s">
        <v>1070</v>
      </c>
      <c r="H1262">
        <v>1</v>
      </c>
    </row>
    <row r="1263" spans="1:8" x14ac:dyDescent="0.2">
      <c r="A1263" s="5">
        <v>42352</v>
      </c>
      <c r="B1263" s="2">
        <v>42352.308437500003</v>
      </c>
      <c r="C1263" s="1" t="s">
        <v>1065</v>
      </c>
      <c r="D1263" t="s">
        <v>1053</v>
      </c>
      <c r="E1263" s="1" t="s">
        <v>1061</v>
      </c>
      <c r="G1263" t="s">
        <v>1103</v>
      </c>
      <c r="H1263">
        <v>1</v>
      </c>
    </row>
    <row r="1264" spans="1:8" x14ac:dyDescent="0.2">
      <c r="A1264" s="5">
        <v>42352</v>
      </c>
      <c r="B1264" s="2">
        <v>42352.308437500003</v>
      </c>
      <c r="C1264" s="1" t="s">
        <v>1065</v>
      </c>
      <c r="D1264" t="s">
        <v>1057</v>
      </c>
      <c r="E1264" s="1" t="s">
        <v>1061</v>
      </c>
      <c r="G1264" t="s">
        <v>1103</v>
      </c>
      <c r="H1264">
        <v>1</v>
      </c>
    </row>
    <row r="1265" spans="1:8" x14ac:dyDescent="0.2">
      <c r="A1265" s="5">
        <v>42352</v>
      </c>
      <c r="B1265" s="2">
        <v>42352.308437500003</v>
      </c>
      <c r="C1265" s="1" t="s">
        <v>1065</v>
      </c>
      <c r="D1265" t="s">
        <v>1058</v>
      </c>
      <c r="E1265" s="1" t="s">
        <v>1061</v>
      </c>
      <c r="G1265" t="s">
        <v>1103</v>
      </c>
      <c r="H1265">
        <v>1</v>
      </c>
    </row>
    <row r="1266" spans="1:8" x14ac:dyDescent="0.2">
      <c r="A1266" s="5">
        <v>42352</v>
      </c>
      <c r="B1266" s="2">
        <v>42352.308449074073</v>
      </c>
      <c r="C1266" s="1" t="s">
        <v>1065</v>
      </c>
      <c r="D1266" t="s">
        <v>1059</v>
      </c>
      <c r="E1266" s="1" t="s">
        <v>1061</v>
      </c>
      <c r="G1266" t="s">
        <v>1103</v>
      </c>
      <c r="H1266">
        <v>1</v>
      </c>
    </row>
    <row r="1267" spans="1:8" x14ac:dyDescent="0.2">
      <c r="A1267" s="5">
        <v>42355</v>
      </c>
      <c r="B1267" s="2">
        <v>42355.299976851849</v>
      </c>
      <c r="C1267" s="1" t="s">
        <v>1065</v>
      </c>
      <c r="D1267" t="s">
        <v>1053</v>
      </c>
      <c r="E1267" s="1" t="s">
        <v>1061</v>
      </c>
      <c r="G1267" t="s">
        <v>1103</v>
      </c>
      <c r="H1267">
        <v>1</v>
      </c>
    </row>
    <row r="1268" spans="1:8" x14ac:dyDescent="0.2">
      <c r="A1268" s="5">
        <v>42355</v>
      </c>
      <c r="B1268" s="2">
        <v>42355.299988425926</v>
      </c>
      <c r="C1268" s="1" t="s">
        <v>1065</v>
      </c>
      <c r="D1268" t="s">
        <v>1057</v>
      </c>
      <c r="E1268" s="1" t="s">
        <v>1061</v>
      </c>
      <c r="G1268" t="s">
        <v>1103</v>
      </c>
      <c r="H1268">
        <v>1</v>
      </c>
    </row>
    <row r="1269" spans="1:8" x14ac:dyDescent="0.2">
      <c r="A1269" s="5">
        <v>42355</v>
      </c>
      <c r="B1269" s="2">
        <v>42355.299988425926</v>
      </c>
      <c r="C1269" s="1" t="s">
        <v>1065</v>
      </c>
      <c r="D1269" t="s">
        <v>1058</v>
      </c>
      <c r="E1269" s="1" t="s">
        <v>1061</v>
      </c>
      <c r="G1269" t="s">
        <v>1103</v>
      </c>
      <c r="H1269">
        <v>1</v>
      </c>
    </row>
    <row r="1270" spans="1:8" x14ac:dyDescent="0.2">
      <c r="A1270" s="5">
        <v>42355</v>
      </c>
      <c r="B1270" s="2">
        <v>42355.3</v>
      </c>
      <c r="C1270" s="1" t="s">
        <v>1065</v>
      </c>
      <c r="D1270" t="s">
        <v>1059</v>
      </c>
      <c r="E1270" s="1" t="s">
        <v>1061</v>
      </c>
      <c r="G1270" t="s">
        <v>1103</v>
      </c>
      <c r="H1270">
        <v>1</v>
      </c>
    </row>
    <row r="1271" spans="1:8" x14ac:dyDescent="0.2">
      <c r="A1271" s="5">
        <v>42368</v>
      </c>
      <c r="B1271" s="2">
        <v>42368.363819444443</v>
      </c>
      <c r="C1271" s="1" t="s">
        <v>1094</v>
      </c>
      <c r="D1271" t="s">
        <v>1053</v>
      </c>
      <c r="G1271" t="s">
        <v>1066</v>
      </c>
      <c r="H1271">
        <v>1</v>
      </c>
    </row>
    <row r="1272" spans="1:8" x14ac:dyDescent="0.2">
      <c r="A1272" s="5">
        <v>42368</v>
      </c>
      <c r="B1272" s="2">
        <v>42368.363819444443</v>
      </c>
      <c r="C1272" s="1" t="s">
        <v>1094</v>
      </c>
      <c r="D1272" t="s">
        <v>1056</v>
      </c>
      <c r="G1272" t="s">
        <v>1066</v>
      </c>
      <c r="H1272">
        <v>1</v>
      </c>
    </row>
    <row r="1273" spans="1:8" x14ac:dyDescent="0.2">
      <c r="A1273" s="5">
        <v>42368</v>
      </c>
      <c r="B1273" s="2">
        <v>42368.36383101852</v>
      </c>
      <c r="C1273" s="1" t="s">
        <v>1094</v>
      </c>
      <c r="D1273" t="s">
        <v>1057</v>
      </c>
      <c r="G1273" t="s">
        <v>1066</v>
      </c>
      <c r="H1273">
        <v>1</v>
      </c>
    </row>
    <row r="1274" spans="1:8" x14ac:dyDescent="0.2">
      <c r="A1274" s="5">
        <v>42368</v>
      </c>
      <c r="B1274" s="2">
        <v>42368.36383101852</v>
      </c>
      <c r="C1274" s="1" t="s">
        <v>1094</v>
      </c>
      <c r="D1274" t="s">
        <v>1056</v>
      </c>
      <c r="G1274" t="s">
        <v>1066</v>
      </c>
      <c r="H1274">
        <v>1</v>
      </c>
    </row>
    <row r="1275" spans="1:8" x14ac:dyDescent="0.2">
      <c r="A1275" s="5">
        <v>42368</v>
      </c>
      <c r="B1275" s="2">
        <v>42368.36383101852</v>
      </c>
      <c r="C1275" s="1" t="s">
        <v>1094</v>
      </c>
      <c r="D1275" t="s">
        <v>1058</v>
      </c>
      <c r="G1275" t="s">
        <v>1066</v>
      </c>
      <c r="H1275">
        <v>1</v>
      </c>
    </row>
    <row r="1276" spans="1:8" x14ac:dyDescent="0.2">
      <c r="A1276" s="5">
        <v>42368</v>
      </c>
      <c r="B1276" s="2">
        <v>42368.36383101852</v>
      </c>
      <c r="C1276" s="1" t="s">
        <v>1094</v>
      </c>
      <c r="D1276" t="s">
        <v>1056</v>
      </c>
      <c r="G1276" t="s">
        <v>1066</v>
      </c>
      <c r="H1276">
        <v>1</v>
      </c>
    </row>
    <row r="1277" spans="1:8" x14ac:dyDescent="0.2">
      <c r="A1277" s="5">
        <v>42368</v>
      </c>
      <c r="B1277" s="2">
        <v>42368.36383101852</v>
      </c>
      <c r="C1277" s="1" t="s">
        <v>1094</v>
      </c>
      <c r="D1277" t="s">
        <v>1059</v>
      </c>
      <c r="G1277" t="s">
        <v>1066</v>
      </c>
      <c r="H1277">
        <v>1</v>
      </c>
    </row>
    <row r="1278" spans="1:8" x14ac:dyDescent="0.2">
      <c r="A1278" s="5">
        <v>42368</v>
      </c>
      <c r="B1278" s="2">
        <v>42368.363842592589</v>
      </c>
      <c r="C1278" s="1" t="s">
        <v>1094</v>
      </c>
      <c r="D1278" t="s">
        <v>1056</v>
      </c>
      <c r="G1278" t="s">
        <v>1066</v>
      </c>
      <c r="H1278">
        <v>1</v>
      </c>
    </row>
    <row r="1279" spans="1:8" x14ac:dyDescent="0.2">
      <c r="A1279" s="5">
        <v>42383</v>
      </c>
      <c r="B1279" s="2">
        <v>42383.305474537039</v>
      </c>
      <c r="C1279" s="1" t="s">
        <v>1065</v>
      </c>
      <c r="D1279" t="s">
        <v>1053</v>
      </c>
      <c r="E1279" s="1" t="s">
        <v>1061</v>
      </c>
      <c r="G1279" t="s">
        <v>1104</v>
      </c>
      <c r="H1279">
        <v>1</v>
      </c>
    </row>
    <row r="1280" spans="1:8" x14ac:dyDescent="0.2">
      <c r="A1280" s="5">
        <v>42383</v>
      </c>
      <c r="B1280" s="2">
        <v>42383.305474537039</v>
      </c>
      <c r="C1280" s="1" t="s">
        <v>1065</v>
      </c>
      <c r="D1280" t="s">
        <v>1057</v>
      </c>
      <c r="E1280" s="1" t="s">
        <v>1061</v>
      </c>
      <c r="G1280" t="s">
        <v>1104</v>
      </c>
      <c r="H1280">
        <v>1</v>
      </c>
    </row>
    <row r="1281" spans="1:8" x14ac:dyDescent="0.2">
      <c r="A1281" s="5">
        <v>42383</v>
      </c>
      <c r="B1281" s="2">
        <v>42383.305486111109</v>
      </c>
      <c r="C1281" s="1" t="s">
        <v>1065</v>
      </c>
      <c r="D1281" t="s">
        <v>1058</v>
      </c>
      <c r="E1281" s="1" t="s">
        <v>1061</v>
      </c>
      <c r="G1281" t="s">
        <v>1104</v>
      </c>
      <c r="H1281">
        <v>1</v>
      </c>
    </row>
    <row r="1282" spans="1:8" x14ac:dyDescent="0.2">
      <c r="A1282" s="5">
        <v>42383</v>
      </c>
      <c r="B1282" s="2">
        <v>42383.305486111109</v>
      </c>
      <c r="C1282" s="1" t="s">
        <v>1065</v>
      </c>
      <c r="D1282" t="s">
        <v>1059</v>
      </c>
      <c r="E1282" s="1" t="s">
        <v>1061</v>
      </c>
      <c r="G1282" t="s">
        <v>1104</v>
      </c>
      <c r="H1282">
        <v>1</v>
      </c>
    </row>
    <row r="1283" spans="1:8" x14ac:dyDescent="0.2">
      <c r="A1283" s="5">
        <v>42396</v>
      </c>
      <c r="B1283" s="2">
        <v>42396.303576388891</v>
      </c>
      <c r="C1283" s="1" t="s">
        <v>1065</v>
      </c>
      <c r="D1283" t="s">
        <v>1053</v>
      </c>
      <c r="E1283" s="1" t="s">
        <v>1061</v>
      </c>
      <c r="G1283" t="s">
        <v>1105</v>
      </c>
      <c r="H1283">
        <v>1</v>
      </c>
    </row>
    <row r="1284" spans="1:8" x14ac:dyDescent="0.2">
      <c r="A1284" s="5">
        <v>42396</v>
      </c>
      <c r="B1284" s="2">
        <v>42396.303576388891</v>
      </c>
      <c r="C1284" s="1" t="s">
        <v>1065</v>
      </c>
      <c r="D1284" t="s">
        <v>1057</v>
      </c>
      <c r="E1284" s="1" t="s">
        <v>1061</v>
      </c>
      <c r="G1284" t="s">
        <v>1105</v>
      </c>
      <c r="H1284">
        <v>1</v>
      </c>
    </row>
    <row r="1285" spans="1:8" x14ac:dyDescent="0.2">
      <c r="A1285" s="5">
        <v>42396</v>
      </c>
      <c r="B1285" s="2">
        <v>42396.303576388891</v>
      </c>
      <c r="C1285" s="1" t="s">
        <v>1065</v>
      </c>
      <c r="D1285" t="s">
        <v>1058</v>
      </c>
      <c r="E1285" s="1" t="s">
        <v>1061</v>
      </c>
      <c r="G1285" t="s">
        <v>1105</v>
      </c>
      <c r="H1285">
        <v>1</v>
      </c>
    </row>
    <row r="1286" spans="1:8" x14ac:dyDescent="0.2">
      <c r="A1286" s="5">
        <v>42396</v>
      </c>
      <c r="B1286" s="2">
        <v>42396.303587962961</v>
      </c>
      <c r="C1286" s="1" t="s">
        <v>1065</v>
      </c>
      <c r="D1286" t="s">
        <v>1059</v>
      </c>
      <c r="E1286" s="1" t="s">
        <v>1061</v>
      </c>
      <c r="G1286" t="s">
        <v>1105</v>
      </c>
      <c r="H1286">
        <v>1</v>
      </c>
    </row>
    <row r="1287" spans="1:8" x14ac:dyDescent="0.2">
      <c r="A1287" s="5">
        <v>42408</v>
      </c>
      <c r="B1287" s="2">
        <v>42408.327164351853</v>
      </c>
      <c r="C1287" s="1" t="s">
        <v>1106</v>
      </c>
      <c r="D1287" t="s">
        <v>1053</v>
      </c>
      <c r="G1287" t="s">
        <v>1066</v>
      </c>
      <c r="H1287">
        <v>1</v>
      </c>
    </row>
    <row r="1288" spans="1:8" x14ac:dyDescent="0.2">
      <c r="A1288" s="5">
        <v>42408</v>
      </c>
      <c r="B1288" s="2">
        <v>42408.327175925922</v>
      </c>
      <c r="C1288" s="1" t="s">
        <v>1106</v>
      </c>
      <c r="D1288" t="s">
        <v>1056</v>
      </c>
      <c r="G1288" t="s">
        <v>1066</v>
      </c>
      <c r="H1288">
        <v>1</v>
      </c>
    </row>
    <row r="1289" spans="1:8" x14ac:dyDescent="0.2">
      <c r="A1289" s="5">
        <v>42408</v>
      </c>
      <c r="B1289" s="2">
        <v>42408.327175925922</v>
      </c>
      <c r="C1289" s="1" t="s">
        <v>1106</v>
      </c>
      <c r="D1289" t="s">
        <v>1057</v>
      </c>
      <c r="G1289" t="s">
        <v>1066</v>
      </c>
      <c r="H1289">
        <v>1</v>
      </c>
    </row>
    <row r="1290" spans="1:8" x14ac:dyDescent="0.2">
      <c r="A1290" s="5">
        <v>42408</v>
      </c>
      <c r="B1290" s="2">
        <v>42408.327175925922</v>
      </c>
      <c r="C1290" s="1" t="s">
        <v>1106</v>
      </c>
      <c r="D1290" t="s">
        <v>1056</v>
      </c>
      <c r="G1290" t="s">
        <v>1066</v>
      </c>
      <c r="H1290">
        <v>1</v>
      </c>
    </row>
    <row r="1291" spans="1:8" x14ac:dyDescent="0.2">
      <c r="A1291" s="5">
        <v>42408</v>
      </c>
      <c r="B1291" s="2">
        <v>42408.327175925922</v>
      </c>
      <c r="C1291" s="1" t="s">
        <v>1106</v>
      </c>
      <c r="D1291" t="s">
        <v>1058</v>
      </c>
      <c r="G1291" t="s">
        <v>1066</v>
      </c>
      <c r="H1291">
        <v>1</v>
      </c>
    </row>
    <row r="1292" spans="1:8" x14ac:dyDescent="0.2">
      <c r="A1292" s="5">
        <v>42408</v>
      </c>
      <c r="B1292" s="2">
        <v>42408.327175925922</v>
      </c>
      <c r="C1292" s="1" t="s">
        <v>1106</v>
      </c>
      <c r="D1292" t="s">
        <v>1056</v>
      </c>
      <c r="G1292" t="s">
        <v>1066</v>
      </c>
      <c r="H1292">
        <v>1</v>
      </c>
    </row>
    <row r="1293" spans="1:8" x14ac:dyDescent="0.2">
      <c r="A1293" s="5">
        <v>42408</v>
      </c>
      <c r="B1293" s="2">
        <v>42408.327187499999</v>
      </c>
      <c r="C1293" s="1" t="s">
        <v>1106</v>
      </c>
      <c r="D1293" t="s">
        <v>1059</v>
      </c>
      <c r="G1293" t="s">
        <v>1066</v>
      </c>
      <c r="H1293">
        <v>1</v>
      </c>
    </row>
    <row r="1294" spans="1:8" x14ac:dyDescent="0.2">
      <c r="A1294" s="5">
        <v>42408</v>
      </c>
      <c r="B1294" s="2">
        <v>42408.327187499999</v>
      </c>
      <c r="C1294" s="1" t="s">
        <v>1106</v>
      </c>
      <c r="D1294" t="s">
        <v>1056</v>
      </c>
      <c r="G1294" t="s">
        <v>1066</v>
      </c>
      <c r="H1294">
        <v>1</v>
      </c>
    </row>
    <row r="1295" spans="1:8" x14ac:dyDescent="0.2">
      <c r="A1295" s="5">
        <v>42408</v>
      </c>
      <c r="B1295" s="2">
        <v>42408.327303240738</v>
      </c>
      <c r="C1295" s="1" t="s">
        <v>1106</v>
      </c>
      <c r="D1295" t="s">
        <v>1053</v>
      </c>
      <c r="G1295" t="s">
        <v>1066</v>
      </c>
      <c r="H1295">
        <v>1</v>
      </c>
    </row>
    <row r="1296" spans="1:8" x14ac:dyDescent="0.2">
      <c r="A1296" s="5">
        <v>42408</v>
      </c>
      <c r="B1296" s="2">
        <v>42408.327303240738</v>
      </c>
      <c r="C1296" s="1" t="s">
        <v>1106</v>
      </c>
      <c r="D1296" t="s">
        <v>1056</v>
      </c>
      <c r="G1296" t="s">
        <v>1066</v>
      </c>
      <c r="H1296">
        <v>1</v>
      </c>
    </row>
    <row r="1297" spans="1:8" x14ac:dyDescent="0.2">
      <c r="A1297" s="5">
        <v>42408</v>
      </c>
      <c r="B1297" s="2">
        <v>42408.327314814815</v>
      </c>
      <c r="C1297" s="1" t="s">
        <v>1106</v>
      </c>
      <c r="D1297" t="s">
        <v>1057</v>
      </c>
      <c r="G1297" t="s">
        <v>1066</v>
      </c>
      <c r="H1297">
        <v>1</v>
      </c>
    </row>
    <row r="1298" spans="1:8" x14ac:dyDescent="0.2">
      <c r="A1298" s="5">
        <v>42408</v>
      </c>
      <c r="B1298" s="2">
        <v>42408.327314814815</v>
      </c>
      <c r="C1298" s="1" t="s">
        <v>1106</v>
      </c>
      <c r="D1298" t="s">
        <v>1056</v>
      </c>
      <c r="G1298" t="s">
        <v>1066</v>
      </c>
      <c r="H1298">
        <v>1</v>
      </c>
    </row>
    <row r="1299" spans="1:8" x14ac:dyDescent="0.2">
      <c r="A1299" s="5">
        <v>42408</v>
      </c>
      <c r="B1299" s="2">
        <v>42408.327314814815</v>
      </c>
      <c r="C1299" s="1" t="s">
        <v>1106</v>
      </c>
      <c r="D1299" t="s">
        <v>1058</v>
      </c>
      <c r="G1299" t="s">
        <v>1066</v>
      </c>
      <c r="H1299">
        <v>1</v>
      </c>
    </row>
    <row r="1300" spans="1:8" x14ac:dyDescent="0.2">
      <c r="A1300" s="5">
        <v>42408</v>
      </c>
      <c r="B1300" s="2">
        <v>42408.327314814815</v>
      </c>
      <c r="C1300" s="1" t="s">
        <v>1106</v>
      </c>
      <c r="D1300" t="s">
        <v>1056</v>
      </c>
      <c r="G1300" t="s">
        <v>1066</v>
      </c>
      <c r="H1300">
        <v>1</v>
      </c>
    </row>
    <row r="1301" spans="1:8" x14ac:dyDescent="0.2">
      <c r="A1301" s="5">
        <v>42408</v>
      </c>
      <c r="B1301" s="2">
        <v>42408.327314814815</v>
      </c>
      <c r="C1301" s="1" t="s">
        <v>1106</v>
      </c>
      <c r="D1301" t="s">
        <v>1059</v>
      </c>
      <c r="G1301" t="s">
        <v>1066</v>
      </c>
      <c r="H1301">
        <v>1</v>
      </c>
    </row>
    <row r="1302" spans="1:8" x14ac:dyDescent="0.2">
      <c r="A1302" s="5">
        <v>42408</v>
      </c>
      <c r="B1302" s="2">
        <v>42408.327326388891</v>
      </c>
      <c r="C1302" s="1" t="s">
        <v>1106</v>
      </c>
      <c r="D1302" t="s">
        <v>1056</v>
      </c>
      <c r="G1302" t="s">
        <v>1066</v>
      </c>
      <c r="H1302">
        <v>1</v>
      </c>
    </row>
    <row r="1303" spans="1:8" x14ac:dyDescent="0.2">
      <c r="A1303" s="5">
        <v>42408</v>
      </c>
      <c r="B1303" s="2">
        <v>42408.333912037036</v>
      </c>
      <c r="C1303" s="1" t="s">
        <v>1106</v>
      </c>
      <c r="D1303" t="s">
        <v>1053</v>
      </c>
      <c r="G1303" t="s">
        <v>1066</v>
      </c>
      <c r="H1303">
        <v>1</v>
      </c>
    </row>
    <row r="1304" spans="1:8" x14ac:dyDescent="0.2">
      <c r="A1304" s="5">
        <v>42408</v>
      </c>
      <c r="B1304" s="2">
        <v>42408.333923611113</v>
      </c>
      <c r="C1304" s="1" t="s">
        <v>1106</v>
      </c>
      <c r="D1304" t="s">
        <v>1056</v>
      </c>
      <c r="G1304" t="s">
        <v>1066</v>
      </c>
      <c r="H1304">
        <v>1</v>
      </c>
    </row>
    <row r="1305" spans="1:8" x14ac:dyDescent="0.2">
      <c r="A1305" s="5">
        <v>42408</v>
      </c>
      <c r="B1305" s="2">
        <v>42408.333923611113</v>
      </c>
      <c r="C1305" s="1" t="s">
        <v>1106</v>
      </c>
      <c r="D1305" t="s">
        <v>1057</v>
      </c>
      <c r="G1305" t="s">
        <v>1066</v>
      </c>
      <c r="H1305">
        <v>1</v>
      </c>
    </row>
    <row r="1306" spans="1:8" x14ac:dyDescent="0.2">
      <c r="A1306" s="5">
        <v>42408</v>
      </c>
      <c r="B1306" s="2">
        <v>42408.333935185183</v>
      </c>
      <c r="C1306" s="1" t="s">
        <v>1106</v>
      </c>
      <c r="D1306" t="s">
        <v>1056</v>
      </c>
      <c r="G1306" t="s">
        <v>1066</v>
      </c>
      <c r="H1306">
        <v>1</v>
      </c>
    </row>
    <row r="1307" spans="1:8" x14ac:dyDescent="0.2">
      <c r="A1307" s="5">
        <v>42408</v>
      </c>
      <c r="B1307" s="2">
        <v>42408.33394675926</v>
      </c>
      <c r="C1307" s="1" t="s">
        <v>1106</v>
      </c>
      <c r="D1307" t="s">
        <v>1058</v>
      </c>
      <c r="G1307" t="s">
        <v>1066</v>
      </c>
      <c r="H1307">
        <v>1</v>
      </c>
    </row>
    <row r="1308" spans="1:8" x14ac:dyDescent="0.2">
      <c r="A1308" s="5">
        <v>42408</v>
      </c>
      <c r="B1308" s="2">
        <v>42408.33394675926</v>
      </c>
      <c r="C1308" s="1" t="s">
        <v>1106</v>
      </c>
      <c r="D1308" t="s">
        <v>1056</v>
      </c>
      <c r="G1308" t="s">
        <v>1066</v>
      </c>
      <c r="H1308">
        <v>1</v>
      </c>
    </row>
    <row r="1309" spans="1:8" x14ac:dyDescent="0.2">
      <c r="A1309" s="5">
        <v>42408</v>
      </c>
      <c r="B1309" s="2">
        <v>42408.333958333336</v>
      </c>
      <c r="C1309" s="1" t="s">
        <v>1106</v>
      </c>
      <c r="D1309" t="s">
        <v>1059</v>
      </c>
      <c r="G1309" t="s">
        <v>1066</v>
      </c>
      <c r="H1309">
        <v>1</v>
      </c>
    </row>
    <row r="1310" spans="1:8" x14ac:dyDescent="0.2">
      <c r="A1310" s="5">
        <v>42408</v>
      </c>
      <c r="B1310" s="2">
        <v>42408.333958333336</v>
      </c>
      <c r="C1310" s="1" t="s">
        <v>1106</v>
      </c>
      <c r="D1310" t="s">
        <v>1056</v>
      </c>
      <c r="G1310" t="s">
        <v>1066</v>
      </c>
      <c r="H1310">
        <v>1</v>
      </c>
    </row>
    <row r="1311" spans="1:8" x14ac:dyDescent="0.2">
      <c r="A1311" s="5">
        <v>42408</v>
      </c>
      <c r="B1311" s="2">
        <v>42408.335046296299</v>
      </c>
      <c r="C1311" s="1" t="s">
        <v>1106</v>
      </c>
      <c r="D1311" t="s">
        <v>1053</v>
      </c>
      <c r="G1311" t="s">
        <v>1066</v>
      </c>
      <c r="H1311">
        <v>1</v>
      </c>
    </row>
    <row r="1312" spans="1:8" x14ac:dyDescent="0.2">
      <c r="A1312" s="5">
        <v>42408</v>
      </c>
      <c r="B1312" s="2">
        <v>42408.335046296299</v>
      </c>
      <c r="C1312" s="1" t="s">
        <v>1106</v>
      </c>
      <c r="D1312" t="s">
        <v>1056</v>
      </c>
      <c r="G1312" t="s">
        <v>1066</v>
      </c>
      <c r="H1312">
        <v>1</v>
      </c>
    </row>
    <row r="1313" spans="1:8" x14ac:dyDescent="0.2">
      <c r="A1313" s="5">
        <v>42408</v>
      </c>
      <c r="B1313" s="2">
        <v>42408.335046296299</v>
      </c>
      <c r="C1313" s="1" t="s">
        <v>1106</v>
      </c>
      <c r="D1313" t="s">
        <v>1057</v>
      </c>
      <c r="G1313" t="s">
        <v>1066</v>
      </c>
      <c r="H1313">
        <v>1</v>
      </c>
    </row>
    <row r="1314" spans="1:8" x14ac:dyDescent="0.2">
      <c r="A1314" s="5">
        <v>42408</v>
      </c>
      <c r="B1314" s="2">
        <v>42408.335046296299</v>
      </c>
      <c r="C1314" s="1" t="s">
        <v>1106</v>
      </c>
      <c r="D1314" t="s">
        <v>1056</v>
      </c>
      <c r="G1314" t="s">
        <v>1066</v>
      </c>
      <c r="H1314">
        <v>1</v>
      </c>
    </row>
    <row r="1315" spans="1:8" x14ac:dyDescent="0.2">
      <c r="A1315" s="5">
        <v>42408</v>
      </c>
      <c r="B1315" s="2">
        <v>42408.335046296299</v>
      </c>
      <c r="C1315" s="1" t="s">
        <v>1106</v>
      </c>
      <c r="D1315" t="s">
        <v>1058</v>
      </c>
      <c r="G1315" t="s">
        <v>1066</v>
      </c>
      <c r="H1315">
        <v>1</v>
      </c>
    </row>
    <row r="1316" spans="1:8" x14ac:dyDescent="0.2">
      <c r="A1316" s="5">
        <v>42408</v>
      </c>
      <c r="B1316" s="2">
        <v>42408.335057870368</v>
      </c>
      <c r="C1316" s="1" t="s">
        <v>1106</v>
      </c>
      <c r="D1316" t="s">
        <v>1056</v>
      </c>
      <c r="G1316" t="s">
        <v>1066</v>
      </c>
      <c r="H1316">
        <v>1</v>
      </c>
    </row>
    <row r="1317" spans="1:8" x14ac:dyDescent="0.2">
      <c r="A1317" s="5">
        <v>42408</v>
      </c>
      <c r="B1317" s="2">
        <v>42408.335057870368</v>
      </c>
      <c r="C1317" s="1" t="s">
        <v>1106</v>
      </c>
      <c r="D1317" t="s">
        <v>1059</v>
      </c>
      <c r="G1317" t="s">
        <v>1066</v>
      </c>
      <c r="H1317">
        <v>1</v>
      </c>
    </row>
    <row r="1318" spans="1:8" x14ac:dyDescent="0.2">
      <c r="A1318" s="5">
        <v>42408</v>
      </c>
      <c r="B1318" s="2">
        <v>42408.335057870368</v>
      </c>
      <c r="C1318" s="1" t="s">
        <v>1106</v>
      </c>
      <c r="D1318" t="s">
        <v>1056</v>
      </c>
      <c r="G1318" t="s">
        <v>1066</v>
      </c>
      <c r="H1318">
        <v>1</v>
      </c>
    </row>
    <row r="1319" spans="1:8" x14ac:dyDescent="0.2">
      <c r="A1319" s="5">
        <v>42410</v>
      </c>
      <c r="B1319" s="2">
        <v>42410.331666666665</v>
      </c>
      <c r="C1319" s="1" t="s">
        <v>1071</v>
      </c>
      <c r="D1319" t="s">
        <v>1053</v>
      </c>
      <c r="E1319" s="1" t="s">
        <v>1061</v>
      </c>
      <c r="G1319" t="s">
        <v>1066</v>
      </c>
      <c r="H1319">
        <v>1</v>
      </c>
    </row>
    <row r="1320" spans="1:8" x14ac:dyDescent="0.2">
      <c r="A1320" s="5">
        <v>42410</v>
      </c>
      <c r="B1320" s="2">
        <v>42410.331678240742</v>
      </c>
      <c r="C1320" s="1" t="s">
        <v>1071</v>
      </c>
      <c r="D1320" t="s">
        <v>1057</v>
      </c>
      <c r="E1320" s="1" t="s">
        <v>1061</v>
      </c>
      <c r="G1320" t="s">
        <v>1066</v>
      </c>
      <c r="H1320">
        <v>1</v>
      </c>
    </row>
    <row r="1321" spans="1:8" x14ac:dyDescent="0.2">
      <c r="A1321" s="5">
        <v>42410</v>
      </c>
      <c r="B1321" s="2">
        <v>42410.331689814811</v>
      </c>
      <c r="C1321" s="1" t="s">
        <v>1071</v>
      </c>
      <c r="D1321" t="s">
        <v>1058</v>
      </c>
      <c r="E1321" s="1" t="s">
        <v>1061</v>
      </c>
      <c r="G1321" t="s">
        <v>1066</v>
      </c>
      <c r="H1321">
        <v>1</v>
      </c>
    </row>
    <row r="1322" spans="1:8" x14ac:dyDescent="0.2">
      <c r="A1322" s="5">
        <v>42410</v>
      </c>
      <c r="B1322" s="2">
        <v>42410.331701388888</v>
      </c>
      <c r="C1322" s="1" t="s">
        <v>1071</v>
      </c>
      <c r="D1322" t="s">
        <v>1059</v>
      </c>
      <c r="E1322" s="1" t="s">
        <v>1061</v>
      </c>
      <c r="G1322" t="s">
        <v>1066</v>
      </c>
      <c r="H1322">
        <v>1</v>
      </c>
    </row>
    <row r="1323" spans="1:8" x14ac:dyDescent="0.2">
      <c r="A1323" s="5">
        <v>42410</v>
      </c>
      <c r="B1323" s="2">
        <v>42410.405277777776</v>
      </c>
      <c r="C1323" s="1" t="s">
        <v>1071</v>
      </c>
      <c r="D1323" t="s">
        <v>1053</v>
      </c>
      <c r="E1323" s="1" t="s">
        <v>1061</v>
      </c>
      <c r="G1323" t="s">
        <v>1066</v>
      </c>
      <c r="H1323">
        <v>1</v>
      </c>
    </row>
    <row r="1324" spans="1:8" x14ac:dyDescent="0.2">
      <c r="A1324" s="5">
        <v>42410</v>
      </c>
      <c r="B1324" s="2">
        <v>42410.405497685184</v>
      </c>
      <c r="C1324" s="1" t="s">
        <v>1071</v>
      </c>
      <c r="D1324" t="s">
        <v>1057</v>
      </c>
      <c r="E1324" s="1" t="s">
        <v>1061</v>
      </c>
      <c r="G1324" t="s">
        <v>1066</v>
      </c>
      <c r="H1324">
        <v>1</v>
      </c>
    </row>
    <row r="1325" spans="1:8" x14ac:dyDescent="0.2">
      <c r="A1325" s="5">
        <v>42410</v>
      </c>
      <c r="B1325" s="2">
        <v>42410.405763888892</v>
      </c>
      <c r="C1325" s="1" t="s">
        <v>1071</v>
      </c>
      <c r="D1325" t="s">
        <v>1058</v>
      </c>
      <c r="E1325" s="1" t="s">
        <v>1061</v>
      </c>
      <c r="G1325" t="s">
        <v>1066</v>
      </c>
      <c r="H1325">
        <v>1</v>
      </c>
    </row>
    <row r="1326" spans="1:8" x14ac:dyDescent="0.2">
      <c r="A1326" s="5">
        <v>42410</v>
      </c>
      <c r="B1326" s="2">
        <v>42410.4065625</v>
      </c>
      <c r="C1326" s="1" t="s">
        <v>1071</v>
      </c>
      <c r="D1326" t="s">
        <v>1059</v>
      </c>
      <c r="E1326" s="1" t="s">
        <v>1061</v>
      </c>
      <c r="G1326" t="s">
        <v>1066</v>
      </c>
      <c r="H1326">
        <v>1</v>
      </c>
    </row>
    <row r="1327" spans="1:8" x14ac:dyDescent="0.2">
      <c r="A1327" s="5">
        <v>42412</v>
      </c>
      <c r="B1327" s="2">
        <v>42412.313414351855</v>
      </c>
      <c r="C1327" s="1" t="s">
        <v>1106</v>
      </c>
      <c r="D1327" t="s">
        <v>1053</v>
      </c>
      <c r="G1327" t="s">
        <v>1107</v>
      </c>
      <c r="H1327">
        <v>1</v>
      </c>
    </row>
    <row r="1328" spans="1:8" x14ac:dyDescent="0.2">
      <c r="A1328" s="5">
        <v>42412</v>
      </c>
      <c r="B1328" s="2">
        <v>42412.313414351855</v>
      </c>
      <c r="C1328" s="1" t="s">
        <v>1106</v>
      </c>
      <c r="D1328" t="s">
        <v>1056</v>
      </c>
      <c r="G1328" t="s">
        <v>1107</v>
      </c>
      <c r="H1328">
        <v>1</v>
      </c>
    </row>
    <row r="1329" spans="1:8" x14ac:dyDescent="0.2">
      <c r="A1329" s="5">
        <v>42412</v>
      </c>
      <c r="B1329" s="2">
        <v>42412.313414351855</v>
      </c>
      <c r="C1329" s="1" t="s">
        <v>1106</v>
      </c>
      <c r="D1329" t="s">
        <v>1057</v>
      </c>
      <c r="G1329" t="s">
        <v>1107</v>
      </c>
      <c r="H1329">
        <v>1</v>
      </c>
    </row>
    <row r="1330" spans="1:8" x14ac:dyDescent="0.2">
      <c r="A1330" s="5">
        <v>42412</v>
      </c>
      <c r="B1330" s="2">
        <v>42412.313414351855</v>
      </c>
      <c r="C1330" s="1" t="s">
        <v>1106</v>
      </c>
      <c r="D1330" t="s">
        <v>1056</v>
      </c>
      <c r="G1330" t="s">
        <v>1107</v>
      </c>
      <c r="H1330">
        <v>1</v>
      </c>
    </row>
    <row r="1331" spans="1:8" x14ac:dyDescent="0.2">
      <c r="A1331" s="5">
        <v>42412</v>
      </c>
      <c r="B1331" s="2">
        <v>42412.313414351855</v>
      </c>
      <c r="C1331" s="1" t="s">
        <v>1106</v>
      </c>
      <c r="D1331" t="s">
        <v>1058</v>
      </c>
      <c r="G1331" t="s">
        <v>1107</v>
      </c>
      <c r="H1331">
        <v>1</v>
      </c>
    </row>
    <row r="1332" spans="1:8" x14ac:dyDescent="0.2">
      <c r="A1332" s="5">
        <v>42412</v>
      </c>
      <c r="B1332" s="2">
        <v>42412.313425925924</v>
      </c>
      <c r="C1332" s="1" t="s">
        <v>1106</v>
      </c>
      <c r="D1332" t="s">
        <v>1056</v>
      </c>
      <c r="G1332" t="s">
        <v>1107</v>
      </c>
      <c r="H1332">
        <v>1</v>
      </c>
    </row>
    <row r="1333" spans="1:8" x14ac:dyDescent="0.2">
      <c r="A1333" s="5">
        <v>42412</v>
      </c>
      <c r="B1333" s="2">
        <v>42412.313425925924</v>
      </c>
      <c r="C1333" s="1" t="s">
        <v>1106</v>
      </c>
      <c r="D1333" t="s">
        <v>1059</v>
      </c>
      <c r="G1333" t="s">
        <v>1107</v>
      </c>
      <c r="H1333">
        <v>1</v>
      </c>
    </row>
    <row r="1334" spans="1:8" x14ac:dyDescent="0.2">
      <c r="A1334" s="5">
        <v>42412</v>
      </c>
      <c r="B1334" s="2">
        <v>42412.313425925924</v>
      </c>
      <c r="C1334" s="1" t="s">
        <v>1106</v>
      </c>
      <c r="D1334" t="s">
        <v>1056</v>
      </c>
      <c r="G1334" t="s">
        <v>1107</v>
      </c>
      <c r="H1334">
        <v>1</v>
      </c>
    </row>
    <row r="1335" spans="1:8" x14ac:dyDescent="0.2">
      <c r="A1335" s="5">
        <v>42412</v>
      </c>
      <c r="B1335" s="2">
        <v>42412.324826388889</v>
      </c>
      <c r="C1335" s="1" t="s">
        <v>1071</v>
      </c>
      <c r="D1335" t="s">
        <v>1053</v>
      </c>
      <c r="E1335" s="1" t="s">
        <v>1061</v>
      </c>
      <c r="G1335" t="s">
        <v>1066</v>
      </c>
      <c r="H1335">
        <v>1</v>
      </c>
    </row>
    <row r="1336" spans="1:8" x14ac:dyDescent="0.2">
      <c r="A1336" s="5">
        <v>42412</v>
      </c>
      <c r="B1336" s="2">
        <v>42412.324837962966</v>
      </c>
      <c r="C1336" s="1" t="s">
        <v>1071</v>
      </c>
      <c r="D1336" t="s">
        <v>1057</v>
      </c>
      <c r="E1336" s="1" t="s">
        <v>1061</v>
      </c>
      <c r="G1336" t="s">
        <v>1066</v>
      </c>
      <c r="H1336">
        <v>1</v>
      </c>
    </row>
    <row r="1337" spans="1:8" x14ac:dyDescent="0.2">
      <c r="A1337" s="5">
        <v>42412</v>
      </c>
      <c r="B1337" s="2">
        <v>42412.324849537035</v>
      </c>
      <c r="C1337" s="1" t="s">
        <v>1071</v>
      </c>
      <c r="D1337" t="s">
        <v>1058</v>
      </c>
      <c r="E1337" s="1" t="s">
        <v>1061</v>
      </c>
      <c r="G1337" t="s">
        <v>1066</v>
      </c>
      <c r="H1337">
        <v>1</v>
      </c>
    </row>
    <row r="1338" spans="1:8" x14ac:dyDescent="0.2">
      <c r="A1338" s="5">
        <v>42412</v>
      </c>
      <c r="B1338" s="2">
        <v>42412.324849537035</v>
      </c>
      <c r="C1338" s="1" t="s">
        <v>1071</v>
      </c>
      <c r="D1338" t="s">
        <v>1059</v>
      </c>
      <c r="E1338" s="1" t="s">
        <v>1061</v>
      </c>
      <c r="G1338" t="s">
        <v>1066</v>
      </c>
      <c r="H1338">
        <v>1</v>
      </c>
    </row>
    <row r="1339" spans="1:8" x14ac:dyDescent="0.2">
      <c r="A1339" s="5">
        <v>42415</v>
      </c>
      <c r="B1339" s="2">
        <v>42415.338483796295</v>
      </c>
      <c r="C1339" s="1" t="s">
        <v>1071</v>
      </c>
      <c r="D1339" t="s">
        <v>1053</v>
      </c>
      <c r="E1339" s="1" t="s">
        <v>1064</v>
      </c>
      <c r="G1339" t="s">
        <v>1066</v>
      </c>
      <c r="H1339">
        <v>1</v>
      </c>
    </row>
    <row r="1340" spans="1:8" x14ac:dyDescent="0.2">
      <c r="A1340" s="5">
        <v>42415</v>
      </c>
      <c r="B1340" s="2">
        <v>42415.338483796295</v>
      </c>
      <c r="C1340" s="1" t="s">
        <v>1071</v>
      </c>
      <c r="D1340" t="s">
        <v>1057</v>
      </c>
      <c r="E1340" s="1" t="s">
        <v>1064</v>
      </c>
      <c r="G1340" t="s">
        <v>1066</v>
      </c>
      <c r="H1340">
        <v>1</v>
      </c>
    </row>
    <row r="1341" spans="1:8" x14ac:dyDescent="0.2">
      <c r="A1341" s="5">
        <v>42415</v>
      </c>
      <c r="B1341" s="2">
        <v>42415.338495370372</v>
      </c>
      <c r="C1341" s="1" t="s">
        <v>1071</v>
      </c>
      <c r="D1341" t="s">
        <v>1058</v>
      </c>
      <c r="E1341" s="1" t="s">
        <v>1064</v>
      </c>
      <c r="G1341" t="s">
        <v>1066</v>
      </c>
      <c r="H1341">
        <v>1</v>
      </c>
    </row>
    <row r="1342" spans="1:8" x14ac:dyDescent="0.2">
      <c r="A1342" s="5">
        <v>42415</v>
      </c>
      <c r="B1342" s="2">
        <v>42415.338506944441</v>
      </c>
      <c r="C1342" s="1" t="s">
        <v>1071</v>
      </c>
      <c r="D1342" t="s">
        <v>1059</v>
      </c>
      <c r="E1342" s="1" t="s">
        <v>1064</v>
      </c>
      <c r="G1342" t="s">
        <v>1066</v>
      </c>
      <c r="H1342">
        <v>1</v>
      </c>
    </row>
    <row r="1343" spans="1:8" x14ac:dyDescent="0.2">
      <c r="A1343" s="5">
        <v>42419</v>
      </c>
      <c r="B1343" s="2">
        <v>42419.312893518516</v>
      </c>
      <c r="C1343" s="1" t="s">
        <v>1106</v>
      </c>
      <c r="D1343" t="s">
        <v>1053</v>
      </c>
      <c r="E1343" s="1" t="s">
        <v>1064</v>
      </c>
      <c r="G1343" t="s">
        <v>1107</v>
      </c>
      <c r="H1343">
        <v>1</v>
      </c>
    </row>
    <row r="1344" spans="1:8" x14ac:dyDescent="0.2">
      <c r="A1344" s="5">
        <v>42419</v>
      </c>
      <c r="B1344" s="2">
        <v>42419.312905092593</v>
      </c>
      <c r="C1344" s="1" t="s">
        <v>1106</v>
      </c>
      <c r="D1344" t="s">
        <v>1057</v>
      </c>
      <c r="E1344" s="1" t="s">
        <v>1064</v>
      </c>
      <c r="G1344" t="s">
        <v>1107</v>
      </c>
      <c r="H1344">
        <v>1</v>
      </c>
    </row>
    <row r="1345" spans="1:8" x14ac:dyDescent="0.2">
      <c r="A1345" s="5">
        <v>42419</v>
      </c>
      <c r="B1345" s="2">
        <v>42419.312905092593</v>
      </c>
      <c r="C1345" s="1" t="s">
        <v>1106</v>
      </c>
      <c r="D1345" t="s">
        <v>1058</v>
      </c>
      <c r="E1345" s="1" t="s">
        <v>1064</v>
      </c>
      <c r="G1345" t="s">
        <v>1107</v>
      </c>
      <c r="H1345">
        <v>1</v>
      </c>
    </row>
    <row r="1346" spans="1:8" x14ac:dyDescent="0.2">
      <c r="A1346" s="5">
        <v>42419</v>
      </c>
      <c r="B1346" s="2">
        <v>42419.312916666669</v>
      </c>
      <c r="C1346" s="1" t="s">
        <v>1106</v>
      </c>
      <c r="D1346" t="s">
        <v>1059</v>
      </c>
      <c r="E1346" s="1" t="s">
        <v>1064</v>
      </c>
      <c r="G1346" t="s">
        <v>1107</v>
      </c>
      <c r="H1346">
        <v>1</v>
      </c>
    </row>
    <row r="1347" spans="1:8" x14ac:dyDescent="0.2">
      <c r="A1347" s="5">
        <v>42422</v>
      </c>
      <c r="B1347" s="2">
        <v>42422.248773148145</v>
      </c>
      <c r="C1347" s="1" t="s">
        <v>1071</v>
      </c>
      <c r="D1347" t="s">
        <v>1053</v>
      </c>
      <c r="E1347" s="1" t="s">
        <v>1061</v>
      </c>
      <c r="G1347" t="s">
        <v>1066</v>
      </c>
      <c r="H1347">
        <v>1</v>
      </c>
    </row>
    <row r="1348" spans="1:8" x14ac:dyDescent="0.2">
      <c r="A1348" s="5">
        <v>42422</v>
      </c>
      <c r="B1348" s="2">
        <v>42422.248784722222</v>
      </c>
      <c r="C1348" s="1" t="s">
        <v>1071</v>
      </c>
      <c r="D1348" t="s">
        <v>1057</v>
      </c>
      <c r="E1348" s="1" t="s">
        <v>1061</v>
      </c>
      <c r="G1348" t="s">
        <v>1066</v>
      </c>
      <c r="H1348">
        <v>1</v>
      </c>
    </row>
    <row r="1349" spans="1:8" x14ac:dyDescent="0.2">
      <c r="A1349" s="5">
        <v>42422</v>
      </c>
      <c r="B1349" s="2">
        <v>42422.248796296299</v>
      </c>
      <c r="C1349" s="1" t="s">
        <v>1071</v>
      </c>
      <c r="D1349" t="s">
        <v>1058</v>
      </c>
      <c r="E1349" s="1" t="s">
        <v>1061</v>
      </c>
      <c r="G1349" t="s">
        <v>1066</v>
      </c>
      <c r="H1349">
        <v>1</v>
      </c>
    </row>
    <row r="1350" spans="1:8" x14ac:dyDescent="0.2">
      <c r="A1350" s="5">
        <v>42422</v>
      </c>
      <c r="B1350" s="2">
        <v>42422.248807870368</v>
      </c>
      <c r="C1350" s="1" t="s">
        <v>1071</v>
      </c>
      <c r="D1350" t="s">
        <v>1059</v>
      </c>
      <c r="E1350" s="1" t="s">
        <v>1061</v>
      </c>
      <c r="G1350" t="s">
        <v>1066</v>
      </c>
      <c r="H1350">
        <v>1</v>
      </c>
    </row>
    <row r="1351" spans="1:8" x14ac:dyDescent="0.2">
      <c r="A1351" s="5">
        <v>42422</v>
      </c>
      <c r="B1351" s="2">
        <v>42422.249131944445</v>
      </c>
      <c r="C1351" s="1" t="s">
        <v>1071</v>
      </c>
      <c r="D1351" t="s">
        <v>1053</v>
      </c>
      <c r="E1351" s="1" t="s">
        <v>1061</v>
      </c>
      <c r="G1351" t="s">
        <v>1070</v>
      </c>
      <c r="H1351">
        <v>1</v>
      </c>
    </row>
    <row r="1352" spans="1:8" x14ac:dyDescent="0.2">
      <c r="A1352" s="5">
        <v>42422</v>
      </c>
      <c r="B1352" s="2">
        <v>42422.249143518522</v>
      </c>
      <c r="C1352" s="1" t="s">
        <v>1071</v>
      </c>
      <c r="D1352" t="s">
        <v>1057</v>
      </c>
      <c r="E1352" s="1" t="s">
        <v>1061</v>
      </c>
      <c r="G1352" t="s">
        <v>1070</v>
      </c>
      <c r="H1352">
        <v>1</v>
      </c>
    </row>
    <row r="1353" spans="1:8" x14ac:dyDescent="0.2">
      <c r="A1353" s="5">
        <v>42422</v>
      </c>
      <c r="B1353" s="2">
        <v>42422.249155092592</v>
      </c>
      <c r="C1353" s="1" t="s">
        <v>1071</v>
      </c>
      <c r="D1353" t="s">
        <v>1058</v>
      </c>
      <c r="E1353" s="1" t="s">
        <v>1061</v>
      </c>
      <c r="G1353" t="s">
        <v>1070</v>
      </c>
      <c r="H1353">
        <v>1</v>
      </c>
    </row>
    <row r="1354" spans="1:8" x14ac:dyDescent="0.2">
      <c r="A1354" s="5">
        <v>42422</v>
      </c>
      <c r="B1354" s="2">
        <v>42422.249155092592</v>
      </c>
      <c r="C1354" s="1" t="s">
        <v>1071</v>
      </c>
      <c r="D1354" t="s">
        <v>1059</v>
      </c>
      <c r="E1354" s="1" t="s">
        <v>1061</v>
      </c>
      <c r="G1354" t="s">
        <v>1070</v>
      </c>
      <c r="H1354">
        <v>1</v>
      </c>
    </row>
    <row r="1355" spans="1:8" x14ac:dyDescent="0.2">
      <c r="A1355" s="5">
        <v>42426</v>
      </c>
      <c r="B1355" s="2">
        <v>42426.323530092595</v>
      </c>
      <c r="C1355" s="1" t="s">
        <v>1106</v>
      </c>
      <c r="D1355" t="s">
        <v>1053</v>
      </c>
      <c r="E1355" s="1" t="s">
        <v>1061</v>
      </c>
      <c r="G1355" t="s">
        <v>1107</v>
      </c>
      <c r="H1355">
        <v>1</v>
      </c>
    </row>
    <row r="1356" spans="1:8" x14ac:dyDescent="0.2">
      <c r="A1356" s="5">
        <v>42426</v>
      </c>
      <c r="B1356" s="2">
        <v>42426.323553240742</v>
      </c>
      <c r="C1356" s="1" t="s">
        <v>1106</v>
      </c>
      <c r="D1356" t="s">
        <v>1057</v>
      </c>
      <c r="E1356" s="1" t="s">
        <v>1061</v>
      </c>
      <c r="G1356" t="s">
        <v>1107</v>
      </c>
      <c r="H1356">
        <v>1</v>
      </c>
    </row>
    <row r="1357" spans="1:8" x14ac:dyDescent="0.2">
      <c r="A1357" s="5">
        <v>42426</v>
      </c>
      <c r="B1357" s="2">
        <v>42426.323564814818</v>
      </c>
      <c r="C1357" s="1" t="s">
        <v>1106</v>
      </c>
      <c r="D1357" t="s">
        <v>1058</v>
      </c>
      <c r="E1357" s="1" t="s">
        <v>1061</v>
      </c>
      <c r="G1357" t="s">
        <v>1107</v>
      </c>
      <c r="H1357">
        <v>1</v>
      </c>
    </row>
    <row r="1358" spans="1:8" x14ac:dyDescent="0.2">
      <c r="A1358" s="5">
        <v>42426</v>
      </c>
      <c r="B1358" s="2">
        <v>42426.323576388888</v>
      </c>
      <c r="C1358" s="1" t="s">
        <v>1106</v>
      </c>
      <c r="D1358" t="s">
        <v>1059</v>
      </c>
      <c r="E1358" s="1" t="s">
        <v>1061</v>
      </c>
      <c r="G1358" t="s">
        <v>1107</v>
      </c>
      <c r="H1358">
        <v>1</v>
      </c>
    </row>
    <row r="1359" spans="1:8" x14ac:dyDescent="0.2">
      <c r="A1359" s="5">
        <v>42429</v>
      </c>
      <c r="B1359" s="2">
        <v>42429.268761574072</v>
      </c>
      <c r="C1359" s="1" t="s">
        <v>1071</v>
      </c>
      <c r="D1359" t="s">
        <v>1053</v>
      </c>
      <c r="E1359" s="1" t="s">
        <v>1064</v>
      </c>
      <c r="G1359" t="s">
        <v>1107</v>
      </c>
      <c r="H1359">
        <v>1</v>
      </c>
    </row>
    <row r="1360" spans="1:8" x14ac:dyDescent="0.2">
      <c r="A1360" s="5">
        <v>42429</v>
      </c>
      <c r="B1360" s="2">
        <v>42429.268761574072</v>
      </c>
      <c r="C1360" s="1" t="s">
        <v>1071</v>
      </c>
      <c r="D1360" t="s">
        <v>1057</v>
      </c>
      <c r="E1360" s="1" t="s">
        <v>1064</v>
      </c>
      <c r="G1360" t="s">
        <v>1107</v>
      </c>
      <c r="H1360">
        <v>1</v>
      </c>
    </row>
    <row r="1361" spans="1:8" x14ac:dyDescent="0.2">
      <c r="A1361" s="5">
        <v>42429</v>
      </c>
      <c r="B1361" s="2">
        <v>42429.268773148149</v>
      </c>
      <c r="C1361" s="1" t="s">
        <v>1071</v>
      </c>
      <c r="D1361" t="s">
        <v>1058</v>
      </c>
      <c r="E1361" s="1" t="s">
        <v>1064</v>
      </c>
      <c r="G1361" t="s">
        <v>1107</v>
      </c>
      <c r="H1361">
        <v>1</v>
      </c>
    </row>
    <row r="1362" spans="1:8" x14ac:dyDescent="0.2">
      <c r="A1362" s="5">
        <v>42429</v>
      </c>
      <c r="B1362" s="2">
        <v>42429.268784722219</v>
      </c>
      <c r="C1362" s="1" t="s">
        <v>1071</v>
      </c>
      <c r="D1362" t="s">
        <v>1059</v>
      </c>
      <c r="E1362" s="1" t="s">
        <v>1108</v>
      </c>
      <c r="G1362" t="s">
        <v>1107</v>
      </c>
      <c r="H1362">
        <v>1</v>
      </c>
    </row>
    <row r="1363" spans="1:8" x14ac:dyDescent="0.2">
      <c r="A1363" s="5">
        <v>42429</v>
      </c>
      <c r="B1363" s="2">
        <v>42429.268784722219</v>
      </c>
      <c r="C1363" s="1" t="s">
        <v>1071</v>
      </c>
      <c r="D1363" t="s">
        <v>1056</v>
      </c>
      <c r="F1363" s="6" t="s">
        <v>1064</v>
      </c>
      <c r="G1363" t="s">
        <v>1107</v>
      </c>
      <c r="H1363">
        <v>1</v>
      </c>
    </row>
    <row r="1364" spans="1:8" x14ac:dyDescent="0.2">
      <c r="A1364" s="5">
        <v>42430</v>
      </c>
      <c r="B1364" s="2">
        <v>42430.221678240741</v>
      </c>
      <c r="C1364" s="1" t="s">
        <v>1071</v>
      </c>
      <c r="D1364" t="s">
        <v>1053</v>
      </c>
      <c r="E1364" s="1" t="s">
        <v>1061</v>
      </c>
      <c r="G1364" t="s">
        <v>1066</v>
      </c>
      <c r="H1364">
        <v>1</v>
      </c>
    </row>
    <row r="1365" spans="1:8" x14ac:dyDescent="0.2">
      <c r="A1365" s="5">
        <v>42430</v>
      </c>
      <c r="B1365" s="2">
        <v>42430.221689814818</v>
      </c>
      <c r="C1365" s="1" t="s">
        <v>1071</v>
      </c>
      <c r="D1365" t="s">
        <v>1057</v>
      </c>
      <c r="E1365" s="1" t="s">
        <v>1061</v>
      </c>
      <c r="G1365" t="s">
        <v>1066</v>
      </c>
      <c r="H1365">
        <v>1</v>
      </c>
    </row>
    <row r="1366" spans="1:8" x14ac:dyDescent="0.2">
      <c r="A1366" s="5">
        <v>42430</v>
      </c>
      <c r="B1366" s="2">
        <v>42430.221689814818</v>
      </c>
      <c r="C1366" s="1" t="s">
        <v>1071</v>
      </c>
      <c r="D1366" t="s">
        <v>1058</v>
      </c>
      <c r="E1366" s="1" t="s">
        <v>1061</v>
      </c>
      <c r="G1366" t="s">
        <v>1066</v>
      </c>
      <c r="H1366">
        <v>1</v>
      </c>
    </row>
    <row r="1367" spans="1:8" x14ac:dyDescent="0.2">
      <c r="A1367" s="5">
        <v>42430</v>
      </c>
      <c r="B1367" s="2">
        <v>42430.221701388888</v>
      </c>
      <c r="C1367" s="1" t="s">
        <v>1071</v>
      </c>
      <c r="D1367" t="s">
        <v>1059</v>
      </c>
      <c r="E1367" s="1" t="s">
        <v>1061</v>
      </c>
      <c r="G1367" t="s">
        <v>1066</v>
      </c>
      <c r="H1367">
        <v>1</v>
      </c>
    </row>
    <row r="1368" spans="1:8" x14ac:dyDescent="0.2">
      <c r="A1368" s="5">
        <v>42430</v>
      </c>
      <c r="B1368" s="2">
        <v>42430.298414351855</v>
      </c>
      <c r="C1368" s="1" t="s">
        <v>1071</v>
      </c>
      <c r="D1368" t="s">
        <v>1053</v>
      </c>
      <c r="E1368" s="1" t="s">
        <v>1061</v>
      </c>
      <c r="G1368" t="s">
        <v>1070</v>
      </c>
      <c r="H1368">
        <v>1</v>
      </c>
    </row>
    <row r="1369" spans="1:8" x14ac:dyDescent="0.2">
      <c r="A1369" s="5">
        <v>42430</v>
      </c>
      <c r="B1369" s="2">
        <v>42430.298414351855</v>
      </c>
      <c r="C1369" s="1" t="s">
        <v>1071</v>
      </c>
      <c r="D1369" t="s">
        <v>1057</v>
      </c>
      <c r="E1369" s="1" t="s">
        <v>1061</v>
      </c>
      <c r="G1369" t="s">
        <v>1070</v>
      </c>
      <c r="H1369">
        <v>1</v>
      </c>
    </row>
    <row r="1370" spans="1:8" x14ac:dyDescent="0.2">
      <c r="A1370" s="5">
        <v>42430</v>
      </c>
      <c r="B1370" s="2">
        <v>42430.298425925925</v>
      </c>
      <c r="C1370" s="1" t="s">
        <v>1071</v>
      </c>
      <c r="D1370" t="s">
        <v>1058</v>
      </c>
      <c r="E1370" s="1" t="s">
        <v>1061</v>
      </c>
      <c r="G1370" t="s">
        <v>1070</v>
      </c>
      <c r="H1370">
        <v>1</v>
      </c>
    </row>
    <row r="1371" spans="1:8" x14ac:dyDescent="0.2">
      <c r="A1371" s="5">
        <v>42430</v>
      </c>
      <c r="B1371" s="2">
        <v>42430.298425925925</v>
      </c>
      <c r="C1371" s="1" t="s">
        <v>1071</v>
      </c>
      <c r="D1371" t="s">
        <v>1059</v>
      </c>
      <c r="E1371" s="1" t="s">
        <v>1061</v>
      </c>
      <c r="G1371" t="s">
        <v>1070</v>
      </c>
      <c r="H1371">
        <v>1</v>
      </c>
    </row>
    <row r="1372" spans="1:8" x14ac:dyDescent="0.2">
      <c r="A1372" s="5">
        <v>42433</v>
      </c>
      <c r="B1372" s="2">
        <v>42433.325127314813</v>
      </c>
      <c r="C1372" s="1" t="s">
        <v>1106</v>
      </c>
      <c r="D1372" t="s">
        <v>1053</v>
      </c>
      <c r="E1372" s="1" t="s">
        <v>1061</v>
      </c>
      <c r="G1372" t="s">
        <v>1109</v>
      </c>
      <c r="H1372">
        <v>1</v>
      </c>
    </row>
    <row r="1373" spans="1:8" x14ac:dyDescent="0.2">
      <c r="A1373" s="5">
        <v>42433</v>
      </c>
      <c r="B1373" s="2">
        <v>42433.325127314813</v>
      </c>
      <c r="C1373" s="1" t="s">
        <v>1106</v>
      </c>
      <c r="D1373" t="s">
        <v>1057</v>
      </c>
      <c r="E1373" s="1" t="s">
        <v>1061</v>
      </c>
      <c r="G1373" t="s">
        <v>1109</v>
      </c>
      <c r="H1373">
        <v>1</v>
      </c>
    </row>
    <row r="1374" spans="1:8" x14ac:dyDescent="0.2">
      <c r="A1374" s="5">
        <v>42433</v>
      </c>
      <c r="B1374" s="2">
        <v>42433.325138888889</v>
      </c>
      <c r="C1374" s="1" t="s">
        <v>1106</v>
      </c>
      <c r="D1374" t="s">
        <v>1058</v>
      </c>
      <c r="E1374" s="1" t="s">
        <v>1061</v>
      </c>
      <c r="G1374" t="s">
        <v>1109</v>
      </c>
      <c r="H1374">
        <v>1</v>
      </c>
    </row>
    <row r="1375" spans="1:8" x14ac:dyDescent="0.2">
      <c r="A1375" s="5">
        <v>42433</v>
      </c>
      <c r="B1375" s="2">
        <v>42433.325138888889</v>
      </c>
      <c r="C1375" s="1" t="s">
        <v>1106</v>
      </c>
      <c r="D1375" t="s">
        <v>1059</v>
      </c>
      <c r="E1375" s="1" t="s">
        <v>1061</v>
      </c>
      <c r="G1375" t="s">
        <v>1109</v>
      </c>
      <c r="H1375">
        <v>1</v>
      </c>
    </row>
    <row r="1376" spans="1:8" x14ac:dyDescent="0.2">
      <c r="A1376" s="5">
        <v>42436</v>
      </c>
      <c r="B1376" s="2">
        <v>42436.318715277775</v>
      </c>
      <c r="C1376" s="1" t="s">
        <v>1065</v>
      </c>
      <c r="D1376" t="s">
        <v>1053</v>
      </c>
      <c r="E1376" s="1" t="s">
        <v>1061</v>
      </c>
      <c r="G1376" t="s">
        <v>1066</v>
      </c>
      <c r="H1376">
        <v>1</v>
      </c>
    </row>
    <row r="1377" spans="1:8" x14ac:dyDescent="0.2">
      <c r="A1377" s="5">
        <v>42436</v>
      </c>
      <c r="B1377" s="2">
        <v>42436.318726851852</v>
      </c>
      <c r="C1377" s="1" t="s">
        <v>1065</v>
      </c>
      <c r="D1377" t="s">
        <v>1057</v>
      </c>
      <c r="E1377" s="1" t="s">
        <v>1061</v>
      </c>
      <c r="G1377" t="s">
        <v>1066</v>
      </c>
      <c r="H1377">
        <v>1</v>
      </c>
    </row>
    <row r="1378" spans="1:8" x14ac:dyDescent="0.2">
      <c r="A1378" s="5">
        <v>42436</v>
      </c>
      <c r="B1378" s="2">
        <v>42436.318738425929</v>
      </c>
      <c r="C1378" s="1" t="s">
        <v>1065</v>
      </c>
      <c r="D1378" t="s">
        <v>1058</v>
      </c>
      <c r="E1378" s="1" t="s">
        <v>1061</v>
      </c>
      <c r="G1378" t="s">
        <v>1066</v>
      </c>
      <c r="H1378">
        <v>1</v>
      </c>
    </row>
    <row r="1379" spans="1:8" x14ac:dyDescent="0.2">
      <c r="A1379" s="5">
        <v>42436</v>
      </c>
      <c r="B1379" s="2">
        <v>42436.318761574075</v>
      </c>
      <c r="C1379" s="1" t="s">
        <v>1065</v>
      </c>
      <c r="D1379" t="s">
        <v>1059</v>
      </c>
      <c r="E1379" s="1" t="s">
        <v>1061</v>
      </c>
      <c r="G1379" t="s">
        <v>1066</v>
      </c>
      <c r="H1379">
        <v>1</v>
      </c>
    </row>
    <row r="1380" spans="1:8" x14ac:dyDescent="0.2">
      <c r="A1380" s="5">
        <v>42443</v>
      </c>
      <c r="B1380" s="2">
        <v>42443.344467592593</v>
      </c>
      <c r="C1380" s="1" t="s">
        <v>1065</v>
      </c>
      <c r="D1380" t="s">
        <v>1053</v>
      </c>
      <c r="G1380" t="s">
        <v>1110</v>
      </c>
      <c r="H1380">
        <v>1</v>
      </c>
    </row>
    <row r="1381" spans="1:8" x14ac:dyDescent="0.2">
      <c r="A1381" s="5">
        <v>42443</v>
      </c>
      <c r="B1381" s="2">
        <v>42443.34447916667</v>
      </c>
      <c r="C1381" s="1" t="s">
        <v>1065</v>
      </c>
      <c r="D1381" t="s">
        <v>1056</v>
      </c>
      <c r="G1381" t="s">
        <v>1110</v>
      </c>
      <c r="H1381">
        <v>1</v>
      </c>
    </row>
    <row r="1382" spans="1:8" x14ac:dyDescent="0.2">
      <c r="A1382" s="5">
        <v>42443</v>
      </c>
      <c r="B1382" s="2">
        <v>42443.34447916667</v>
      </c>
      <c r="C1382" s="1" t="s">
        <v>1065</v>
      </c>
      <c r="D1382" t="s">
        <v>1057</v>
      </c>
      <c r="G1382" t="s">
        <v>1110</v>
      </c>
      <c r="H1382">
        <v>1</v>
      </c>
    </row>
    <row r="1383" spans="1:8" x14ac:dyDescent="0.2">
      <c r="A1383" s="5">
        <v>42443</v>
      </c>
      <c r="B1383" s="2">
        <v>42443.344490740739</v>
      </c>
      <c r="C1383" s="1" t="s">
        <v>1065</v>
      </c>
      <c r="D1383" t="s">
        <v>1056</v>
      </c>
      <c r="G1383" t="s">
        <v>1110</v>
      </c>
      <c r="H1383">
        <v>1</v>
      </c>
    </row>
    <row r="1384" spans="1:8" x14ac:dyDescent="0.2">
      <c r="A1384" s="5">
        <v>42443</v>
      </c>
      <c r="B1384" s="2">
        <v>42443.344502314816</v>
      </c>
      <c r="C1384" s="1" t="s">
        <v>1065</v>
      </c>
      <c r="D1384" t="s">
        <v>1058</v>
      </c>
      <c r="G1384" t="s">
        <v>1110</v>
      </c>
      <c r="H1384">
        <v>1</v>
      </c>
    </row>
    <row r="1385" spans="1:8" x14ac:dyDescent="0.2">
      <c r="A1385" s="5">
        <v>42443</v>
      </c>
      <c r="B1385" s="2">
        <v>42443.344513888886</v>
      </c>
      <c r="C1385" s="1" t="s">
        <v>1065</v>
      </c>
      <c r="D1385" t="s">
        <v>1056</v>
      </c>
      <c r="G1385" t="s">
        <v>1110</v>
      </c>
      <c r="H1385">
        <v>1</v>
      </c>
    </row>
    <row r="1386" spans="1:8" x14ac:dyDescent="0.2">
      <c r="A1386" s="5">
        <v>42443</v>
      </c>
      <c r="B1386" s="2">
        <v>42443.344525462962</v>
      </c>
      <c r="C1386" s="1" t="s">
        <v>1065</v>
      </c>
      <c r="D1386" t="s">
        <v>1059</v>
      </c>
      <c r="G1386" t="s">
        <v>1110</v>
      </c>
      <c r="H1386">
        <v>1</v>
      </c>
    </row>
    <row r="1387" spans="1:8" x14ac:dyDescent="0.2">
      <c r="A1387" s="5">
        <v>42443</v>
      </c>
      <c r="B1387" s="2">
        <v>42443.344537037039</v>
      </c>
      <c r="C1387" s="1" t="s">
        <v>1065</v>
      </c>
      <c r="D1387" t="s">
        <v>1056</v>
      </c>
      <c r="G1387" t="s">
        <v>1110</v>
      </c>
      <c r="H1387">
        <v>1</v>
      </c>
    </row>
    <row r="1388" spans="1:8" x14ac:dyDescent="0.2">
      <c r="A1388" s="5">
        <v>42447</v>
      </c>
      <c r="B1388" s="2">
        <v>42447.385057870371</v>
      </c>
      <c r="C1388" s="1" t="s">
        <v>1106</v>
      </c>
      <c r="D1388" t="s">
        <v>1053</v>
      </c>
      <c r="E1388" s="1" t="s">
        <v>1061</v>
      </c>
      <c r="G1388" t="s">
        <v>1066</v>
      </c>
      <c r="H1388">
        <v>1</v>
      </c>
    </row>
    <row r="1389" spans="1:8" x14ac:dyDescent="0.2">
      <c r="A1389" s="5">
        <v>42447</v>
      </c>
      <c r="B1389" s="2">
        <v>42447.38521990741</v>
      </c>
      <c r="C1389" s="1" t="s">
        <v>1106</v>
      </c>
      <c r="D1389" t="s">
        <v>1057</v>
      </c>
      <c r="E1389" s="1" t="s">
        <v>1061</v>
      </c>
      <c r="G1389" t="s">
        <v>1066</v>
      </c>
      <c r="H1389">
        <v>1</v>
      </c>
    </row>
    <row r="1390" spans="1:8" x14ac:dyDescent="0.2">
      <c r="A1390" s="5">
        <v>42447</v>
      </c>
      <c r="B1390" s="2">
        <v>42447.385393518518</v>
      </c>
      <c r="C1390" s="1" t="s">
        <v>1106</v>
      </c>
      <c r="D1390" t="s">
        <v>1058</v>
      </c>
      <c r="E1390" s="1" t="s">
        <v>1061</v>
      </c>
      <c r="G1390" t="s">
        <v>1066</v>
      </c>
      <c r="H1390">
        <v>1</v>
      </c>
    </row>
    <row r="1391" spans="1:8" x14ac:dyDescent="0.2">
      <c r="A1391" s="5">
        <v>42447</v>
      </c>
      <c r="B1391" s="2">
        <v>42447.385567129626</v>
      </c>
      <c r="C1391" s="1" t="s">
        <v>1106</v>
      </c>
      <c r="D1391" t="s">
        <v>1059</v>
      </c>
      <c r="E1391" s="1" t="s">
        <v>1061</v>
      </c>
      <c r="G1391" t="s">
        <v>1066</v>
      </c>
      <c r="H1391">
        <v>1</v>
      </c>
    </row>
    <row r="1392" spans="1:8" x14ac:dyDescent="0.2">
      <c r="A1392" s="5">
        <v>42460</v>
      </c>
      <c r="B1392" s="2">
        <v>42460.335324074076</v>
      </c>
      <c r="C1392" s="1" t="s">
        <v>1106</v>
      </c>
      <c r="D1392" t="s">
        <v>1053</v>
      </c>
      <c r="E1392" s="1" t="s">
        <v>1061</v>
      </c>
      <c r="G1392" t="s">
        <v>1109</v>
      </c>
      <c r="H1392">
        <v>1</v>
      </c>
    </row>
    <row r="1393" spans="1:8" x14ac:dyDescent="0.2">
      <c r="A1393" s="5">
        <v>42460</v>
      </c>
      <c r="B1393" s="2">
        <v>42460.335335648146</v>
      </c>
      <c r="C1393" s="1" t="s">
        <v>1106</v>
      </c>
      <c r="D1393" t="s">
        <v>1057</v>
      </c>
      <c r="E1393" s="1" t="s">
        <v>1061</v>
      </c>
      <c r="G1393" t="s">
        <v>1109</v>
      </c>
      <c r="H1393">
        <v>1</v>
      </c>
    </row>
    <row r="1394" spans="1:8" x14ac:dyDescent="0.2">
      <c r="A1394" s="5">
        <v>42460</v>
      </c>
      <c r="B1394" s="2">
        <v>42460.335347222222</v>
      </c>
      <c r="C1394" s="1" t="s">
        <v>1106</v>
      </c>
      <c r="D1394" t="s">
        <v>1058</v>
      </c>
      <c r="E1394" s="1" t="s">
        <v>1061</v>
      </c>
      <c r="G1394" t="s">
        <v>1109</v>
      </c>
      <c r="H1394">
        <v>1</v>
      </c>
    </row>
    <row r="1395" spans="1:8" x14ac:dyDescent="0.2">
      <c r="A1395" s="5">
        <v>42460</v>
      </c>
      <c r="B1395" s="2">
        <v>42460.335347222222</v>
      </c>
      <c r="C1395" s="1" t="s">
        <v>1106</v>
      </c>
      <c r="D1395" t="s">
        <v>1059</v>
      </c>
      <c r="E1395" s="1" t="s">
        <v>1061</v>
      </c>
      <c r="G1395" t="s">
        <v>1109</v>
      </c>
      <c r="H1395">
        <v>1</v>
      </c>
    </row>
    <row r="1396" spans="1:8" x14ac:dyDescent="0.2">
      <c r="A1396" s="5">
        <v>42475</v>
      </c>
      <c r="B1396" s="2">
        <v>42475.342893518522</v>
      </c>
      <c r="C1396" s="1" t="s">
        <v>1106</v>
      </c>
      <c r="D1396" t="s">
        <v>1053</v>
      </c>
      <c r="E1396" s="1" t="s">
        <v>1064</v>
      </c>
      <c r="G1396" t="s">
        <v>1066</v>
      </c>
      <c r="H1396">
        <v>1</v>
      </c>
    </row>
    <row r="1397" spans="1:8" x14ac:dyDescent="0.2">
      <c r="A1397" s="5">
        <v>42475</v>
      </c>
      <c r="B1397" s="2">
        <v>42475.342893518522</v>
      </c>
      <c r="C1397" s="1" t="s">
        <v>1106</v>
      </c>
      <c r="D1397" t="s">
        <v>1057</v>
      </c>
      <c r="E1397" s="1" t="s">
        <v>1064</v>
      </c>
      <c r="G1397" t="s">
        <v>1066</v>
      </c>
      <c r="H1397">
        <v>1</v>
      </c>
    </row>
    <row r="1398" spans="1:8" x14ac:dyDescent="0.2">
      <c r="A1398" s="5">
        <v>42475</v>
      </c>
      <c r="B1398" s="2">
        <v>42475.342905092592</v>
      </c>
      <c r="C1398" s="1" t="s">
        <v>1106</v>
      </c>
      <c r="D1398" t="s">
        <v>1058</v>
      </c>
      <c r="E1398" s="1" t="s">
        <v>1064</v>
      </c>
      <c r="G1398" t="s">
        <v>1066</v>
      </c>
      <c r="H1398">
        <v>1</v>
      </c>
    </row>
    <row r="1399" spans="1:8" x14ac:dyDescent="0.2">
      <c r="A1399" s="5">
        <v>42475</v>
      </c>
      <c r="B1399" s="2">
        <v>42475.342905092592</v>
      </c>
      <c r="C1399" s="1" t="s">
        <v>1106</v>
      </c>
      <c r="D1399" t="s">
        <v>1059</v>
      </c>
      <c r="E1399" s="1" t="s">
        <v>1064</v>
      </c>
      <c r="G1399" t="s">
        <v>1066</v>
      </c>
      <c r="H1399">
        <v>1</v>
      </c>
    </row>
    <row r="1400" spans="1:8" x14ac:dyDescent="0.2">
      <c r="A1400" s="5">
        <v>42485</v>
      </c>
      <c r="B1400" s="2">
        <v>42485.294641203705</v>
      </c>
      <c r="C1400" s="1" t="s">
        <v>1065</v>
      </c>
      <c r="D1400" t="s">
        <v>1053</v>
      </c>
      <c r="E1400" s="1" t="s">
        <v>1064</v>
      </c>
      <c r="G1400" t="s">
        <v>1111</v>
      </c>
      <c r="H1400">
        <v>1</v>
      </c>
    </row>
    <row r="1401" spans="1:8" x14ac:dyDescent="0.2">
      <c r="A1401" s="5">
        <v>42485</v>
      </c>
      <c r="B1401" s="2">
        <v>42485.294641203705</v>
      </c>
      <c r="C1401" s="1" t="s">
        <v>1065</v>
      </c>
      <c r="D1401" t="s">
        <v>1057</v>
      </c>
      <c r="E1401" s="1" t="s">
        <v>1064</v>
      </c>
      <c r="G1401" t="s">
        <v>1111</v>
      </c>
      <c r="H1401">
        <v>1</v>
      </c>
    </row>
    <row r="1402" spans="1:8" x14ac:dyDescent="0.2">
      <c r="A1402" s="5">
        <v>42485</v>
      </c>
      <c r="B1402" s="2">
        <v>42485.294652777775</v>
      </c>
      <c r="C1402" s="1" t="s">
        <v>1065</v>
      </c>
      <c r="D1402" t="s">
        <v>1058</v>
      </c>
      <c r="E1402" s="1" t="s">
        <v>1064</v>
      </c>
      <c r="G1402" t="s">
        <v>1111</v>
      </c>
      <c r="H1402">
        <v>1</v>
      </c>
    </row>
    <row r="1403" spans="1:8" x14ac:dyDescent="0.2">
      <c r="A1403" s="5">
        <v>42485</v>
      </c>
      <c r="B1403" s="2">
        <v>42485.294652777775</v>
      </c>
      <c r="C1403" s="1" t="s">
        <v>1065</v>
      </c>
      <c r="D1403" t="s">
        <v>1059</v>
      </c>
      <c r="E1403" s="1" t="s">
        <v>1064</v>
      </c>
      <c r="G1403" t="s">
        <v>1111</v>
      </c>
      <c r="H1403">
        <v>1</v>
      </c>
    </row>
    <row r="1404" spans="1:8" x14ac:dyDescent="0.2">
      <c r="A1404" s="5">
        <v>42485</v>
      </c>
      <c r="B1404" s="2">
        <v>42485.298680555556</v>
      </c>
      <c r="C1404" s="1" t="s">
        <v>1065</v>
      </c>
      <c r="D1404" t="s">
        <v>1053</v>
      </c>
      <c r="G1404" t="s">
        <v>1111</v>
      </c>
      <c r="H1404">
        <v>1</v>
      </c>
    </row>
    <row r="1405" spans="1:8" x14ac:dyDescent="0.2">
      <c r="A1405" s="5">
        <v>42485</v>
      </c>
      <c r="B1405" s="2">
        <v>42485.298680555556</v>
      </c>
      <c r="C1405" s="1" t="s">
        <v>1065</v>
      </c>
      <c r="D1405" t="s">
        <v>1056</v>
      </c>
      <c r="G1405" t="s">
        <v>1111</v>
      </c>
      <c r="H1405">
        <v>1</v>
      </c>
    </row>
    <row r="1406" spans="1:8" x14ac:dyDescent="0.2">
      <c r="A1406" s="5">
        <v>42485</v>
      </c>
      <c r="B1406" s="2">
        <v>42485.298680555556</v>
      </c>
      <c r="C1406" s="1" t="s">
        <v>1065</v>
      </c>
      <c r="D1406" t="s">
        <v>1057</v>
      </c>
      <c r="G1406" t="s">
        <v>1111</v>
      </c>
      <c r="H1406">
        <v>1</v>
      </c>
    </row>
    <row r="1407" spans="1:8" x14ac:dyDescent="0.2">
      <c r="A1407" s="5">
        <v>42485</v>
      </c>
      <c r="B1407" s="2">
        <v>42485.298680555556</v>
      </c>
      <c r="C1407" s="1" t="s">
        <v>1065</v>
      </c>
      <c r="D1407" t="s">
        <v>1056</v>
      </c>
      <c r="G1407" t="s">
        <v>1111</v>
      </c>
      <c r="H1407">
        <v>1</v>
      </c>
    </row>
    <row r="1408" spans="1:8" x14ac:dyDescent="0.2">
      <c r="A1408" s="5">
        <v>42485</v>
      </c>
      <c r="B1408" s="2">
        <v>42485.298692129632</v>
      </c>
      <c r="C1408" s="1" t="s">
        <v>1065</v>
      </c>
      <c r="D1408" t="s">
        <v>1058</v>
      </c>
      <c r="G1408" t="s">
        <v>1111</v>
      </c>
      <c r="H1408">
        <v>1</v>
      </c>
    </row>
    <row r="1409" spans="1:8" x14ac:dyDescent="0.2">
      <c r="A1409" s="5">
        <v>42485</v>
      </c>
      <c r="B1409" s="2">
        <v>42485.298692129632</v>
      </c>
      <c r="C1409" s="1" t="s">
        <v>1065</v>
      </c>
      <c r="D1409" t="s">
        <v>1056</v>
      </c>
      <c r="G1409" t="s">
        <v>1111</v>
      </c>
      <c r="H1409">
        <v>1</v>
      </c>
    </row>
    <row r="1410" spans="1:8" x14ac:dyDescent="0.2">
      <c r="A1410" s="5">
        <v>42485</v>
      </c>
      <c r="B1410" s="2">
        <v>42485.298692129632</v>
      </c>
      <c r="C1410" s="1" t="s">
        <v>1065</v>
      </c>
      <c r="D1410" t="s">
        <v>1059</v>
      </c>
      <c r="G1410" t="s">
        <v>1111</v>
      </c>
      <c r="H1410">
        <v>1</v>
      </c>
    </row>
    <row r="1411" spans="1:8" x14ac:dyDescent="0.2">
      <c r="A1411" s="5">
        <v>42485</v>
      </c>
      <c r="B1411" s="2">
        <v>42485.298692129632</v>
      </c>
      <c r="C1411" s="1" t="s">
        <v>1065</v>
      </c>
      <c r="D1411" t="s">
        <v>1056</v>
      </c>
      <c r="G1411" t="s">
        <v>1111</v>
      </c>
      <c r="H1411">
        <v>1</v>
      </c>
    </row>
    <row r="1412" spans="1:8" x14ac:dyDescent="0.2">
      <c r="A1412" s="5">
        <v>42485</v>
      </c>
      <c r="B1412" s="2">
        <v>42485.299039351848</v>
      </c>
      <c r="C1412" s="1" t="s">
        <v>1065</v>
      </c>
      <c r="D1412" t="s">
        <v>1053</v>
      </c>
      <c r="G1412" t="s">
        <v>1066</v>
      </c>
      <c r="H1412">
        <v>1</v>
      </c>
    </row>
    <row r="1413" spans="1:8" x14ac:dyDescent="0.2">
      <c r="A1413" s="5">
        <v>42485</v>
      </c>
      <c r="B1413" s="2">
        <v>42485.299050925925</v>
      </c>
      <c r="C1413" s="1" t="s">
        <v>1065</v>
      </c>
      <c r="D1413" t="s">
        <v>1056</v>
      </c>
      <c r="G1413" t="s">
        <v>1066</v>
      </c>
      <c r="H1413">
        <v>1</v>
      </c>
    </row>
    <row r="1414" spans="1:8" x14ac:dyDescent="0.2">
      <c r="A1414" s="5">
        <v>42485</v>
      </c>
      <c r="B1414" s="2">
        <v>42485.299050925925</v>
      </c>
      <c r="C1414" s="1" t="s">
        <v>1065</v>
      </c>
      <c r="D1414" t="s">
        <v>1057</v>
      </c>
      <c r="G1414" t="s">
        <v>1066</v>
      </c>
      <c r="H1414">
        <v>1</v>
      </c>
    </row>
    <row r="1415" spans="1:8" x14ac:dyDescent="0.2">
      <c r="A1415" s="5">
        <v>42485</v>
      </c>
      <c r="B1415" s="2">
        <v>42485.299050925925</v>
      </c>
      <c r="C1415" s="1" t="s">
        <v>1065</v>
      </c>
      <c r="D1415" t="s">
        <v>1056</v>
      </c>
      <c r="G1415" t="s">
        <v>1066</v>
      </c>
      <c r="H1415">
        <v>1</v>
      </c>
    </row>
    <row r="1416" spans="1:8" x14ac:dyDescent="0.2">
      <c r="A1416" s="5">
        <v>42485</v>
      </c>
      <c r="B1416" s="2">
        <v>42485.299050925925</v>
      </c>
      <c r="C1416" s="1" t="s">
        <v>1065</v>
      </c>
      <c r="D1416" t="s">
        <v>1058</v>
      </c>
      <c r="G1416" t="s">
        <v>1066</v>
      </c>
      <c r="H1416">
        <v>1</v>
      </c>
    </row>
    <row r="1417" spans="1:8" x14ac:dyDescent="0.2">
      <c r="A1417" s="5">
        <v>42485</v>
      </c>
      <c r="B1417" s="2">
        <v>42485.299050925925</v>
      </c>
      <c r="C1417" s="1" t="s">
        <v>1065</v>
      </c>
      <c r="D1417" t="s">
        <v>1056</v>
      </c>
      <c r="G1417" t="s">
        <v>1066</v>
      </c>
      <c r="H1417">
        <v>1</v>
      </c>
    </row>
    <row r="1418" spans="1:8" x14ac:dyDescent="0.2">
      <c r="A1418" s="5">
        <v>42485</v>
      </c>
      <c r="B1418" s="2">
        <v>42485.299062500002</v>
      </c>
      <c r="C1418" s="1" t="s">
        <v>1065</v>
      </c>
      <c r="D1418" t="s">
        <v>1059</v>
      </c>
      <c r="G1418" t="s">
        <v>1066</v>
      </c>
      <c r="H1418">
        <v>1</v>
      </c>
    </row>
    <row r="1419" spans="1:8" x14ac:dyDescent="0.2">
      <c r="A1419" s="5">
        <v>42485</v>
      </c>
      <c r="B1419" s="2">
        <v>42485.299062500002</v>
      </c>
      <c r="C1419" s="1" t="s">
        <v>1065</v>
      </c>
      <c r="D1419" t="s">
        <v>1056</v>
      </c>
      <c r="G1419" t="s">
        <v>1066</v>
      </c>
      <c r="H1419">
        <v>1</v>
      </c>
    </row>
    <row r="1420" spans="1:8" x14ac:dyDescent="0.2">
      <c r="A1420" s="5">
        <v>42489</v>
      </c>
      <c r="B1420" s="2">
        <v>42489.31559027778</v>
      </c>
      <c r="C1420" s="1" t="s">
        <v>1065</v>
      </c>
      <c r="D1420" t="s">
        <v>1053</v>
      </c>
      <c r="E1420" s="1" t="s">
        <v>1061</v>
      </c>
      <c r="G1420" t="s">
        <v>1111</v>
      </c>
      <c r="H1420">
        <v>1</v>
      </c>
    </row>
    <row r="1421" spans="1:8" x14ac:dyDescent="0.2">
      <c r="A1421" s="5">
        <v>42489</v>
      </c>
      <c r="B1421" s="2">
        <v>42489.315601851849</v>
      </c>
      <c r="C1421" s="1" t="s">
        <v>1065</v>
      </c>
      <c r="D1421" t="s">
        <v>1057</v>
      </c>
      <c r="E1421" s="1" t="s">
        <v>1061</v>
      </c>
      <c r="G1421" t="s">
        <v>1111</v>
      </c>
      <c r="H1421">
        <v>1</v>
      </c>
    </row>
    <row r="1422" spans="1:8" x14ac:dyDescent="0.2">
      <c r="A1422" s="5">
        <v>42489</v>
      </c>
      <c r="B1422" s="2">
        <v>42489.315601851849</v>
      </c>
      <c r="C1422" s="1" t="s">
        <v>1065</v>
      </c>
      <c r="D1422" t="s">
        <v>1058</v>
      </c>
      <c r="E1422" s="1" t="s">
        <v>1061</v>
      </c>
      <c r="G1422" t="s">
        <v>1111</v>
      </c>
      <c r="H1422">
        <v>1</v>
      </c>
    </row>
    <row r="1423" spans="1:8" x14ac:dyDescent="0.2">
      <c r="A1423" s="5">
        <v>42489</v>
      </c>
      <c r="B1423" s="2">
        <v>42489.315613425926</v>
      </c>
      <c r="C1423" s="1" t="s">
        <v>1065</v>
      </c>
      <c r="D1423" t="s">
        <v>1059</v>
      </c>
      <c r="E1423" s="1" t="s">
        <v>1061</v>
      </c>
      <c r="G1423" t="s">
        <v>1111</v>
      </c>
      <c r="H1423">
        <v>1</v>
      </c>
    </row>
    <row r="1424" spans="1:8" x14ac:dyDescent="0.2">
      <c r="A1424" s="5">
        <v>42492</v>
      </c>
      <c r="B1424" s="2">
        <v>42492.249386574076</v>
      </c>
      <c r="C1424" s="1" t="s">
        <v>1065</v>
      </c>
      <c r="D1424" t="s">
        <v>1053</v>
      </c>
      <c r="E1424" s="1" t="s">
        <v>1064</v>
      </c>
      <c r="G1424" t="s">
        <v>1112</v>
      </c>
      <c r="H1424">
        <v>1</v>
      </c>
    </row>
    <row r="1425" spans="1:8" x14ac:dyDescent="0.2">
      <c r="A1425" s="5">
        <v>42492</v>
      </c>
      <c r="B1425" s="2">
        <v>42492.249386574076</v>
      </c>
      <c r="C1425" s="1" t="s">
        <v>1065</v>
      </c>
      <c r="D1425" t="s">
        <v>1057</v>
      </c>
      <c r="E1425" s="1" t="s">
        <v>1064</v>
      </c>
      <c r="G1425" t="s">
        <v>1112</v>
      </c>
      <c r="H1425">
        <v>1</v>
      </c>
    </row>
    <row r="1426" spans="1:8" x14ac:dyDescent="0.2">
      <c r="A1426" s="5">
        <v>42492</v>
      </c>
      <c r="B1426" s="2">
        <v>42492.249398148146</v>
      </c>
      <c r="C1426" s="1" t="s">
        <v>1065</v>
      </c>
      <c r="D1426" t="s">
        <v>1058</v>
      </c>
      <c r="E1426" s="1" t="s">
        <v>1064</v>
      </c>
      <c r="G1426" t="s">
        <v>1112</v>
      </c>
      <c r="H1426">
        <v>1</v>
      </c>
    </row>
    <row r="1427" spans="1:8" x14ac:dyDescent="0.2">
      <c r="A1427" s="5">
        <v>42492</v>
      </c>
      <c r="B1427" s="2">
        <v>42492.249398148146</v>
      </c>
      <c r="C1427" s="1" t="s">
        <v>1065</v>
      </c>
      <c r="D1427" t="s">
        <v>1059</v>
      </c>
      <c r="E1427" s="1" t="s">
        <v>1064</v>
      </c>
      <c r="G1427" t="s">
        <v>1112</v>
      </c>
      <c r="H1427">
        <v>1</v>
      </c>
    </row>
    <row r="1428" spans="1:8" x14ac:dyDescent="0.2">
      <c r="A1428" s="5">
        <v>42500</v>
      </c>
      <c r="B1428" s="2">
        <v>42500.315567129626</v>
      </c>
      <c r="C1428" s="1" t="s">
        <v>1065</v>
      </c>
      <c r="D1428" t="s">
        <v>1053</v>
      </c>
      <c r="E1428" s="1" t="s">
        <v>1061</v>
      </c>
      <c r="G1428" t="s">
        <v>1066</v>
      </c>
      <c r="H1428">
        <v>1</v>
      </c>
    </row>
    <row r="1429" spans="1:8" x14ac:dyDescent="0.2">
      <c r="A1429" s="5">
        <v>42500</v>
      </c>
      <c r="B1429" s="2">
        <v>42500.315567129626</v>
      </c>
      <c r="C1429" s="1" t="s">
        <v>1065</v>
      </c>
      <c r="D1429" t="s">
        <v>1057</v>
      </c>
      <c r="E1429" s="1" t="s">
        <v>1061</v>
      </c>
      <c r="G1429" t="s">
        <v>1066</v>
      </c>
      <c r="H1429">
        <v>1</v>
      </c>
    </row>
    <row r="1430" spans="1:8" x14ac:dyDescent="0.2">
      <c r="A1430" s="5">
        <v>42500</v>
      </c>
      <c r="B1430" s="2">
        <v>42500.315578703703</v>
      </c>
      <c r="C1430" s="1" t="s">
        <v>1065</v>
      </c>
      <c r="D1430" t="s">
        <v>1058</v>
      </c>
      <c r="E1430" s="1" t="s">
        <v>1061</v>
      </c>
      <c r="G1430" t="s">
        <v>1066</v>
      </c>
      <c r="H1430">
        <v>1</v>
      </c>
    </row>
    <row r="1431" spans="1:8" x14ac:dyDescent="0.2">
      <c r="A1431" s="5">
        <v>42500</v>
      </c>
      <c r="B1431" s="2">
        <v>42500.315578703703</v>
      </c>
      <c r="C1431" s="1" t="s">
        <v>1065</v>
      </c>
      <c r="D1431" t="s">
        <v>1059</v>
      </c>
      <c r="E1431" s="1" t="s">
        <v>1061</v>
      </c>
      <c r="G1431" t="s">
        <v>1066</v>
      </c>
      <c r="H1431">
        <v>1</v>
      </c>
    </row>
    <row r="1432" spans="1:8" x14ac:dyDescent="0.2">
      <c r="A1432" s="5">
        <v>42503</v>
      </c>
      <c r="B1432" s="2">
        <v>42503.345196759263</v>
      </c>
      <c r="C1432" s="1" t="s">
        <v>1106</v>
      </c>
      <c r="D1432" t="s">
        <v>1053</v>
      </c>
      <c r="G1432" t="s">
        <v>1066</v>
      </c>
      <c r="H1432">
        <v>1</v>
      </c>
    </row>
    <row r="1433" spans="1:8" x14ac:dyDescent="0.2">
      <c r="A1433" s="5">
        <v>42503</v>
      </c>
      <c r="B1433" s="2">
        <v>42503.345243055555</v>
      </c>
      <c r="C1433" s="1" t="s">
        <v>1106</v>
      </c>
      <c r="D1433" t="s">
        <v>1056</v>
      </c>
      <c r="F1433" s="6" t="s">
        <v>1061</v>
      </c>
      <c r="G1433" t="s">
        <v>1066</v>
      </c>
      <c r="H1433">
        <v>1</v>
      </c>
    </row>
    <row r="1434" spans="1:8" x14ac:dyDescent="0.2">
      <c r="A1434" s="5">
        <v>42503</v>
      </c>
      <c r="B1434" s="2">
        <v>42503.345254629632</v>
      </c>
      <c r="C1434" s="1" t="s">
        <v>1106</v>
      </c>
      <c r="D1434" t="s">
        <v>1057</v>
      </c>
      <c r="E1434" s="1" t="s">
        <v>1061</v>
      </c>
      <c r="G1434" t="s">
        <v>1066</v>
      </c>
      <c r="H1434">
        <v>1</v>
      </c>
    </row>
    <row r="1435" spans="1:8" x14ac:dyDescent="0.2">
      <c r="A1435" s="5">
        <v>42503</v>
      </c>
      <c r="B1435" s="2">
        <v>42503.345277777778</v>
      </c>
      <c r="C1435" s="1" t="s">
        <v>1106</v>
      </c>
      <c r="D1435" t="s">
        <v>1058</v>
      </c>
      <c r="G1435" t="s">
        <v>1066</v>
      </c>
      <c r="H1435">
        <v>1</v>
      </c>
    </row>
    <row r="1436" spans="1:8" x14ac:dyDescent="0.2">
      <c r="A1436" s="5">
        <v>42503</v>
      </c>
      <c r="B1436" s="2">
        <v>42503.345300925925</v>
      </c>
      <c r="C1436" s="1" t="s">
        <v>1106</v>
      </c>
      <c r="D1436" t="s">
        <v>1056</v>
      </c>
      <c r="F1436" s="6" t="s">
        <v>1061</v>
      </c>
      <c r="G1436" t="s">
        <v>1066</v>
      </c>
      <c r="H1436">
        <v>1</v>
      </c>
    </row>
    <row r="1437" spans="1:8" x14ac:dyDescent="0.2">
      <c r="A1437" s="5">
        <v>42503</v>
      </c>
      <c r="B1437" s="2">
        <v>42503.345324074071</v>
      </c>
      <c r="C1437" s="1" t="s">
        <v>1106</v>
      </c>
      <c r="D1437" t="s">
        <v>1059</v>
      </c>
      <c r="G1437" t="s">
        <v>1066</v>
      </c>
      <c r="H1437">
        <v>1</v>
      </c>
    </row>
    <row r="1438" spans="1:8" x14ac:dyDescent="0.2">
      <c r="A1438" s="5">
        <v>42503</v>
      </c>
      <c r="B1438" s="2">
        <v>42503.345347222225</v>
      </c>
      <c r="C1438" s="1" t="s">
        <v>1106</v>
      </c>
      <c r="D1438" t="s">
        <v>1056</v>
      </c>
      <c r="F1438" s="6" t="s">
        <v>1061</v>
      </c>
      <c r="G1438" t="s">
        <v>1066</v>
      </c>
      <c r="H1438">
        <v>1</v>
      </c>
    </row>
    <row r="1439" spans="1:8" x14ac:dyDescent="0.2">
      <c r="A1439" s="5">
        <v>42503</v>
      </c>
      <c r="B1439" s="2">
        <v>42503.348055555558</v>
      </c>
      <c r="C1439" s="1" t="s">
        <v>1106</v>
      </c>
      <c r="D1439" t="s">
        <v>1053</v>
      </c>
      <c r="E1439" s="1" t="s">
        <v>1061</v>
      </c>
      <c r="G1439" t="s">
        <v>1066</v>
      </c>
      <c r="H1439">
        <v>1</v>
      </c>
    </row>
    <row r="1440" spans="1:8" x14ac:dyDescent="0.2">
      <c r="A1440" s="5">
        <v>42503</v>
      </c>
      <c r="B1440" s="2">
        <v>42503.348090277781</v>
      </c>
      <c r="C1440" s="1" t="s">
        <v>1106</v>
      </c>
      <c r="D1440" t="s">
        <v>1057</v>
      </c>
      <c r="E1440" s="1" t="s">
        <v>1061</v>
      </c>
      <c r="G1440" t="s">
        <v>1066</v>
      </c>
      <c r="H1440">
        <v>1</v>
      </c>
    </row>
    <row r="1441" spans="1:8" x14ac:dyDescent="0.2">
      <c r="A1441" s="5">
        <v>42503</v>
      </c>
      <c r="B1441" s="2">
        <v>42503.348113425927</v>
      </c>
      <c r="C1441" s="1" t="s">
        <v>1106</v>
      </c>
      <c r="D1441" t="s">
        <v>1058</v>
      </c>
      <c r="E1441" s="1" t="s">
        <v>1061</v>
      </c>
      <c r="G1441" t="s">
        <v>1066</v>
      </c>
      <c r="H1441">
        <v>1</v>
      </c>
    </row>
    <row r="1442" spans="1:8" x14ac:dyDescent="0.2">
      <c r="A1442" s="5">
        <v>42503</v>
      </c>
      <c r="B1442" s="2">
        <v>42503.348136574074</v>
      </c>
      <c r="C1442" s="1" t="s">
        <v>1106</v>
      </c>
      <c r="D1442" t="s">
        <v>1059</v>
      </c>
      <c r="E1442" s="1" t="s">
        <v>1061</v>
      </c>
      <c r="G1442" t="s">
        <v>1066</v>
      </c>
      <c r="H1442">
        <v>1</v>
      </c>
    </row>
    <row r="1443" spans="1:8" x14ac:dyDescent="0.2">
      <c r="A1443" s="5">
        <v>42520</v>
      </c>
      <c r="B1443" s="2">
        <v>42520.31826388889</v>
      </c>
      <c r="C1443" s="1" t="s">
        <v>1065</v>
      </c>
      <c r="D1443" t="s">
        <v>1053</v>
      </c>
      <c r="E1443" s="1" t="s">
        <v>1064</v>
      </c>
      <c r="G1443" t="s">
        <v>1066</v>
      </c>
      <c r="H1443">
        <v>1</v>
      </c>
    </row>
    <row r="1444" spans="1:8" x14ac:dyDescent="0.2">
      <c r="A1444" s="5">
        <v>42520</v>
      </c>
      <c r="B1444" s="2">
        <v>42520.31827546296</v>
      </c>
      <c r="C1444" s="1" t="s">
        <v>1065</v>
      </c>
      <c r="D1444" t="s">
        <v>1057</v>
      </c>
      <c r="E1444" s="1" t="s">
        <v>1064</v>
      </c>
      <c r="G1444" t="s">
        <v>1066</v>
      </c>
      <c r="H1444">
        <v>1</v>
      </c>
    </row>
    <row r="1445" spans="1:8" x14ac:dyDescent="0.2">
      <c r="A1445" s="5">
        <v>42520</v>
      </c>
      <c r="B1445" s="2">
        <v>42520.31827546296</v>
      </c>
      <c r="C1445" s="1" t="s">
        <v>1065</v>
      </c>
      <c r="D1445" t="s">
        <v>1058</v>
      </c>
      <c r="E1445" s="1" t="s">
        <v>1064</v>
      </c>
      <c r="G1445" t="s">
        <v>1066</v>
      </c>
      <c r="H1445">
        <v>1</v>
      </c>
    </row>
    <row r="1446" spans="1:8" x14ac:dyDescent="0.2">
      <c r="A1446" s="5">
        <v>42520</v>
      </c>
      <c r="B1446" s="2">
        <v>42520.318287037036</v>
      </c>
      <c r="C1446" s="1" t="s">
        <v>1065</v>
      </c>
      <c r="D1446" t="s">
        <v>1059</v>
      </c>
      <c r="E1446" s="1" t="s">
        <v>1064</v>
      </c>
      <c r="G1446" t="s">
        <v>1066</v>
      </c>
      <c r="H1446">
        <v>1</v>
      </c>
    </row>
    <row r="1447" spans="1:8" x14ac:dyDescent="0.2">
      <c r="A1447" s="5">
        <v>42531</v>
      </c>
      <c r="B1447" s="2">
        <v>42531.444409722222</v>
      </c>
      <c r="C1447" s="1" t="s">
        <v>1113</v>
      </c>
      <c r="D1447" t="s">
        <v>1053</v>
      </c>
      <c r="G1447" t="s">
        <v>1070</v>
      </c>
      <c r="H1447">
        <v>1</v>
      </c>
    </row>
    <row r="1448" spans="1:8" x14ac:dyDescent="0.2">
      <c r="A1448" s="5">
        <v>42531</v>
      </c>
      <c r="B1448" s="2">
        <v>42531.444409722222</v>
      </c>
      <c r="C1448" s="1" t="s">
        <v>1113</v>
      </c>
      <c r="D1448" t="s">
        <v>1056</v>
      </c>
      <c r="G1448" t="s">
        <v>1070</v>
      </c>
      <c r="H1448">
        <v>1</v>
      </c>
    </row>
    <row r="1449" spans="1:8" x14ac:dyDescent="0.2">
      <c r="A1449" s="5">
        <v>42531</v>
      </c>
      <c r="B1449" s="2">
        <v>42531.444421296299</v>
      </c>
      <c r="C1449" s="1" t="s">
        <v>1113</v>
      </c>
      <c r="D1449" t="s">
        <v>1057</v>
      </c>
      <c r="G1449" t="s">
        <v>1070</v>
      </c>
      <c r="H1449">
        <v>1</v>
      </c>
    </row>
    <row r="1450" spans="1:8" x14ac:dyDescent="0.2">
      <c r="A1450" s="5">
        <v>42531</v>
      </c>
      <c r="B1450" s="2">
        <v>42531.444421296299</v>
      </c>
      <c r="C1450" s="1" t="s">
        <v>1113</v>
      </c>
      <c r="D1450" t="s">
        <v>1056</v>
      </c>
      <c r="G1450" t="s">
        <v>1070</v>
      </c>
      <c r="H1450">
        <v>1</v>
      </c>
    </row>
    <row r="1451" spans="1:8" x14ac:dyDescent="0.2">
      <c r="A1451" s="5">
        <v>42531</v>
      </c>
      <c r="B1451" s="2">
        <v>42531.444432870368</v>
      </c>
      <c r="C1451" s="1" t="s">
        <v>1113</v>
      </c>
      <c r="D1451" t="s">
        <v>1058</v>
      </c>
      <c r="G1451" t="s">
        <v>1070</v>
      </c>
      <c r="H1451">
        <v>1</v>
      </c>
    </row>
    <row r="1452" spans="1:8" x14ac:dyDescent="0.2">
      <c r="A1452" s="5">
        <v>42531</v>
      </c>
      <c r="B1452" s="2">
        <v>42531.444432870368</v>
      </c>
      <c r="C1452" s="1" t="s">
        <v>1113</v>
      </c>
      <c r="D1452" t="s">
        <v>1056</v>
      </c>
      <c r="G1452" t="s">
        <v>1070</v>
      </c>
      <c r="H1452">
        <v>1</v>
      </c>
    </row>
    <row r="1453" spans="1:8" x14ac:dyDescent="0.2">
      <c r="A1453" s="5">
        <v>42531</v>
      </c>
      <c r="B1453" s="2">
        <v>42531.444444444445</v>
      </c>
      <c r="C1453" s="1" t="s">
        <v>1113</v>
      </c>
      <c r="D1453" t="s">
        <v>1059</v>
      </c>
      <c r="G1453" t="s">
        <v>1070</v>
      </c>
      <c r="H1453">
        <v>1</v>
      </c>
    </row>
    <row r="1454" spans="1:8" x14ac:dyDescent="0.2">
      <c r="A1454" s="5">
        <v>42531</v>
      </c>
      <c r="B1454" s="2">
        <v>42531.444444444445</v>
      </c>
      <c r="C1454" s="1" t="s">
        <v>1113</v>
      </c>
      <c r="D1454" t="s">
        <v>1056</v>
      </c>
      <c r="G1454" t="s">
        <v>1070</v>
      </c>
      <c r="H1454">
        <v>1</v>
      </c>
    </row>
    <row r="1455" spans="1:8" x14ac:dyDescent="0.2">
      <c r="A1455" s="5">
        <v>42538</v>
      </c>
      <c r="B1455" s="2">
        <v>42538.290856481479</v>
      </c>
      <c r="C1455" s="1" t="s">
        <v>1065</v>
      </c>
      <c r="D1455" t="s">
        <v>1053</v>
      </c>
      <c r="E1455" s="1" t="s">
        <v>1064</v>
      </c>
      <c r="G1455" t="s">
        <v>1066</v>
      </c>
      <c r="H1455">
        <v>1</v>
      </c>
    </row>
    <row r="1456" spans="1:8" x14ac:dyDescent="0.2">
      <c r="A1456" s="5">
        <v>42538</v>
      </c>
      <c r="B1456" s="2">
        <v>42538.290868055556</v>
      </c>
      <c r="C1456" s="1" t="s">
        <v>1065</v>
      </c>
      <c r="D1456" t="s">
        <v>1057</v>
      </c>
      <c r="E1456" s="1" t="s">
        <v>1064</v>
      </c>
      <c r="G1456" t="s">
        <v>1066</v>
      </c>
      <c r="H1456">
        <v>1</v>
      </c>
    </row>
    <row r="1457" spans="1:8" x14ac:dyDescent="0.2">
      <c r="A1457" s="5">
        <v>42538</v>
      </c>
      <c r="B1457" s="2">
        <v>42538.290868055556</v>
      </c>
      <c r="C1457" s="1" t="s">
        <v>1065</v>
      </c>
      <c r="D1457" t="s">
        <v>1058</v>
      </c>
      <c r="E1457" s="1" t="s">
        <v>1064</v>
      </c>
      <c r="G1457" t="s">
        <v>1066</v>
      </c>
      <c r="H1457">
        <v>1</v>
      </c>
    </row>
    <row r="1458" spans="1:8" x14ac:dyDescent="0.2">
      <c r="A1458" s="5">
        <v>42538</v>
      </c>
      <c r="B1458" s="2">
        <v>42538.290868055556</v>
      </c>
      <c r="C1458" s="1" t="s">
        <v>1065</v>
      </c>
      <c r="D1458" t="s">
        <v>1059</v>
      </c>
      <c r="E1458" s="1" t="s">
        <v>1064</v>
      </c>
      <c r="G1458" t="s">
        <v>1066</v>
      </c>
      <c r="H1458">
        <v>1</v>
      </c>
    </row>
    <row r="1459" spans="1:8" x14ac:dyDescent="0.2">
      <c r="A1459" s="5">
        <v>42543</v>
      </c>
      <c r="B1459" s="2">
        <v>42543.31349537037</v>
      </c>
      <c r="C1459" s="1" t="s">
        <v>1065</v>
      </c>
      <c r="D1459" t="s">
        <v>1053</v>
      </c>
      <c r="G1459" t="s">
        <v>1066</v>
      </c>
      <c r="H1459">
        <v>1</v>
      </c>
    </row>
    <row r="1460" spans="1:8" x14ac:dyDescent="0.2">
      <c r="A1460" s="5">
        <v>42543</v>
      </c>
      <c r="B1460" s="2">
        <v>42543.31349537037</v>
      </c>
      <c r="C1460" s="1" t="s">
        <v>1065</v>
      </c>
      <c r="D1460" t="s">
        <v>1056</v>
      </c>
      <c r="G1460" t="s">
        <v>1066</v>
      </c>
      <c r="H1460">
        <v>1</v>
      </c>
    </row>
    <row r="1461" spans="1:8" x14ac:dyDescent="0.2">
      <c r="A1461" s="5">
        <v>42543</v>
      </c>
      <c r="B1461" s="2">
        <v>42543.31349537037</v>
      </c>
      <c r="C1461" s="1" t="s">
        <v>1065</v>
      </c>
      <c r="D1461" t="s">
        <v>1057</v>
      </c>
      <c r="G1461" t="s">
        <v>1066</v>
      </c>
      <c r="H1461">
        <v>1</v>
      </c>
    </row>
    <row r="1462" spans="1:8" x14ac:dyDescent="0.2">
      <c r="A1462" s="5">
        <v>42543</v>
      </c>
      <c r="B1462" s="2">
        <v>42543.31349537037</v>
      </c>
      <c r="C1462" s="1" t="s">
        <v>1065</v>
      </c>
      <c r="D1462" t="s">
        <v>1056</v>
      </c>
      <c r="G1462" t="s">
        <v>1066</v>
      </c>
      <c r="H1462">
        <v>1</v>
      </c>
    </row>
    <row r="1463" spans="1:8" x14ac:dyDescent="0.2">
      <c r="A1463" s="5">
        <v>42543</v>
      </c>
      <c r="B1463" s="2">
        <v>42543.313506944447</v>
      </c>
      <c r="C1463" s="1" t="s">
        <v>1065</v>
      </c>
      <c r="D1463" t="s">
        <v>1058</v>
      </c>
      <c r="G1463" t="s">
        <v>1066</v>
      </c>
      <c r="H1463">
        <v>1</v>
      </c>
    </row>
    <row r="1464" spans="1:8" x14ac:dyDescent="0.2">
      <c r="A1464" s="5">
        <v>42543</v>
      </c>
      <c r="B1464" s="2">
        <v>42543.313506944447</v>
      </c>
      <c r="C1464" s="1" t="s">
        <v>1065</v>
      </c>
      <c r="D1464" t="s">
        <v>1056</v>
      </c>
      <c r="G1464" t="s">
        <v>1066</v>
      </c>
      <c r="H1464">
        <v>1</v>
      </c>
    </row>
    <row r="1465" spans="1:8" x14ac:dyDescent="0.2">
      <c r="A1465" s="5">
        <v>42543</v>
      </c>
      <c r="B1465" s="2">
        <v>42543.313506944447</v>
      </c>
      <c r="C1465" s="1" t="s">
        <v>1065</v>
      </c>
      <c r="D1465" t="s">
        <v>1059</v>
      </c>
      <c r="G1465" t="s">
        <v>1066</v>
      </c>
      <c r="H1465">
        <v>1</v>
      </c>
    </row>
    <row r="1466" spans="1:8" x14ac:dyDescent="0.2">
      <c r="A1466" s="5">
        <v>42543</v>
      </c>
      <c r="B1466" s="2">
        <v>42543.313506944447</v>
      </c>
      <c r="C1466" s="1" t="s">
        <v>1065</v>
      </c>
      <c r="D1466" t="s">
        <v>1056</v>
      </c>
      <c r="G1466" t="s">
        <v>1066</v>
      </c>
      <c r="H1466">
        <v>1</v>
      </c>
    </row>
    <row r="1467" spans="1:8" x14ac:dyDescent="0.2">
      <c r="A1467" s="5">
        <v>42545</v>
      </c>
      <c r="B1467" s="2">
        <v>42545.268680555557</v>
      </c>
      <c r="C1467" s="1" t="s">
        <v>1065</v>
      </c>
      <c r="D1467" t="s">
        <v>1053</v>
      </c>
      <c r="E1467" s="1" t="s">
        <v>1061</v>
      </c>
      <c r="G1467" t="s">
        <v>1066</v>
      </c>
      <c r="H1467">
        <v>1</v>
      </c>
    </row>
    <row r="1468" spans="1:8" x14ac:dyDescent="0.2">
      <c r="A1468" s="5">
        <v>42545</v>
      </c>
      <c r="B1468" s="2">
        <v>42545.268680555557</v>
      </c>
      <c r="C1468" s="1" t="s">
        <v>1065</v>
      </c>
      <c r="D1468" t="s">
        <v>1057</v>
      </c>
      <c r="E1468" s="1" t="s">
        <v>1061</v>
      </c>
      <c r="G1468" t="s">
        <v>1066</v>
      </c>
      <c r="H1468">
        <v>1</v>
      </c>
    </row>
    <row r="1469" spans="1:8" x14ac:dyDescent="0.2">
      <c r="A1469" s="5">
        <v>42545</v>
      </c>
      <c r="B1469" s="2">
        <v>42545.268692129626</v>
      </c>
      <c r="C1469" s="1" t="s">
        <v>1065</v>
      </c>
      <c r="D1469" t="s">
        <v>1058</v>
      </c>
      <c r="E1469" s="1" t="s">
        <v>1061</v>
      </c>
      <c r="G1469" t="s">
        <v>1066</v>
      </c>
      <c r="H1469">
        <v>1</v>
      </c>
    </row>
    <row r="1470" spans="1:8" x14ac:dyDescent="0.2">
      <c r="A1470" s="5">
        <v>42545</v>
      </c>
      <c r="B1470" s="2">
        <v>42545.268692129626</v>
      </c>
      <c r="C1470" s="1" t="s">
        <v>1065</v>
      </c>
      <c r="D1470" t="s">
        <v>1059</v>
      </c>
      <c r="E1470" s="1" t="s">
        <v>1061</v>
      </c>
      <c r="G1470" t="s">
        <v>1066</v>
      </c>
      <c r="H1470">
        <v>1</v>
      </c>
    </row>
    <row r="1471" spans="1:8" x14ac:dyDescent="0.2">
      <c r="A1471" s="5">
        <v>42552</v>
      </c>
      <c r="B1471" s="2">
        <v>42552.199930555558</v>
      </c>
      <c r="C1471" s="1" t="s">
        <v>1065</v>
      </c>
      <c r="D1471" t="s">
        <v>1053</v>
      </c>
      <c r="E1471" s="1" t="s">
        <v>1064</v>
      </c>
      <c r="G1471" t="s">
        <v>1114</v>
      </c>
      <c r="H1471">
        <v>1</v>
      </c>
    </row>
    <row r="1472" spans="1:8" x14ac:dyDescent="0.2">
      <c r="A1472" s="5">
        <v>42552</v>
      </c>
      <c r="B1472" s="2">
        <v>42552.199942129628</v>
      </c>
      <c r="C1472" s="1" t="s">
        <v>1065</v>
      </c>
      <c r="D1472" t="s">
        <v>1057</v>
      </c>
      <c r="E1472" s="1" t="s">
        <v>1064</v>
      </c>
      <c r="G1472" t="s">
        <v>1114</v>
      </c>
      <c r="H1472">
        <v>1</v>
      </c>
    </row>
    <row r="1473" spans="1:8" x14ac:dyDescent="0.2">
      <c r="A1473" s="5">
        <v>42552</v>
      </c>
      <c r="B1473" s="2">
        <v>42552.199942129628</v>
      </c>
      <c r="C1473" s="1" t="s">
        <v>1065</v>
      </c>
      <c r="D1473" t="s">
        <v>1058</v>
      </c>
      <c r="E1473" s="1" t="s">
        <v>1064</v>
      </c>
      <c r="G1473" t="s">
        <v>1114</v>
      </c>
      <c r="H1473">
        <v>1</v>
      </c>
    </row>
    <row r="1474" spans="1:8" x14ac:dyDescent="0.2">
      <c r="A1474" s="5">
        <v>42552</v>
      </c>
      <c r="B1474" s="2">
        <v>42552.199942129628</v>
      </c>
      <c r="C1474" s="1" t="s">
        <v>1065</v>
      </c>
      <c r="D1474" t="s">
        <v>1059</v>
      </c>
      <c r="E1474" s="1" t="s">
        <v>1064</v>
      </c>
      <c r="G1474" t="s">
        <v>1114</v>
      </c>
      <c r="H1474">
        <v>1</v>
      </c>
    </row>
    <row r="1475" spans="1:8" x14ac:dyDescent="0.2">
      <c r="A1475" s="5">
        <v>42552</v>
      </c>
      <c r="B1475" s="2">
        <v>42552.352500000001</v>
      </c>
      <c r="C1475" s="1" t="s">
        <v>1065</v>
      </c>
      <c r="D1475" t="s">
        <v>1053</v>
      </c>
      <c r="G1475" t="s">
        <v>1114</v>
      </c>
      <c r="H1475">
        <v>1</v>
      </c>
    </row>
    <row r="1476" spans="1:8" x14ac:dyDescent="0.2">
      <c r="A1476" s="5">
        <v>42552</v>
      </c>
      <c r="B1476" s="2">
        <v>42552.352500000001</v>
      </c>
      <c r="C1476" s="1" t="s">
        <v>1065</v>
      </c>
      <c r="D1476" t="s">
        <v>1056</v>
      </c>
      <c r="G1476" t="s">
        <v>1114</v>
      </c>
      <c r="H1476">
        <v>1</v>
      </c>
    </row>
    <row r="1477" spans="1:8" x14ac:dyDescent="0.2">
      <c r="A1477" s="5">
        <v>42552</v>
      </c>
      <c r="B1477" s="2">
        <v>42552.352500000001</v>
      </c>
      <c r="C1477" s="1" t="s">
        <v>1065</v>
      </c>
      <c r="D1477" t="s">
        <v>1057</v>
      </c>
      <c r="G1477" t="s">
        <v>1114</v>
      </c>
      <c r="H1477">
        <v>1</v>
      </c>
    </row>
    <row r="1478" spans="1:8" x14ac:dyDescent="0.2">
      <c r="A1478" s="5">
        <v>42552</v>
      </c>
      <c r="B1478" s="2">
        <v>42552.352500000001</v>
      </c>
      <c r="C1478" s="1" t="s">
        <v>1065</v>
      </c>
      <c r="D1478" t="s">
        <v>1056</v>
      </c>
      <c r="G1478" t="s">
        <v>1114</v>
      </c>
      <c r="H1478">
        <v>1</v>
      </c>
    </row>
    <row r="1479" spans="1:8" x14ac:dyDescent="0.2">
      <c r="A1479" s="5">
        <v>42552</v>
      </c>
      <c r="B1479" s="2">
        <v>42552.352500000001</v>
      </c>
      <c r="C1479" s="1" t="s">
        <v>1065</v>
      </c>
      <c r="D1479" t="s">
        <v>1058</v>
      </c>
      <c r="G1479" t="s">
        <v>1114</v>
      </c>
      <c r="H1479">
        <v>1</v>
      </c>
    </row>
    <row r="1480" spans="1:8" x14ac:dyDescent="0.2">
      <c r="A1480" s="5">
        <v>42552</v>
      </c>
      <c r="B1480" s="2">
        <v>42552.352500000001</v>
      </c>
      <c r="C1480" s="1" t="s">
        <v>1065</v>
      </c>
      <c r="D1480" t="s">
        <v>1056</v>
      </c>
      <c r="G1480" t="s">
        <v>1114</v>
      </c>
      <c r="H1480">
        <v>1</v>
      </c>
    </row>
    <row r="1481" spans="1:8" x14ac:dyDescent="0.2">
      <c r="A1481" s="5">
        <v>42552</v>
      </c>
      <c r="B1481" s="2">
        <v>42552.352511574078</v>
      </c>
      <c r="C1481" s="1" t="s">
        <v>1065</v>
      </c>
      <c r="D1481" t="s">
        <v>1059</v>
      </c>
      <c r="G1481" t="s">
        <v>1114</v>
      </c>
      <c r="H1481">
        <v>1</v>
      </c>
    </row>
    <row r="1482" spans="1:8" x14ac:dyDescent="0.2">
      <c r="A1482" s="5">
        <v>42552</v>
      </c>
      <c r="B1482" s="2">
        <v>42552.352511574078</v>
      </c>
      <c r="C1482" s="1" t="s">
        <v>1065</v>
      </c>
      <c r="D1482" t="s">
        <v>1056</v>
      </c>
      <c r="G1482" t="s">
        <v>1114</v>
      </c>
      <c r="H1482">
        <v>1</v>
      </c>
    </row>
    <row r="1483" spans="1:8" x14ac:dyDescent="0.2">
      <c r="A1483" s="5">
        <v>42572</v>
      </c>
      <c r="B1483" s="2">
        <v>42572.326805555553</v>
      </c>
      <c r="C1483" s="1" t="s">
        <v>1071</v>
      </c>
      <c r="D1483" t="s">
        <v>1053</v>
      </c>
      <c r="E1483" s="1" t="s">
        <v>1061</v>
      </c>
      <c r="G1483" t="s">
        <v>1115</v>
      </c>
      <c r="H1483">
        <v>1</v>
      </c>
    </row>
    <row r="1484" spans="1:8" x14ac:dyDescent="0.2">
      <c r="A1484" s="5">
        <v>42572</v>
      </c>
      <c r="B1484" s="2">
        <v>42572.326817129629</v>
      </c>
      <c r="C1484" s="1" t="s">
        <v>1071</v>
      </c>
      <c r="D1484" t="s">
        <v>1057</v>
      </c>
      <c r="E1484" s="1" t="s">
        <v>1061</v>
      </c>
      <c r="G1484" t="s">
        <v>1115</v>
      </c>
      <c r="H1484">
        <v>1</v>
      </c>
    </row>
    <row r="1485" spans="1:8" x14ac:dyDescent="0.2">
      <c r="A1485" s="5">
        <v>42572</v>
      </c>
      <c r="B1485" s="2">
        <v>42572.326828703706</v>
      </c>
      <c r="C1485" s="1" t="s">
        <v>1071</v>
      </c>
      <c r="D1485" t="s">
        <v>1058</v>
      </c>
      <c r="E1485" s="1" t="s">
        <v>1061</v>
      </c>
      <c r="G1485" t="s">
        <v>1115</v>
      </c>
      <c r="H1485">
        <v>1</v>
      </c>
    </row>
    <row r="1486" spans="1:8" x14ac:dyDescent="0.2">
      <c r="A1486" s="5">
        <v>42572</v>
      </c>
      <c r="B1486" s="2">
        <v>42572.326840277776</v>
      </c>
      <c r="C1486" s="1" t="s">
        <v>1071</v>
      </c>
      <c r="D1486" t="s">
        <v>1059</v>
      </c>
      <c r="E1486" s="1" t="s">
        <v>1061</v>
      </c>
      <c r="G1486" t="s">
        <v>1115</v>
      </c>
      <c r="H1486">
        <v>1</v>
      </c>
    </row>
    <row r="1487" spans="1:8" x14ac:dyDescent="0.2">
      <c r="A1487" s="5">
        <v>42572</v>
      </c>
      <c r="B1487" s="2">
        <v>42572.328240740739</v>
      </c>
      <c r="C1487" s="1" t="s">
        <v>1071</v>
      </c>
      <c r="D1487" t="s">
        <v>1053</v>
      </c>
      <c r="E1487" s="1" t="s">
        <v>1061</v>
      </c>
      <c r="G1487" t="s">
        <v>1066</v>
      </c>
      <c r="H1487">
        <v>1</v>
      </c>
    </row>
    <row r="1488" spans="1:8" x14ac:dyDescent="0.2">
      <c r="A1488" s="5">
        <v>42572</v>
      </c>
      <c r="B1488" s="2">
        <v>42572.328252314815</v>
      </c>
      <c r="C1488" s="1" t="s">
        <v>1071</v>
      </c>
      <c r="D1488" t="s">
        <v>1057</v>
      </c>
      <c r="E1488" s="1" t="s">
        <v>1061</v>
      </c>
      <c r="G1488" t="s">
        <v>1066</v>
      </c>
      <c r="H1488">
        <v>1</v>
      </c>
    </row>
    <row r="1489" spans="1:8" x14ac:dyDescent="0.2">
      <c r="A1489" s="5">
        <v>42572</v>
      </c>
      <c r="B1489" s="2">
        <v>42572.328252314815</v>
      </c>
      <c r="C1489" s="1" t="s">
        <v>1071</v>
      </c>
      <c r="D1489" t="s">
        <v>1058</v>
      </c>
      <c r="E1489" s="1" t="s">
        <v>1061</v>
      </c>
      <c r="G1489" t="s">
        <v>1066</v>
      </c>
      <c r="H1489">
        <v>1</v>
      </c>
    </row>
    <row r="1490" spans="1:8" x14ac:dyDescent="0.2">
      <c r="A1490" s="5">
        <v>42572</v>
      </c>
      <c r="B1490" s="2">
        <v>42572.328263888892</v>
      </c>
      <c r="C1490" s="1" t="s">
        <v>1071</v>
      </c>
      <c r="D1490" t="s">
        <v>1059</v>
      </c>
      <c r="E1490" s="1" t="s">
        <v>1061</v>
      </c>
      <c r="G1490" t="s">
        <v>1066</v>
      </c>
      <c r="H1490">
        <v>1</v>
      </c>
    </row>
    <row r="1491" spans="1:8" x14ac:dyDescent="0.2">
      <c r="A1491" s="5">
        <v>42580</v>
      </c>
      <c r="B1491" s="2">
        <v>42580.301134259258</v>
      </c>
      <c r="C1491" s="1" t="s">
        <v>1065</v>
      </c>
      <c r="D1491" t="s">
        <v>1053</v>
      </c>
      <c r="E1491" s="1" t="s">
        <v>1061</v>
      </c>
      <c r="G1491" t="s">
        <v>1115</v>
      </c>
      <c r="H1491">
        <v>1</v>
      </c>
    </row>
    <row r="1492" spans="1:8" x14ac:dyDescent="0.2">
      <c r="A1492" s="5">
        <v>42580</v>
      </c>
      <c r="B1492" s="2">
        <v>42580.301134259258</v>
      </c>
      <c r="C1492" s="1" t="s">
        <v>1065</v>
      </c>
      <c r="D1492" t="s">
        <v>1057</v>
      </c>
      <c r="E1492" s="1" t="s">
        <v>1061</v>
      </c>
      <c r="G1492" t="s">
        <v>1115</v>
      </c>
      <c r="H1492">
        <v>1</v>
      </c>
    </row>
    <row r="1493" spans="1:8" x14ac:dyDescent="0.2">
      <c r="A1493" s="5">
        <v>42580</v>
      </c>
      <c r="B1493" s="2">
        <v>42580.301145833335</v>
      </c>
      <c r="C1493" s="1" t="s">
        <v>1065</v>
      </c>
      <c r="D1493" t="s">
        <v>1058</v>
      </c>
      <c r="E1493" s="1" t="s">
        <v>1061</v>
      </c>
      <c r="G1493" t="s">
        <v>1115</v>
      </c>
      <c r="H1493">
        <v>1</v>
      </c>
    </row>
    <row r="1494" spans="1:8" x14ac:dyDescent="0.2">
      <c r="A1494" s="5">
        <v>42580</v>
      </c>
      <c r="B1494" s="2">
        <v>42580.301145833335</v>
      </c>
      <c r="C1494" s="1" t="s">
        <v>1065</v>
      </c>
      <c r="D1494" t="s">
        <v>1059</v>
      </c>
      <c r="E1494" s="1" t="s">
        <v>1061</v>
      </c>
      <c r="G1494" t="s">
        <v>1115</v>
      </c>
      <c r="H1494">
        <v>1</v>
      </c>
    </row>
    <row r="1495" spans="1:8" x14ac:dyDescent="0.2">
      <c r="A1495" s="5">
        <v>42583</v>
      </c>
      <c r="B1495" s="2">
        <v>42583.310914351852</v>
      </c>
      <c r="C1495" s="1" t="s">
        <v>1065</v>
      </c>
      <c r="D1495" t="s">
        <v>1053</v>
      </c>
      <c r="G1495" t="s">
        <v>1115</v>
      </c>
      <c r="H1495">
        <v>1</v>
      </c>
    </row>
    <row r="1496" spans="1:8" x14ac:dyDescent="0.2">
      <c r="A1496" s="5">
        <v>42583</v>
      </c>
      <c r="B1496" s="2">
        <v>42583.310925925929</v>
      </c>
      <c r="C1496" s="1" t="s">
        <v>1065</v>
      </c>
      <c r="D1496" t="s">
        <v>1056</v>
      </c>
      <c r="G1496" t="s">
        <v>1115</v>
      </c>
      <c r="H1496">
        <v>1</v>
      </c>
    </row>
    <row r="1497" spans="1:8" x14ac:dyDescent="0.2">
      <c r="A1497" s="5">
        <v>42583</v>
      </c>
      <c r="B1497" s="2">
        <v>42583.310925925929</v>
      </c>
      <c r="C1497" s="1" t="s">
        <v>1065</v>
      </c>
      <c r="D1497" t="s">
        <v>1057</v>
      </c>
      <c r="G1497" t="s">
        <v>1115</v>
      </c>
      <c r="H1497">
        <v>1</v>
      </c>
    </row>
    <row r="1498" spans="1:8" x14ac:dyDescent="0.2">
      <c r="A1498" s="5">
        <v>42583</v>
      </c>
      <c r="B1498" s="2">
        <v>42583.310925925929</v>
      </c>
      <c r="C1498" s="1" t="s">
        <v>1065</v>
      </c>
      <c r="D1498" t="s">
        <v>1056</v>
      </c>
      <c r="G1498" t="s">
        <v>1115</v>
      </c>
      <c r="H1498">
        <v>1</v>
      </c>
    </row>
    <row r="1499" spans="1:8" x14ac:dyDescent="0.2">
      <c r="A1499" s="5">
        <v>42583</v>
      </c>
      <c r="B1499" s="2">
        <v>42583.310925925929</v>
      </c>
      <c r="C1499" s="1" t="s">
        <v>1065</v>
      </c>
      <c r="D1499" t="s">
        <v>1058</v>
      </c>
      <c r="G1499" t="s">
        <v>1115</v>
      </c>
      <c r="H1499">
        <v>1</v>
      </c>
    </row>
    <row r="1500" spans="1:8" x14ac:dyDescent="0.2">
      <c r="A1500" s="5">
        <v>42583</v>
      </c>
      <c r="B1500" s="2">
        <v>42583.310937499999</v>
      </c>
      <c r="C1500" s="1" t="s">
        <v>1065</v>
      </c>
      <c r="D1500" t="s">
        <v>1056</v>
      </c>
      <c r="G1500" t="s">
        <v>1115</v>
      </c>
      <c r="H1500">
        <v>1</v>
      </c>
    </row>
    <row r="1501" spans="1:8" x14ac:dyDescent="0.2">
      <c r="A1501" s="5">
        <v>42583</v>
      </c>
      <c r="B1501" s="2">
        <v>42583.310937499999</v>
      </c>
      <c r="C1501" s="1" t="s">
        <v>1065</v>
      </c>
      <c r="D1501" t="s">
        <v>1059</v>
      </c>
      <c r="G1501" t="s">
        <v>1115</v>
      </c>
      <c r="H1501">
        <v>1</v>
      </c>
    </row>
    <row r="1502" spans="1:8" x14ac:dyDescent="0.2">
      <c r="A1502" s="5">
        <v>42583</v>
      </c>
      <c r="B1502" s="2">
        <v>42583.310937499999</v>
      </c>
      <c r="C1502" s="1" t="s">
        <v>1065</v>
      </c>
      <c r="D1502" t="s">
        <v>1056</v>
      </c>
      <c r="G1502" t="s">
        <v>1115</v>
      </c>
      <c r="H1502">
        <v>1</v>
      </c>
    </row>
    <row r="1503" spans="1:8" x14ac:dyDescent="0.2">
      <c r="A1503" s="5">
        <v>42583</v>
      </c>
      <c r="B1503" s="2">
        <v>42583.318171296298</v>
      </c>
      <c r="C1503" s="1" t="s">
        <v>1065</v>
      </c>
      <c r="D1503" t="s">
        <v>1053</v>
      </c>
      <c r="E1503" s="1" t="s">
        <v>1064</v>
      </c>
      <c r="G1503" t="s">
        <v>1066</v>
      </c>
      <c r="H1503">
        <v>1</v>
      </c>
    </row>
    <row r="1504" spans="1:8" x14ac:dyDescent="0.2">
      <c r="A1504" s="5">
        <v>42583</v>
      </c>
      <c r="B1504" s="2">
        <v>42583.318171296298</v>
      </c>
      <c r="C1504" s="1" t="s">
        <v>1065</v>
      </c>
      <c r="D1504" t="s">
        <v>1057</v>
      </c>
      <c r="E1504" s="1" t="s">
        <v>1064</v>
      </c>
      <c r="G1504" t="s">
        <v>1066</v>
      </c>
      <c r="H1504">
        <v>1</v>
      </c>
    </row>
    <row r="1505" spans="1:8" x14ac:dyDescent="0.2">
      <c r="A1505" s="5">
        <v>42583</v>
      </c>
      <c r="B1505" s="2">
        <v>42583.318182870367</v>
      </c>
      <c r="C1505" s="1" t="s">
        <v>1065</v>
      </c>
      <c r="D1505" t="s">
        <v>1058</v>
      </c>
      <c r="E1505" s="1" t="s">
        <v>1064</v>
      </c>
      <c r="G1505" t="s">
        <v>1066</v>
      </c>
      <c r="H1505">
        <v>1</v>
      </c>
    </row>
    <row r="1506" spans="1:8" x14ac:dyDescent="0.2">
      <c r="A1506" s="5">
        <v>42583</v>
      </c>
      <c r="B1506" s="2">
        <v>42583.318182870367</v>
      </c>
      <c r="C1506" s="1" t="s">
        <v>1065</v>
      </c>
      <c r="D1506" t="s">
        <v>1059</v>
      </c>
      <c r="E1506" s="1" t="s">
        <v>1064</v>
      </c>
      <c r="G1506" t="s">
        <v>1066</v>
      </c>
      <c r="H1506">
        <v>1</v>
      </c>
    </row>
    <row r="1507" spans="1:8" x14ac:dyDescent="0.2">
      <c r="A1507" s="5">
        <v>42585</v>
      </c>
      <c r="B1507" s="2">
        <v>42585.328287037039</v>
      </c>
      <c r="C1507" s="1" t="s">
        <v>1106</v>
      </c>
      <c r="D1507" t="s">
        <v>1053</v>
      </c>
      <c r="G1507" t="s">
        <v>1066</v>
      </c>
      <c r="H1507">
        <v>1</v>
      </c>
    </row>
    <row r="1508" spans="1:8" x14ac:dyDescent="0.2">
      <c r="A1508" s="5">
        <v>42585</v>
      </c>
      <c r="B1508" s="2">
        <v>42585.328287037039</v>
      </c>
      <c r="C1508" s="1" t="s">
        <v>1106</v>
      </c>
      <c r="D1508" t="s">
        <v>1056</v>
      </c>
      <c r="G1508" t="s">
        <v>1066</v>
      </c>
      <c r="H1508">
        <v>1</v>
      </c>
    </row>
    <row r="1509" spans="1:8" x14ac:dyDescent="0.2">
      <c r="A1509" s="5">
        <v>42585</v>
      </c>
      <c r="B1509" s="2">
        <v>42585.328287037039</v>
      </c>
      <c r="C1509" s="1" t="s">
        <v>1106</v>
      </c>
      <c r="D1509" t="s">
        <v>1057</v>
      </c>
      <c r="G1509" t="s">
        <v>1066</v>
      </c>
      <c r="H1509">
        <v>1</v>
      </c>
    </row>
    <row r="1510" spans="1:8" x14ac:dyDescent="0.2">
      <c r="A1510" s="5">
        <v>42585</v>
      </c>
      <c r="B1510" s="2">
        <v>42585.328298611108</v>
      </c>
      <c r="C1510" s="1" t="s">
        <v>1106</v>
      </c>
      <c r="D1510" t="s">
        <v>1056</v>
      </c>
      <c r="G1510" t="s">
        <v>1066</v>
      </c>
      <c r="H1510">
        <v>1</v>
      </c>
    </row>
    <row r="1511" spans="1:8" x14ac:dyDescent="0.2">
      <c r="A1511" s="5">
        <v>42585</v>
      </c>
      <c r="B1511" s="2">
        <v>42585.328298611108</v>
      </c>
      <c r="C1511" s="1" t="s">
        <v>1106</v>
      </c>
      <c r="D1511" t="s">
        <v>1058</v>
      </c>
      <c r="G1511" t="s">
        <v>1066</v>
      </c>
      <c r="H1511">
        <v>1</v>
      </c>
    </row>
    <row r="1512" spans="1:8" x14ac:dyDescent="0.2">
      <c r="A1512" s="5">
        <v>42585</v>
      </c>
      <c r="B1512" s="2">
        <v>42585.328298611108</v>
      </c>
      <c r="C1512" s="1" t="s">
        <v>1106</v>
      </c>
      <c r="D1512" t="s">
        <v>1056</v>
      </c>
      <c r="G1512" t="s">
        <v>1066</v>
      </c>
      <c r="H1512">
        <v>1</v>
      </c>
    </row>
    <row r="1513" spans="1:8" x14ac:dyDescent="0.2">
      <c r="A1513" s="5">
        <v>42585</v>
      </c>
      <c r="B1513" s="2">
        <v>42585.328298611108</v>
      </c>
      <c r="C1513" s="1" t="s">
        <v>1106</v>
      </c>
      <c r="D1513" t="s">
        <v>1059</v>
      </c>
      <c r="G1513" t="s">
        <v>1066</v>
      </c>
      <c r="H1513">
        <v>1</v>
      </c>
    </row>
    <row r="1514" spans="1:8" x14ac:dyDescent="0.2">
      <c r="A1514" s="5">
        <v>42585</v>
      </c>
      <c r="B1514" s="2">
        <v>42585.328298611108</v>
      </c>
      <c r="C1514" s="1" t="s">
        <v>1106</v>
      </c>
      <c r="D1514" t="s">
        <v>1056</v>
      </c>
      <c r="G1514" t="s">
        <v>1066</v>
      </c>
      <c r="H1514">
        <v>1</v>
      </c>
    </row>
    <row r="1515" spans="1:8" x14ac:dyDescent="0.2">
      <c r="A1515" s="5">
        <v>42591</v>
      </c>
      <c r="B1515" s="2">
        <v>42591.435717592591</v>
      </c>
      <c r="C1515" s="1" t="s">
        <v>1106</v>
      </c>
      <c r="D1515" t="s">
        <v>1053</v>
      </c>
      <c r="E1515" s="1" t="s">
        <v>1061</v>
      </c>
      <c r="G1515" t="s">
        <v>1066</v>
      </c>
      <c r="H1515">
        <v>1</v>
      </c>
    </row>
    <row r="1516" spans="1:8" x14ac:dyDescent="0.2">
      <c r="A1516" s="5">
        <v>42591</v>
      </c>
      <c r="B1516" s="2">
        <v>42591.435729166667</v>
      </c>
      <c r="C1516" s="1" t="s">
        <v>1106</v>
      </c>
      <c r="D1516" t="s">
        <v>1057</v>
      </c>
      <c r="E1516" s="1" t="s">
        <v>1061</v>
      </c>
      <c r="G1516" t="s">
        <v>1066</v>
      </c>
      <c r="H1516">
        <v>1</v>
      </c>
    </row>
    <row r="1517" spans="1:8" x14ac:dyDescent="0.2">
      <c r="A1517" s="5">
        <v>42591</v>
      </c>
      <c r="B1517" s="2">
        <v>42591.435740740744</v>
      </c>
      <c r="C1517" s="1" t="s">
        <v>1106</v>
      </c>
      <c r="D1517" t="s">
        <v>1058</v>
      </c>
      <c r="E1517" s="1" t="s">
        <v>1061</v>
      </c>
      <c r="G1517" t="s">
        <v>1066</v>
      </c>
      <c r="H1517">
        <v>1</v>
      </c>
    </row>
    <row r="1518" spans="1:8" x14ac:dyDescent="0.2">
      <c r="A1518" s="5">
        <v>42591</v>
      </c>
      <c r="B1518" s="2">
        <v>42591.435752314814</v>
      </c>
      <c r="C1518" s="1" t="s">
        <v>1106</v>
      </c>
      <c r="D1518" t="s">
        <v>1059</v>
      </c>
      <c r="E1518" s="1" t="s">
        <v>1061</v>
      </c>
      <c r="G1518" t="s">
        <v>1066</v>
      </c>
      <c r="H1518">
        <v>1</v>
      </c>
    </row>
    <row r="1519" spans="1:8" x14ac:dyDescent="0.2">
      <c r="A1519" s="5">
        <v>42591</v>
      </c>
      <c r="B1519" s="2">
        <v>42591.438310185185</v>
      </c>
      <c r="C1519" s="1" t="s">
        <v>1106</v>
      </c>
      <c r="D1519" t="s">
        <v>1053</v>
      </c>
      <c r="E1519" s="1" t="s">
        <v>1061</v>
      </c>
      <c r="G1519" t="s">
        <v>1070</v>
      </c>
      <c r="H1519">
        <v>1</v>
      </c>
    </row>
    <row r="1520" spans="1:8" x14ac:dyDescent="0.2">
      <c r="A1520" s="5">
        <v>42591</v>
      </c>
      <c r="B1520" s="2">
        <v>42591.438321759262</v>
      </c>
      <c r="C1520" s="1" t="s">
        <v>1106</v>
      </c>
      <c r="D1520" t="s">
        <v>1057</v>
      </c>
      <c r="E1520" s="1" t="s">
        <v>1061</v>
      </c>
      <c r="G1520" t="s">
        <v>1070</v>
      </c>
      <c r="H1520">
        <v>1</v>
      </c>
    </row>
    <row r="1521" spans="1:8" x14ac:dyDescent="0.2">
      <c r="A1521" s="5">
        <v>42591</v>
      </c>
      <c r="B1521" s="2">
        <v>42591.438321759262</v>
      </c>
      <c r="C1521" s="1" t="s">
        <v>1106</v>
      </c>
      <c r="D1521" t="s">
        <v>1058</v>
      </c>
      <c r="E1521" s="1" t="s">
        <v>1061</v>
      </c>
      <c r="G1521" t="s">
        <v>1070</v>
      </c>
      <c r="H1521">
        <v>1</v>
      </c>
    </row>
    <row r="1522" spans="1:8" x14ac:dyDescent="0.2">
      <c r="A1522" s="5">
        <v>42591</v>
      </c>
      <c r="B1522" s="2">
        <v>42591.438333333332</v>
      </c>
      <c r="C1522" s="1" t="s">
        <v>1106</v>
      </c>
      <c r="D1522" t="s">
        <v>1059</v>
      </c>
      <c r="E1522" s="1" t="s">
        <v>1061</v>
      </c>
      <c r="G1522" t="s">
        <v>1070</v>
      </c>
      <c r="H1522">
        <v>1</v>
      </c>
    </row>
    <row r="1523" spans="1:8" x14ac:dyDescent="0.2">
      <c r="A1523" s="5">
        <v>42593</v>
      </c>
      <c r="B1523" s="2">
        <v>42593.328194444446</v>
      </c>
      <c r="C1523" s="1" t="s">
        <v>1106</v>
      </c>
      <c r="D1523" t="s">
        <v>1053</v>
      </c>
      <c r="E1523" s="1" t="s">
        <v>1064</v>
      </c>
      <c r="G1523" t="s">
        <v>1116</v>
      </c>
      <c r="H1523">
        <v>1</v>
      </c>
    </row>
    <row r="1524" spans="1:8" x14ac:dyDescent="0.2">
      <c r="A1524" s="5">
        <v>42593</v>
      </c>
      <c r="B1524" s="2">
        <v>42593.328206018516</v>
      </c>
      <c r="C1524" s="1" t="s">
        <v>1106</v>
      </c>
      <c r="D1524" t="s">
        <v>1057</v>
      </c>
      <c r="E1524" s="1" t="s">
        <v>1064</v>
      </c>
      <c r="G1524" t="s">
        <v>1116</v>
      </c>
      <c r="H1524">
        <v>1</v>
      </c>
    </row>
    <row r="1525" spans="1:8" x14ac:dyDescent="0.2">
      <c r="A1525" s="5">
        <v>42593</v>
      </c>
      <c r="B1525" s="2">
        <v>42593.328206018516</v>
      </c>
      <c r="C1525" s="1" t="s">
        <v>1106</v>
      </c>
      <c r="D1525" t="s">
        <v>1058</v>
      </c>
      <c r="E1525" s="1" t="s">
        <v>1064</v>
      </c>
      <c r="G1525" t="s">
        <v>1116</v>
      </c>
      <c r="H1525">
        <v>1</v>
      </c>
    </row>
    <row r="1526" spans="1:8" x14ac:dyDescent="0.2">
      <c r="A1526" s="5">
        <v>42593</v>
      </c>
      <c r="B1526" s="2">
        <v>42593.328217592592</v>
      </c>
      <c r="C1526" s="1" t="s">
        <v>1106</v>
      </c>
      <c r="D1526" t="s">
        <v>1059</v>
      </c>
      <c r="E1526" s="1" t="s">
        <v>1064</v>
      </c>
      <c r="G1526" t="s">
        <v>1116</v>
      </c>
      <c r="H1526">
        <v>1</v>
      </c>
    </row>
    <row r="1527" spans="1:8" x14ac:dyDescent="0.2">
      <c r="A1527" s="5">
        <v>42594</v>
      </c>
      <c r="B1527" s="2">
        <v>42594.314155092594</v>
      </c>
      <c r="C1527" s="1" t="s">
        <v>1065</v>
      </c>
      <c r="D1527" t="s">
        <v>1053</v>
      </c>
      <c r="E1527" s="1" t="s">
        <v>1061</v>
      </c>
      <c r="G1527" t="s">
        <v>1066</v>
      </c>
      <c r="H1527">
        <v>1</v>
      </c>
    </row>
    <row r="1528" spans="1:8" x14ac:dyDescent="0.2">
      <c r="A1528" s="5">
        <v>42594</v>
      </c>
      <c r="B1528" s="2">
        <v>42594.314166666663</v>
      </c>
      <c r="C1528" s="1" t="s">
        <v>1065</v>
      </c>
      <c r="D1528" t="s">
        <v>1057</v>
      </c>
      <c r="E1528" s="1" t="s">
        <v>1061</v>
      </c>
      <c r="G1528" t="s">
        <v>1066</v>
      </c>
      <c r="H1528">
        <v>1</v>
      </c>
    </row>
    <row r="1529" spans="1:8" x14ac:dyDescent="0.2">
      <c r="A1529" s="5">
        <v>42594</v>
      </c>
      <c r="B1529" s="2">
        <v>42594.314166666663</v>
      </c>
      <c r="C1529" s="1" t="s">
        <v>1065</v>
      </c>
      <c r="D1529" t="s">
        <v>1058</v>
      </c>
      <c r="E1529" s="1" t="s">
        <v>1061</v>
      </c>
      <c r="G1529" t="s">
        <v>1066</v>
      </c>
      <c r="H1529">
        <v>1</v>
      </c>
    </row>
    <row r="1530" spans="1:8" x14ac:dyDescent="0.2">
      <c r="A1530" s="5">
        <v>42594</v>
      </c>
      <c r="B1530" s="2">
        <v>42594.314166666663</v>
      </c>
      <c r="C1530" s="1" t="s">
        <v>1065</v>
      </c>
      <c r="D1530" t="s">
        <v>1059</v>
      </c>
      <c r="E1530" s="1" t="s">
        <v>1061</v>
      </c>
      <c r="G1530" t="s">
        <v>1066</v>
      </c>
      <c r="H1530">
        <v>1</v>
      </c>
    </row>
    <row r="1531" spans="1:8" x14ac:dyDescent="0.2">
      <c r="A1531" s="5">
        <v>42625</v>
      </c>
      <c r="B1531" s="2">
        <v>42625.294398148151</v>
      </c>
      <c r="C1531" s="1" t="s">
        <v>1065</v>
      </c>
      <c r="D1531" t="s">
        <v>1053</v>
      </c>
      <c r="E1531" s="1" t="s">
        <v>1061</v>
      </c>
      <c r="G1531" t="s">
        <v>1117</v>
      </c>
      <c r="H1531">
        <v>1</v>
      </c>
    </row>
    <row r="1532" spans="1:8" x14ac:dyDescent="0.2">
      <c r="A1532" s="5">
        <v>42625</v>
      </c>
      <c r="B1532" s="2">
        <v>42625.294409722221</v>
      </c>
      <c r="C1532" s="1" t="s">
        <v>1065</v>
      </c>
      <c r="D1532" t="s">
        <v>1057</v>
      </c>
      <c r="E1532" s="1" t="s">
        <v>1061</v>
      </c>
      <c r="G1532" t="s">
        <v>1117</v>
      </c>
      <c r="H1532">
        <v>1</v>
      </c>
    </row>
    <row r="1533" spans="1:8" x14ac:dyDescent="0.2">
      <c r="A1533" s="5">
        <v>42625</v>
      </c>
      <c r="B1533" s="2">
        <v>42625.294409722221</v>
      </c>
      <c r="C1533" s="1" t="s">
        <v>1065</v>
      </c>
      <c r="D1533" t="s">
        <v>1058</v>
      </c>
      <c r="E1533" s="1" t="s">
        <v>1061</v>
      </c>
      <c r="G1533" t="s">
        <v>1117</v>
      </c>
      <c r="H1533">
        <v>1</v>
      </c>
    </row>
    <row r="1534" spans="1:8" x14ac:dyDescent="0.2">
      <c r="A1534" s="5">
        <v>42625</v>
      </c>
      <c r="B1534" s="2">
        <v>42625.294409722221</v>
      </c>
      <c r="C1534" s="1" t="s">
        <v>1065</v>
      </c>
      <c r="D1534" t="s">
        <v>1059</v>
      </c>
      <c r="E1534" s="1" t="s">
        <v>1061</v>
      </c>
      <c r="G1534" t="s">
        <v>1117</v>
      </c>
      <c r="H1534">
        <v>1</v>
      </c>
    </row>
    <row r="1535" spans="1:8" x14ac:dyDescent="0.2">
      <c r="A1535" s="5">
        <v>42625</v>
      </c>
      <c r="B1535" s="2">
        <v>42625.317523148151</v>
      </c>
      <c r="C1535" s="1" t="s">
        <v>1065</v>
      </c>
      <c r="D1535" t="s">
        <v>1053</v>
      </c>
      <c r="E1535" s="1" t="s">
        <v>1064</v>
      </c>
      <c r="G1535" t="s">
        <v>1066</v>
      </c>
      <c r="H1535">
        <v>1</v>
      </c>
    </row>
    <row r="1536" spans="1:8" x14ac:dyDescent="0.2">
      <c r="A1536" s="5">
        <v>42625</v>
      </c>
      <c r="B1536" s="2">
        <v>42625.31753472222</v>
      </c>
      <c r="C1536" s="1" t="s">
        <v>1065</v>
      </c>
      <c r="D1536" t="s">
        <v>1057</v>
      </c>
      <c r="E1536" s="1" t="s">
        <v>1064</v>
      </c>
      <c r="G1536" t="s">
        <v>1066</v>
      </c>
      <c r="H1536">
        <v>1</v>
      </c>
    </row>
    <row r="1537" spans="1:8" x14ac:dyDescent="0.2">
      <c r="A1537" s="5">
        <v>42625</v>
      </c>
      <c r="B1537" s="2">
        <v>42625.31753472222</v>
      </c>
      <c r="C1537" s="1" t="s">
        <v>1065</v>
      </c>
      <c r="D1537" t="s">
        <v>1058</v>
      </c>
      <c r="E1537" s="1" t="s">
        <v>1064</v>
      </c>
      <c r="G1537" t="s">
        <v>1066</v>
      </c>
      <c r="H1537">
        <v>1</v>
      </c>
    </row>
    <row r="1538" spans="1:8" x14ac:dyDescent="0.2">
      <c r="A1538" s="5">
        <v>42625</v>
      </c>
      <c r="B1538" s="2">
        <v>42625.31753472222</v>
      </c>
      <c r="C1538" s="1" t="s">
        <v>1065</v>
      </c>
      <c r="D1538" t="s">
        <v>1059</v>
      </c>
      <c r="E1538" s="1" t="s">
        <v>1064</v>
      </c>
      <c r="G1538" t="s">
        <v>1066</v>
      </c>
      <c r="H1538">
        <v>1</v>
      </c>
    </row>
    <row r="1539" spans="1:8" x14ac:dyDescent="0.2">
      <c r="A1539" s="5">
        <v>42633</v>
      </c>
      <c r="B1539" s="2">
        <v>42633.3</v>
      </c>
      <c r="C1539" s="1" t="s">
        <v>1065</v>
      </c>
      <c r="D1539" t="s">
        <v>1053</v>
      </c>
      <c r="E1539" s="1" t="s">
        <v>1061</v>
      </c>
      <c r="G1539" t="s">
        <v>1066</v>
      </c>
      <c r="H1539">
        <v>1</v>
      </c>
    </row>
    <row r="1540" spans="1:8" x14ac:dyDescent="0.2">
      <c r="A1540" s="5">
        <v>42633</v>
      </c>
      <c r="B1540" s="2">
        <v>42633.3</v>
      </c>
      <c r="C1540" s="1" t="s">
        <v>1065</v>
      </c>
      <c r="D1540" t="s">
        <v>1057</v>
      </c>
      <c r="E1540" s="1" t="s">
        <v>1061</v>
      </c>
      <c r="G1540" t="s">
        <v>1066</v>
      </c>
      <c r="H1540">
        <v>1</v>
      </c>
    </row>
    <row r="1541" spans="1:8" x14ac:dyDescent="0.2">
      <c r="A1541" s="5">
        <v>42633</v>
      </c>
      <c r="B1541" s="2">
        <v>42633.3</v>
      </c>
      <c r="C1541" s="1" t="s">
        <v>1065</v>
      </c>
      <c r="D1541" t="s">
        <v>1058</v>
      </c>
      <c r="E1541" s="1" t="s">
        <v>1061</v>
      </c>
      <c r="G1541" t="s">
        <v>1066</v>
      </c>
      <c r="H1541">
        <v>1</v>
      </c>
    </row>
    <row r="1542" spans="1:8" x14ac:dyDescent="0.2">
      <c r="A1542" s="5">
        <v>42633</v>
      </c>
      <c r="B1542" s="2">
        <v>42633.300011574072</v>
      </c>
      <c r="C1542" s="1" t="s">
        <v>1065</v>
      </c>
      <c r="D1542" t="s">
        <v>1059</v>
      </c>
      <c r="E1542" s="1" t="s">
        <v>1061</v>
      </c>
      <c r="G1542" t="s">
        <v>1066</v>
      </c>
      <c r="H1542">
        <v>1</v>
      </c>
    </row>
    <row r="1543" spans="1:8" x14ac:dyDescent="0.2">
      <c r="A1543" s="5">
        <v>42640</v>
      </c>
      <c r="B1543" s="2">
        <v>42640.306979166664</v>
      </c>
      <c r="C1543" s="1" t="s">
        <v>1106</v>
      </c>
      <c r="D1543" t="s">
        <v>1053</v>
      </c>
      <c r="E1543" s="1" t="s">
        <v>1061</v>
      </c>
      <c r="G1543" t="s">
        <v>1117</v>
      </c>
      <c r="H1543">
        <v>1</v>
      </c>
    </row>
    <row r="1544" spans="1:8" x14ac:dyDescent="0.2">
      <c r="A1544" s="5">
        <v>42640</v>
      </c>
      <c r="B1544" s="2">
        <v>42640.306990740741</v>
      </c>
      <c r="C1544" s="1" t="s">
        <v>1106</v>
      </c>
      <c r="D1544" t="s">
        <v>1057</v>
      </c>
      <c r="E1544" s="1" t="s">
        <v>1061</v>
      </c>
      <c r="G1544" t="s">
        <v>1117</v>
      </c>
      <c r="H1544">
        <v>1</v>
      </c>
    </row>
    <row r="1545" spans="1:8" x14ac:dyDescent="0.2">
      <c r="A1545" s="5">
        <v>42640</v>
      </c>
      <c r="B1545" s="2">
        <v>42640.306990740741</v>
      </c>
      <c r="C1545" s="1" t="s">
        <v>1106</v>
      </c>
      <c r="D1545" t="s">
        <v>1058</v>
      </c>
      <c r="E1545" s="1" t="s">
        <v>1061</v>
      </c>
      <c r="G1545" t="s">
        <v>1117</v>
      </c>
      <c r="H1545">
        <v>1</v>
      </c>
    </row>
    <row r="1546" spans="1:8" x14ac:dyDescent="0.2">
      <c r="A1546" s="5">
        <v>42640</v>
      </c>
      <c r="B1546" s="2">
        <v>42640.307002314818</v>
      </c>
      <c r="C1546" s="1" t="s">
        <v>1106</v>
      </c>
      <c r="D1546" t="s">
        <v>1059</v>
      </c>
      <c r="E1546" s="1" t="s">
        <v>1061</v>
      </c>
      <c r="G1546" t="s">
        <v>1117</v>
      </c>
      <c r="H1546">
        <v>1</v>
      </c>
    </row>
    <row r="1547" spans="1:8" x14ac:dyDescent="0.2">
      <c r="A1547" s="5">
        <v>42640</v>
      </c>
      <c r="B1547" s="2">
        <v>42640.307210648149</v>
      </c>
      <c r="C1547" s="1" t="s">
        <v>1106</v>
      </c>
      <c r="D1547" t="s">
        <v>1053</v>
      </c>
      <c r="E1547" s="1" t="s">
        <v>1061</v>
      </c>
      <c r="G1547" t="s">
        <v>1117</v>
      </c>
      <c r="H1547">
        <v>1</v>
      </c>
    </row>
    <row r="1548" spans="1:8" x14ac:dyDescent="0.2">
      <c r="A1548" s="5">
        <v>42640</v>
      </c>
      <c r="B1548" s="2">
        <v>42640.307222222225</v>
      </c>
      <c r="C1548" s="1" t="s">
        <v>1106</v>
      </c>
      <c r="D1548" t="s">
        <v>1057</v>
      </c>
      <c r="E1548" s="1" t="s">
        <v>1061</v>
      </c>
      <c r="G1548" t="s">
        <v>1117</v>
      </c>
      <c r="H1548">
        <v>1</v>
      </c>
    </row>
    <row r="1549" spans="1:8" x14ac:dyDescent="0.2">
      <c r="A1549" s="5">
        <v>42640</v>
      </c>
      <c r="B1549" s="2">
        <v>42640.307222222225</v>
      </c>
      <c r="C1549" s="1" t="s">
        <v>1106</v>
      </c>
      <c r="D1549" t="s">
        <v>1058</v>
      </c>
      <c r="E1549" s="1" t="s">
        <v>1061</v>
      </c>
      <c r="G1549" t="s">
        <v>1117</v>
      </c>
      <c r="H1549">
        <v>1</v>
      </c>
    </row>
    <row r="1550" spans="1:8" x14ac:dyDescent="0.2">
      <c r="A1550" s="5">
        <v>42640</v>
      </c>
      <c r="B1550" s="2">
        <v>42640.307233796295</v>
      </c>
      <c r="C1550" s="1" t="s">
        <v>1106</v>
      </c>
      <c r="D1550" t="s">
        <v>1059</v>
      </c>
      <c r="E1550" s="1" t="s">
        <v>1061</v>
      </c>
      <c r="G1550" t="s">
        <v>1117</v>
      </c>
      <c r="H1550">
        <v>1</v>
      </c>
    </row>
    <row r="1551" spans="1:8" x14ac:dyDescent="0.2">
      <c r="A1551" s="5">
        <v>42641</v>
      </c>
      <c r="B1551" s="2">
        <v>42641.299398148149</v>
      </c>
      <c r="C1551" s="1" t="s">
        <v>1065</v>
      </c>
      <c r="D1551" t="s">
        <v>1053</v>
      </c>
      <c r="E1551" s="1" t="s">
        <v>1061</v>
      </c>
      <c r="G1551" t="s">
        <v>1066</v>
      </c>
      <c r="H1551">
        <v>1</v>
      </c>
    </row>
    <row r="1552" spans="1:8" x14ac:dyDescent="0.2">
      <c r="A1552" s="5">
        <v>42641</v>
      </c>
      <c r="B1552" s="2">
        <v>42641.299409722225</v>
      </c>
      <c r="C1552" s="1" t="s">
        <v>1065</v>
      </c>
      <c r="D1552" t="s">
        <v>1057</v>
      </c>
      <c r="E1552" s="1" t="s">
        <v>1061</v>
      </c>
      <c r="G1552" t="s">
        <v>1066</v>
      </c>
      <c r="H1552">
        <v>1</v>
      </c>
    </row>
    <row r="1553" spans="1:8" x14ac:dyDescent="0.2">
      <c r="A1553" s="5">
        <v>42641</v>
      </c>
      <c r="B1553" s="2">
        <v>42641.299409722225</v>
      </c>
      <c r="C1553" s="1" t="s">
        <v>1065</v>
      </c>
      <c r="D1553" t="s">
        <v>1058</v>
      </c>
      <c r="E1553" s="1" t="s">
        <v>1061</v>
      </c>
      <c r="G1553" t="s">
        <v>1066</v>
      </c>
      <c r="H1553">
        <v>1</v>
      </c>
    </row>
    <row r="1554" spans="1:8" x14ac:dyDescent="0.2">
      <c r="A1554" s="5">
        <v>42641</v>
      </c>
      <c r="B1554" s="2">
        <v>42641.299409722225</v>
      </c>
      <c r="C1554" s="1" t="s">
        <v>1065</v>
      </c>
      <c r="D1554" t="s">
        <v>1059</v>
      </c>
      <c r="E1554" s="1" t="s">
        <v>1061</v>
      </c>
      <c r="G1554" t="s">
        <v>1066</v>
      </c>
      <c r="H1554">
        <v>1</v>
      </c>
    </row>
    <row r="1555" spans="1:8" x14ac:dyDescent="0.2">
      <c r="A1555" s="5">
        <v>42643</v>
      </c>
      <c r="B1555" s="2">
        <v>42643.298252314817</v>
      </c>
      <c r="C1555" s="1" t="s">
        <v>1065</v>
      </c>
      <c r="D1555" t="s">
        <v>1053</v>
      </c>
      <c r="E1555" s="1" t="s">
        <v>1061</v>
      </c>
      <c r="G1555" t="s">
        <v>1117</v>
      </c>
      <c r="H1555">
        <v>1</v>
      </c>
    </row>
    <row r="1556" spans="1:8" x14ac:dyDescent="0.2">
      <c r="A1556" s="5">
        <v>42643</v>
      </c>
      <c r="B1556" s="2">
        <v>42643.298252314817</v>
      </c>
      <c r="C1556" s="1" t="s">
        <v>1065</v>
      </c>
      <c r="D1556" t="s">
        <v>1057</v>
      </c>
      <c r="E1556" s="1" t="s">
        <v>1061</v>
      </c>
      <c r="G1556" t="s">
        <v>1117</v>
      </c>
      <c r="H1556">
        <v>1</v>
      </c>
    </row>
    <row r="1557" spans="1:8" x14ac:dyDescent="0.2">
      <c r="A1557" s="5">
        <v>42643</v>
      </c>
      <c r="B1557" s="2">
        <v>42643.298252314817</v>
      </c>
      <c r="C1557" s="1" t="s">
        <v>1065</v>
      </c>
      <c r="D1557" t="s">
        <v>1058</v>
      </c>
      <c r="E1557" s="1" t="s">
        <v>1061</v>
      </c>
      <c r="G1557" t="s">
        <v>1117</v>
      </c>
      <c r="H1557">
        <v>1</v>
      </c>
    </row>
    <row r="1558" spans="1:8" x14ac:dyDescent="0.2">
      <c r="A1558" s="5">
        <v>42643</v>
      </c>
      <c r="B1558" s="2">
        <v>42643.298263888886</v>
      </c>
      <c r="C1558" s="1" t="s">
        <v>1065</v>
      </c>
      <c r="D1558" t="s">
        <v>1059</v>
      </c>
      <c r="E1558" s="1" t="s">
        <v>1061</v>
      </c>
      <c r="G1558" t="s">
        <v>1117</v>
      </c>
      <c r="H1558">
        <v>1</v>
      </c>
    </row>
    <row r="1559" spans="1:8" x14ac:dyDescent="0.2">
      <c r="A1559" s="5">
        <v>42647</v>
      </c>
      <c r="B1559" s="2">
        <v>42647.294942129629</v>
      </c>
      <c r="C1559" s="1" t="s">
        <v>1065</v>
      </c>
      <c r="D1559" t="s">
        <v>1053</v>
      </c>
      <c r="E1559" s="1" t="s">
        <v>1064</v>
      </c>
      <c r="G1559" t="s">
        <v>1066</v>
      </c>
      <c r="H1559">
        <v>1</v>
      </c>
    </row>
    <row r="1560" spans="1:8" x14ac:dyDescent="0.2">
      <c r="A1560" s="5">
        <v>42647</v>
      </c>
      <c r="B1560" s="2">
        <v>42647.294953703706</v>
      </c>
      <c r="C1560" s="1" t="s">
        <v>1065</v>
      </c>
      <c r="D1560" t="s">
        <v>1057</v>
      </c>
      <c r="E1560" s="1" t="s">
        <v>1064</v>
      </c>
      <c r="G1560" t="s">
        <v>1066</v>
      </c>
      <c r="H1560">
        <v>1</v>
      </c>
    </row>
    <row r="1561" spans="1:8" x14ac:dyDescent="0.2">
      <c r="A1561" s="5">
        <v>42647</v>
      </c>
      <c r="B1561" s="2">
        <v>42647.294953703706</v>
      </c>
      <c r="C1561" s="1" t="s">
        <v>1065</v>
      </c>
      <c r="D1561" t="s">
        <v>1058</v>
      </c>
      <c r="E1561" s="1" t="s">
        <v>1064</v>
      </c>
      <c r="G1561" t="s">
        <v>1066</v>
      </c>
      <c r="H1561">
        <v>1</v>
      </c>
    </row>
    <row r="1562" spans="1:8" x14ac:dyDescent="0.2">
      <c r="A1562" s="5">
        <v>42647</v>
      </c>
      <c r="B1562" s="2">
        <v>42647.294953703706</v>
      </c>
      <c r="C1562" s="1" t="s">
        <v>1065</v>
      </c>
      <c r="D1562" t="s">
        <v>1059</v>
      </c>
      <c r="E1562" s="1" t="s">
        <v>1064</v>
      </c>
      <c r="G1562" t="s">
        <v>1066</v>
      </c>
      <c r="H1562">
        <v>1</v>
      </c>
    </row>
    <row r="1563" spans="1:8" x14ac:dyDescent="0.2">
      <c r="A1563" s="5">
        <v>42650</v>
      </c>
      <c r="B1563" s="2">
        <v>42650.302488425928</v>
      </c>
      <c r="C1563" s="1" t="s">
        <v>1065</v>
      </c>
      <c r="D1563" t="s">
        <v>1053</v>
      </c>
      <c r="E1563" s="1" t="s">
        <v>1064</v>
      </c>
      <c r="G1563" t="s">
        <v>1118</v>
      </c>
      <c r="H1563">
        <v>1</v>
      </c>
    </row>
    <row r="1564" spans="1:8" x14ac:dyDescent="0.2">
      <c r="A1564" s="5">
        <v>42650</v>
      </c>
      <c r="B1564" s="2">
        <v>42650.302488425928</v>
      </c>
      <c r="C1564" s="1" t="s">
        <v>1065</v>
      </c>
      <c r="D1564" t="s">
        <v>1057</v>
      </c>
      <c r="E1564" s="1" t="s">
        <v>1064</v>
      </c>
      <c r="G1564" t="s">
        <v>1118</v>
      </c>
      <c r="H1564">
        <v>1</v>
      </c>
    </row>
    <row r="1565" spans="1:8" x14ac:dyDescent="0.2">
      <c r="A1565" s="5">
        <v>42650</v>
      </c>
      <c r="B1565" s="2">
        <v>42650.302499999998</v>
      </c>
      <c r="C1565" s="1" t="s">
        <v>1065</v>
      </c>
      <c r="D1565" t="s">
        <v>1058</v>
      </c>
      <c r="E1565" s="1" t="s">
        <v>1064</v>
      </c>
      <c r="G1565" t="s">
        <v>1118</v>
      </c>
      <c r="H1565">
        <v>1</v>
      </c>
    </row>
    <row r="1566" spans="1:8" x14ac:dyDescent="0.2">
      <c r="A1566" s="5">
        <v>42650</v>
      </c>
      <c r="B1566" s="2">
        <v>42650.302499999998</v>
      </c>
      <c r="C1566" s="1" t="s">
        <v>1065</v>
      </c>
      <c r="D1566" t="s">
        <v>1059</v>
      </c>
      <c r="E1566" s="1" t="s">
        <v>1064</v>
      </c>
      <c r="G1566" t="s">
        <v>1118</v>
      </c>
      <c r="H1566">
        <v>1</v>
      </c>
    </row>
    <row r="1567" spans="1:8" x14ac:dyDescent="0.2">
      <c r="A1567" s="5">
        <v>42653</v>
      </c>
      <c r="B1567" s="2">
        <v>42653.330879629626</v>
      </c>
      <c r="C1567" s="1" t="s">
        <v>1065</v>
      </c>
      <c r="D1567" t="s">
        <v>1053</v>
      </c>
      <c r="E1567" s="1" t="s">
        <v>1061</v>
      </c>
      <c r="G1567" t="s">
        <v>1066</v>
      </c>
      <c r="H1567">
        <v>1</v>
      </c>
    </row>
    <row r="1568" spans="1:8" x14ac:dyDescent="0.2">
      <c r="A1568" s="5">
        <v>42653</v>
      </c>
      <c r="B1568" s="2">
        <v>42653.330891203703</v>
      </c>
      <c r="C1568" s="1" t="s">
        <v>1065</v>
      </c>
      <c r="D1568" t="s">
        <v>1057</v>
      </c>
      <c r="E1568" s="1" t="s">
        <v>1061</v>
      </c>
      <c r="G1568" t="s">
        <v>1066</v>
      </c>
      <c r="H1568">
        <v>1</v>
      </c>
    </row>
    <row r="1569" spans="1:8" x14ac:dyDescent="0.2">
      <c r="A1569" s="5">
        <v>42653</v>
      </c>
      <c r="B1569" s="2">
        <v>42653.330891203703</v>
      </c>
      <c r="C1569" s="1" t="s">
        <v>1065</v>
      </c>
      <c r="D1569" t="s">
        <v>1058</v>
      </c>
      <c r="E1569" s="1" t="s">
        <v>1061</v>
      </c>
      <c r="G1569" t="s">
        <v>1066</v>
      </c>
      <c r="H1569">
        <v>1</v>
      </c>
    </row>
    <row r="1570" spans="1:8" x14ac:dyDescent="0.2">
      <c r="A1570" s="5">
        <v>42653</v>
      </c>
      <c r="B1570" s="2">
        <v>42653.330891203703</v>
      </c>
      <c r="C1570" s="1" t="s">
        <v>1065</v>
      </c>
      <c r="D1570" t="s">
        <v>1059</v>
      </c>
      <c r="E1570" s="1" t="s">
        <v>1061</v>
      </c>
      <c r="G1570" t="s">
        <v>1066</v>
      </c>
      <c r="H1570">
        <v>1</v>
      </c>
    </row>
    <row r="1571" spans="1:8" x14ac:dyDescent="0.2">
      <c r="A1571" s="5">
        <v>42661</v>
      </c>
      <c r="B1571" s="2">
        <v>42661.311400462961</v>
      </c>
      <c r="C1571" s="1" t="s">
        <v>1106</v>
      </c>
      <c r="D1571" t="s">
        <v>1053</v>
      </c>
      <c r="E1571" s="1" t="s">
        <v>1064</v>
      </c>
      <c r="G1571" t="s">
        <v>1118</v>
      </c>
      <c r="H1571">
        <v>1</v>
      </c>
    </row>
    <row r="1572" spans="1:8" x14ac:dyDescent="0.2">
      <c r="A1572" s="5">
        <v>42661</v>
      </c>
      <c r="B1572" s="2">
        <v>42661.311412037037</v>
      </c>
      <c r="C1572" s="1" t="s">
        <v>1106</v>
      </c>
      <c r="D1572" t="s">
        <v>1057</v>
      </c>
      <c r="E1572" s="1" t="s">
        <v>1064</v>
      </c>
      <c r="G1572" t="s">
        <v>1118</v>
      </c>
      <c r="H1572">
        <v>1</v>
      </c>
    </row>
    <row r="1573" spans="1:8" x14ac:dyDescent="0.2">
      <c r="A1573" s="5">
        <v>42661</v>
      </c>
      <c r="B1573" s="2">
        <v>42661.311412037037</v>
      </c>
      <c r="C1573" s="1" t="s">
        <v>1106</v>
      </c>
      <c r="D1573" t="s">
        <v>1058</v>
      </c>
      <c r="E1573" s="1" t="s">
        <v>1064</v>
      </c>
      <c r="G1573" t="s">
        <v>1118</v>
      </c>
      <c r="H1573">
        <v>1</v>
      </c>
    </row>
    <row r="1574" spans="1:8" x14ac:dyDescent="0.2">
      <c r="A1574" s="5">
        <v>42661</v>
      </c>
      <c r="B1574" s="2">
        <v>42661.311423611114</v>
      </c>
      <c r="C1574" s="1" t="s">
        <v>1106</v>
      </c>
      <c r="D1574" t="s">
        <v>1059</v>
      </c>
      <c r="E1574" s="1" t="s">
        <v>1064</v>
      </c>
      <c r="G1574" t="s">
        <v>1118</v>
      </c>
      <c r="H1574">
        <v>1</v>
      </c>
    </row>
    <row r="1575" spans="1:8" x14ac:dyDescent="0.2">
      <c r="A1575" s="5">
        <v>42662</v>
      </c>
      <c r="B1575" s="2">
        <v>42662.321643518517</v>
      </c>
      <c r="C1575" s="1" t="s">
        <v>1106</v>
      </c>
      <c r="D1575" t="s">
        <v>1053</v>
      </c>
      <c r="E1575" s="1" t="s">
        <v>1061</v>
      </c>
      <c r="G1575" t="s">
        <v>1066</v>
      </c>
      <c r="H1575">
        <v>1</v>
      </c>
    </row>
    <row r="1576" spans="1:8" x14ac:dyDescent="0.2">
      <c r="A1576" s="5">
        <v>42662</v>
      </c>
      <c r="B1576" s="2">
        <v>42662.321655092594</v>
      </c>
      <c r="C1576" s="1" t="s">
        <v>1106</v>
      </c>
      <c r="D1576" t="s">
        <v>1057</v>
      </c>
      <c r="E1576" s="1" t="s">
        <v>1061</v>
      </c>
      <c r="G1576" t="s">
        <v>1066</v>
      </c>
      <c r="H1576">
        <v>1</v>
      </c>
    </row>
    <row r="1577" spans="1:8" x14ac:dyDescent="0.2">
      <c r="A1577" s="5">
        <v>42662</v>
      </c>
      <c r="B1577" s="2">
        <v>42662.321655092594</v>
      </c>
      <c r="C1577" s="1" t="s">
        <v>1106</v>
      </c>
      <c r="D1577" t="s">
        <v>1058</v>
      </c>
      <c r="E1577" s="1" t="s">
        <v>1061</v>
      </c>
      <c r="G1577" t="s">
        <v>1066</v>
      </c>
      <c r="H1577">
        <v>1</v>
      </c>
    </row>
    <row r="1578" spans="1:8" x14ac:dyDescent="0.2">
      <c r="A1578" s="5">
        <v>42662</v>
      </c>
      <c r="B1578" s="2">
        <v>42662.321655092594</v>
      </c>
      <c r="C1578" s="1" t="s">
        <v>1106</v>
      </c>
      <c r="D1578" t="s">
        <v>1059</v>
      </c>
      <c r="E1578" s="1" t="s">
        <v>1061</v>
      </c>
      <c r="G1578" t="s">
        <v>1066</v>
      </c>
      <c r="H1578">
        <v>1</v>
      </c>
    </row>
    <row r="1579" spans="1:8" x14ac:dyDescent="0.2">
      <c r="A1579" s="5">
        <v>42670</v>
      </c>
      <c r="B1579" s="2">
        <v>42670.334999999999</v>
      </c>
      <c r="C1579" s="1" t="s">
        <v>1106</v>
      </c>
      <c r="D1579" t="s">
        <v>1053</v>
      </c>
      <c r="E1579" s="1" t="s">
        <v>1061</v>
      </c>
      <c r="G1579" t="s">
        <v>1118</v>
      </c>
      <c r="H1579">
        <v>1</v>
      </c>
    </row>
    <row r="1580" spans="1:8" x14ac:dyDescent="0.2">
      <c r="A1580" s="5">
        <v>42670</v>
      </c>
      <c r="B1580" s="2">
        <v>42670.335011574076</v>
      </c>
      <c r="C1580" s="1" t="s">
        <v>1106</v>
      </c>
      <c r="D1580" t="s">
        <v>1057</v>
      </c>
      <c r="E1580" s="1" t="s">
        <v>1061</v>
      </c>
      <c r="G1580" t="s">
        <v>1118</v>
      </c>
      <c r="H1580">
        <v>1</v>
      </c>
    </row>
    <row r="1581" spans="1:8" x14ac:dyDescent="0.2">
      <c r="A1581" s="5">
        <v>42670</v>
      </c>
      <c r="B1581" s="2">
        <v>42670.335023148145</v>
      </c>
      <c r="C1581" s="1" t="s">
        <v>1106</v>
      </c>
      <c r="D1581" t="s">
        <v>1058</v>
      </c>
      <c r="E1581" s="1" t="s">
        <v>1061</v>
      </c>
      <c r="G1581" t="s">
        <v>1118</v>
      </c>
      <c r="H1581">
        <v>1</v>
      </c>
    </row>
    <row r="1582" spans="1:8" x14ac:dyDescent="0.2">
      <c r="A1582" s="5">
        <v>42670</v>
      </c>
      <c r="B1582" s="2">
        <v>42670.335023148145</v>
      </c>
      <c r="C1582" s="1" t="s">
        <v>1106</v>
      </c>
      <c r="D1582" t="s">
        <v>1059</v>
      </c>
      <c r="E1582" s="1" t="s">
        <v>1061</v>
      </c>
      <c r="G1582" t="s">
        <v>1118</v>
      </c>
      <c r="H1582">
        <v>1</v>
      </c>
    </row>
    <row r="1583" spans="1:8" x14ac:dyDescent="0.2">
      <c r="A1583" s="5">
        <v>42675</v>
      </c>
      <c r="B1583" s="2">
        <v>42675.267152777778</v>
      </c>
      <c r="C1583" s="1" t="s">
        <v>1065</v>
      </c>
      <c r="D1583" t="s">
        <v>1053</v>
      </c>
      <c r="G1583" t="s">
        <v>1118</v>
      </c>
      <c r="H1583">
        <v>1</v>
      </c>
    </row>
    <row r="1584" spans="1:8" x14ac:dyDescent="0.2">
      <c r="A1584" s="5">
        <v>42675</v>
      </c>
      <c r="B1584" s="2">
        <v>42675.267152777778</v>
      </c>
      <c r="C1584" s="1" t="s">
        <v>1065</v>
      </c>
      <c r="D1584" t="s">
        <v>1056</v>
      </c>
      <c r="G1584" t="s">
        <v>1118</v>
      </c>
      <c r="H1584">
        <v>1</v>
      </c>
    </row>
    <row r="1585" spans="1:8" x14ac:dyDescent="0.2">
      <c r="A1585" s="5">
        <v>42675</v>
      </c>
      <c r="B1585" s="2">
        <v>42675.267152777778</v>
      </c>
      <c r="C1585" s="1" t="s">
        <v>1065</v>
      </c>
      <c r="D1585" t="s">
        <v>1057</v>
      </c>
      <c r="G1585" t="s">
        <v>1118</v>
      </c>
      <c r="H1585">
        <v>1</v>
      </c>
    </row>
    <row r="1586" spans="1:8" x14ac:dyDescent="0.2">
      <c r="A1586" s="5">
        <v>42675</v>
      </c>
      <c r="B1586" s="2">
        <v>42675.267152777778</v>
      </c>
      <c r="C1586" s="1" t="s">
        <v>1065</v>
      </c>
      <c r="D1586" t="s">
        <v>1056</v>
      </c>
      <c r="G1586" t="s">
        <v>1118</v>
      </c>
      <c r="H1586">
        <v>1</v>
      </c>
    </row>
    <row r="1587" spans="1:8" x14ac:dyDescent="0.2">
      <c r="A1587" s="5">
        <v>42675</v>
      </c>
      <c r="B1587" s="2">
        <v>42675.267152777778</v>
      </c>
      <c r="C1587" s="1" t="s">
        <v>1065</v>
      </c>
      <c r="D1587" t="s">
        <v>1058</v>
      </c>
      <c r="G1587" t="s">
        <v>1118</v>
      </c>
      <c r="H1587">
        <v>1</v>
      </c>
    </row>
    <row r="1588" spans="1:8" x14ac:dyDescent="0.2">
      <c r="A1588" s="5">
        <v>42675</v>
      </c>
      <c r="B1588" s="2">
        <v>42675.267164351855</v>
      </c>
      <c r="C1588" s="1" t="s">
        <v>1065</v>
      </c>
      <c r="D1588" t="s">
        <v>1056</v>
      </c>
      <c r="G1588" t="s">
        <v>1118</v>
      </c>
      <c r="H1588">
        <v>1</v>
      </c>
    </row>
    <row r="1589" spans="1:8" x14ac:dyDescent="0.2">
      <c r="A1589" s="5">
        <v>42675</v>
      </c>
      <c r="B1589" s="2">
        <v>42675.267164351855</v>
      </c>
      <c r="C1589" s="1" t="s">
        <v>1065</v>
      </c>
      <c r="D1589" t="s">
        <v>1059</v>
      </c>
      <c r="G1589" t="s">
        <v>1118</v>
      </c>
      <c r="H1589">
        <v>1</v>
      </c>
    </row>
    <row r="1590" spans="1:8" x14ac:dyDescent="0.2">
      <c r="A1590" s="5">
        <v>42675</v>
      </c>
      <c r="B1590" s="2">
        <v>42675.267164351855</v>
      </c>
      <c r="C1590" s="1" t="s">
        <v>1065</v>
      </c>
      <c r="D1590" t="s">
        <v>1056</v>
      </c>
      <c r="G1590" t="s">
        <v>1118</v>
      </c>
      <c r="H1590">
        <v>1</v>
      </c>
    </row>
    <row r="1591" spans="1:8" x14ac:dyDescent="0.2">
      <c r="A1591" s="5">
        <v>42675</v>
      </c>
      <c r="B1591" s="2">
        <v>42675.274201388886</v>
      </c>
      <c r="C1591" s="1" t="s">
        <v>1065</v>
      </c>
      <c r="D1591" t="s">
        <v>1053</v>
      </c>
      <c r="E1591" s="1" t="s">
        <v>1061</v>
      </c>
      <c r="G1591" t="s">
        <v>1118</v>
      </c>
      <c r="H1591">
        <v>1</v>
      </c>
    </row>
    <row r="1592" spans="1:8" x14ac:dyDescent="0.2">
      <c r="A1592" s="5">
        <v>42675</v>
      </c>
      <c r="B1592" s="2">
        <v>42675.274201388886</v>
      </c>
      <c r="C1592" s="1" t="s">
        <v>1065</v>
      </c>
      <c r="D1592" t="s">
        <v>1057</v>
      </c>
      <c r="E1592" s="1" t="s">
        <v>1061</v>
      </c>
      <c r="G1592" t="s">
        <v>1118</v>
      </c>
      <c r="H1592">
        <v>1</v>
      </c>
    </row>
    <row r="1593" spans="1:8" x14ac:dyDescent="0.2">
      <c r="A1593" s="5">
        <v>42675</v>
      </c>
      <c r="B1593" s="2">
        <v>42675.274212962962</v>
      </c>
      <c r="C1593" s="1" t="s">
        <v>1065</v>
      </c>
      <c r="D1593" t="s">
        <v>1058</v>
      </c>
      <c r="E1593" s="1" t="s">
        <v>1061</v>
      </c>
      <c r="G1593" t="s">
        <v>1118</v>
      </c>
      <c r="H1593">
        <v>1</v>
      </c>
    </row>
    <row r="1594" spans="1:8" x14ac:dyDescent="0.2">
      <c r="A1594" s="5">
        <v>42675</v>
      </c>
      <c r="B1594" s="2">
        <v>42675.274212962962</v>
      </c>
      <c r="C1594" s="1" t="s">
        <v>1065</v>
      </c>
      <c r="D1594" t="s">
        <v>1059</v>
      </c>
      <c r="E1594" s="1" t="s">
        <v>1061</v>
      </c>
      <c r="G1594" t="s">
        <v>1118</v>
      </c>
      <c r="H1594">
        <v>1</v>
      </c>
    </row>
    <row r="1595" spans="1:8" x14ac:dyDescent="0.2">
      <c r="A1595" s="5">
        <v>42675</v>
      </c>
      <c r="B1595" s="2">
        <v>42675.299074074072</v>
      </c>
      <c r="C1595" s="1" t="s">
        <v>1065</v>
      </c>
      <c r="D1595" t="s">
        <v>1053</v>
      </c>
      <c r="G1595" t="s">
        <v>1066</v>
      </c>
      <c r="H1595">
        <v>1</v>
      </c>
    </row>
    <row r="1596" spans="1:8" x14ac:dyDescent="0.2">
      <c r="A1596" s="5">
        <v>42675</v>
      </c>
      <c r="B1596" s="2">
        <v>42675.299085648148</v>
      </c>
      <c r="C1596" s="1" t="s">
        <v>1065</v>
      </c>
      <c r="D1596" t="s">
        <v>1056</v>
      </c>
      <c r="G1596" t="s">
        <v>1066</v>
      </c>
      <c r="H1596">
        <v>1</v>
      </c>
    </row>
    <row r="1597" spans="1:8" x14ac:dyDescent="0.2">
      <c r="A1597" s="5">
        <v>42675</v>
      </c>
      <c r="B1597" s="2">
        <v>42675.299085648148</v>
      </c>
      <c r="C1597" s="1" t="s">
        <v>1065</v>
      </c>
      <c r="D1597" t="s">
        <v>1057</v>
      </c>
      <c r="G1597" t="s">
        <v>1066</v>
      </c>
      <c r="H1597">
        <v>1</v>
      </c>
    </row>
    <row r="1598" spans="1:8" x14ac:dyDescent="0.2">
      <c r="A1598" s="5">
        <v>42675</v>
      </c>
      <c r="B1598" s="2">
        <v>42675.299097222225</v>
      </c>
      <c r="C1598" s="1" t="s">
        <v>1065</v>
      </c>
      <c r="D1598" t="s">
        <v>1056</v>
      </c>
      <c r="G1598" t="s">
        <v>1066</v>
      </c>
      <c r="H1598">
        <v>1</v>
      </c>
    </row>
    <row r="1599" spans="1:8" x14ac:dyDescent="0.2">
      <c r="A1599" s="5">
        <v>42675</v>
      </c>
      <c r="B1599" s="2">
        <v>42675.299108796295</v>
      </c>
      <c r="C1599" s="1" t="s">
        <v>1065</v>
      </c>
      <c r="D1599" t="s">
        <v>1058</v>
      </c>
      <c r="G1599" t="s">
        <v>1066</v>
      </c>
      <c r="H1599">
        <v>1</v>
      </c>
    </row>
    <row r="1600" spans="1:8" x14ac:dyDescent="0.2">
      <c r="A1600" s="5">
        <v>42675</v>
      </c>
      <c r="B1600" s="2">
        <v>42675.299120370371</v>
      </c>
      <c r="C1600" s="1" t="s">
        <v>1065</v>
      </c>
      <c r="D1600" t="s">
        <v>1056</v>
      </c>
      <c r="G1600" t="s">
        <v>1066</v>
      </c>
      <c r="H1600">
        <v>1</v>
      </c>
    </row>
    <row r="1601" spans="1:8" x14ac:dyDescent="0.2">
      <c r="A1601" s="5">
        <v>42675</v>
      </c>
      <c r="B1601" s="2">
        <v>42675.299131944441</v>
      </c>
      <c r="C1601" s="1" t="s">
        <v>1065</v>
      </c>
      <c r="D1601" t="s">
        <v>1059</v>
      </c>
      <c r="G1601" t="s">
        <v>1066</v>
      </c>
      <c r="H1601">
        <v>1</v>
      </c>
    </row>
    <row r="1602" spans="1:8" x14ac:dyDescent="0.2">
      <c r="A1602" s="5">
        <v>42675</v>
      </c>
      <c r="B1602" s="2">
        <v>42675.299143518518</v>
      </c>
      <c r="C1602" s="1" t="s">
        <v>1065</v>
      </c>
      <c r="D1602" t="s">
        <v>1056</v>
      </c>
      <c r="G1602" t="s">
        <v>1066</v>
      </c>
      <c r="H1602">
        <v>1</v>
      </c>
    </row>
    <row r="1603" spans="1:8" x14ac:dyDescent="0.2">
      <c r="A1603" s="5">
        <v>42677</v>
      </c>
      <c r="B1603" s="2">
        <v>42677.34584490741</v>
      </c>
      <c r="C1603" s="1" t="s">
        <v>1106</v>
      </c>
      <c r="D1603" t="s">
        <v>1053</v>
      </c>
      <c r="E1603" s="1" t="s">
        <v>1061</v>
      </c>
      <c r="G1603" t="s">
        <v>1119</v>
      </c>
      <c r="H1603">
        <v>1</v>
      </c>
    </row>
    <row r="1604" spans="1:8" x14ac:dyDescent="0.2">
      <c r="A1604" s="5">
        <v>42677</v>
      </c>
      <c r="B1604" s="2">
        <v>42677.34584490741</v>
      </c>
      <c r="C1604" s="1" t="s">
        <v>1106</v>
      </c>
      <c r="D1604" t="s">
        <v>1057</v>
      </c>
      <c r="E1604" s="1" t="s">
        <v>1061</v>
      </c>
      <c r="G1604" t="s">
        <v>1119</v>
      </c>
      <c r="H1604">
        <v>1</v>
      </c>
    </row>
    <row r="1605" spans="1:8" x14ac:dyDescent="0.2">
      <c r="A1605" s="5">
        <v>42677</v>
      </c>
      <c r="B1605" s="2">
        <v>42677.34584490741</v>
      </c>
      <c r="C1605" s="1" t="s">
        <v>1106</v>
      </c>
      <c r="D1605" t="s">
        <v>1058</v>
      </c>
      <c r="E1605" s="1" t="s">
        <v>1061</v>
      </c>
      <c r="G1605" t="s">
        <v>1119</v>
      </c>
      <c r="H1605">
        <v>1</v>
      </c>
    </row>
    <row r="1606" spans="1:8" x14ac:dyDescent="0.2">
      <c r="A1606" s="5">
        <v>42677</v>
      </c>
      <c r="B1606" s="2">
        <v>42677.345856481479</v>
      </c>
      <c r="C1606" s="1" t="s">
        <v>1106</v>
      </c>
      <c r="D1606" t="s">
        <v>1059</v>
      </c>
      <c r="E1606" s="1" t="s">
        <v>1061</v>
      </c>
      <c r="G1606" t="s">
        <v>1119</v>
      </c>
      <c r="H1606">
        <v>1</v>
      </c>
    </row>
    <row r="1607" spans="1:8" x14ac:dyDescent="0.2">
      <c r="A1607" s="5">
        <v>42678</v>
      </c>
      <c r="B1607" s="2">
        <v>42678.320196759261</v>
      </c>
      <c r="C1607" s="1" t="s">
        <v>1065</v>
      </c>
      <c r="D1607" t="s">
        <v>1053</v>
      </c>
      <c r="E1607" s="1" t="s">
        <v>1061</v>
      </c>
      <c r="G1607" t="s">
        <v>1066</v>
      </c>
      <c r="H1607">
        <v>1</v>
      </c>
    </row>
    <row r="1608" spans="1:8" x14ac:dyDescent="0.2">
      <c r="A1608" s="5">
        <v>42678</v>
      </c>
      <c r="B1608" s="2">
        <v>42678.320208333331</v>
      </c>
      <c r="C1608" s="1" t="s">
        <v>1065</v>
      </c>
      <c r="D1608" t="s">
        <v>1057</v>
      </c>
      <c r="E1608" s="1" t="s">
        <v>1061</v>
      </c>
      <c r="G1608" t="s">
        <v>1066</v>
      </c>
      <c r="H1608">
        <v>1</v>
      </c>
    </row>
    <row r="1609" spans="1:8" x14ac:dyDescent="0.2">
      <c r="A1609" s="5">
        <v>42678</v>
      </c>
      <c r="B1609" s="2">
        <v>42678.320208333331</v>
      </c>
      <c r="C1609" s="1" t="s">
        <v>1065</v>
      </c>
      <c r="D1609" t="s">
        <v>1058</v>
      </c>
      <c r="E1609" s="1" t="s">
        <v>1061</v>
      </c>
      <c r="G1609" t="s">
        <v>1066</v>
      </c>
      <c r="H1609">
        <v>1</v>
      </c>
    </row>
    <row r="1610" spans="1:8" x14ac:dyDescent="0.2">
      <c r="A1610" s="5">
        <v>42678</v>
      </c>
      <c r="B1610" s="2">
        <v>42678.320219907408</v>
      </c>
      <c r="C1610" s="1" t="s">
        <v>1065</v>
      </c>
      <c r="D1610" t="s">
        <v>1059</v>
      </c>
      <c r="E1610" s="1" t="s">
        <v>1061</v>
      </c>
      <c r="G1610" t="s">
        <v>1066</v>
      </c>
      <c r="H1610">
        <v>1</v>
      </c>
    </row>
    <row r="1611" spans="1:8" x14ac:dyDescent="0.2">
      <c r="A1611" s="5">
        <v>42681</v>
      </c>
      <c r="B1611" s="2">
        <v>42681.327766203707</v>
      </c>
      <c r="C1611" s="1" t="s">
        <v>1106</v>
      </c>
      <c r="D1611" t="s">
        <v>1053</v>
      </c>
      <c r="G1611" t="s">
        <v>1066</v>
      </c>
      <c r="H1611">
        <v>1</v>
      </c>
    </row>
    <row r="1612" spans="1:8" x14ac:dyDescent="0.2">
      <c r="A1612" s="5">
        <v>42681</v>
      </c>
      <c r="B1612" s="2">
        <v>42681.327777777777</v>
      </c>
      <c r="C1612" s="1" t="s">
        <v>1106</v>
      </c>
      <c r="D1612" t="s">
        <v>1056</v>
      </c>
      <c r="G1612" t="s">
        <v>1066</v>
      </c>
      <c r="H1612">
        <v>1</v>
      </c>
    </row>
    <row r="1613" spans="1:8" x14ac:dyDescent="0.2">
      <c r="A1613" s="5">
        <v>42681</v>
      </c>
      <c r="B1613" s="2">
        <v>42681.327777777777</v>
      </c>
      <c r="C1613" s="1" t="s">
        <v>1106</v>
      </c>
      <c r="D1613" t="s">
        <v>1057</v>
      </c>
      <c r="G1613" t="s">
        <v>1066</v>
      </c>
      <c r="H1613">
        <v>1</v>
      </c>
    </row>
    <row r="1614" spans="1:8" x14ac:dyDescent="0.2">
      <c r="A1614" s="5">
        <v>42681</v>
      </c>
      <c r="B1614" s="2">
        <v>42681.327777777777</v>
      </c>
      <c r="C1614" s="1" t="s">
        <v>1106</v>
      </c>
      <c r="D1614" t="s">
        <v>1056</v>
      </c>
      <c r="G1614" t="s">
        <v>1066</v>
      </c>
      <c r="H1614">
        <v>1</v>
      </c>
    </row>
    <row r="1615" spans="1:8" x14ac:dyDescent="0.2">
      <c r="A1615" s="5">
        <v>42681</v>
      </c>
      <c r="B1615" s="2">
        <v>42681.327777777777</v>
      </c>
      <c r="C1615" s="1" t="s">
        <v>1106</v>
      </c>
      <c r="D1615" t="s">
        <v>1058</v>
      </c>
      <c r="G1615" t="s">
        <v>1066</v>
      </c>
      <c r="H1615">
        <v>1</v>
      </c>
    </row>
    <row r="1616" spans="1:8" x14ac:dyDescent="0.2">
      <c r="A1616" s="5">
        <v>42681</v>
      </c>
      <c r="B1616" s="2">
        <v>42681.327789351853</v>
      </c>
      <c r="C1616" s="1" t="s">
        <v>1106</v>
      </c>
      <c r="D1616" t="s">
        <v>1056</v>
      </c>
      <c r="G1616" t="s">
        <v>1066</v>
      </c>
      <c r="H1616">
        <v>1</v>
      </c>
    </row>
    <row r="1617" spans="1:8" x14ac:dyDescent="0.2">
      <c r="A1617" s="5">
        <v>42681</v>
      </c>
      <c r="B1617" s="2">
        <v>42681.327789351853</v>
      </c>
      <c r="C1617" s="1" t="s">
        <v>1106</v>
      </c>
      <c r="D1617" t="s">
        <v>1059</v>
      </c>
      <c r="G1617" t="s">
        <v>1066</v>
      </c>
      <c r="H1617">
        <v>1</v>
      </c>
    </row>
    <row r="1618" spans="1:8" x14ac:dyDescent="0.2">
      <c r="A1618" s="5">
        <v>42681</v>
      </c>
      <c r="B1618" s="2">
        <v>42681.327789351853</v>
      </c>
      <c r="C1618" s="1" t="s">
        <v>1106</v>
      </c>
      <c r="D1618" t="s">
        <v>1056</v>
      </c>
      <c r="G1618" t="s">
        <v>1066</v>
      </c>
      <c r="H1618">
        <v>1</v>
      </c>
    </row>
    <row r="1619" spans="1:8" x14ac:dyDescent="0.2">
      <c r="A1619" s="5">
        <v>42683</v>
      </c>
      <c r="B1619" s="2">
        <v>42683.322835648149</v>
      </c>
      <c r="C1619" s="1" t="s">
        <v>1106</v>
      </c>
      <c r="D1619" t="s">
        <v>1053</v>
      </c>
      <c r="E1619" s="1" t="s">
        <v>1064</v>
      </c>
      <c r="G1619" t="s">
        <v>1119</v>
      </c>
      <c r="H1619">
        <v>1</v>
      </c>
    </row>
    <row r="1620" spans="1:8" x14ac:dyDescent="0.2">
      <c r="A1620" s="5">
        <v>42683</v>
      </c>
      <c r="B1620" s="2">
        <v>42683.322847222225</v>
      </c>
      <c r="C1620" s="1" t="s">
        <v>1106</v>
      </c>
      <c r="D1620" t="s">
        <v>1057</v>
      </c>
      <c r="E1620" s="1" t="s">
        <v>1064</v>
      </c>
      <c r="G1620" t="s">
        <v>1119</v>
      </c>
      <c r="H1620">
        <v>1</v>
      </c>
    </row>
    <row r="1621" spans="1:8" x14ac:dyDescent="0.2">
      <c r="A1621" s="5">
        <v>42683</v>
      </c>
      <c r="B1621" s="2">
        <v>42683.322847222225</v>
      </c>
      <c r="C1621" s="1" t="s">
        <v>1106</v>
      </c>
      <c r="D1621" t="s">
        <v>1058</v>
      </c>
      <c r="E1621" s="1" t="s">
        <v>1064</v>
      </c>
      <c r="G1621" t="s">
        <v>1119</v>
      </c>
      <c r="H1621">
        <v>1</v>
      </c>
    </row>
    <row r="1622" spans="1:8" x14ac:dyDescent="0.2">
      <c r="A1622" s="5">
        <v>42683</v>
      </c>
      <c r="B1622" s="2">
        <v>42683.322847222225</v>
      </c>
      <c r="C1622" s="1" t="s">
        <v>1106</v>
      </c>
      <c r="D1622" t="s">
        <v>1059</v>
      </c>
      <c r="E1622" s="1" t="s">
        <v>1064</v>
      </c>
      <c r="G1622" t="s">
        <v>1119</v>
      </c>
      <c r="H1622">
        <v>1</v>
      </c>
    </row>
    <row r="1623" spans="1:8" x14ac:dyDescent="0.2">
      <c r="A1623" s="5">
        <v>42685</v>
      </c>
      <c r="B1623" s="2">
        <v>42685.316261574073</v>
      </c>
      <c r="C1623" s="1" t="s">
        <v>1065</v>
      </c>
      <c r="D1623" t="s">
        <v>1053</v>
      </c>
      <c r="G1623" t="s">
        <v>1066</v>
      </c>
      <c r="H1623">
        <v>1</v>
      </c>
    </row>
    <row r="1624" spans="1:8" x14ac:dyDescent="0.2">
      <c r="A1624" s="5">
        <v>42685</v>
      </c>
      <c r="B1624" s="2">
        <v>42685.31627314815</v>
      </c>
      <c r="C1624" s="1" t="s">
        <v>1065</v>
      </c>
      <c r="D1624" t="s">
        <v>1056</v>
      </c>
      <c r="G1624" t="s">
        <v>1066</v>
      </c>
      <c r="H1624">
        <v>1</v>
      </c>
    </row>
    <row r="1625" spans="1:8" x14ac:dyDescent="0.2">
      <c r="A1625" s="5">
        <v>42685</v>
      </c>
      <c r="B1625" s="2">
        <v>42685.31627314815</v>
      </c>
      <c r="C1625" s="1" t="s">
        <v>1065</v>
      </c>
      <c r="D1625" t="s">
        <v>1057</v>
      </c>
      <c r="G1625" t="s">
        <v>1066</v>
      </c>
      <c r="H1625">
        <v>1</v>
      </c>
    </row>
    <row r="1626" spans="1:8" x14ac:dyDescent="0.2">
      <c r="A1626" s="5">
        <v>42685</v>
      </c>
      <c r="B1626" s="2">
        <v>42685.31627314815</v>
      </c>
      <c r="C1626" s="1" t="s">
        <v>1065</v>
      </c>
      <c r="D1626" t="s">
        <v>1056</v>
      </c>
      <c r="G1626" t="s">
        <v>1066</v>
      </c>
      <c r="H1626">
        <v>1</v>
      </c>
    </row>
    <row r="1627" spans="1:8" x14ac:dyDescent="0.2">
      <c r="A1627" s="5">
        <v>42685</v>
      </c>
      <c r="B1627" s="2">
        <v>42685.31627314815</v>
      </c>
      <c r="C1627" s="1" t="s">
        <v>1065</v>
      </c>
      <c r="D1627" t="s">
        <v>1058</v>
      </c>
      <c r="G1627" t="s">
        <v>1066</v>
      </c>
      <c r="H1627">
        <v>1</v>
      </c>
    </row>
    <row r="1628" spans="1:8" x14ac:dyDescent="0.2">
      <c r="A1628" s="5">
        <v>42685</v>
      </c>
      <c r="B1628" s="2">
        <v>42685.316284722219</v>
      </c>
      <c r="C1628" s="1" t="s">
        <v>1065</v>
      </c>
      <c r="D1628" t="s">
        <v>1056</v>
      </c>
      <c r="G1628" t="s">
        <v>1066</v>
      </c>
      <c r="H1628">
        <v>1</v>
      </c>
    </row>
    <row r="1629" spans="1:8" x14ac:dyDescent="0.2">
      <c r="A1629" s="5">
        <v>42685</v>
      </c>
      <c r="B1629" s="2">
        <v>42685.316284722219</v>
      </c>
      <c r="C1629" s="1" t="s">
        <v>1065</v>
      </c>
      <c r="D1629" t="s">
        <v>1059</v>
      </c>
      <c r="G1629" t="s">
        <v>1066</v>
      </c>
      <c r="H1629">
        <v>1</v>
      </c>
    </row>
    <row r="1630" spans="1:8" x14ac:dyDescent="0.2">
      <c r="A1630" s="5">
        <v>42685</v>
      </c>
      <c r="B1630" s="2">
        <v>42685.316284722219</v>
      </c>
      <c r="C1630" s="1" t="s">
        <v>1065</v>
      </c>
      <c r="D1630" t="s">
        <v>1056</v>
      </c>
      <c r="G1630" t="s">
        <v>1066</v>
      </c>
      <c r="H1630">
        <v>1</v>
      </c>
    </row>
    <row r="1631" spans="1:8" x14ac:dyDescent="0.2">
      <c r="A1631" s="5">
        <v>42688</v>
      </c>
      <c r="B1631" s="2">
        <v>42688.336180555554</v>
      </c>
      <c r="C1631" s="1" t="s">
        <v>1065</v>
      </c>
      <c r="D1631" t="s">
        <v>1053</v>
      </c>
      <c r="E1631" s="1" t="s">
        <v>1061</v>
      </c>
      <c r="G1631" t="s">
        <v>1119</v>
      </c>
      <c r="H1631">
        <v>1</v>
      </c>
    </row>
    <row r="1632" spans="1:8" x14ac:dyDescent="0.2">
      <c r="A1632" s="5">
        <v>42688</v>
      </c>
      <c r="B1632" s="2">
        <v>42688.3362037037</v>
      </c>
      <c r="C1632" s="1" t="s">
        <v>1065</v>
      </c>
      <c r="D1632" t="s">
        <v>1057</v>
      </c>
      <c r="E1632" s="1" t="s">
        <v>1061</v>
      </c>
      <c r="G1632" t="s">
        <v>1119</v>
      </c>
      <c r="H1632">
        <v>1</v>
      </c>
    </row>
    <row r="1633" spans="1:8" x14ac:dyDescent="0.2">
      <c r="A1633" s="5">
        <v>42688</v>
      </c>
      <c r="B1633" s="2">
        <v>42688.336215277777</v>
      </c>
      <c r="C1633" s="1" t="s">
        <v>1065</v>
      </c>
      <c r="D1633" t="s">
        <v>1058</v>
      </c>
      <c r="E1633" s="1" t="s">
        <v>1061</v>
      </c>
      <c r="G1633" t="s">
        <v>1119</v>
      </c>
      <c r="H1633">
        <v>1</v>
      </c>
    </row>
    <row r="1634" spans="1:8" x14ac:dyDescent="0.2">
      <c r="A1634" s="5">
        <v>42688</v>
      </c>
      <c r="B1634" s="2">
        <v>42688.336226851854</v>
      </c>
      <c r="C1634" s="1" t="s">
        <v>1065</v>
      </c>
      <c r="D1634" t="s">
        <v>1059</v>
      </c>
      <c r="E1634" s="1" t="s">
        <v>1061</v>
      </c>
      <c r="G1634" t="s">
        <v>1119</v>
      </c>
      <c r="H1634">
        <v>1</v>
      </c>
    </row>
    <row r="1635" spans="1:8" x14ac:dyDescent="0.2">
      <c r="A1635" s="5">
        <v>42690</v>
      </c>
      <c r="B1635" s="2">
        <v>42690.326944444445</v>
      </c>
      <c r="C1635" s="1" t="s">
        <v>1071</v>
      </c>
      <c r="D1635" t="s">
        <v>1053</v>
      </c>
      <c r="E1635" s="1" t="s">
        <v>1061</v>
      </c>
      <c r="G1635" t="s">
        <v>1119</v>
      </c>
      <c r="H1635">
        <v>1</v>
      </c>
    </row>
    <row r="1636" spans="1:8" x14ac:dyDescent="0.2">
      <c r="A1636" s="5">
        <v>42690</v>
      </c>
      <c r="B1636" s="2">
        <v>42690.326956018522</v>
      </c>
      <c r="C1636" s="1" t="s">
        <v>1071</v>
      </c>
      <c r="D1636" t="s">
        <v>1057</v>
      </c>
      <c r="E1636" s="1" t="s">
        <v>1061</v>
      </c>
      <c r="G1636" t="s">
        <v>1119</v>
      </c>
      <c r="H1636">
        <v>1</v>
      </c>
    </row>
    <row r="1637" spans="1:8" x14ac:dyDescent="0.2">
      <c r="A1637" s="5">
        <v>42690</v>
      </c>
      <c r="B1637" s="2">
        <v>42690.326956018522</v>
      </c>
      <c r="C1637" s="1" t="s">
        <v>1071</v>
      </c>
      <c r="D1637" t="s">
        <v>1058</v>
      </c>
      <c r="E1637" s="1" t="s">
        <v>1061</v>
      </c>
      <c r="G1637" t="s">
        <v>1119</v>
      </c>
      <c r="H1637">
        <v>1</v>
      </c>
    </row>
    <row r="1638" spans="1:8" x14ac:dyDescent="0.2">
      <c r="A1638" s="5">
        <v>42690</v>
      </c>
      <c r="B1638" s="2">
        <v>42690.326967592591</v>
      </c>
      <c r="C1638" s="1" t="s">
        <v>1071</v>
      </c>
      <c r="D1638" t="s">
        <v>1059</v>
      </c>
      <c r="E1638" s="1" t="s">
        <v>1061</v>
      </c>
      <c r="G1638" t="s">
        <v>1119</v>
      </c>
      <c r="H1638">
        <v>1</v>
      </c>
    </row>
    <row r="1639" spans="1:8" x14ac:dyDescent="0.2">
      <c r="A1639" s="5">
        <v>42690</v>
      </c>
      <c r="B1639" s="2">
        <v>42690.329016203701</v>
      </c>
      <c r="C1639" s="1" t="s">
        <v>1071</v>
      </c>
      <c r="D1639" t="s">
        <v>1053</v>
      </c>
      <c r="E1639" s="1" t="s">
        <v>1061</v>
      </c>
      <c r="G1639" t="s">
        <v>1066</v>
      </c>
      <c r="H1639">
        <v>1</v>
      </c>
    </row>
    <row r="1640" spans="1:8" x14ac:dyDescent="0.2">
      <c r="A1640" s="5">
        <v>42690</v>
      </c>
      <c r="B1640" s="2">
        <v>42690.329016203701</v>
      </c>
      <c r="C1640" s="1" t="s">
        <v>1071</v>
      </c>
      <c r="D1640" t="s">
        <v>1057</v>
      </c>
      <c r="E1640" s="1" t="s">
        <v>1061</v>
      </c>
      <c r="G1640" t="s">
        <v>1066</v>
      </c>
      <c r="H1640">
        <v>1</v>
      </c>
    </row>
    <row r="1641" spans="1:8" x14ac:dyDescent="0.2">
      <c r="A1641" s="5">
        <v>42690</v>
      </c>
      <c r="B1641" s="2">
        <v>42690.329027777778</v>
      </c>
      <c r="C1641" s="1" t="s">
        <v>1071</v>
      </c>
      <c r="D1641" t="s">
        <v>1058</v>
      </c>
      <c r="E1641" s="1" t="s">
        <v>1061</v>
      </c>
      <c r="G1641" t="s">
        <v>1066</v>
      </c>
      <c r="H1641">
        <v>1</v>
      </c>
    </row>
    <row r="1642" spans="1:8" x14ac:dyDescent="0.2">
      <c r="A1642" s="5">
        <v>42690</v>
      </c>
      <c r="B1642" s="2">
        <v>42690.329027777778</v>
      </c>
      <c r="C1642" s="1" t="s">
        <v>1071</v>
      </c>
      <c r="D1642" t="s">
        <v>1059</v>
      </c>
      <c r="E1642" s="1" t="s">
        <v>1061</v>
      </c>
      <c r="G1642" t="s">
        <v>1066</v>
      </c>
      <c r="H1642">
        <v>1</v>
      </c>
    </row>
    <row r="1643" spans="1:8" x14ac:dyDescent="0.2">
      <c r="A1643" s="5">
        <v>42691</v>
      </c>
      <c r="B1643" s="2">
        <v>42691.302210648151</v>
      </c>
      <c r="C1643" s="1" t="s">
        <v>1065</v>
      </c>
      <c r="D1643" t="s">
        <v>1053</v>
      </c>
      <c r="E1643" s="1" t="s">
        <v>1061</v>
      </c>
      <c r="G1643" t="s">
        <v>1119</v>
      </c>
      <c r="H1643">
        <v>1</v>
      </c>
    </row>
    <row r="1644" spans="1:8" x14ac:dyDescent="0.2">
      <c r="A1644" s="5">
        <v>42691</v>
      </c>
      <c r="B1644" s="2">
        <v>42691.302210648151</v>
      </c>
      <c r="C1644" s="1" t="s">
        <v>1065</v>
      </c>
      <c r="D1644" t="s">
        <v>1057</v>
      </c>
      <c r="E1644" s="1" t="s">
        <v>1061</v>
      </c>
      <c r="G1644" t="s">
        <v>1119</v>
      </c>
      <c r="H1644">
        <v>1</v>
      </c>
    </row>
    <row r="1645" spans="1:8" x14ac:dyDescent="0.2">
      <c r="A1645" s="5">
        <v>42691</v>
      </c>
      <c r="B1645" s="2">
        <v>42691.302222222221</v>
      </c>
      <c r="C1645" s="1" t="s">
        <v>1065</v>
      </c>
      <c r="D1645" t="s">
        <v>1058</v>
      </c>
      <c r="E1645" s="1" t="s">
        <v>1061</v>
      </c>
      <c r="G1645" t="s">
        <v>1119</v>
      </c>
      <c r="H1645">
        <v>1</v>
      </c>
    </row>
    <row r="1646" spans="1:8" x14ac:dyDescent="0.2">
      <c r="A1646" s="5">
        <v>42691</v>
      </c>
      <c r="B1646" s="2">
        <v>42691.302222222221</v>
      </c>
      <c r="C1646" s="1" t="s">
        <v>1065</v>
      </c>
      <c r="D1646" t="s">
        <v>1059</v>
      </c>
      <c r="E1646" s="1" t="s">
        <v>1061</v>
      </c>
      <c r="G1646" t="s">
        <v>1119</v>
      </c>
      <c r="H1646">
        <v>1</v>
      </c>
    </row>
    <row r="1647" spans="1:8" x14ac:dyDescent="0.2">
      <c r="A1647" s="5">
        <v>42695</v>
      </c>
      <c r="B1647" s="2">
        <v>42695.295069444444</v>
      </c>
      <c r="C1647" s="1" t="s">
        <v>1065</v>
      </c>
      <c r="D1647" t="s">
        <v>1053</v>
      </c>
      <c r="E1647" s="1" t="s">
        <v>1061</v>
      </c>
      <c r="G1647" t="s">
        <v>1119</v>
      </c>
      <c r="H1647">
        <v>1</v>
      </c>
    </row>
    <row r="1648" spans="1:8" x14ac:dyDescent="0.2">
      <c r="A1648" s="5">
        <v>42695</v>
      </c>
      <c r="B1648" s="2">
        <v>42695.295081018521</v>
      </c>
      <c r="C1648" s="1" t="s">
        <v>1065</v>
      </c>
      <c r="D1648" t="s">
        <v>1057</v>
      </c>
      <c r="E1648" s="1" t="s">
        <v>1061</v>
      </c>
      <c r="G1648" t="s">
        <v>1119</v>
      </c>
      <c r="H1648">
        <v>1</v>
      </c>
    </row>
    <row r="1649" spans="1:8" x14ac:dyDescent="0.2">
      <c r="A1649" s="5">
        <v>42695</v>
      </c>
      <c r="B1649" s="2">
        <v>42695.295081018521</v>
      </c>
      <c r="C1649" s="1" t="s">
        <v>1065</v>
      </c>
      <c r="D1649" t="s">
        <v>1058</v>
      </c>
      <c r="E1649" s="1" t="s">
        <v>1061</v>
      </c>
      <c r="G1649" t="s">
        <v>1119</v>
      </c>
      <c r="H1649">
        <v>1</v>
      </c>
    </row>
    <row r="1650" spans="1:8" x14ac:dyDescent="0.2">
      <c r="A1650" s="5">
        <v>42695</v>
      </c>
      <c r="B1650" s="2">
        <v>42695.295081018521</v>
      </c>
      <c r="C1650" s="1" t="s">
        <v>1065</v>
      </c>
      <c r="D1650" t="s">
        <v>1059</v>
      </c>
      <c r="E1650" s="1" t="s">
        <v>1061</v>
      </c>
      <c r="G1650" t="s">
        <v>1119</v>
      </c>
      <c r="H1650">
        <v>1</v>
      </c>
    </row>
    <row r="1651" spans="1:8" x14ac:dyDescent="0.2">
      <c r="A1651" s="5">
        <v>42703</v>
      </c>
      <c r="B1651" s="2">
        <v>42703.312199074076</v>
      </c>
      <c r="C1651" s="1" t="s">
        <v>1071</v>
      </c>
      <c r="D1651" t="s">
        <v>1053</v>
      </c>
      <c r="E1651" s="1" t="s">
        <v>1061</v>
      </c>
      <c r="G1651" t="s">
        <v>1066</v>
      </c>
      <c r="H1651">
        <v>1</v>
      </c>
    </row>
    <row r="1652" spans="1:8" x14ac:dyDescent="0.2">
      <c r="A1652" s="5">
        <v>42703</v>
      </c>
      <c r="B1652" s="2">
        <v>42703.312199074076</v>
      </c>
      <c r="C1652" s="1" t="s">
        <v>1071</v>
      </c>
      <c r="D1652" t="s">
        <v>1057</v>
      </c>
      <c r="E1652" s="1" t="s">
        <v>1061</v>
      </c>
      <c r="G1652" t="s">
        <v>1066</v>
      </c>
      <c r="H1652">
        <v>1</v>
      </c>
    </row>
    <row r="1653" spans="1:8" x14ac:dyDescent="0.2">
      <c r="A1653" s="5">
        <v>42703</v>
      </c>
      <c r="B1653" s="2">
        <v>42703.312210648146</v>
      </c>
      <c r="C1653" s="1" t="s">
        <v>1071</v>
      </c>
      <c r="D1653" t="s">
        <v>1058</v>
      </c>
      <c r="E1653" s="1" t="s">
        <v>1061</v>
      </c>
      <c r="G1653" t="s">
        <v>1066</v>
      </c>
      <c r="H1653">
        <v>1</v>
      </c>
    </row>
    <row r="1654" spans="1:8" x14ac:dyDescent="0.2">
      <c r="A1654" s="5">
        <v>42703</v>
      </c>
      <c r="B1654" s="2">
        <v>42703.312210648146</v>
      </c>
      <c r="C1654" s="1" t="s">
        <v>1071</v>
      </c>
      <c r="D1654" t="s">
        <v>1059</v>
      </c>
      <c r="E1654" s="1" t="s">
        <v>1061</v>
      </c>
      <c r="G1654" t="s">
        <v>1066</v>
      </c>
      <c r="H1654">
        <v>1</v>
      </c>
    </row>
    <row r="1655" spans="1:8" x14ac:dyDescent="0.2">
      <c r="A1655" s="5">
        <v>42704</v>
      </c>
      <c r="B1655" s="2">
        <v>42704.299502314818</v>
      </c>
      <c r="C1655" s="1" t="s">
        <v>1065</v>
      </c>
      <c r="D1655" t="s">
        <v>1053</v>
      </c>
      <c r="E1655" s="1" t="s">
        <v>1061</v>
      </c>
      <c r="G1655" t="s">
        <v>1119</v>
      </c>
      <c r="H1655">
        <v>1</v>
      </c>
    </row>
    <row r="1656" spans="1:8" x14ac:dyDescent="0.2">
      <c r="A1656" s="5">
        <v>42704</v>
      </c>
      <c r="B1656" s="2">
        <v>42704.299502314818</v>
      </c>
      <c r="C1656" s="1" t="s">
        <v>1065</v>
      </c>
      <c r="D1656" t="s">
        <v>1057</v>
      </c>
      <c r="E1656" s="1" t="s">
        <v>1061</v>
      </c>
      <c r="G1656" t="s">
        <v>1119</v>
      </c>
      <c r="H1656">
        <v>1</v>
      </c>
    </row>
    <row r="1657" spans="1:8" x14ac:dyDescent="0.2">
      <c r="A1657" s="5">
        <v>42704</v>
      </c>
      <c r="B1657" s="2">
        <v>42704.299513888887</v>
      </c>
      <c r="C1657" s="1" t="s">
        <v>1065</v>
      </c>
      <c r="D1657" t="s">
        <v>1058</v>
      </c>
      <c r="E1657" s="1" t="s">
        <v>1061</v>
      </c>
      <c r="G1657" t="s">
        <v>1119</v>
      </c>
      <c r="H1657">
        <v>1</v>
      </c>
    </row>
    <row r="1658" spans="1:8" x14ac:dyDescent="0.2">
      <c r="A1658" s="5">
        <v>42704</v>
      </c>
      <c r="B1658" s="2">
        <v>42704.299513888887</v>
      </c>
      <c r="C1658" s="1" t="s">
        <v>1065</v>
      </c>
      <c r="D1658" t="s">
        <v>1059</v>
      </c>
      <c r="E1658" s="1" t="s">
        <v>1061</v>
      </c>
      <c r="G1658" t="s">
        <v>1119</v>
      </c>
      <c r="H1658">
        <v>1</v>
      </c>
    </row>
    <row r="1659" spans="1:8" x14ac:dyDescent="0.2">
      <c r="A1659" s="5">
        <v>42705</v>
      </c>
      <c r="B1659" s="2">
        <v>42705.240983796299</v>
      </c>
      <c r="C1659" s="1" t="s">
        <v>1065</v>
      </c>
      <c r="D1659" t="s">
        <v>1053</v>
      </c>
      <c r="E1659" s="1" t="s">
        <v>1064</v>
      </c>
      <c r="G1659" t="s">
        <v>1119</v>
      </c>
      <c r="H1659">
        <v>1</v>
      </c>
    </row>
    <row r="1660" spans="1:8" x14ac:dyDescent="0.2">
      <c r="A1660" s="5">
        <v>42705</v>
      </c>
      <c r="B1660" s="2">
        <v>42705.240995370368</v>
      </c>
      <c r="C1660" s="1" t="s">
        <v>1065</v>
      </c>
      <c r="D1660" t="s">
        <v>1057</v>
      </c>
      <c r="E1660" s="1" t="s">
        <v>1064</v>
      </c>
      <c r="G1660" t="s">
        <v>1119</v>
      </c>
      <c r="H1660">
        <v>1</v>
      </c>
    </row>
    <row r="1661" spans="1:8" x14ac:dyDescent="0.2">
      <c r="A1661" s="5">
        <v>42705</v>
      </c>
      <c r="B1661" s="2">
        <v>42705.240995370368</v>
      </c>
      <c r="C1661" s="1" t="s">
        <v>1065</v>
      </c>
      <c r="D1661" t="s">
        <v>1058</v>
      </c>
      <c r="E1661" s="1" t="s">
        <v>1064</v>
      </c>
      <c r="G1661" t="s">
        <v>1119</v>
      </c>
      <c r="H1661">
        <v>1</v>
      </c>
    </row>
    <row r="1662" spans="1:8" x14ac:dyDescent="0.2">
      <c r="A1662" s="5">
        <v>42705</v>
      </c>
      <c r="B1662" s="2">
        <v>42705.240995370368</v>
      </c>
      <c r="C1662" s="1" t="s">
        <v>1065</v>
      </c>
      <c r="D1662" t="s">
        <v>1059</v>
      </c>
      <c r="E1662" s="1" t="s">
        <v>1064</v>
      </c>
      <c r="G1662" t="s">
        <v>1119</v>
      </c>
      <c r="H1662">
        <v>1</v>
      </c>
    </row>
    <row r="1663" spans="1:8" x14ac:dyDescent="0.2">
      <c r="A1663" s="5">
        <v>42705</v>
      </c>
      <c r="B1663" s="2">
        <v>42705.286689814813</v>
      </c>
      <c r="C1663" s="1" t="s">
        <v>1065</v>
      </c>
      <c r="D1663" t="s">
        <v>1053</v>
      </c>
      <c r="E1663" s="1" t="s">
        <v>1061</v>
      </c>
      <c r="G1663" t="s">
        <v>1119</v>
      </c>
      <c r="H1663">
        <v>1</v>
      </c>
    </row>
    <row r="1664" spans="1:8" x14ac:dyDescent="0.2">
      <c r="A1664" s="5">
        <v>42705</v>
      </c>
      <c r="B1664" s="2">
        <v>42705.286689814813</v>
      </c>
      <c r="C1664" s="1" t="s">
        <v>1065</v>
      </c>
      <c r="D1664" t="s">
        <v>1057</v>
      </c>
      <c r="E1664" s="1" t="s">
        <v>1061</v>
      </c>
      <c r="G1664" t="s">
        <v>1119</v>
      </c>
      <c r="H1664">
        <v>1</v>
      </c>
    </row>
    <row r="1665" spans="1:8" x14ac:dyDescent="0.2">
      <c r="A1665" s="5">
        <v>42705</v>
      </c>
      <c r="B1665" s="2">
        <v>42705.286689814813</v>
      </c>
      <c r="C1665" s="1" t="s">
        <v>1065</v>
      </c>
      <c r="D1665" t="s">
        <v>1058</v>
      </c>
      <c r="E1665" s="1" t="s">
        <v>1061</v>
      </c>
      <c r="G1665" t="s">
        <v>1119</v>
      </c>
      <c r="H1665">
        <v>1</v>
      </c>
    </row>
    <row r="1666" spans="1:8" x14ac:dyDescent="0.2">
      <c r="A1666" s="5">
        <v>42705</v>
      </c>
      <c r="B1666" s="2">
        <v>42705.28670138889</v>
      </c>
      <c r="C1666" s="1" t="s">
        <v>1065</v>
      </c>
      <c r="D1666" t="s">
        <v>1059</v>
      </c>
      <c r="E1666" s="1" t="s">
        <v>1061</v>
      </c>
      <c r="G1666" t="s">
        <v>1119</v>
      </c>
      <c r="H1666">
        <v>1</v>
      </c>
    </row>
    <row r="1667" spans="1:8" x14ac:dyDescent="0.2">
      <c r="A1667" s="5">
        <v>42705</v>
      </c>
      <c r="B1667" s="2">
        <v>42705.316736111112</v>
      </c>
      <c r="C1667" s="1" t="s">
        <v>1065</v>
      </c>
      <c r="D1667" t="s">
        <v>1053</v>
      </c>
      <c r="G1667" t="s">
        <v>1119</v>
      </c>
      <c r="H1667">
        <v>1</v>
      </c>
    </row>
    <row r="1668" spans="1:8" x14ac:dyDescent="0.2">
      <c r="A1668" s="5">
        <v>42705</v>
      </c>
      <c r="B1668" s="2">
        <v>42705.316736111112</v>
      </c>
      <c r="C1668" s="1" t="s">
        <v>1065</v>
      </c>
      <c r="D1668" t="s">
        <v>1056</v>
      </c>
      <c r="G1668" t="s">
        <v>1119</v>
      </c>
      <c r="H1668">
        <v>1</v>
      </c>
    </row>
    <row r="1669" spans="1:8" x14ac:dyDescent="0.2">
      <c r="A1669" s="5">
        <v>42705</v>
      </c>
      <c r="B1669" s="2">
        <v>42705.316747685189</v>
      </c>
      <c r="C1669" s="1" t="s">
        <v>1065</v>
      </c>
      <c r="D1669" t="s">
        <v>1057</v>
      </c>
      <c r="G1669" t="s">
        <v>1119</v>
      </c>
      <c r="H1669">
        <v>1</v>
      </c>
    </row>
    <row r="1670" spans="1:8" x14ac:dyDescent="0.2">
      <c r="A1670" s="5">
        <v>42705</v>
      </c>
      <c r="B1670" s="2">
        <v>42705.316747685189</v>
      </c>
      <c r="C1670" s="1" t="s">
        <v>1065</v>
      </c>
      <c r="D1670" t="s">
        <v>1056</v>
      </c>
      <c r="G1670" t="s">
        <v>1119</v>
      </c>
      <c r="H1670">
        <v>1</v>
      </c>
    </row>
    <row r="1671" spans="1:8" x14ac:dyDescent="0.2">
      <c r="A1671" s="5">
        <v>42705</v>
      </c>
      <c r="B1671" s="2">
        <v>42705.316747685189</v>
      </c>
      <c r="C1671" s="1" t="s">
        <v>1065</v>
      </c>
      <c r="D1671" t="s">
        <v>1058</v>
      </c>
      <c r="G1671" t="s">
        <v>1119</v>
      </c>
      <c r="H1671">
        <v>1</v>
      </c>
    </row>
    <row r="1672" spans="1:8" x14ac:dyDescent="0.2">
      <c r="A1672" s="5">
        <v>42705</v>
      </c>
      <c r="B1672" s="2">
        <v>42705.316747685189</v>
      </c>
      <c r="C1672" s="1" t="s">
        <v>1065</v>
      </c>
      <c r="D1672" t="s">
        <v>1056</v>
      </c>
      <c r="G1672" t="s">
        <v>1119</v>
      </c>
      <c r="H1672">
        <v>1</v>
      </c>
    </row>
    <row r="1673" spans="1:8" x14ac:dyDescent="0.2">
      <c r="A1673" s="5">
        <v>42705</v>
      </c>
      <c r="B1673" s="2">
        <v>42705.316747685189</v>
      </c>
      <c r="C1673" s="1" t="s">
        <v>1065</v>
      </c>
      <c r="D1673" t="s">
        <v>1059</v>
      </c>
      <c r="G1673" t="s">
        <v>1119</v>
      </c>
      <c r="H1673">
        <v>1</v>
      </c>
    </row>
    <row r="1674" spans="1:8" x14ac:dyDescent="0.2">
      <c r="A1674" s="5">
        <v>42705</v>
      </c>
      <c r="B1674" s="2">
        <v>42705.316747685189</v>
      </c>
      <c r="C1674" s="1" t="s">
        <v>1065</v>
      </c>
      <c r="D1674" t="s">
        <v>1056</v>
      </c>
      <c r="G1674" t="s">
        <v>1119</v>
      </c>
      <c r="H1674">
        <v>1</v>
      </c>
    </row>
    <row r="1675" spans="1:8" x14ac:dyDescent="0.2">
      <c r="A1675" s="5">
        <v>42706</v>
      </c>
      <c r="B1675" s="2">
        <v>42706.301805555559</v>
      </c>
      <c r="C1675" s="1" t="s">
        <v>1065</v>
      </c>
      <c r="D1675" t="s">
        <v>1053</v>
      </c>
      <c r="E1675" s="1" t="s">
        <v>1061</v>
      </c>
      <c r="G1675" t="s">
        <v>1066</v>
      </c>
      <c r="H1675">
        <v>1</v>
      </c>
    </row>
    <row r="1676" spans="1:8" x14ac:dyDescent="0.2">
      <c r="A1676" s="5">
        <v>42706</v>
      </c>
      <c r="B1676" s="2">
        <v>42706.301817129628</v>
      </c>
      <c r="C1676" s="1" t="s">
        <v>1065</v>
      </c>
      <c r="D1676" t="s">
        <v>1057</v>
      </c>
      <c r="E1676" s="1" t="s">
        <v>1061</v>
      </c>
      <c r="G1676" t="s">
        <v>1066</v>
      </c>
      <c r="H1676">
        <v>1</v>
      </c>
    </row>
    <row r="1677" spans="1:8" x14ac:dyDescent="0.2">
      <c r="A1677" s="5">
        <v>42706</v>
      </c>
      <c r="B1677" s="2">
        <v>42706.301817129628</v>
      </c>
      <c r="C1677" s="1" t="s">
        <v>1065</v>
      </c>
      <c r="D1677" t="s">
        <v>1058</v>
      </c>
      <c r="E1677" s="1" t="s">
        <v>1061</v>
      </c>
      <c r="G1677" t="s">
        <v>1066</v>
      </c>
      <c r="H1677">
        <v>1</v>
      </c>
    </row>
    <row r="1678" spans="1:8" x14ac:dyDescent="0.2">
      <c r="A1678" s="5">
        <v>42706</v>
      </c>
      <c r="B1678" s="2">
        <v>42706.301817129628</v>
      </c>
      <c r="C1678" s="1" t="s">
        <v>1065</v>
      </c>
      <c r="D1678" t="s">
        <v>1059</v>
      </c>
      <c r="E1678" s="1" t="s">
        <v>1061</v>
      </c>
      <c r="G1678" t="s">
        <v>1066</v>
      </c>
      <c r="H1678">
        <v>1</v>
      </c>
    </row>
    <row r="1679" spans="1:8" x14ac:dyDescent="0.2">
      <c r="A1679" s="5">
        <v>42709</v>
      </c>
      <c r="B1679" s="2">
        <v>42709.294074074074</v>
      </c>
      <c r="C1679" s="1" t="s">
        <v>1065</v>
      </c>
      <c r="D1679" t="s">
        <v>1053</v>
      </c>
      <c r="E1679" s="1" t="s">
        <v>1064</v>
      </c>
      <c r="G1679" t="s">
        <v>1120</v>
      </c>
      <c r="H1679">
        <v>1</v>
      </c>
    </row>
    <row r="1680" spans="1:8" x14ac:dyDescent="0.2">
      <c r="A1680" s="5">
        <v>42709</v>
      </c>
      <c r="B1680" s="2">
        <v>42709.294074074074</v>
      </c>
      <c r="C1680" s="1" t="s">
        <v>1065</v>
      </c>
      <c r="D1680" t="s">
        <v>1057</v>
      </c>
      <c r="E1680" s="1" t="s">
        <v>1064</v>
      </c>
      <c r="G1680" t="s">
        <v>1120</v>
      </c>
      <c r="H1680">
        <v>1</v>
      </c>
    </row>
    <row r="1681" spans="1:8" x14ac:dyDescent="0.2">
      <c r="A1681" s="5">
        <v>42709</v>
      </c>
      <c r="B1681" s="2">
        <v>42709.294074074074</v>
      </c>
      <c r="C1681" s="1" t="s">
        <v>1065</v>
      </c>
      <c r="D1681" t="s">
        <v>1058</v>
      </c>
      <c r="E1681" s="1" t="s">
        <v>1064</v>
      </c>
      <c r="G1681" t="s">
        <v>1120</v>
      </c>
      <c r="H1681">
        <v>1</v>
      </c>
    </row>
    <row r="1682" spans="1:8" x14ac:dyDescent="0.2">
      <c r="A1682" s="5">
        <v>42709</v>
      </c>
      <c r="B1682" s="2">
        <v>42709.294085648151</v>
      </c>
      <c r="C1682" s="1" t="s">
        <v>1065</v>
      </c>
      <c r="D1682" t="s">
        <v>1059</v>
      </c>
      <c r="E1682" s="1" t="s">
        <v>1064</v>
      </c>
      <c r="G1682" t="s">
        <v>1120</v>
      </c>
      <c r="H1682">
        <v>1</v>
      </c>
    </row>
    <row r="1683" spans="1:8" x14ac:dyDescent="0.2">
      <c r="A1683" s="5">
        <v>42710</v>
      </c>
      <c r="B1683" s="2">
        <v>42710.321770833332</v>
      </c>
      <c r="C1683" s="1" t="s">
        <v>1071</v>
      </c>
      <c r="D1683" t="s">
        <v>1053</v>
      </c>
      <c r="E1683" s="1" t="s">
        <v>1061</v>
      </c>
      <c r="G1683" t="s">
        <v>1066</v>
      </c>
      <c r="H1683">
        <v>1</v>
      </c>
    </row>
    <row r="1684" spans="1:8" x14ac:dyDescent="0.2">
      <c r="A1684" s="5">
        <v>42710</v>
      </c>
      <c r="B1684" s="2">
        <v>42710.321782407409</v>
      </c>
      <c r="C1684" s="1" t="s">
        <v>1071</v>
      </c>
      <c r="D1684" t="s">
        <v>1057</v>
      </c>
      <c r="E1684" s="1" t="s">
        <v>1061</v>
      </c>
      <c r="G1684" t="s">
        <v>1066</v>
      </c>
      <c r="H1684">
        <v>1</v>
      </c>
    </row>
    <row r="1685" spans="1:8" x14ac:dyDescent="0.2">
      <c r="A1685" s="5">
        <v>42710</v>
      </c>
      <c r="B1685" s="2">
        <v>42710.321782407409</v>
      </c>
      <c r="C1685" s="1" t="s">
        <v>1071</v>
      </c>
      <c r="D1685" t="s">
        <v>1058</v>
      </c>
      <c r="E1685" s="1" t="s">
        <v>1061</v>
      </c>
      <c r="G1685" t="s">
        <v>1066</v>
      </c>
      <c r="H1685">
        <v>1</v>
      </c>
    </row>
    <row r="1686" spans="1:8" x14ac:dyDescent="0.2">
      <c r="A1686" s="5">
        <v>42710</v>
      </c>
      <c r="B1686" s="2">
        <v>42710.321793981479</v>
      </c>
      <c r="C1686" s="1" t="s">
        <v>1071</v>
      </c>
      <c r="D1686" t="s">
        <v>1059</v>
      </c>
      <c r="E1686" s="1" t="s">
        <v>1061</v>
      </c>
      <c r="G1686" t="s">
        <v>1066</v>
      </c>
      <c r="H1686">
        <v>1</v>
      </c>
    </row>
    <row r="1687" spans="1:8" x14ac:dyDescent="0.2">
      <c r="A1687" s="5">
        <v>42711</v>
      </c>
      <c r="B1687" s="2">
        <v>42711.309305555558</v>
      </c>
      <c r="C1687" s="1" t="s">
        <v>1065</v>
      </c>
      <c r="D1687" t="s">
        <v>1053</v>
      </c>
      <c r="E1687" s="1" t="s">
        <v>1061</v>
      </c>
      <c r="G1687" t="s">
        <v>1120</v>
      </c>
      <c r="H1687">
        <v>1</v>
      </c>
    </row>
    <row r="1688" spans="1:8" x14ac:dyDescent="0.2">
      <c r="A1688" s="5">
        <v>42711</v>
      </c>
      <c r="B1688" s="2">
        <v>42711.309317129628</v>
      </c>
      <c r="C1688" s="1" t="s">
        <v>1065</v>
      </c>
      <c r="D1688" t="s">
        <v>1057</v>
      </c>
      <c r="E1688" s="1" t="s">
        <v>1061</v>
      </c>
      <c r="G1688" t="s">
        <v>1120</v>
      </c>
      <c r="H1688">
        <v>1</v>
      </c>
    </row>
    <row r="1689" spans="1:8" x14ac:dyDescent="0.2">
      <c r="A1689" s="5">
        <v>42711</v>
      </c>
      <c r="B1689" s="2">
        <v>42711.309317129628</v>
      </c>
      <c r="C1689" s="1" t="s">
        <v>1065</v>
      </c>
      <c r="D1689" t="s">
        <v>1058</v>
      </c>
      <c r="E1689" s="1" t="s">
        <v>1061</v>
      </c>
      <c r="G1689" t="s">
        <v>1120</v>
      </c>
      <c r="H1689">
        <v>1</v>
      </c>
    </row>
    <row r="1690" spans="1:8" x14ac:dyDescent="0.2">
      <c r="A1690" s="5">
        <v>42711</v>
      </c>
      <c r="B1690" s="2">
        <v>42711.309317129628</v>
      </c>
      <c r="C1690" s="1" t="s">
        <v>1065</v>
      </c>
      <c r="D1690" t="s">
        <v>1059</v>
      </c>
      <c r="E1690" s="1" t="s">
        <v>1061</v>
      </c>
      <c r="G1690" t="s">
        <v>1120</v>
      </c>
      <c r="H1690">
        <v>1</v>
      </c>
    </row>
    <row r="1691" spans="1:8" x14ac:dyDescent="0.2">
      <c r="A1691" s="5">
        <v>42713</v>
      </c>
      <c r="B1691" s="2">
        <v>42713.300300925926</v>
      </c>
      <c r="C1691" s="1" t="s">
        <v>1065</v>
      </c>
      <c r="D1691" t="s">
        <v>1053</v>
      </c>
      <c r="E1691" s="1" t="s">
        <v>1061</v>
      </c>
      <c r="G1691" t="s">
        <v>1066</v>
      </c>
      <c r="H1691">
        <v>1</v>
      </c>
    </row>
    <row r="1692" spans="1:8" x14ac:dyDescent="0.2">
      <c r="A1692" s="5">
        <v>42713</v>
      </c>
      <c r="B1692" s="2">
        <v>42713.300300925926</v>
      </c>
      <c r="C1692" s="1" t="s">
        <v>1065</v>
      </c>
      <c r="D1692" t="s">
        <v>1057</v>
      </c>
      <c r="E1692" s="1" t="s">
        <v>1061</v>
      </c>
      <c r="G1692" t="s">
        <v>1066</v>
      </c>
      <c r="H1692">
        <v>1</v>
      </c>
    </row>
    <row r="1693" spans="1:8" x14ac:dyDescent="0.2">
      <c r="A1693" s="5">
        <v>42713</v>
      </c>
      <c r="B1693" s="2">
        <v>42713.300300925926</v>
      </c>
      <c r="C1693" s="1" t="s">
        <v>1065</v>
      </c>
      <c r="D1693" t="s">
        <v>1058</v>
      </c>
      <c r="E1693" s="1" t="s">
        <v>1061</v>
      </c>
      <c r="G1693" t="s">
        <v>1066</v>
      </c>
      <c r="H1693">
        <v>1</v>
      </c>
    </row>
    <row r="1694" spans="1:8" x14ac:dyDescent="0.2">
      <c r="A1694" s="5">
        <v>42713</v>
      </c>
      <c r="B1694" s="2">
        <v>42713.300300925926</v>
      </c>
      <c r="C1694" s="1" t="s">
        <v>1065</v>
      </c>
      <c r="D1694" t="s">
        <v>1059</v>
      </c>
      <c r="E1694" s="1" t="s">
        <v>1061</v>
      </c>
      <c r="G1694" t="s">
        <v>1066</v>
      </c>
      <c r="H1694">
        <v>1</v>
      </c>
    </row>
    <row r="1695" spans="1:8" x14ac:dyDescent="0.2">
      <c r="A1695" s="5">
        <v>42716</v>
      </c>
      <c r="B1695" s="2">
        <v>42716.317071759258</v>
      </c>
      <c r="C1695" s="1" t="s">
        <v>1065</v>
      </c>
      <c r="D1695" t="s">
        <v>1053</v>
      </c>
      <c r="E1695" s="1" t="s">
        <v>1064</v>
      </c>
      <c r="G1695" t="s">
        <v>1120</v>
      </c>
      <c r="H1695">
        <v>1</v>
      </c>
    </row>
    <row r="1696" spans="1:8" x14ac:dyDescent="0.2">
      <c r="A1696" s="5">
        <v>42716</v>
      </c>
      <c r="B1696" s="2">
        <v>42716.317071759258</v>
      </c>
      <c r="C1696" s="1" t="s">
        <v>1065</v>
      </c>
      <c r="D1696" t="s">
        <v>1057</v>
      </c>
      <c r="E1696" s="1" t="s">
        <v>1064</v>
      </c>
      <c r="G1696" t="s">
        <v>1120</v>
      </c>
      <c r="H1696">
        <v>1</v>
      </c>
    </row>
    <row r="1697" spans="1:8" x14ac:dyDescent="0.2">
      <c r="A1697" s="5">
        <v>42716</v>
      </c>
      <c r="B1697" s="2">
        <v>42716.317083333335</v>
      </c>
      <c r="C1697" s="1" t="s">
        <v>1065</v>
      </c>
      <c r="D1697" t="s">
        <v>1058</v>
      </c>
      <c r="E1697" s="1" t="s">
        <v>1064</v>
      </c>
      <c r="G1697" t="s">
        <v>1120</v>
      </c>
      <c r="H1697">
        <v>1</v>
      </c>
    </row>
    <row r="1698" spans="1:8" x14ac:dyDescent="0.2">
      <c r="A1698" s="5">
        <v>42716</v>
      </c>
      <c r="B1698" s="2">
        <v>42716.317083333335</v>
      </c>
      <c r="C1698" s="1" t="s">
        <v>1065</v>
      </c>
      <c r="D1698" t="s">
        <v>1059</v>
      </c>
      <c r="G1698" t="s">
        <v>1120</v>
      </c>
      <c r="H1698">
        <v>1</v>
      </c>
    </row>
    <row r="1699" spans="1:8" x14ac:dyDescent="0.2">
      <c r="A1699" s="5">
        <v>42716</v>
      </c>
      <c r="B1699" s="2">
        <v>42716.317094907405</v>
      </c>
      <c r="C1699" s="1" t="s">
        <v>1065</v>
      </c>
      <c r="D1699" t="s">
        <v>1056</v>
      </c>
      <c r="F1699" s="6" t="s">
        <v>1064</v>
      </c>
      <c r="G1699" t="s">
        <v>1120</v>
      </c>
      <c r="H1699">
        <v>1</v>
      </c>
    </row>
    <row r="1700" spans="1:8" x14ac:dyDescent="0.2">
      <c r="A1700" s="5">
        <v>42717</v>
      </c>
      <c r="B1700" s="2">
        <v>42717.321203703701</v>
      </c>
      <c r="C1700" s="1" t="s">
        <v>1071</v>
      </c>
      <c r="D1700" t="s">
        <v>1053</v>
      </c>
      <c r="E1700" s="1" t="s">
        <v>1061</v>
      </c>
      <c r="G1700" t="s">
        <v>1120</v>
      </c>
      <c r="H1700">
        <v>1</v>
      </c>
    </row>
    <row r="1701" spans="1:8" x14ac:dyDescent="0.2">
      <c r="A1701" s="5">
        <v>42717</v>
      </c>
      <c r="B1701" s="2">
        <v>42717.321215277778</v>
      </c>
      <c r="C1701" s="1" t="s">
        <v>1071</v>
      </c>
      <c r="D1701" t="s">
        <v>1057</v>
      </c>
      <c r="E1701" s="1" t="s">
        <v>1061</v>
      </c>
      <c r="G1701" t="s">
        <v>1120</v>
      </c>
      <c r="H1701">
        <v>1</v>
      </c>
    </row>
    <row r="1702" spans="1:8" x14ac:dyDescent="0.2">
      <c r="A1702" s="5">
        <v>42717</v>
      </c>
      <c r="B1702" s="2">
        <v>42717.321226851855</v>
      </c>
      <c r="C1702" s="1" t="s">
        <v>1071</v>
      </c>
      <c r="D1702" t="s">
        <v>1058</v>
      </c>
      <c r="E1702" s="1" t="s">
        <v>1061</v>
      </c>
      <c r="G1702" t="s">
        <v>1120</v>
      </c>
      <c r="H1702">
        <v>1</v>
      </c>
    </row>
    <row r="1703" spans="1:8" x14ac:dyDescent="0.2">
      <c r="A1703" s="5">
        <v>42717</v>
      </c>
      <c r="B1703" s="2">
        <v>42717.321238425924</v>
      </c>
      <c r="C1703" s="1" t="s">
        <v>1071</v>
      </c>
      <c r="D1703" t="s">
        <v>1059</v>
      </c>
      <c r="E1703" s="1" t="s">
        <v>1061</v>
      </c>
      <c r="G1703" t="s">
        <v>1120</v>
      </c>
      <c r="H1703">
        <v>1</v>
      </c>
    </row>
    <row r="1704" spans="1:8" x14ac:dyDescent="0.2">
      <c r="A1704" s="5">
        <v>42718</v>
      </c>
      <c r="B1704" s="2">
        <v>42718.3044212963</v>
      </c>
      <c r="C1704" s="1" t="s">
        <v>1065</v>
      </c>
      <c r="D1704" t="s">
        <v>1053</v>
      </c>
      <c r="E1704" s="1" t="s">
        <v>1061</v>
      </c>
      <c r="G1704" t="s">
        <v>1120</v>
      </c>
      <c r="H1704">
        <v>1</v>
      </c>
    </row>
    <row r="1705" spans="1:8" x14ac:dyDescent="0.2">
      <c r="A1705" s="5">
        <v>42718</v>
      </c>
      <c r="B1705" s="2">
        <v>42718.304432870369</v>
      </c>
      <c r="C1705" s="1" t="s">
        <v>1065</v>
      </c>
      <c r="D1705" t="s">
        <v>1057</v>
      </c>
      <c r="E1705" s="1" t="s">
        <v>1061</v>
      </c>
      <c r="G1705" t="s">
        <v>1120</v>
      </c>
      <c r="H1705">
        <v>1</v>
      </c>
    </row>
    <row r="1706" spans="1:8" x14ac:dyDescent="0.2">
      <c r="A1706" s="5">
        <v>42718</v>
      </c>
      <c r="B1706" s="2">
        <v>42718.304432870369</v>
      </c>
      <c r="C1706" s="1" t="s">
        <v>1065</v>
      </c>
      <c r="D1706" t="s">
        <v>1058</v>
      </c>
      <c r="E1706" s="1" t="s">
        <v>1061</v>
      </c>
      <c r="G1706" t="s">
        <v>1120</v>
      </c>
      <c r="H1706">
        <v>1</v>
      </c>
    </row>
    <row r="1707" spans="1:8" x14ac:dyDescent="0.2">
      <c r="A1707" s="5">
        <v>42718</v>
      </c>
      <c r="B1707" s="2">
        <v>42718.304432870369</v>
      </c>
      <c r="C1707" s="1" t="s">
        <v>1065</v>
      </c>
      <c r="D1707" t="s">
        <v>1059</v>
      </c>
      <c r="E1707" s="1" t="s">
        <v>1061</v>
      </c>
      <c r="G1707" t="s">
        <v>1120</v>
      </c>
      <c r="H1707">
        <v>1</v>
      </c>
    </row>
    <row r="1708" spans="1:8" x14ac:dyDescent="0.2">
      <c r="A1708" s="5">
        <v>42719</v>
      </c>
      <c r="B1708" s="2">
        <v>42719.321342592593</v>
      </c>
      <c r="C1708" s="1" t="s">
        <v>1071</v>
      </c>
      <c r="D1708" t="s">
        <v>1053</v>
      </c>
      <c r="E1708" s="1" t="s">
        <v>1061</v>
      </c>
      <c r="G1708" t="s">
        <v>1066</v>
      </c>
      <c r="H1708">
        <v>1</v>
      </c>
    </row>
    <row r="1709" spans="1:8" x14ac:dyDescent="0.2">
      <c r="A1709" s="5">
        <v>42719</v>
      </c>
      <c r="B1709" s="2">
        <v>42719.32135416667</v>
      </c>
      <c r="C1709" s="1" t="s">
        <v>1071</v>
      </c>
      <c r="D1709" t="s">
        <v>1057</v>
      </c>
      <c r="E1709" s="1" t="s">
        <v>1061</v>
      </c>
      <c r="G1709" t="s">
        <v>1066</v>
      </c>
      <c r="H1709">
        <v>1</v>
      </c>
    </row>
    <row r="1710" spans="1:8" x14ac:dyDescent="0.2">
      <c r="A1710" s="5">
        <v>42719</v>
      </c>
      <c r="B1710" s="2">
        <v>42719.32135416667</v>
      </c>
      <c r="C1710" s="1" t="s">
        <v>1071</v>
      </c>
      <c r="D1710" t="s">
        <v>1058</v>
      </c>
      <c r="E1710" s="1" t="s">
        <v>1061</v>
      </c>
      <c r="G1710" t="s">
        <v>1066</v>
      </c>
      <c r="H1710">
        <v>1</v>
      </c>
    </row>
    <row r="1711" spans="1:8" x14ac:dyDescent="0.2">
      <c r="A1711" s="5">
        <v>42719</v>
      </c>
      <c r="B1711" s="2">
        <v>42719.32136574074</v>
      </c>
      <c r="C1711" s="1" t="s">
        <v>1071</v>
      </c>
      <c r="D1711" t="s">
        <v>1059</v>
      </c>
      <c r="E1711" s="1" t="s">
        <v>1061</v>
      </c>
      <c r="G1711" t="s">
        <v>1066</v>
      </c>
      <c r="H1711">
        <v>1</v>
      </c>
    </row>
    <row r="1712" spans="1:8" x14ac:dyDescent="0.2">
      <c r="A1712" s="5">
        <v>42723</v>
      </c>
      <c r="B1712" s="2">
        <v>42723.299131944441</v>
      </c>
      <c r="C1712" s="1" t="s">
        <v>1065</v>
      </c>
      <c r="D1712" t="s">
        <v>1053</v>
      </c>
      <c r="E1712" s="1" t="s">
        <v>1064</v>
      </c>
      <c r="G1712" t="s">
        <v>1066</v>
      </c>
      <c r="H1712">
        <v>1</v>
      </c>
    </row>
    <row r="1713" spans="1:8" x14ac:dyDescent="0.2">
      <c r="A1713" s="5">
        <v>42723</v>
      </c>
      <c r="B1713" s="2">
        <v>42723.299143518518</v>
      </c>
      <c r="C1713" s="1" t="s">
        <v>1065</v>
      </c>
      <c r="D1713" t="s">
        <v>1057</v>
      </c>
      <c r="E1713" s="1" t="s">
        <v>1064</v>
      </c>
      <c r="G1713" t="s">
        <v>1066</v>
      </c>
      <c r="H1713">
        <v>1</v>
      </c>
    </row>
    <row r="1714" spans="1:8" x14ac:dyDescent="0.2">
      <c r="A1714" s="5">
        <v>42723</v>
      </c>
      <c r="B1714" s="2">
        <v>42723.299143518518</v>
      </c>
      <c r="C1714" s="1" t="s">
        <v>1065</v>
      </c>
      <c r="D1714" t="s">
        <v>1058</v>
      </c>
      <c r="E1714" s="1" t="s">
        <v>1064</v>
      </c>
      <c r="G1714" t="s">
        <v>1066</v>
      </c>
      <c r="H1714">
        <v>1</v>
      </c>
    </row>
    <row r="1715" spans="1:8" x14ac:dyDescent="0.2">
      <c r="A1715" s="5">
        <v>42723</v>
      </c>
      <c r="B1715" s="2">
        <v>42723.299143518518</v>
      </c>
      <c r="C1715" s="1" t="s">
        <v>1065</v>
      </c>
      <c r="D1715" t="s">
        <v>1059</v>
      </c>
      <c r="E1715" s="1" t="s">
        <v>1064</v>
      </c>
      <c r="G1715" t="s">
        <v>1066</v>
      </c>
      <c r="H1715">
        <v>1</v>
      </c>
    </row>
    <row r="1716" spans="1:8" x14ac:dyDescent="0.2">
      <c r="A1716" s="5">
        <v>42724</v>
      </c>
      <c r="B1716" s="2">
        <v>42724.303171296298</v>
      </c>
      <c r="C1716" s="1" t="s">
        <v>1065</v>
      </c>
      <c r="D1716" t="s">
        <v>1053</v>
      </c>
      <c r="E1716" s="1" t="s">
        <v>1061</v>
      </c>
      <c r="G1716" t="s">
        <v>1120</v>
      </c>
      <c r="H1716">
        <v>1</v>
      </c>
    </row>
    <row r="1717" spans="1:8" x14ac:dyDescent="0.2">
      <c r="A1717" s="5">
        <v>42724</v>
      </c>
      <c r="B1717" s="2">
        <v>42724.303182870368</v>
      </c>
      <c r="C1717" s="1" t="s">
        <v>1065</v>
      </c>
      <c r="D1717" t="s">
        <v>1057</v>
      </c>
      <c r="E1717" s="1" t="s">
        <v>1061</v>
      </c>
      <c r="G1717" t="s">
        <v>1120</v>
      </c>
      <c r="H1717">
        <v>1</v>
      </c>
    </row>
    <row r="1718" spans="1:8" x14ac:dyDescent="0.2">
      <c r="A1718" s="5">
        <v>42724</v>
      </c>
      <c r="B1718" s="2">
        <v>42724.303182870368</v>
      </c>
      <c r="C1718" s="1" t="s">
        <v>1065</v>
      </c>
      <c r="D1718" t="s">
        <v>1058</v>
      </c>
      <c r="E1718" s="1" t="s">
        <v>1061</v>
      </c>
      <c r="G1718" t="s">
        <v>1120</v>
      </c>
      <c r="H1718">
        <v>1</v>
      </c>
    </row>
    <row r="1719" spans="1:8" x14ac:dyDescent="0.2">
      <c r="A1719" s="5">
        <v>42724</v>
      </c>
      <c r="B1719" s="2">
        <v>42724.303182870368</v>
      </c>
      <c r="C1719" s="1" t="s">
        <v>1065</v>
      </c>
      <c r="D1719" t="s">
        <v>1059</v>
      </c>
      <c r="E1719" s="1" t="s">
        <v>1061</v>
      </c>
      <c r="G1719" t="s">
        <v>1120</v>
      </c>
      <c r="H1719">
        <v>1</v>
      </c>
    </row>
    <row r="1720" spans="1:8" x14ac:dyDescent="0.2">
      <c r="A1720" s="5">
        <v>42725</v>
      </c>
      <c r="B1720" s="2">
        <v>42725.321053240739</v>
      </c>
      <c r="C1720" s="1" t="s">
        <v>1071</v>
      </c>
      <c r="D1720" t="s">
        <v>1053</v>
      </c>
      <c r="E1720" s="1" t="s">
        <v>1064</v>
      </c>
      <c r="G1720" t="s">
        <v>1120</v>
      </c>
      <c r="H1720">
        <v>1</v>
      </c>
    </row>
    <row r="1721" spans="1:8" x14ac:dyDescent="0.2">
      <c r="A1721" s="5">
        <v>42725</v>
      </c>
      <c r="B1721" s="2">
        <v>42725.321064814816</v>
      </c>
      <c r="C1721" s="1" t="s">
        <v>1071</v>
      </c>
      <c r="D1721" t="s">
        <v>1057</v>
      </c>
      <c r="E1721" s="1" t="s">
        <v>1064</v>
      </c>
      <c r="G1721" t="s">
        <v>1120</v>
      </c>
      <c r="H1721">
        <v>1</v>
      </c>
    </row>
    <row r="1722" spans="1:8" x14ac:dyDescent="0.2">
      <c r="A1722" s="5">
        <v>42725</v>
      </c>
      <c r="B1722" s="2">
        <v>42725.321076388886</v>
      </c>
      <c r="C1722" s="1" t="s">
        <v>1071</v>
      </c>
      <c r="D1722" t="s">
        <v>1058</v>
      </c>
      <c r="E1722" s="1" t="s">
        <v>1064</v>
      </c>
      <c r="G1722" t="s">
        <v>1120</v>
      </c>
      <c r="H1722">
        <v>1</v>
      </c>
    </row>
    <row r="1723" spans="1:8" x14ac:dyDescent="0.2">
      <c r="A1723" s="5">
        <v>42725</v>
      </c>
      <c r="B1723" s="2">
        <v>42725.321087962962</v>
      </c>
      <c r="C1723" s="1" t="s">
        <v>1071</v>
      </c>
      <c r="D1723" t="s">
        <v>1059</v>
      </c>
      <c r="E1723" s="1" t="s">
        <v>1064</v>
      </c>
      <c r="G1723" t="s">
        <v>1120</v>
      </c>
      <c r="H1723">
        <v>1</v>
      </c>
    </row>
    <row r="1724" spans="1:8" x14ac:dyDescent="0.2">
      <c r="A1724" s="5">
        <v>42726</v>
      </c>
      <c r="B1724" s="2">
        <v>42726.325694444444</v>
      </c>
      <c r="C1724" s="1" t="s">
        <v>1071</v>
      </c>
      <c r="D1724" t="s">
        <v>1053</v>
      </c>
      <c r="E1724" s="1" t="s">
        <v>1064</v>
      </c>
      <c r="G1724" t="s">
        <v>1066</v>
      </c>
      <c r="H1724">
        <v>1</v>
      </c>
    </row>
    <row r="1725" spans="1:8" x14ac:dyDescent="0.2">
      <c r="A1725" s="5">
        <v>42726</v>
      </c>
      <c r="B1725" s="2">
        <v>42726.325694444444</v>
      </c>
      <c r="C1725" s="1" t="s">
        <v>1071</v>
      </c>
      <c r="D1725" t="s">
        <v>1057</v>
      </c>
      <c r="E1725" s="1" t="s">
        <v>1064</v>
      </c>
      <c r="G1725" t="s">
        <v>1066</v>
      </c>
      <c r="H1725">
        <v>1</v>
      </c>
    </row>
    <row r="1726" spans="1:8" x14ac:dyDescent="0.2">
      <c r="A1726" s="5">
        <v>42726</v>
      </c>
      <c r="B1726" s="2">
        <v>42726.325706018521</v>
      </c>
      <c r="C1726" s="1" t="s">
        <v>1071</v>
      </c>
      <c r="D1726" t="s">
        <v>1058</v>
      </c>
      <c r="E1726" s="1" t="s">
        <v>1064</v>
      </c>
      <c r="G1726" t="s">
        <v>1066</v>
      </c>
      <c r="H1726">
        <v>1</v>
      </c>
    </row>
    <row r="1727" spans="1:8" x14ac:dyDescent="0.2">
      <c r="A1727" s="5">
        <v>42726</v>
      </c>
      <c r="B1727" s="2">
        <v>42726.32571759259</v>
      </c>
      <c r="C1727" s="1" t="s">
        <v>1071</v>
      </c>
      <c r="D1727" t="s">
        <v>1059</v>
      </c>
      <c r="E1727" s="1" t="s">
        <v>1064</v>
      </c>
      <c r="G1727" t="s">
        <v>1066</v>
      </c>
      <c r="H1727">
        <v>1</v>
      </c>
    </row>
    <row r="1728" spans="1:8" x14ac:dyDescent="0.2">
      <c r="A1728" s="5">
        <v>42747</v>
      </c>
      <c r="B1728" s="2">
        <v>42747.365787037037</v>
      </c>
      <c r="C1728" s="1" t="s">
        <v>1106</v>
      </c>
      <c r="D1728" t="s">
        <v>1053</v>
      </c>
      <c r="G1728" t="s">
        <v>1066</v>
      </c>
      <c r="H1728">
        <v>1</v>
      </c>
    </row>
    <row r="1729" spans="1:8" x14ac:dyDescent="0.2">
      <c r="A1729" s="5">
        <v>42747</v>
      </c>
      <c r="B1729" s="2">
        <v>42747.365787037037</v>
      </c>
      <c r="C1729" s="1" t="s">
        <v>1106</v>
      </c>
      <c r="D1729" t="s">
        <v>1056</v>
      </c>
      <c r="G1729" t="s">
        <v>1066</v>
      </c>
      <c r="H1729">
        <v>1</v>
      </c>
    </row>
    <row r="1730" spans="1:8" x14ac:dyDescent="0.2">
      <c r="A1730" s="5">
        <v>42747</v>
      </c>
      <c r="B1730" s="2">
        <v>42747.365787037037</v>
      </c>
      <c r="C1730" s="1" t="s">
        <v>1106</v>
      </c>
      <c r="D1730" t="s">
        <v>1057</v>
      </c>
      <c r="G1730" t="s">
        <v>1066</v>
      </c>
      <c r="H1730">
        <v>1</v>
      </c>
    </row>
    <row r="1731" spans="1:8" x14ac:dyDescent="0.2">
      <c r="A1731" s="5">
        <v>42747</v>
      </c>
      <c r="B1731" s="2">
        <v>42747.365787037037</v>
      </c>
      <c r="C1731" s="1" t="s">
        <v>1106</v>
      </c>
      <c r="D1731" t="s">
        <v>1056</v>
      </c>
      <c r="G1731" t="s">
        <v>1066</v>
      </c>
      <c r="H1731">
        <v>1</v>
      </c>
    </row>
    <row r="1732" spans="1:8" x14ac:dyDescent="0.2">
      <c r="A1732" s="5">
        <v>42747</v>
      </c>
      <c r="B1732" s="2">
        <v>42747.365798611114</v>
      </c>
      <c r="C1732" s="1" t="s">
        <v>1106</v>
      </c>
      <c r="D1732" t="s">
        <v>1058</v>
      </c>
      <c r="G1732" t="s">
        <v>1066</v>
      </c>
      <c r="H1732">
        <v>1</v>
      </c>
    </row>
    <row r="1733" spans="1:8" x14ac:dyDescent="0.2">
      <c r="A1733" s="5">
        <v>42747</v>
      </c>
      <c r="B1733" s="2">
        <v>42747.365798611114</v>
      </c>
      <c r="C1733" s="1" t="s">
        <v>1106</v>
      </c>
      <c r="D1733" t="s">
        <v>1056</v>
      </c>
      <c r="G1733" t="s">
        <v>1066</v>
      </c>
      <c r="H1733">
        <v>1</v>
      </c>
    </row>
    <row r="1734" spans="1:8" x14ac:dyDescent="0.2">
      <c r="A1734" s="5">
        <v>42747</v>
      </c>
      <c r="B1734" s="2">
        <v>42747.365798611114</v>
      </c>
      <c r="C1734" s="1" t="s">
        <v>1106</v>
      </c>
      <c r="D1734" t="s">
        <v>1059</v>
      </c>
      <c r="G1734" t="s">
        <v>1066</v>
      </c>
      <c r="H1734">
        <v>1</v>
      </c>
    </row>
    <row r="1735" spans="1:8" x14ac:dyDescent="0.2">
      <c r="A1735" s="5">
        <v>42747</v>
      </c>
      <c r="B1735" s="2">
        <v>42747.365798611114</v>
      </c>
      <c r="C1735" s="1" t="s">
        <v>1106</v>
      </c>
      <c r="D1735" t="s">
        <v>1056</v>
      </c>
      <c r="G1735" t="s">
        <v>1066</v>
      </c>
      <c r="H1735">
        <v>1</v>
      </c>
    </row>
    <row r="1736" spans="1:8" x14ac:dyDescent="0.2">
      <c r="A1736" s="5">
        <v>42759</v>
      </c>
      <c r="B1736" s="2">
        <v>42759.339282407411</v>
      </c>
      <c r="C1736" s="1" t="s">
        <v>1106</v>
      </c>
      <c r="D1736" t="s">
        <v>1053</v>
      </c>
      <c r="G1736" t="s">
        <v>1070</v>
      </c>
      <c r="H1736">
        <v>1</v>
      </c>
    </row>
    <row r="1737" spans="1:8" x14ac:dyDescent="0.2">
      <c r="A1737" s="5">
        <v>42759</v>
      </c>
      <c r="B1737" s="2">
        <v>42759.33929398148</v>
      </c>
      <c r="C1737" s="1" t="s">
        <v>1106</v>
      </c>
      <c r="D1737" t="s">
        <v>1056</v>
      </c>
      <c r="G1737" t="s">
        <v>1070</v>
      </c>
      <c r="H1737">
        <v>1</v>
      </c>
    </row>
    <row r="1738" spans="1:8" x14ac:dyDescent="0.2">
      <c r="A1738" s="5">
        <v>42759</v>
      </c>
      <c r="B1738" s="2">
        <v>42759.33934027778</v>
      </c>
      <c r="C1738" s="1" t="s">
        <v>1106</v>
      </c>
      <c r="D1738" t="s">
        <v>1057</v>
      </c>
      <c r="G1738" t="s">
        <v>1070</v>
      </c>
      <c r="H1738">
        <v>1</v>
      </c>
    </row>
    <row r="1739" spans="1:8" x14ac:dyDescent="0.2">
      <c r="A1739" s="5">
        <v>42759</v>
      </c>
      <c r="B1739" s="2">
        <v>42759.339421296296</v>
      </c>
      <c r="C1739" s="1" t="s">
        <v>1106</v>
      </c>
      <c r="D1739" t="s">
        <v>1056</v>
      </c>
      <c r="G1739" t="s">
        <v>1070</v>
      </c>
      <c r="H1739">
        <v>1</v>
      </c>
    </row>
    <row r="1740" spans="1:8" x14ac:dyDescent="0.2">
      <c r="A1740" s="5">
        <v>42759</v>
      </c>
      <c r="B1740" s="2">
        <v>42759.339421296296</v>
      </c>
      <c r="C1740" s="1" t="s">
        <v>1106</v>
      </c>
      <c r="D1740" t="s">
        <v>1058</v>
      </c>
      <c r="G1740" t="s">
        <v>1070</v>
      </c>
      <c r="H1740">
        <v>1</v>
      </c>
    </row>
    <row r="1741" spans="1:8" x14ac:dyDescent="0.2">
      <c r="A1741" s="5">
        <v>42759</v>
      </c>
      <c r="B1741" s="2">
        <v>42759.339432870373</v>
      </c>
      <c r="C1741" s="1" t="s">
        <v>1106</v>
      </c>
      <c r="D1741" t="s">
        <v>1056</v>
      </c>
      <c r="G1741" t="s">
        <v>1070</v>
      </c>
      <c r="H1741">
        <v>1</v>
      </c>
    </row>
    <row r="1742" spans="1:8" x14ac:dyDescent="0.2">
      <c r="A1742" s="5">
        <v>42759</v>
      </c>
      <c r="B1742" s="2">
        <v>42759.339444444442</v>
      </c>
      <c r="C1742" s="1" t="s">
        <v>1106</v>
      </c>
      <c r="D1742" t="s">
        <v>1059</v>
      </c>
      <c r="G1742" t="s">
        <v>1070</v>
      </c>
      <c r="H1742">
        <v>1</v>
      </c>
    </row>
    <row r="1743" spans="1:8" x14ac:dyDescent="0.2">
      <c r="A1743" s="5">
        <v>42759</v>
      </c>
      <c r="B1743" s="2">
        <v>42759.339444444442</v>
      </c>
      <c r="C1743" s="1" t="s">
        <v>1106</v>
      </c>
      <c r="D1743" t="s">
        <v>1056</v>
      </c>
      <c r="G1743" t="s">
        <v>1070</v>
      </c>
      <c r="H1743">
        <v>1</v>
      </c>
    </row>
    <row r="1744" spans="1:8" x14ac:dyDescent="0.2">
      <c r="A1744" s="5">
        <v>42760</v>
      </c>
      <c r="B1744" s="2">
        <v>42760.291307870371</v>
      </c>
      <c r="C1744" s="1" t="s">
        <v>1065</v>
      </c>
      <c r="D1744" t="s">
        <v>1053</v>
      </c>
      <c r="G1744" t="s">
        <v>1066</v>
      </c>
      <c r="H1744">
        <v>1</v>
      </c>
    </row>
    <row r="1745" spans="1:8" x14ac:dyDescent="0.2">
      <c r="A1745" s="5">
        <v>42760</v>
      </c>
      <c r="B1745" s="2">
        <v>42760.291307870371</v>
      </c>
      <c r="C1745" s="1" t="s">
        <v>1065</v>
      </c>
      <c r="D1745" t="s">
        <v>1056</v>
      </c>
      <c r="G1745" t="s">
        <v>1066</v>
      </c>
      <c r="H1745">
        <v>1</v>
      </c>
    </row>
    <row r="1746" spans="1:8" x14ac:dyDescent="0.2">
      <c r="A1746" s="5">
        <v>42760</v>
      </c>
      <c r="B1746" s="2">
        <v>42760.291307870371</v>
      </c>
      <c r="C1746" s="1" t="s">
        <v>1065</v>
      </c>
      <c r="D1746" t="s">
        <v>1057</v>
      </c>
      <c r="G1746" t="s">
        <v>1066</v>
      </c>
      <c r="H1746">
        <v>1</v>
      </c>
    </row>
    <row r="1747" spans="1:8" x14ac:dyDescent="0.2">
      <c r="A1747" s="5">
        <v>42760</v>
      </c>
      <c r="B1747" s="2">
        <v>42760.291307870371</v>
      </c>
      <c r="C1747" s="1" t="s">
        <v>1065</v>
      </c>
      <c r="D1747" t="s">
        <v>1056</v>
      </c>
      <c r="G1747" t="s">
        <v>1066</v>
      </c>
      <c r="H1747">
        <v>1</v>
      </c>
    </row>
    <row r="1748" spans="1:8" x14ac:dyDescent="0.2">
      <c r="A1748" s="5">
        <v>42760</v>
      </c>
      <c r="B1748" s="2">
        <v>42760.291307870371</v>
      </c>
      <c r="C1748" s="1" t="s">
        <v>1065</v>
      </c>
      <c r="D1748" t="s">
        <v>1058</v>
      </c>
      <c r="G1748" t="s">
        <v>1066</v>
      </c>
      <c r="H1748">
        <v>1</v>
      </c>
    </row>
    <row r="1749" spans="1:8" x14ac:dyDescent="0.2">
      <c r="A1749" s="5">
        <v>42760</v>
      </c>
      <c r="B1749" s="2">
        <v>42760.291319444441</v>
      </c>
      <c r="C1749" s="1" t="s">
        <v>1065</v>
      </c>
      <c r="D1749" t="s">
        <v>1056</v>
      </c>
      <c r="G1749" t="s">
        <v>1066</v>
      </c>
      <c r="H1749">
        <v>1</v>
      </c>
    </row>
    <row r="1750" spans="1:8" x14ac:dyDescent="0.2">
      <c r="A1750" s="5">
        <v>42760</v>
      </c>
      <c r="B1750" s="2">
        <v>42760.291319444441</v>
      </c>
      <c r="C1750" s="1" t="s">
        <v>1065</v>
      </c>
      <c r="D1750" t="s">
        <v>1059</v>
      </c>
      <c r="G1750" t="s">
        <v>1066</v>
      </c>
      <c r="H1750">
        <v>1</v>
      </c>
    </row>
    <row r="1751" spans="1:8" x14ac:dyDescent="0.2">
      <c r="A1751" s="5">
        <v>42760</v>
      </c>
      <c r="B1751" s="2">
        <v>42760.291319444441</v>
      </c>
      <c r="C1751" s="1" t="s">
        <v>1065</v>
      </c>
      <c r="D1751" t="s">
        <v>1056</v>
      </c>
      <c r="G1751" t="s">
        <v>1066</v>
      </c>
      <c r="H1751">
        <v>1</v>
      </c>
    </row>
    <row r="1752" spans="1:8" x14ac:dyDescent="0.2">
      <c r="A1752" s="5">
        <v>42766</v>
      </c>
      <c r="B1752" s="2">
        <v>42766.305833333332</v>
      </c>
      <c r="C1752" s="1" t="s">
        <v>1065</v>
      </c>
      <c r="D1752" t="s">
        <v>1053</v>
      </c>
      <c r="E1752" s="1" t="s">
        <v>1064</v>
      </c>
      <c r="G1752" t="s">
        <v>1121</v>
      </c>
      <c r="H1752">
        <v>1</v>
      </c>
    </row>
    <row r="1753" spans="1:8" x14ac:dyDescent="0.2">
      <c r="A1753" s="5">
        <v>42766</v>
      </c>
      <c r="B1753" s="2">
        <v>42766.305844907409</v>
      </c>
      <c r="C1753" s="1" t="s">
        <v>1065</v>
      </c>
      <c r="D1753" t="s">
        <v>1057</v>
      </c>
      <c r="E1753" s="1" t="s">
        <v>1064</v>
      </c>
      <c r="G1753" t="s">
        <v>1121</v>
      </c>
      <c r="H1753">
        <v>1</v>
      </c>
    </row>
    <row r="1754" spans="1:8" x14ac:dyDescent="0.2">
      <c r="A1754" s="5">
        <v>42766</v>
      </c>
      <c r="B1754" s="2">
        <v>42766.305844907409</v>
      </c>
      <c r="C1754" s="1" t="s">
        <v>1065</v>
      </c>
      <c r="D1754" t="s">
        <v>1058</v>
      </c>
      <c r="E1754" s="1" t="s">
        <v>1064</v>
      </c>
      <c r="G1754" t="s">
        <v>1121</v>
      </c>
      <c r="H1754">
        <v>1</v>
      </c>
    </row>
    <row r="1755" spans="1:8" x14ac:dyDescent="0.2">
      <c r="A1755" s="5">
        <v>42766</v>
      </c>
      <c r="B1755" s="2">
        <v>42766.305844907409</v>
      </c>
      <c r="C1755" s="1" t="s">
        <v>1065</v>
      </c>
      <c r="D1755" t="s">
        <v>1059</v>
      </c>
      <c r="G1755" t="s">
        <v>1121</v>
      </c>
      <c r="H1755">
        <v>1</v>
      </c>
    </row>
    <row r="1756" spans="1:8" x14ac:dyDescent="0.2">
      <c r="A1756" s="5">
        <v>42766</v>
      </c>
      <c r="B1756" s="2">
        <v>42766.305856481478</v>
      </c>
      <c r="C1756" s="1" t="s">
        <v>1065</v>
      </c>
      <c r="D1756" t="s">
        <v>1056</v>
      </c>
      <c r="F1756" s="6" t="s">
        <v>1064</v>
      </c>
      <c r="G1756" t="s">
        <v>1121</v>
      </c>
      <c r="H1756">
        <v>1</v>
      </c>
    </row>
    <row r="1757" spans="1:8" x14ac:dyDescent="0.2">
      <c r="A1757" s="5">
        <v>42767</v>
      </c>
      <c r="B1757" s="2">
        <v>42767.201782407406</v>
      </c>
      <c r="C1757" s="1" t="s">
        <v>1065</v>
      </c>
      <c r="D1757" t="s">
        <v>1053</v>
      </c>
      <c r="G1757" t="s">
        <v>1121</v>
      </c>
      <c r="H1757">
        <v>1</v>
      </c>
    </row>
    <row r="1758" spans="1:8" x14ac:dyDescent="0.2">
      <c r="A1758" s="5">
        <v>42767</v>
      </c>
      <c r="B1758" s="2">
        <v>42767.201793981483</v>
      </c>
      <c r="C1758" s="1" t="s">
        <v>1065</v>
      </c>
      <c r="D1758" t="s">
        <v>1056</v>
      </c>
      <c r="G1758" t="s">
        <v>1121</v>
      </c>
      <c r="H1758">
        <v>1</v>
      </c>
    </row>
    <row r="1759" spans="1:8" x14ac:dyDescent="0.2">
      <c r="A1759" s="5">
        <v>42767</v>
      </c>
      <c r="B1759" s="2">
        <v>42767.201793981483</v>
      </c>
      <c r="C1759" s="1" t="s">
        <v>1065</v>
      </c>
      <c r="D1759" t="s">
        <v>1057</v>
      </c>
      <c r="G1759" t="s">
        <v>1121</v>
      </c>
      <c r="H1759">
        <v>1</v>
      </c>
    </row>
    <row r="1760" spans="1:8" x14ac:dyDescent="0.2">
      <c r="A1760" s="5">
        <v>42767</v>
      </c>
      <c r="B1760" s="2">
        <v>42767.201793981483</v>
      </c>
      <c r="C1760" s="1" t="s">
        <v>1065</v>
      </c>
      <c r="D1760" t="s">
        <v>1056</v>
      </c>
      <c r="G1760" t="s">
        <v>1121</v>
      </c>
      <c r="H1760">
        <v>1</v>
      </c>
    </row>
    <row r="1761" spans="1:8" x14ac:dyDescent="0.2">
      <c r="A1761" s="5">
        <v>42767</v>
      </c>
      <c r="B1761" s="2">
        <v>42767.201805555553</v>
      </c>
      <c r="C1761" s="1" t="s">
        <v>1065</v>
      </c>
      <c r="D1761" t="s">
        <v>1058</v>
      </c>
      <c r="G1761" t="s">
        <v>1121</v>
      </c>
      <c r="H1761">
        <v>1</v>
      </c>
    </row>
    <row r="1762" spans="1:8" x14ac:dyDescent="0.2">
      <c r="A1762" s="5">
        <v>42767</v>
      </c>
      <c r="B1762" s="2">
        <v>42767.201805555553</v>
      </c>
      <c r="C1762" s="1" t="s">
        <v>1065</v>
      </c>
      <c r="D1762" t="s">
        <v>1056</v>
      </c>
      <c r="G1762" t="s">
        <v>1121</v>
      </c>
      <c r="H1762">
        <v>1</v>
      </c>
    </row>
    <row r="1763" spans="1:8" x14ac:dyDescent="0.2">
      <c r="A1763" s="5">
        <v>42767</v>
      </c>
      <c r="B1763" s="2">
        <v>42767.201805555553</v>
      </c>
      <c r="C1763" s="1" t="s">
        <v>1065</v>
      </c>
      <c r="D1763" t="s">
        <v>1059</v>
      </c>
      <c r="G1763" t="s">
        <v>1121</v>
      </c>
      <c r="H1763">
        <v>1</v>
      </c>
    </row>
    <row r="1764" spans="1:8" x14ac:dyDescent="0.2">
      <c r="A1764" s="5">
        <v>42767</v>
      </c>
      <c r="B1764" s="2">
        <v>42767.201805555553</v>
      </c>
      <c r="C1764" s="1" t="s">
        <v>1065</v>
      </c>
      <c r="D1764" t="s">
        <v>1056</v>
      </c>
      <c r="G1764" t="s">
        <v>1121</v>
      </c>
      <c r="H1764">
        <v>1</v>
      </c>
    </row>
    <row r="1765" spans="1:8" x14ac:dyDescent="0.2">
      <c r="A1765" s="5">
        <v>42767</v>
      </c>
      <c r="B1765" s="2">
        <v>42767.23636574074</v>
      </c>
      <c r="C1765" s="1" t="s">
        <v>1065</v>
      </c>
      <c r="D1765" t="s">
        <v>1053</v>
      </c>
      <c r="E1765" s="1" t="s">
        <v>1061</v>
      </c>
      <c r="G1765" t="s">
        <v>1121</v>
      </c>
      <c r="H1765">
        <v>1</v>
      </c>
    </row>
    <row r="1766" spans="1:8" x14ac:dyDescent="0.2">
      <c r="A1766" s="5">
        <v>42767</v>
      </c>
      <c r="B1766" s="2">
        <v>42767.236377314817</v>
      </c>
      <c r="C1766" s="1" t="s">
        <v>1065</v>
      </c>
      <c r="D1766" t="s">
        <v>1057</v>
      </c>
      <c r="E1766" s="1" t="s">
        <v>1061</v>
      </c>
      <c r="G1766" t="s">
        <v>1121</v>
      </c>
      <c r="H1766">
        <v>1</v>
      </c>
    </row>
    <row r="1767" spans="1:8" x14ac:dyDescent="0.2">
      <c r="A1767" s="5">
        <v>42767</v>
      </c>
      <c r="B1767" s="2">
        <v>42767.236377314817</v>
      </c>
      <c r="C1767" s="1" t="s">
        <v>1065</v>
      </c>
      <c r="D1767" t="s">
        <v>1058</v>
      </c>
      <c r="E1767" s="1" t="s">
        <v>1061</v>
      </c>
      <c r="G1767" t="s">
        <v>1121</v>
      </c>
      <c r="H1767">
        <v>1</v>
      </c>
    </row>
    <row r="1768" spans="1:8" x14ac:dyDescent="0.2">
      <c r="A1768" s="5">
        <v>42767</v>
      </c>
      <c r="B1768" s="2">
        <v>42767.236388888887</v>
      </c>
      <c r="C1768" s="1" t="s">
        <v>1065</v>
      </c>
      <c r="D1768" t="s">
        <v>1059</v>
      </c>
      <c r="E1768" s="1" t="s">
        <v>1061</v>
      </c>
      <c r="G1768" t="s">
        <v>1121</v>
      </c>
      <c r="H1768">
        <v>1</v>
      </c>
    </row>
    <row r="1769" spans="1:8" x14ac:dyDescent="0.2">
      <c r="A1769" s="5">
        <v>42768</v>
      </c>
      <c r="B1769" s="2">
        <v>42768.315694444442</v>
      </c>
      <c r="C1769" s="1" t="s">
        <v>1065</v>
      </c>
      <c r="D1769" t="s">
        <v>1053</v>
      </c>
      <c r="E1769" s="1" t="s">
        <v>1061</v>
      </c>
      <c r="G1769" t="s">
        <v>1066</v>
      </c>
      <c r="H1769">
        <v>1</v>
      </c>
    </row>
    <row r="1770" spans="1:8" x14ac:dyDescent="0.2">
      <c r="A1770" s="5">
        <v>42768</v>
      </c>
      <c r="B1770" s="2">
        <v>42768.315694444442</v>
      </c>
      <c r="C1770" s="1" t="s">
        <v>1065</v>
      </c>
      <c r="D1770" t="s">
        <v>1057</v>
      </c>
      <c r="E1770" s="1" t="s">
        <v>1061</v>
      </c>
      <c r="G1770" t="s">
        <v>1066</v>
      </c>
      <c r="H1770">
        <v>1</v>
      </c>
    </row>
    <row r="1771" spans="1:8" x14ac:dyDescent="0.2">
      <c r="A1771" s="5">
        <v>42768</v>
      </c>
      <c r="B1771" s="2">
        <v>42768.315706018519</v>
      </c>
      <c r="C1771" s="1" t="s">
        <v>1065</v>
      </c>
      <c r="D1771" t="s">
        <v>1058</v>
      </c>
      <c r="E1771" s="1" t="s">
        <v>1061</v>
      </c>
      <c r="G1771" t="s">
        <v>1066</v>
      </c>
      <c r="H1771">
        <v>1</v>
      </c>
    </row>
    <row r="1772" spans="1:8" x14ac:dyDescent="0.2">
      <c r="A1772" s="5">
        <v>42768</v>
      </c>
      <c r="B1772" s="2">
        <v>42768.315706018519</v>
      </c>
      <c r="C1772" s="1" t="s">
        <v>1065</v>
      </c>
      <c r="D1772" t="s">
        <v>1059</v>
      </c>
      <c r="E1772" s="1" t="s">
        <v>1061</v>
      </c>
      <c r="G1772" t="s">
        <v>1066</v>
      </c>
      <c r="H1772">
        <v>1</v>
      </c>
    </row>
    <row r="1773" spans="1:8" x14ac:dyDescent="0.2">
      <c r="A1773" s="5">
        <v>42769</v>
      </c>
      <c r="B1773" s="2">
        <v>42769.303194444445</v>
      </c>
      <c r="C1773" s="1" t="s">
        <v>1065</v>
      </c>
      <c r="D1773" t="s">
        <v>1053</v>
      </c>
      <c r="E1773" s="1" t="s">
        <v>1061</v>
      </c>
      <c r="G1773" t="s">
        <v>1122</v>
      </c>
      <c r="H1773">
        <v>1</v>
      </c>
    </row>
    <row r="1774" spans="1:8" x14ac:dyDescent="0.2">
      <c r="A1774" s="5">
        <v>42769</v>
      </c>
      <c r="B1774" s="2">
        <v>42769.303194444445</v>
      </c>
      <c r="C1774" s="1" t="s">
        <v>1065</v>
      </c>
      <c r="D1774" t="s">
        <v>1057</v>
      </c>
      <c r="E1774" s="1" t="s">
        <v>1061</v>
      </c>
      <c r="G1774" t="s">
        <v>1122</v>
      </c>
      <c r="H1774">
        <v>1</v>
      </c>
    </row>
    <row r="1775" spans="1:8" x14ac:dyDescent="0.2">
      <c r="A1775" s="5">
        <v>42769</v>
      </c>
      <c r="B1775" s="2">
        <v>42769.303206018521</v>
      </c>
      <c r="C1775" s="1" t="s">
        <v>1065</v>
      </c>
      <c r="D1775" t="s">
        <v>1058</v>
      </c>
      <c r="G1775" t="s">
        <v>1122</v>
      </c>
      <c r="H1775">
        <v>1</v>
      </c>
    </row>
    <row r="1776" spans="1:8" x14ac:dyDescent="0.2">
      <c r="A1776" s="5">
        <v>42769</v>
      </c>
      <c r="B1776" s="2">
        <v>42769.303206018521</v>
      </c>
      <c r="C1776" s="1" t="s">
        <v>1065</v>
      </c>
      <c r="D1776" t="s">
        <v>1056</v>
      </c>
      <c r="F1776" s="6" t="s">
        <v>1061</v>
      </c>
      <c r="G1776" t="s">
        <v>1122</v>
      </c>
      <c r="H1776">
        <v>1</v>
      </c>
    </row>
    <row r="1777" spans="1:8" x14ac:dyDescent="0.2">
      <c r="A1777" s="5">
        <v>42769</v>
      </c>
      <c r="B1777" s="2">
        <v>42769.303217592591</v>
      </c>
      <c r="C1777" s="1" t="s">
        <v>1065</v>
      </c>
      <c r="D1777" t="s">
        <v>1059</v>
      </c>
      <c r="E1777" s="1" t="s">
        <v>1061</v>
      </c>
      <c r="G1777" t="s">
        <v>1122</v>
      </c>
      <c r="H1777">
        <v>1</v>
      </c>
    </row>
    <row r="1778" spans="1:8" x14ac:dyDescent="0.2">
      <c r="A1778" s="5">
        <v>42772</v>
      </c>
      <c r="B1778" s="2">
        <v>42772.327777777777</v>
      </c>
      <c r="C1778" s="1" t="s">
        <v>1071</v>
      </c>
      <c r="D1778" t="s">
        <v>1053</v>
      </c>
      <c r="E1778" s="1" t="s">
        <v>1064</v>
      </c>
      <c r="G1778" t="s">
        <v>1122</v>
      </c>
      <c r="H1778">
        <v>1</v>
      </c>
    </row>
    <row r="1779" spans="1:8" x14ac:dyDescent="0.2">
      <c r="A1779" s="5">
        <v>42772</v>
      </c>
      <c r="B1779" s="2">
        <v>42772.327789351853</v>
      </c>
      <c r="C1779" s="1" t="s">
        <v>1071</v>
      </c>
      <c r="D1779" t="s">
        <v>1057</v>
      </c>
      <c r="E1779" s="1" t="s">
        <v>1064</v>
      </c>
      <c r="G1779" t="s">
        <v>1122</v>
      </c>
      <c r="H1779">
        <v>1</v>
      </c>
    </row>
    <row r="1780" spans="1:8" x14ac:dyDescent="0.2">
      <c r="A1780" s="5">
        <v>42772</v>
      </c>
      <c r="B1780" s="2">
        <v>42772.327800925923</v>
      </c>
      <c r="C1780" s="1" t="s">
        <v>1071</v>
      </c>
      <c r="D1780" t="s">
        <v>1058</v>
      </c>
      <c r="E1780" s="1" t="s">
        <v>1064</v>
      </c>
      <c r="G1780" t="s">
        <v>1122</v>
      </c>
      <c r="H1780">
        <v>1</v>
      </c>
    </row>
    <row r="1781" spans="1:8" x14ac:dyDescent="0.2">
      <c r="A1781" s="5">
        <v>42772</v>
      </c>
      <c r="B1781" s="2">
        <v>42772.3278125</v>
      </c>
      <c r="C1781" s="1" t="s">
        <v>1071</v>
      </c>
      <c r="D1781" t="s">
        <v>1059</v>
      </c>
      <c r="E1781" s="1" t="s">
        <v>1064</v>
      </c>
      <c r="G1781" t="s">
        <v>1122</v>
      </c>
      <c r="H1781">
        <v>1</v>
      </c>
    </row>
    <row r="1782" spans="1:8" x14ac:dyDescent="0.2">
      <c r="A1782" s="5">
        <v>42773</v>
      </c>
      <c r="B1782" s="2">
        <v>42773.308391203704</v>
      </c>
      <c r="C1782" s="1" t="s">
        <v>1106</v>
      </c>
      <c r="D1782" t="s">
        <v>1053</v>
      </c>
      <c r="E1782" s="1" t="s">
        <v>1061</v>
      </c>
      <c r="G1782" t="s">
        <v>1122</v>
      </c>
      <c r="H1782">
        <v>1</v>
      </c>
    </row>
    <row r="1783" spans="1:8" x14ac:dyDescent="0.2">
      <c r="A1783" s="5">
        <v>42773</v>
      </c>
      <c r="B1783" s="2">
        <v>42773.30840277778</v>
      </c>
      <c r="C1783" s="1" t="s">
        <v>1106</v>
      </c>
      <c r="D1783" t="s">
        <v>1057</v>
      </c>
      <c r="E1783" s="1" t="s">
        <v>1061</v>
      </c>
      <c r="G1783" t="s">
        <v>1122</v>
      </c>
      <c r="H1783">
        <v>1</v>
      </c>
    </row>
    <row r="1784" spans="1:8" x14ac:dyDescent="0.2">
      <c r="A1784" s="5">
        <v>42773</v>
      </c>
      <c r="B1784" s="2">
        <v>42773.30840277778</v>
      </c>
      <c r="C1784" s="1" t="s">
        <v>1106</v>
      </c>
      <c r="D1784" t="s">
        <v>1058</v>
      </c>
      <c r="E1784" s="1" t="s">
        <v>1061</v>
      </c>
      <c r="G1784" t="s">
        <v>1122</v>
      </c>
      <c r="H1784">
        <v>1</v>
      </c>
    </row>
    <row r="1785" spans="1:8" x14ac:dyDescent="0.2">
      <c r="A1785" s="5">
        <v>42773</v>
      </c>
      <c r="B1785" s="2">
        <v>42773.30841435185</v>
      </c>
      <c r="C1785" s="1" t="s">
        <v>1106</v>
      </c>
      <c r="D1785" t="s">
        <v>1059</v>
      </c>
      <c r="E1785" s="1" t="s">
        <v>1061</v>
      </c>
      <c r="G1785" t="s">
        <v>1122</v>
      </c>
      <c r="H1785">
        <v>1</v>
      </c>
    </row>
    <row r="1786" spans="1:8" x14ac:dyDescent="0.2">
      <c r="A1786" s="5">
        <v>42773</v>
      </c>
      <c r="B1786" s="2">
        <v>42773.320532407408</v>
      </c>
      <c r="C1786" s="1" t="s">
        <v>1106</v>
      </c>
      <c r="D1786" t="s">
        <v>1053</v>
      </c>
      <c r="G1786" t="s">
        <v>1122</v>
      </c>
      <c r="H1786">
        <v>1</v>
      </c>
    </row>
    <row r="1787" spans="1:8" x14ac:dyDescent="0.2">
      <c r="A1787" s="5">
        <v>42773</v>
      </c>
      <c r="B1787" s="2">
        <v>42773.320532407408</v>
      </c>
      <c r="C1787" s="1" t="s">
        <v>1106</v>
      </c>
      <c r="D1787" t="s">
        <v>1056</v>
      </c>
      <c r="G1787" t="s">
        <v>1122</v>
      </c>
      <c r="H1787">
        <v>1</v>
      </c>
    </row>
    <row r="1788" spans="1:8" x14ac:dyDescent="0.2">
      <c r="A1788" s="5">
        <v>42773</v>
      </c>
      <c r="B1788" s="2">
        <v>42773.320532407408</v>
      </c>
      <c r="C1788" s="1" t="s">
        <v>1106</v>
      </c>
      <c r="D1788" t="s">
        <v>1057</v>
      </c>
      <c r="G1788" t="s">
        <v>1122</v>
      </c>
      <c r="H1788">
        <v>1</v>
      </c>
    </row>
    <row r="1789" spans="1:8" x14ac:dyDescent="0.2">
      <c r="A1789" s="5">
        <v>42773</v>
      </c>
      <c r="B1789" s="2">
        <v>42773.320543981485</v>
      </c>
      <c r="C1789" s="1" t="s">
        <v>1106</v>
      </c>
      <c r="D1789" t="s">
        <v>1056</v>
      </c>
      <c r="G1789" t="s">
        <v>1122</v>
      </c>
      <c r="H1789">
        <v>1</v>
      </c>
    </row>
    <row r="1790" spans="1:8" x14ac:dyDescent="0.2">
      <c r="A1790" s="5">
        <v>42773</v>
      </c>
      <c r="B1790" s="2">
        <v>42773.320543981485</v>
      </c>
      <c r="C1790" s="1" t="s">
        <v>1106</v>
      </c>
      <c r="D1790" t="s">
        <v>1058</v>
      </c>
      <c r="G1790" t="s">
        <v>1122</v>
      </c>
      <c r="H1790">
        <v>1</v>
      </c>
    </row>
    <row r="1791" spans="1:8" x14ac:dyDescent="0.2">
      <c r="A1791" s="5">
        <v>42773</v>
      </c>
      <c r="B1791" s="2">
        <v>42773.320543981485</v>
      </c>
      <c r="C1791" s="1" t="s">
        <v>1106</v>
      </c>
      <c r="D1791" t="s">
        <v>1056</v>
      </c>
      <c r="G1791" t="s">
        <v>1122</v>
      </c>
      <c r="H1791">
        <v>1</v>
      </c>
    </row>
    <row r="1792" spans="1:8" x14ac:dyDescent="0.2">
      <c r="A1792" s="5">
        <v>42773</v>
      </c>
      <c r="B1792" s="2">
        <v>42773.320543981485</v>
      </c>
      <c r="C1792" s="1" t="s">
        <v>1106</v>
      </c>
      <c r="D1792" t="s">
        <v>1059</v>
      </c>
      <c r="G1792" t="s">
        <v>1122</v>
      </c>
      <c r="H1792">
        <v>1</v>
      </c>
    </row>
    <row r="1793" spans="1:8" x14ac:dyDescent="0.2">
      <c r="A1793" s="5">
        <v>42773</v>
      </c>
      <c r="B1793" s="2">
        <v>42773.320543981485</v>
      </c>
      <c r="C1793" s="1" t="s">
        <v>1106</v>
      </c>
      <c r="D1793" t="s">
        <v>1056</v>
      </c>
      <c r="G1793" t="s">
        <v>1122</v>
      </c>
      <c r="H1793">
        <v>1</v>
      </c>
    </row>
    <row r="1794" spans="1:8" x14ac:dyDescent="0.2">
      <c r="A1794" s="5">
        <v>42774</v>
      </c>
      <c r="B1794" s="2">
        <v>42774.318425925929</v>
      </c>
      <c r="C1794" s="1" t="s">
        <v>1071</v>
      </c>
      <c r="D1794" t="s">
        <v>1053</v>
      </c>
      <c r="E1794" s="1" t="s">
        <v>1064</v>
      </c>
      <c r="G1794" t="s">
        <v>1066</v>
      </c>
      <c r="H1794">
        <v>1</v>
      </c>
    </row>
    <row r="1795" spans="1:8" x14ac:dyDescent="0.2">
      <c r="A1795" s="5">
        <v>42774</v>
      </c>
      <c r="B1795" s="2">
        <v>42774.318437499998</v>
      </c>
      <c r="C1795" s="1" t="s">
        <v>1071</v>
      </c>
      <c r="D1795" t="s">
        <v>1057</v>
      </c>
      <c r="E1795" s="1" t="s">
        <v>1064</v>
      </c>
      <c r="G1795" t="s">
        <v>1066</v>
      </c>
      <c r="H1795">
        <v>1</v>
      </c>
    </row>
    <row r="1796" spans="1:8" x14ac:dyDescent="0.2">
      <c r="A1796" s="5">
        <v>42774</v>
      </c>
      <c r="B1796" s="2">
        <v>42774.318449074075</v>
      </c>
      <c r="C1796" s="1" t="s">
        <v>1071</v>
      </c>
      <c r="D1796" t="s">
        <v>1058</v>
      </c>
      <c r="E1796" s="1" t="s">
        <v>1064</v>
      </c>
      <c r="G1796" t="s">
        <v>1066</v>
      </c>
      <c r="H1796">
        <v>1</v>
      </c>
    </row>
    <row r="1797" spans="1:8" x14ac:dyDescent="0.2">
      <c r="A1797" s="5">
        <v>42774</v>
      </c>
      <c r="B1797" s="2">
        <v>42774.318460648145</v>
      </c>
      <c r="C1797" s="1" t="s">
        <v>1071</v>
      </c>
      <c r="D1797" t="s">
        <v>1059</v>
      </c>
      <c r="E1797" s="1" t="s">
        <v>1064</v>
      </c>
      <c r="G1797" t="s">
        <v>1066</v>
      </c>
      <c r="H1797">
        <v>1</v>
      </c>
    </row>
    <row r="1798" spans="1:8" x14ac:dyDescent="0.2">
      <c r="A1798" s="5">
        <v>42775</v>
      </c>
      <c r="B1798" s="2">
        <v>42775.317488425928</v>
      </c>
      <c r="C1798" s="1" t="s">
        <v>1106</v>
      </c>
      <c r="D1798" t="s">
        <v>1053</v>
      </c>
      <c r="E1798" s="1" t="s">
        <v>1061</v>
      </c>
      <c r="G1798" t="s">
        <v>1122</v>
      </c>
      <c r="H1798">
        <v>1</v>
      </c>
    </row>
    <row r="1799" spans="1:8" x14ac:dyDescent="0.2">
      <c r="A1799" s="5">
        <v>42775</v>
      </c>
      <c r="B1799" s="2">
        <v>42775.317488425928</v>
      </c>
      <c r="C1799" s="1" t="s">
        <v>1106</v>
      </c>
      <c r="D1799" t="s">
        <v>1057</v>
      </c>
      <c r="E1799" s="1" t="s">
        <v>1061</v>
      </c>
      <c r="G1799" t="s">
        <v>1122</v>
      </c>
      <c r="H1799">
        <v>1</v>
      </c>
    </row>
    <row r="1800" spans="1:8" x14ac:dyDescent="0.2">
      <c r="A1800" s="5">
        <v>42775</v>
      </c>
      <c r="B1800" s="2">
        <v>42775.317499999997</v>
      </c>
      <c r="C1800" s="1" t="s">
        <v>1106</v>
      </c>
      <c r="D1800" t="s">
        <v>1058</v>
      </c>
      <c r="E1800" s="1" t="s">
        <v>1061</v>
      </c>
      <c r="G1800" t="s">
        <v>1122</v>
      </c>
      <c r="H1800">
        <v>1</v>
      </c>
    </row>
    <row r="1801" spans="1:8" x14ac:dyDescent="0.2">
      <c r="A1801" s="5">
        <v>42775</v>
      </c>
      <c r="B1801" s="2">
        <v>42775.317511574074</v>
      </c>
      <c r="C1801" s="1" t="s">
        <v>1106</v>
      </c>
      <c r="D1801" t="s">
        <v>1059</v>
      </c>
      <c r="E1801" s="1" t="s">
        <v>1061</v>
      </c>
      <c r="G1801" t="s">
        <v>1122</v>
      </c>
      <c r="H1801">
        <v>1</v>
      </c>
    </row>
    <row r="1802" spans="1:8" x14ac:dyDescent="0.2">
      <c r="A1802" s="5">
        <v>42781</v>
      </c>
      <c r="B1802" s="2">
        <v>42781.32298611111</v>
      </c>
      <c r="C1802" s="1" t="s">
        <v>1071</v>
      </c>
      <c r="D1802" t="s">
        <v>1053</v>
      </c>
      <c r="E1802" s="1" t="s">
        <v>1061</v>
      </c>
      <c r="G1802" t="s">
        <v>1122</v>
      </c>
      <c r="H1802">
        <v>1</v>
      </c>
    </row>
    <row r="1803" spans="1:8" x14ac:dyDescent="0.2">
      <c r="A1803" s="5">
        <v>42781</v>
      </c>
      <c r="B1803" s="2">
        <v>42781.322997685187</v>
      </c>
      <c r="C1803" s="1" t="s">
        <v>1071</v>
      </c>
      <c r="D1803" t="s">
        <v>1057</v>
      </c>
      <c r="G1803" t="s">
        <v>1122</v>
      </c>
      <c r="H1803">
        <v>1</v>
      </c>
    </row>
    <row r="1804" spans="1:8" x14ac:dyDescent="0.2">
      <c r="A1804" s="5">
        <v>42781</v>
      </c>
      <c r="B1804" s="2">
        <v>42781.323009259257</v>
      </c>
      <c r="C1804" s="1" t="s">
        <v>1071</v>
      </c>
      <c r="D1804" t="s">
        <v>1056</v>
      </c>
      <c r="F1804" s="6" t="s">
        <v>1061</v>
      </c>
      <c r="G1804" t="s">
        <v>1122</v>
      </c>
      <c r="H1804">
        <v>1</v>
      </c>
    </row>
    <row r="1805" spans="1:8" x14ac:dyDescent="0.2">
      <c r="A1805" s="5">
        <v>42781</v>
      </c>
      <c r="B1805" s="2">
        <v>42781.323009259257</v>
      </c>
      <c r="C1805" s="1" t="s">
        <v>1071</v>
      </c>
      <c r="D1805" t="s">
        <v>1058</v>
      </c>
      <c r="E1805" s="1" t="s">
        <v>1061</v>
      </c>
      <c r="G1805" t="s">
        <v>1122</v>
      </c>
      <c r="H1805">
        <v>1</v>
      </c>
    </row>
    <row r="1806" spans="1:8" x14ac:dyDescent="0.2">
      <c r="A1806" s="5">
        <v>42781</v>
      </c>
      <c r="B1806" s="2">
        <v>42781.323020833333</v>
      </c>
      <c r="C1806" s="1" t="s">
        <v>1071</v>
      </c>
      <c r="D1806" t="s">
        <v>1059</v>
      </c>
      <c r="E1806" s="1" t="s">
        <v>1061</v>
      </c>
      <c r="G1806" t="s">
        <v>1122</v>
      </c>
      <c r="H1806">
        <v>1</v>
      </c>
    </row>
    <row r="1807" spans="1:8" x14ac:dyDescent="0.2">
      <c r="A1807" s="5">
        <v>42782</v>
      </c>
      <c r="B1807" s="2">
        <v>42782.312245370369</v>
      </c>
      <c r="C1807" s="1" t="s">
        <v>1071</v>
      </c>
      <c r="D1807" t="s">
        <v>1053</v>
      </c>
      <c r="G1807" t="s">
        <v>1122</v>
      </c>
      <c r="H1807">
        <v>1</v>
      </c>
    </row>
    <row r="1808" spans="1:8" x14ac:dyDescent="0.2">
      <c r="A1808" s="5">
        <v>42782</v>
      </c>
      <c r="B1808" s="2">
        <v>42782.312256944446</v>
      </c>
      <c r="C1808" s="1" t="s">
        <v>1071</v>
      </c>
      <c r="D1808" t="s">
        <v>1056</v>
      </c>
      <c r="F1808" s="6" t="s">
        <v>1064</v>
      </c>
      <c r="G1808" t="s">
        <v>1122</v>
      </c>
      <c r="H1808">
        <v>1</v>
      </c>
    </row>
    <row r="1809" spans="1:8" x14ac:dyDescent="0.2">
      <c r="A1809" s="5">
        <v>42782</v>
      </c>
      <c r="B1809" s="2">
        <v>42782.312256944446</v>
      </c>
      <c r="C1809" s="1" t="s">
        <v>1071</v>
      </c>
      <c r="D1809" t="s">
        <v>1057</v>
      </c>
      <c r="E1809" s="1" t="s">
        <v>1064</v>
      </c>
      <c r="G1809" t="s">
        <v>1122</v>
      </c>
      <c r="H1809">
        <v>1</v>
      </c>
    </row>
    <row r="1810" spans="1:8" x14ac:dyDescent="0.2">
      <c r="A1810" s="5">
        <v>42782</v>
      </c>
      <c r="B1810" s="2">
        <v>42782.312268518515</v>
      </c>
      <c r="C1810" s="1" t="s">
        <v>1071</v>
      </c>
      <c r="D1810" t="s">
        <v>1058</v>
      </c>
      <c r="E1810" s="1" t="s">
        <v>1064</v>
      </c>
      <c r="G1810" t="s">
        <v>1122</v>
      </c>
      <c r="H1810">
        <v>1</v>
      </c>
    </row>
    <row r="1811" spans="1:8" x14ac:dyDescent="0.2">
      <c r="A1811" s="5">
        <v>42782</v>
      </c>
      <c r="B1811" s="2">
        <v>42782.312268518515</v>
      </c>
      <c r="C1811" s="1" t="s">
        <v>1071</v>
      </c>
      <c r="D1811" t="s">
        <v>1059</v>
      </c>
      <c r="E1811" s="1" t="s">
        <v>1064</v>
      </c>
      <c r="G1811" t="s">
        <v>1122</v>
      </c>
      <c r="H1811">
        <v>1</v>
      </c>
    </row>
    <row r="1812" spans="1:8" x14ac:dyDescent="0.2">
      <c r="A1812" s="5">
        <v>42783</v>
      </c>
      <c r="B1812" s="2">
        <v>42783.302407407406</v>
      </c>
      <c r="C1812" s="1" t="s">
        <v>1071</v>
      </c>
      <c r="D1812" t="s">
        <v>1053</v>
      </c>
      <c r="E1812" s="1" t="s">
        <v>1061</v>
      </c>
      <c r="G1812" t="s">
        <v>1122</v>
      </c>
      <c r="H1812">
        <v>1</v>
      </c>
    </row>
    <row r="1813" spans="1:8" x14ac:dyDescent="0.2">
      <c r="A1813" s="5">
        <v>42783</v>
      </c>
      <c r="B1813" s="2">
        <v>42783.302407407406</v>
      </c>
      <c r="C1813" s="1" t="s">
        <v>1071</v>
      </c>
      <c r="D1813" t="s">
        <v>1057</v>
      </c>
      <c r="E1813" s="1" t="s">
        <v>1061</v>
      </c>
      <c r="G1813" t="s">
        <v>1122</v>
      </c>
      <c r="H1813">
        <v>1</v>
      </c>
    </row>
    <row r="1814" spans="1:8" x14ac:dyDescent="0.2">
      <c r="A1814" s="5">
        <v>42783</v>
      </c>
      <c r="B1814" s="2">
        <v>42783.302418981482</v>
      </c>
      <c r="C1814" s="1" t="s">
        <v>1071</v>
      </c>
      <c r="D1814" t="s">
        <v>1058</v>
      </c>
      <c r="E1814" s="1" t="s">
        <v>1061</v>
      </c>
      <c r="G1814" t="s">
        <v>1122</v>
      </c>
      <c r="H1814">
        <v>1</v>
      </c>
    </row>
    <row r="1815" spans="1:8" x14ac:dyDescent="0.2">
      <c r="A1815" s="5">
        <v>42783</v>
      </c>
      <c r="B1815" s="2">
        <v>42783.302418981482</v>
      </c>
      <c r="C1815" s="1" t="s">
        <v>1071</v>
      </c>
      <c r="D1815" t="s">
        <v>1059</v>
      </c>
      <c r="E1815" s="1" t="s">
        <v>1061</v>
      </c>
      <c r="G1815" t="s">
        <v>1122</v>
      </c>
      <c r="H1815">
        <v>1</v>
      </c>
    </row>
    <row r="1816" spans="1:8" x14ac:dyDescent="0.2">
      <c r="A1816" s="5">
        <v>42786</v>
      </c>
      <c r="B1816" s="2">
        <v>42786.301863425928</v>
      </c>
      <c r="C1816" s="1" t="s">
        <v>1071</v>
      </c>
      <c r="D1816" t="s">
        <v>1053</v>
      </c>
      <c r="E1816" s="1" t="s">
        <v>1064</v>
      </c>
      <c r="G1816" t="s">
        <v>1122</v>
      </c>
      <c r="H1816">
        <v>1</v>
      </c>
    </row>
    <row r="1817" spans="1:8" x14ac:dyDescent="0.2">
      <c r="A1817" s="5">
        <v>42786</v>
      </c>
      <c r="B1817" s="2">
        <v>42786.301863425928</v>
      </c>
      <c r="C1817" s="1" t="s">
        <v>1071</v>
      </c>
      <c r="D1817" t="s">
        <v>1057</v>
      </c>
      <c r="E1817" s="1" t="s">
        <v>1064</v>
      </c>
      <c r="G1817" t="s">
        <v>1122</v>
      </c>
      <c r="H1817">
        <v>1</v>
      </c>
    </row>
    <row r="1818" spans="1:8" x14ac:dyDescent="0.2">
      <c r="A1818" s="5">
        <v>42786</v>
      </c>
      <c r="B1818" s="2">
        <v>42786.301874999997</v>
      </c>
      <c r="C1818" s="1" t="s">
        <v>1071</v>
      </c>
      <c r="D1818" t="s">
        <v>1058</v>
      </c>
      <c r="E1818" s="1" t="s">
        <v>1064</v>
      </c>
      <c r="G1818" t="s">
        <v>1122</v>
      </c>
      <c r="H1818">
        <v>1</v>
      </c>
    </row>
    <row r="1819" spans="1:8" x14ac:dyDescent="0.2">
      <c r="A1819" s="5">
        <v>42786</v>
      </c>
      <c r="B1819" s="2">
        <v>42786.301874999997</v>
      </c>
      <c r="C1819" s="1" t="s">
        <v>1071</v>
      </c>
      <c r="D1819" t="s">
        <v>1059</v>
      </c>
      <c r="E1819" s="1" t="s">
        <v>1064</v>
      </c>
      <c r="G1819" t="s">
        <v>1122</v>
      </c>
      <c r="H1819">
        <v>1</v>
      </c>
    </row>
    <row r="1820" spans="1:8" x14ac:dyDescent="0.2">
      <c r="A1820" s="5">
        <v>42788</v>
      </c>
      <c r="B1820" s="2">
        <v>42788.313958333332</v>
      </c>
      <c r="C1820" s="1" t="s">
        <v>1071</v>
      </c>
      <c r="D1820" t="s">
        <v>1053</v>
      </c>
      <c r="E1820" s="1" t="s">
        <v>1061</v>
      </c>
      <c r="G1820" t="s">
        <v>1122</v>
      </c>
      <c r="H1820">
        <v>1</v>
      </c>
    </row>
    <row r="1821" spans="1:8" x14ac:dyDescent="0.2">
      <c r="A1821" s="5">
        <v>42788</v>
      </c>
      <c r="B1821" s="2">
        <v>42788.313969907409</v>
      </c>
      <c r="C1821" s="1" t="s">
        <v>1071</v>
      </c>
      <c r="D1821" t="s">
        <v>1057</v>
      </c>
      <c r="E1821" s="1" t="s">
        <v>1061</v>
      </c>
      <c r="G1821" t="s">
        <v>1122</v>
      </c>
      <c r="H1821">
        <v>1</v>
      </c>
    </row>
    <row r="1822" spans="1:8" x14ac:dyDescent="0.2">
      <c r="A1822" s="5">
        <v>42788</v>
      </c>
      <c r="B1822" s="2">
        <v>42788.313969907409</v>
      </c>
      <c r="C1822" s="1" t="s">
        <v>1071</v>
      </c>
      <c r="D1822" t="s">
        <v>1058</v>
      </c>
      <c r="E1822" s="1" t="s">
        <v>1061</v>
      </c>
      <c r="G1822" t="s">
        <v>1122</v>
      </c>
      <c r="H1822">
        <v>1</v>
      </c>
    </row>
    <row r="1823" spans="1:8" x14ac:dyDescent="0.2">
      <c r="A1823" s="5">
        <v>42788</v>
      </c>
      <c r="B1823" s="2">
        <v>42788.313981481479</v>
      </c>
      <c r="C1823" s="1" t="s">
        <v>1071</v>
      </c>
      <c r="D1823" t="s">
        <v>1059</v>
      </c>
      <c r="E1823" s="1" t="s">
        <v>1061</v>
      </c>
      <c r="G1823" t="s">
        <v>1122</v>
      </c>
      <c r="H1823">
        <v>1</v>
      </c>
    </row>
    <row r="1824" spans="1:8" x14ac:dyDescent="0.2">
      <c r="A1824" s="5">
        <v>42789</v>
      </c>
      <c r="B1824" s="2">
        <v>42789.311863425923</v>
      </c>
      <c r="C1824" s="1" t="s">
        <v>1071</v>
      </c>
      <c r="D1824" t="s">
        <v>1053</v>
      </c>
      <c r="E1824" s="1" t="s">
        <v>1061</v>
      </c>
      <c r="G1824" t="s">
        <v>1122</v>
      </c>
      <c r="H1824">
        <v>1</v>
      </c>
    </row>
    <row r="1825" spans="1:8" x14ac:dyDescent="0.2">
      <c r="A1825" s="5">
        <v>42789</v>
      </c>
      <c r="B1825" s="2">
        <v>42789.311863425923</v>
      </c>
      <c r="C1825" s="1" t="s">
        <v>1071</v>
      </c>
      <c r="D1825" t="s">
        <v>1057</v>
      </c>
      <c r="E1825" s="1" t="s">
        <v>1061</v>
      </c>
      <c r="G1825" t="s">
        <v>1122</v>
      </c>
      <c r="H1825">
        <v>1</v>
      </c>
    </row>
    <row r="1826" spans="1:8" x14ac:dyDescent="0.2">
      <c r="A1826" s="5">
        <v>42789</v>
      </c>
      <c r="B1826" s="2">
        <v>42789.311874999999</v>
      </c>
      <c r="C1826" s="1" t="s">
        <v>1071</v>
      </c>
      <c r="D1826" t="s">
        <v>1058</v>
      </c>
      <c r="E1826" s="1" t="s">
        <v>1061</v>
      </c>
      <c r="G1826" t="s">
        <v>1122</v>
      </c>
      <c r="H1826">
        <v>1</v>
      </c>
    </row>
    <row r="1827" spans="1:8" x14ac:dyDescent="0.2">
      <c r="A1827" s="5">
        <v>42789</v>
      </c>
      <c r="B1827" s="2">
        <v>42789.311874999999</v>
      </c>
      <c r="C1827" s="1" t="s">
        <v>1071</v>
      </c>
      <c r="D1827" t="s">
        <v>1059</v>
      </c>
      <c r="E1827" s="1" t="s">
        <v>1061</v>
      </c>
      <c r="G1827" t="s">
        <v>1122</v>
      </c>
      <c r="H1827">
        <v>1</v>
      </c>
    </row>
    <row r="1828" spans="1:8" x14ac:dyDescent="0.2">
      <c r="A1828" s="5">
        <v>42789</v>
      </c>
      <c r="B1828" s="2">
        <v>42789.354780092595</v>
      </c>
      <c r="C1828" s="1" t="s">
        <v>1071</v>
      </c>
      <c r="D1828" t="s">
        <v>1053</v>
      </c>
      <c r="E1828" s="1" t="s">
        <v>1061</v>
      </c>
      <c r="G1828" t="s">
        <v>1122</v>
      </c>
      <c r="H1828">
        <v>1</v>
      </c>
    </row>
    <row r="1829" spans="1:8" x14ac:dyDescent="0.2">
      <c r="A1829" s="5">
        <v>42789</v>
      </c>
      <c r="B1829" s="2">
        <v>42789.354791666665</v>
      </c>
      <c r="C1829" s="1" t="s">
        <v>1071</v>
      </c>
      <c r="D1829" t="s">
        <v>1057</v>
      </c>
      <c r="E1829" s="1" t="s">
        <v>1061</v>
      </c>
      <c r="G1829" t="s">
        <v>1122</v>
      </c>
      <c r="H1829">
        <v>1</v>
      </c>
    </row>
    <row r="1830" spans="1:8" x14ac:dyDescent="0.2">
      <c r="A1830" s="5">
        <v>42789</v>
      </c>
      <c r="B1830" s="2">
        <v>42789.354791666665</v>
      </c>
      <c r="C1830" s="1" t="s">
        <v>1071</v>
      </c>
      <c r="D1830" t="s">
        <v>1058</v>
      </c>
      <c r="E1830" s="1" t="s">
        <v>1061</v>
      </c>
      <c r="G1830" t="s">
        <v>1122</v>
      </c>
      <c r="H1830">
        <v>1</v>
      </c>
    </row>
    <row r="1831" spans="1:8" x14ac:dyDescent="0.2">
      <c r="A1831" s="5">
        <v>42789</v>
      </c>
      <c r="B1831" s="2">
        <v>42789.354803240742</v>
      </c>
      <c r="C1831" s="1" t="s">
        <v>1071</v>
      </c>
      <c r="D1831" t="s">
        <v>1059</v>
      </c>
      <c r="E1831" s="1" t="s">
        <v>1061</v>
      </c>
      <c r="G1831" t="s">
        <v>1122</v>
      </c>
      <c r="H1831">
        <v>1</v>
      </c>
    </row>
    <row r="1832" spans="1:8" x14ac:dyDescent="0.2">
      <c r="A1832" s="5">
        <v>42790</v>
      </c>
      <c r="B1832" s="2">
        <v>42790.309652777774</v>
      </c>
      <c r="C1832" s="1" t="s">
        <v>1071</v>
      </c>
      <c r="D1832" t="s">
        <v>1053</v>
      </c>
      <c r="E1832" s="1" t="s">
        <v>1061</v>
      </c>
      <c r="G1832" t="s">
        <v>1122</v>
      </c>
      <c r="H1832">
        <v>1</v>
      </c>
    </row>
    <row r="1833" spans="1:8" x14ac:dyDescent="0.2">
      <c r="A1833" s="5">
        <v>42790</v>
      </c>
      <c r="B1833" s="2">
        <v>42790.309664351851</v>
      </c>
      <c r="C1833" s="1" t="s">
        <v>1071</v>
      </c>
      <c r="D1833" t="s">
        <v>1057</v>
      </c>
      <c r="E1833" s="1" t="s">
        <v>1061</v>
      </c>
      <c r="G1833" t="s">
        <v>1122</v>
      </c>
      <c r="H1833">
        <v>1</v>
      </c>
    </row>
    <row r="1834" spans="1:8" x14ac:dyDescent="0.2">
      <c r="A1834" s="5">
        <v>42790</v>
      </c>
      <c r="B1834" s="2">
        <v>42790.309664351851</v>
      </c>
      <c r="C1834" s="1" t="s">
        <v>1071</v>
      </c>
      <c r="D1834" t="s">
        <v>1058</v>
      </c>
      <c r="E1834" s="1" t="s">
        <v>1061</v>
      </c>
      <c r="G1834" t="s">
        <v>1122</v>
      </c>
      <c r="H1834">
        <v>1</v>
      </c>
    </row>
    <row r="1835" spans="1:8" x14ac:dyDescent="0.2">
      <c r="A1835" s="5">
        <v>42790</v>
      </c>
      <c r="B1835" s="2">
        <v>42790.309675925928</v>
      </c>
      <c r="C1835" s="1" t="s">
        <v>1071</v>
      </c>
      <c r="D1835" t="s">
        <v>1059</v>
      </c>
      <c r="E1835" s="1" t="s">
        <v>1061</v>
      </c>
      <c r="G1835" t="s">
        <v>1122</v>
      </c>
      <c r="H1835">
        <v>1</v>
      </c>
    </row>
    <row r="1836" spans="1:8" x14ac:dyDescent="0.2">
      <c r="A1836" s="5">
        <v>42793</v>
      </c>
      <c r="B1836" s="2">
        <v>42793.360312500001</v>
      </c>
      <c r="C1836" s="1" t="s">
        <v>1071</v>
      </c>
      <c r="D1836" t="s">
        <v>1053</v>
      </c>
      <c r="E1836" s="1" t="s">
        <v>1061</v>
      </c>
      <c r="G1836" t="s">
        <v>1122</v>
      </c>
      <c r="H1836">
        <v>1</v>
      </c>
    </row>
    <row r="1837" spans="1:8" x14ac:dyDescent="0.2">
      <c r="A1837" s="5">
        <v>42793</v>
      </c>
      <c r="B1837" s="2">
        <v>42793.360312500001</v>
      </c>
      <c r="C1837" s="1" t="s">
        <v>1071</v>
      </c>
      <c r="D1837" t="s">
        <v>1057</v>
      </c>
      <c r="E1837" s="1" t="s">
        <v>1061</v>
      </c>
      <c r="G1837" t="s">
        <v>1122</v>
      </c>
      <c r="H1837">
        <v>1</v>
      </c>
    </row>
    <row r="1838" spans="1:8" x14ac:dyDescent="0.2">
      <c r="A1838" s="5">
        <v>42793</v>
      </c>
      <c r="B1838" s="2">
        <v>42793.360324074078</v>
      </c>
      <c r="C1838" s="1" t="s">
        <v>1071</v>
      </c>
      <c r="D1838" t="s">
        <v>1058</v>
      </c>
      <c r="E1838" s="1" t="s">
        <v>1061</v>
      </c>
      <c r="G1838" t="s">
        <v>1122</v>
      </c>
      <c r="H1838">
        <v>1</v>
      </c>
    </row>
    <row r="1839" spans="1:8" x14ac:dyDescent="0.2">
      <c r="A1839" s="5">
        <v>42793</v>
      </c>
      <c r="B1839" s="2">
        <v>42793.360335648147</v>
      </c>
      <c r="C1839" s="1" t="s">
        <v>1071</v>
      </c>
      <c r="D1839" t="s">
        <v>1059</v>
      </c>
      <c r="E1839" s="1" t="s">
        <v>1061</v>
      </c>
      <c r="G1839" t="s">
        <v>1122</v>
      </c>
      <c r="H1839">
        <v>1</v>
      </c>
    </row>
    <row r="1840" spans="1:8" x14ac:dyDescent="0.2">
      <c r="A1840" s="5">
        <v>42795</v>
      </c>
      <c r="B1840" s="2">
        <v>42795.361145833333</v>
      </c>
      <c r="C1840" s="1" t="s">
        <v>1065</v>
      </c>
      <c r="D1840" t="s">
        <v>1053</v>
      </c>
      <c r="G1840" t="s">
        <v>1122</v>
      </c>
      <c r="H1840">
        <v>1</v>
      </c>
    </row>
    <row r="1841" spans="1:8" x14ac:dyDescent="0.2">
      <c r="A1841" s="5">
        <v>42795</v>
      </c>
      <c r="B1841" s="2">
        <v>42795.361157407409</v>
      </c>
      <c r="C1841" s="1" t="s">
        <v>1065</v>
      </c>
      <c r="D1841" t="s">
        <v>1056</v>
      </c>
      <c r="G1841" t="s">
        <v>1122</v>
      </c>
      <c r="H1841">
        <v>1</v>
      </c>
    </row>
    <row r="1842" spans="1:8" x14ac:dyDescent="0.2">
      <c r="A1842" s="5">
        <v>42795</v>
      </c>
      <c r="B1842" s="2">
        <v>42795.361157407409</v>
      </c>
      <c r="C1842" s="1" t="s">
        <v>1065</v>
      </c>
      <c r="D1842" t="s">
        <v>1057</v>
      </c>
      <c r="G1842" t="s">
        <v>1122</v>
      </c>
      <c r="H1842">
        <v>1</v>
      </c>
    </row>
    <row r="1843" spans="1:8" x14ac:dyDescent="0.2">
      <c r="A1843" s="5">
        <v>42795</v>
      </c>
      <c r="B1843" s="2">
        <v>42795.361157407409</v>
      </c>
      <c r="C1843" s="1" t="s">
        <v>1065</v>
      </c>
      <c r="D1843" t="s">
        <v>1056</v>
      </c>
      <c r="G1843" t="s">
        <v>1122</v>
      </c>
      <c r="H1843">
        <v>1</v>
      </c>
    </row>
    <row r="1844" spans="1:8" x14ac:dyDescent="0.2">
      <c r="A1844" s="5">
        <v>42795</v>
      </c>
      <c r="B1844" s="2">
        <v>42795.361157407409</v>
      </c>
      <c r="C1844" s="1" t="s">
        <v>1065</v>
      </c>
      <c r="D1844" t="s">
        <v>1058</v>
      </c>
      <c r="G1844" t="s">
        <v>1122</v>
      </c>
      <c r="H1844">
        <v>1</v>
      </c>
    </row>
    <row r="1845" spans="1:8" x14ac:dyDescent="0.2">
      <c r="A1845" s="5">
        <v>42795</v>
      </c>
      <c r="B1845" s="2">
        <v>42795.361168981479</v>
      </c>
      <c r="C1845" s="1" t="s">
        <v>1065</v>
      </c>
      <c r="D1845" t="s">
        <v>1056</v>
      </c>
      <c r="G1845" t="s">
        <v>1122</v>
      </c>
      <c r="H1845">
        <v>1</v>
      </c>
    </row>
    <row r="1846" spans="1:8" x14ac:dyDescent="0.2">
      <c r="A1846" s="5">
        <v>42795</v>
      </c>
      <c r="B1846" s="2">
        <v>42795.361168981479</v>
      </c>
      <c r="C1846" s="1" t="s">
        <v>1065</v>
      </c>
      <c r="D1846" t="s">
        <v>1059</v>
      </c>
      <c r="G1846" t="s">
        <v>1122</v>
      </c>
      <c r="H1846">
        <v>1</v>
      </c>
    </row>
    <row r="1847" spans="1:8" x14ac:dyDescent="0.2">
      <c r="A1847" s="5">
        <v>42795</v>
      </c>
      <c r="B1847" s="2">
        <v>42795.361168981479</v>
      </c>
      <c r="C1847" s="1" t="s">
        <v>1065</v>
      </c>
      <c r="D1847" t="s">
        <v>1056</v>
      </c>
      <c r="G1847" t="s">
        <v>1122</v>
      </c>
      <c r="H1847">
        <v>1</v>
      </c>
    </row>
    <row r="1848" spans="1:8" x14ac:dyDescent="0.2">
      <c r="A1848" s="5">
        <v>42795</v>
      </c>
      <c r="B1848" s="2">
        <v>42795.397870370369</v>
      </c>
      <c r="C1848" s="1" t="s">
        <v>1065</v>
      </c>
      <c r="D1848" t="s">
        <v>1053</v>
      </c>
      <c r="E1848" s="1" t="s">
        <v>1061</v>
      </c>
      <c r="G1848" t="s">
        <v>1122</v>
      </c>
      <c r="H1848">
        <v>1</v>
      </c>
    </row>
    <row r="1849" spans="1:8" x14ac:dyDescent="0.2">
      <c r="A1849" s="5">
        <v>42795</v>
      </c>
      <c r="B1849" s="2">
        <v>42795.397870370369</v>
      </c>
      <c r="C1849" s="1" t="s">
        <v>1065</v>
      </c>
      <c r="D1849" t="s">
        <v>1057</v>
      </c>
      <c r="E1849" s="1" t="s">
        <v>1061</v>
      </c>
      <c r="G1849" t="s">
        <v>1122</v>
      </c>
      <c r="H1849">
        <v>1</v>
      </c>
    </row>
    <row r="1850" spans="1:8" x14ac:dyDescent="0.2">
      <c r="A1850" s="5">
        <v>42795</v>
      </c>
      <c r="B1850" s="2">
        <v>42795.397881944446</v>
      </c>
      <c r="C1850" s="1" t="s">
        <v>1065</v>
      </c>
      <c r="D1850" t="s">
        <v>1058</v>
      </c>
      <c r="E1850" s="1" t="s">
        <v>1061</v>
      </c>
      <c r="G1850" t="s">
        <v>1122</v>
      </c>
      <c r="H1850">
        <v>1</v>
      </c>
    </row>
    <row r="1851" spans="1:8" x14ac:dyDescent="0.2">
      <c r="A1851" s="5">
        <v>42795</v>
      </c>
      <c r="B1851" s="2">
        <v>42795.397881944446</v>
      </c>
      <c r="C1851" s="1" t="s">
        <v>1065</v>
      </c>
      <c r="D1851" t="s">
        <v>1059</v>
      </c>
      <c r="E1851" s="1" t="s">
        <v>1061</v>
      </c>
      <c r="G1851" t="s">
        <v>1122</v>
      </c>
      <c r="H1851">
        <v>1</v>
      </c>
    </row>
    <row r="1852" spans="1:8" x14ac:dyDescent="0.2">
      <c r="A1852" s="5">
        <v>42800</v>
      </c>
      <c r="B1852" s="2">
        <v>42800.301458333335</v>
      </c>
      <c r="C1852" s="1" t="s">
        <v>1065</v>
      </c>
      <c r="D1852" t="s">
        <v>1053</v>
      </c>
      <c r="E1852" s="1" t="s">
        <v>1064</v>
      </c>
      <c r="G1852" t="s">
        <v>1066</v>
      </c>
      <c r="H1852">
        <v>1</v>
      </c>
    </row>
    <row r="1853" spans="1:8" x14ac:dyDescent="0.2">
      <c r="A1853" s="5">
        <v>42800</v>
      </c>
      <c r="B1853" s="2">
        <v>42800.301458333335</v>
      </c>
      <c r="C1853" s="1" t="s">
        <v>1065</v>
      </c>
      <c r="D1853" t="s">
        <v>1057</v>
      </c>
      <c r="E1853" s="1" t="s">
        <v>1064</v>
      </c>
      <c r="G1853" t="s">
        <v>1066</v>
      </c>
      <c r="H1853">
        <v>1</v>
      </c>
    </row>
    <row r="1854" spans="1:8" x14ac:dyDescent="0.2">
      <c r="A1854" s="5">
        <v>42800</v>
      </c>
      <c r="B1854" s="2">
        <v>42800.301469907405</v>
      </c>
      <c r="C1854" s="1" t="s">
        <v>1065</v>
      </c>
      <c r="D1854" t="s">
        <v>1058</v>
      </c>
      <c r="E1854" s="1" t="s">
        <v>1064</v>
      </c>
      <c r="G1854" t="s">
        <v>1066</v>
      </c>
      <c r="H1854">
        <v>1</v>
      </c>
    </row>
    <row r="1855" spans="1:8" x14ac:dyDescent="0.2">
      <c r="A1855" s="5">
        <v>42800</v>
      </c>
      <c r="B1855" s="2">
        <v>42800.301469907405</v>
      </c>
      <c r="C1855" s="1" t="s">
        <v>1065</v>
      </c>
      <c r="D1855" t="s">
        <v>1059</v>
      </c>
      <c r="E1855" s="1" t="s">
        <v>1064</v>
      </c>
      <c r="G1855" t="s">
        <v>1066</v>
      </c>
      <c r="H1855">
        <v>1</v>
      </c>
    </row>
    <row r="1856" spans="1:8" x14ac:dyDescent="0.2">
      <c r="A1856" s="5">
        <v>42804</v>
      </c>
      <c r="B1856" s="2">
        <v>42804.314803240741</v>
      </c>
      <c r="C1856" s="1" t="s">
        <v>1065</v>
      </c>
      <c r="D1856" t="s">
        <v>1053</v>
      </c>
      <c r="E1856" s="1" t="s">
        <v>1064</v>
      </c>
      <c r="G1856" t="s">
        <v>1123</v>
      </c>
      <c r="H1856">
        <v>1</v>
      </c>
    </row>
    <row r="1857" spans="1:8" x14ac:dyDescent="0.2">
      <c r="A1857" s="5">
        <v>42804</v>
      </c>
      <c r="B1857" s="2">
        <v>42804.314814814818</v>
      </c>
      <c r="C1857" s="1" t="s">
        <v>1065</v>
      </c>
      <c r="D1857" t="s">
        <v>1057</v>
      </c>
      <c r="E1857" s="1" t="s">
        <v>1064</v>
      </c>
      <c r="G1857" t="s">
        <v>1123</v>
      </c>
      <c r="H1857">
        <v>1</v>
      </c>
    </row>
    <row r="1858" spans="1:8" x14ac:dyDescent="0.2">
      <c r="A1858" s="5">
        <v>42804</v>
      </c>
      <c r="B1858" s="2">
        <v>42804.314814814818</v>
      </c>
      <c r="C1858" s="1" t="s">
        <v>1065</v>
      </c>
      <c r="D1858" t="s">
        <v>1058</v>
      </c>
      <c r="E1858" s="1" t="s">
        <v>1064</v>
      </c>
      <c r="G1858" t="s">
        <v>1123</v>
      </c>
      <c r="H1858">
        <v>1</v>
      </c>
    </row>
    <row r="1859" spans="1:8" x14ac:dyDescent="0.2">
      <c r="A1859" s="5">
        <v>42804</v>
      </c>
      <c r="B1859" s="2">
        <v>42804.314814814818</v>
      </c>
      <c r="C1859" s="1" t="s">
        <v>1065</v>
      </c>
      <c r="D1859" t="s">
        <v>1059</v>
      </c>
      <c r="E1859" s="1" t="s">
        <v>1064</v>
      </c>
      <c r="G1859" t="s">
        <v>1123</v>
      </c>
      <c r="H1859">
        <v>1</v>
      </c>
    </row>
    <row r="1860" spans="1:8" x14ac:dyDescent="0.2">
      <c r="A1860" s="5">
        <v>42807</v>
      </c>
      <c r="B1860" s="2">
        <v>42807.301759259259</v>
      </c>
      <c r="C1860" s="1" t="s">
        <v>1065</v>
      </c>
      <c r="D1860" t="s">
        <v>1053</v>
      </c>
      <c r="E1860" s="1" t="s">
        <v>1064</v>
      </c>
      <c r="G1860" t="s">
        <v>1066</v>
      </c>
      <c r="H1860">
        <v>1</v>
      </c>
    </row>
    <row r="1861" spans="1:8" x14ac:dyDescent="0.2">
      <c r="A1861" s="5">
        <v>42807</v>
      </c>
      <c r="B1861" s="2">
        <v>42807.301770833335</v>
      </c>
      <c r="C1861" s="1" t="s">
        <v>1065</v>
      </c>
      <c r="D1861" t="s">
        <v>1057</v>
      </c>
      <c r="E1861" s="1" t="s">
        <v>1064</v>
      </c>
      <c r="G1861" t="s">
        <v>1066</v>
      </c>
      <c r="H1861">
        <v>1</v>
      </c>
    </row>
    <row r="1862" spans="1:8" x14ac:dyDescent="0.2">
      <c r="A1862" s="5">
        <v>42807</v>
      </c>
      <c r="B1862" s="2">
        <v>42807.301770833335</v>
      </c>
      <c r="C1862" s="1" t="s">
        <v>1065</v>
      </c>
      <c r="D1862" t="s">
        <v>1058</v>
      </c>
      <c r="E1862" s="1" t="s">
        <v>1064</v>
      </c>
      <c r="G1862" t="s">
        <v>1066</v>
      </c>
      <c r="H1862">
        <v>1</v>
      </c>
    </row>
    <row r="1863" spans="1:8" x14ac:dyDescent="0.2">
      <c r="A1863" s="5">
        <v>42807</v>
      </c>
      <c r="B1863" s="2">
        <v>42807.301782407405</v>
      </c>
      <c r="C1863" s="1" t="s">
        <v>1065</v>
      </c>
      <c r="D1863" t="s">
        <v>1059</v>
      </c>
      <c r="E1863" s="1" t="s">
        <v>1064</v>
      </c>
      <c r="G1863" t="s">
        <v>1066</v>
      </c>
      <c r="H1863">
        <v>1</v>
      </c>
    </row>
    <row r="1864" spans="1:8" x14ac:dyDescent="0.2">
      <c r="A1864" s="5">
        <v>42808</v>
      </c>
      <c r="B1864" s="2">
        <v>42808.306840277779</v>
      </c>
      <c r="C1864" s="1" t="s">
        <v>1065</v>
      </c>
      <c r="D1864" t="s">
        <v>1053</v>
      </c>
      <c r="E1864" s="1" t="s">
        <v>1064</v>
      </c>
      <c r="G1864" t="s">
        <v>1123</v>
      </c>
      <c r="H1864">
        <v>1</v>
      </c>
    </row>
    <row r="1865" spans="1:8" x14ac:dyDescent="0.2">
      <c r="A1865" s="5">
        <v>42808</v>
      </c>
      <c r="B1865" s="2">
        <v>42808.306840277779</v>
      </c>
      <c r="C1865" s="1" t="s">
        <v>1065</v>
      </c>
      <c r="D1865" t="s">
        <v>1057</v>
      </c>
      <c r="E1865" s="1" t="s">
        <v>1064</v>
      </c>
      <c r="G1865" t="s">
        <v>1123</v>
      </c>
      <c r="H1865">
        <v>1</v>
      </c>
    </row>
    <row r="1866" spans="1:8" x14ac:dyDescent="0.2">
      <c r="A1866" s="5">
        <v>42808</v>
      </c>
      <c r="B1866" s="2">
        <v>42808.306851851848</v>
      </c>
      <c r="C1866" s="1" t="s">
        <v>1065</v>
      </c>
      <c r="D1866" t="s">
        <v>1058</v>
      </c>
      <c r="E1866" s="1" t="s">
        <v>1064</v>
      </c>
      <c r="G1866" t="s">
        <v>1123</v>
      </c>
      <c r="H1866">
        <v>1</v>
      </c>
    </row>
    <row r="1867" spans="1:8" x14ac:dyDescent="0.2">
      <c r="A1867" s="5">
        <v>42808</v>
      </c>
      <c r="B1867" s="2">
        <v>42808.306851851848</v>
      </c>
      <c r="C1867" s="1" t="s">
        <v>1065</v>
      </c>
      <c r="D1867" t="s">
        <v>1059</v>
      </c>
      <c r="E1867" s="1" t="s">
        <v>1064</v>
      </c>
      <c r="G1867" t="s">
        <v>1123</v>
      </c>
      <c r="H1867">
        <v>1</v>
      </c>
    </row>
    <row r="1868" spans="1:8" x14ac:dyDescent="0.2">
      <c r="A1868" s="5">
        <v>42809</v>
      </c>
      <c r="B1868" s="2">
        <v>42809.298807870371</v>
      </c>
      <c r="C1868" s="1" t="s">
        <v>1065</v>
      </c>
      <c r="D1868" t="s">
        <v>1053</v>
      </c>
      <c r="E1868" s="1" t="s">
        <v>1061</v>
      </c>
      <c r="G1868" t="s">
        <v>1066</v>
      </c>
      <c r="H1868">
        <v>1</v>
      </c>
    </row>
    <row r="1869" spans="1:8" x14ac:dyDescent="0.2">
      <c r="A1869" s="5">
        <v>42809</v>
      </c>
      <c r="B1869" s="2">
        <v>42809.298807870371</v>
      </c>
      <c r="C1869" s="1" t="s">
        <v>1065</v>
      </c>
      <c r="D1869" t="s">
        <v>1057</v>
      </c>
      <c r="E1869" s="1" t="s">
        <v>1061</v>
      </c>
      <c r="G1869" t="s">
        <v>1066</v>
      </c>
      <c r="H1869">
        <v>1</v>
      </c>
    </row>
    <row r="1870" spans="1:8" x14ac:dyDescent="0.2">
      <c r="A1870" s="5">
        <v>42809</v>
      </c>
      <c r="B1870" s="2">
        <v>42809.298807870371</v>
      </c>
      <c r="C1870" s="1" t="s">
        <v>1065</v>
      </c>
      <c r="D1870" t="s">
        <v>1058</v>
      </c>
      <c r="E1870" s="1" t="s">
        <v>1061</v>
      </c>
      <c r="G1870" t="s">
        <v>1066</v>
      </c>
      <c r="H1870">
        <v>1</v>
      </c>
    </row>
    <row r="1871" spans="1:8" x14ac:dyDescent="0.2">
      <c r="A1871" s="5">
        <v>42809</v>
      </c>
      <c r="B1871" s="2">
        <v>42809.298819444448</v>
      </c>
      <c r="C1871" s="1" t="s">
        <v>1065</v>
      </c>
      <c r="D1871" t="s">
        <v>1059</v>
      </c>
      <c r="E1871" s="1" t="s">
        <v>1061</v>
      </c>
      <c r="G1871" t="s">
        <v>1066</v>
      </c>
      <c r="H1871">
        <v>1</v>
      </c>
    </row>
    <row r="1872" spans="1:8" x14ac:dyDescent="0.2">
      <c r="A1872" s="5">
        <v>42823</v>
      </c>
      <c r="B1872" s="2">
        <v>42823.304606481484</v>
      </c>
      <c r="C1872" s="1" t="s">
        <v>1065</v>
      </c>
      <c r="D1872" t="s">
        <v>1053</v>
      </c>
      <c r="E1872" s="1" t="s">
        <v>1061</v>
      </c>
      <c r="G1872" t="s">
        <v>1123</v>
      </c>
      <c r="H1872">
        <v>1</v>
      </c>
    </row>
    <row r="1873" spans="1:8" x14ac:dyDescent="0.2">
      <c r="A1873" s="5">
        <v>42823</v>
      </c>
      <c r="B1873" s="2">
        <v>42823.304606481484</v>
      </c>
      <c r="C1873" s="1" t="s">
        <v>1065</v>
      </c>
      <c r="D1873" t="s">
        <v>1057</v>
      </c>
      <c r="E1873" s="1" t="s">
        <v>1061</v>
      </c>
      <c r="G1873" t="s">
        <v>1123</v>
      </c>
      <c r="H1873">
        <v>1</v>
      </c>
    </row>
    <row r="1874" spans="1:8" x14ac:dyDescent="0.2">
      <c r="A1874" s="5">
        <v>42823</v>
      </c>
      <c r="B1874" s="2">
        <v>42823.304618055554</v>
      </c>
      <c r="C1874" s="1" t="s">
        <v>1065</v>
      </c>
      <c r="D1874" t="s">
        <v>1058</v>
      </c>
      <c r="E1874" s="1" t="s">
        <v>1061</v>
      </c>
      <c r="G1874" t="s">
        <v>1123</v>
      </c>
      <c r="H1874">
        <v>1</v>
      </c>
    </row>
    <row r="1875" spans="1:8" x14ac:dyDescent="0.2">
      <c r="A1875" s="5">
        <v>42823</v>
      </c>
      <c r="B1875" s="2">
        <v>42823.304618055554</v>
      </c>
      <c r="C1875" s="1" t="s">
        <v>1065</v>
      </c>
      <c r="D1875" t="s">
        <v>1059</v>
      </c>
      <c r="E1875" s="1" t="s">
        <v>1061</v>
      </c>
      <c r="G1875" t="s">
        <v>1123</v>
      </c>
      <c r="H1875">
        <v>1</v>
      </c>
    </row>
    <row r="1876" spans="1:8" x14ac:dyDescent="0.2">
      <c r="A1876" s="5">
        <v>42825</v>
      </c>
      <c r="B1876" s="2">
        <v>42825.317488425928</v>
      </c>
      <c r="C1876" s="1" t="s">
        <v>1071</v>
      </c>
      <c r="D1876" t="s">
        <v>1053</v>
      </c>
      <c r="E1876" s="1" t="s">
        <v>1064</v>
      </c>
      <c r="G1876" t="s">
        <v>1123</v>
      </c>
      <c r="H1876">
        <v>1</v>
      </c>
    </row>
    <row r="1877" spans="1:8" x14ac:dyDescent="0.2">
      <c r="A1877" s="5">
        <v>42825</v>
      </c>
      <c r="B1877" s="2">
        <v>42825.317499999997</v>
      </c>
      <c r="C1877" s="1" t="s">
        <v>1071</v>
      </c>
      <c r="D1877" t="s">
        <v>1057</v>
      </c>
      <c r="E1877" s="1" t="s">
        <v>1064</v>
      </c>
      <c r="G1877" t="s">
        <v>1123</v>
      </c>
      <c r="H1877">
        <v>1</v>
      </c>
    </row>
    <row r="1878" spans="1:8" x14ac:dyDescent="0.2">
      <c r="A1878" s="5">
        <v>42825</v>
      </c>
      <c r="B1878" s="2">
        <v>42825.317499999997</v>
      </c>
      <c r="C1878" s="1" t="s">
        <v>1071</v>
      </c>
      <c r="D1878" t="s">
        <v>1058</v>
      </c>
      <c r="E1878" s="1" t="s">
        <v>1064</v>
      </c>
      <c r="G1878" t="s">
        <v>1123</v>
      </c>
      <c r="H1878">
        <v>1</v>
      </c>
    </row>
    <row r="1879" spans="1:8" x14ac:dyDescent="0.2">
      <c r="A1879" s="5">
        <v>42825</v>
      </c>
      <c r="B1879" s="2">
        <v>42825.317499999997</v>
      </c>
      <c r="C1879" s="1" t="s">
        <v>1071</v>
      </c>
      <c r="D1879" t="s">
        <v>1059</v>
      </c>
      <c r="E1879" s="1" t="s">
        <v>1064</v>
      </c>
      <c r="G1879" t="s">
        <v>1123</v>
      </c>
      <c r="H1879">
        <v>1</v>
      </c>
    </row>
    <row r="1880" spans="1:8" x14ac:dyDescent="0.2">
      <c r="A1880" s="5">
        <v>42825</v>
      </c>
      <c r="B1880" s="2">
        <v>42825.317719907405</v>
      </c>
      <c r="C1880" s="1" t="s">
        <v>1071</v>
      </c>
      <c r="D1880" t="s">
        <v>1053</v>
      </c>
      <c r="E1880" s="1" t="s">
        <v>1064</v>
      </c>
      <c r="G1880" t="s">
        <v>1123</v>
      </c>
      <c r="H1880">
        <v>1</v>
      </c>
    </row>
    <row r="1881" spans="1:8" x14ac:dyDescent="0.2">
      <c r="A1881" s="5">
        <v>42825</v>
      </c>
      <c r="B1881" s="2">
        <v>42825.317719907405</v>
      </c>
      <c r="C1881" s="1" t="s">
        <v>1071</v>
      </c>
      <c r="D1881" t="s">
        <v>1057</v>
      </c>
      <c r="E1881" s="1" t="s">
        <v>1064</v>
      </c>
      <c r="G1881" t="s">
        <v>1123</v>
      </c>
      <c r="H1881">
        <v>1</v>
      </c>
    </row>
    <row r="1882" spans="1:8" x14ac:dyDescent="0.2">
      <c r="A1882" s="5">
        <v>42825</v>
      </c>
      <c r="B1882" s="2">
        <v>42825.317719907405</v>
      </c>
      <c r="C1882" s="1" t="s">
        <v>1071</v>
      </c>
      <c r="D1882" t="s">
        <v>1058</v>
      </c>
      <c r="E1882" s="1" t="s">
        <v>1064</v>
      </c>
      <c r="G1882" t="s">
        <v>1123</v>
      </c>
      <c r="H1882">
        <v>1</v>
      </c>
    </row>
    <row r="1883" spans="1:8" x14ac:dyDescent="0.2">
      <c r="A1883" s="5">
        <v>42825</v>
      </c>
      <c r="B1883" s="2">
        <v>42825.317731481482</v>
      </c>
      <c r="C1883" s="1" t="s">
        <v>1071</v>
      </c>
      <c r="D1883" t="s">
        <v>1059</v>
      </c>
      <c r="E1883" s="1" t="s">
        <v>1064</v>
      </c>
      <c r="G1883" t="s">
        <v>1123</v>
      </c>
      <c r="H1883">
        <v>1</v>
      </c>
    </row>
    <row r="1884" spans="1:8" x14ac:dyDescent="0.2">
      <c r="A1884" s="5">
        <v>42826</v>
      </c>
      <c r="B1884" s="2">
        <v>42826.365543981483</v>
      </c>
      <c r="C1884" s="1" t="s">
        <v>1065</v>
      </c>
      <c r="D1884" t="s">
        <v>1053</v>
      </c>
      <c r="G1884" t="s">
        <v>1123</v>
      </c>
      <c r="H1884">
        <v>1</v>
      </c>
    </row>
    <row r="1885" spans="1:8" x14ac:dyDescent="0.2">
      <c r="A1885" s="5">
        <v>42826</v>
      </c>
      <c r="B1885" s="2">
        <v>42826.365555555552</v>
      </c>
      <c r="C1885" s="1" t="s">
        <v>1065</v>
      </c>
      <c r="D1885" t="s">
        <v>1056</v>
      </c>
      <c r="G1885" t="s">
        <v>1123</v>
      </c>
      <c r="H1885">
        <v>1</v>
      </c>
    </row>
    <row r="1886" spans="1:8" x14ac:dyDescent="0.2">
      <c r="A1886" s="5">
        <v>42826</v>
      </c>
      <c r="B1886" s="2">
        <v>42826.365555555552</v>
      </c>
      <c r="C1886" s="1" t="s">
        <v>1065</v>
      </c>
      <c r="D1886" t="s">
        <v>1057</v>
      </c>
      <c r="G1886" t="s">
        <v>1123</v>
      </c>
      <c r="H1886">
        <v>1</v>
      </c>
    </row>
    <row r="1887" spans="1:8" x14ac:dyDescent="0.2">
      <c r="A1887" s="5">
        <v>42826</v>
      </c>
      <c r="B1887" s="2">
        <v>42826.365555555552</v>
      </c>
      <c r="C1887" s="1" t="s">
        <v>1065</v>
      </c>
      <c r="D1887" t="s">
        <v>1056</v>
      </c>
      <c r="G1887" t="s">
        <v>1123</v>
      </c>
      <c r="H1887">
        <v>1</v>
      </c>
    </row>
    <row r="1888" spans="1:8" x14ac:dyDescent="0.2">
      <c r="A1888" s="5">
        <v>42826</v>
      </c>
      <c r="B1888" s="2">
        <v>42826.365567129629</v>
      </c>
      <c r="C1888" s="1" t="s">
        <v>1065</v>
      </c>
      <c r="D1888" t="s">
        <v>1058</v>
      </c>
      <c r="G1888" t="s">
        <v>1123</v>
      </c>
      <c r="H1888">
        <v>1</v>
      </c>
    </row>
    <row r="1889" spans="1:8" x14ac:dyDescent="0.2">
      <c r="A1889" s="5">
        <v>42826</v>
      </c>
      <c r="B1889" s="2">
        <v>42826.365567129629</v>
      </c>
      <c r="C1889" s="1" t="s">
        <v>1065</v>
      </c>
      <c r="D1889" t="s">
        <v>1056</v>
      </c>
      <c r="G1889" t="s">
        <v>1123</v>
      </c>
      <c r="H1889">
        <v>1</v>
      </c>
    </row>
    <row r="1890" spans="1:8" x14ac:dyDescent="0.2">
      <c r="A1890" s="5">
        <v>42826</v>
      </c>
      <c r="B1890" s="2">
        <v>42826.365567129629</v>
      </c>
      <c r="C1890" s="1" t="s">
        <v>1065</v>
      </c>
      <c r="D1890" t="s">
        <v>1059</v>
      </c>
      <c r="G1890" t="s">
        <v>1123</v>
      </c>
      <c r="H1890">
        <v>1</v>
      </c>
    </row>
    <row r="1891" spans="1:8" x14ac:dyDescent="0.2">
      <c r="A1891" s="5">
        <v>42826</v>
      </c>
      <c r="B1891" s="2">
        <v>42826.365578703706</v>
      </c>
      <c r="C1891" s="1" t="s">
        <v>1065</v>
      </c>
      <c r="D1891" t="s">
        <v>1056</v>
      </c>
      <c r="G1891" t="s">
        <v>1123</v>
      </c>
      <c r="H1891">
        <v>1</v>
      </c>
    </row>
    <row r="1892" spans="1:8" x14ac:dyDescent="0.2">
      <c r="A1892" s="5">
        <v>42828</v>
      </c>
      <c r="B1892" s="2">
        <v>42828.325254629628</v>
      </c>
      <c r="C1892" s="1" t="s">
        <v>1071</v>
      </c>
      <c r="D1892" t="s">
        <v>1053</v>
      </c>
      <c r="E1892" s="1" t="s">
        <v>1061</v>
      </c>
      <c r="G1892" t="s">
        <v>1066</v>
      </c>
      <c r="H1892">
        <v>1</v>
      </c>
    </row>
    <row r="1893" spans="1:8" x14ac:dyDescent="0.2">
      <c r="A1893" s="5">
        <v>42828</v>
      </c>
      <c r="B1893" s="2">
        <v>42828.325266203705</v>
      </c>
      <c r="C1893" s="1" t="s">
        <v>1071</v>
      </c>
      <c r="D1893" t="s">
        <v>1057</v>
      </c>
      <c r="E1893" s="1" t="s">
        <v>1061</v>
      </c>
      <c r="G1893" t="s">
        <v>1066</v>
      </c>
      <c r="H1893">
        <v>1</v>
      </c>
    </row>
    <row r="1894" spans="1:8" x14ac:dyDescent="0.2">
      <c r="A1894" s="5">
        <v>42828</v>
      </c>
      <c r="B1894" s="2">
        <v>42828.325277777774</v>
      </c>
      <c r="C1894" s="1" t="s">
        <v>1071</v>
      </c>
      <c r="D1894" t="s">
        <v>1058</v>
      </c>
      <c r="E1894" s="1" t="s">
        <v>1061</v>
      </c>
      <c r="G1894" t="s">
        <v>1066</v>
      </c>
      <c r="H1894">
        <v>1</v>
      </c>
    </row>
    <row r="1895" spans="1:8" x14ac:dyDescent="0.2">
      <c r="A1895" s="5">
        <v>42828</v>
      </c>
      <c r="B1895" s="2">
        <v>42828.325277777774</v>
      </c>
      <c r="C1895" s="1" t="s">
        <v>1071</v>
      </c>
      <c r="D1895" t="s">
        <v>1059</v>
      </c>
      <c r="E1895" s="1" t="s">
        <v>1061</v>
      </c>
      <c r="G1895" t="s">
        <v>1066</v>
      </c>
      <c r="H1895">
        <v>1</v>
      </c>
    </row>
    <row r="1896" spans="1:8" x14ac:dyDescent="0.2">
      <c r="A1896" s="5">
        <v>42828</v>
      </c>
      <c r="B1896" s="2">
        <v>42828.325949074075</v>
      </c>
      <c r="C1896" s="1" t="s">
        <v>1071</v>
      </c>
      <c r="D1896" t="s">
        <v>1053</v>
      </c>
      <c r="E1896" s="1" t="s">
        <v>1061</v>
      </c>
      <c r="G1896" t="s">
        <v>1066</v>
      </c>
      <c r="H1896">
        <v>1</v>
      </c>
    </row>
    <row r="1897" spans="1:8" x14ac:dyDescent="0.2">
      <c r="A1897" s="5">
        <v>42828</v>
      </c>
      <c r="B1897" s="2">
        <v>42828.325960648152</v>
      </c>
      <c r="C1897" s="1" t="s">
        <v>1071</v>
      </c>
      <c r="D1897" t="s">
        <v>1057</v>
      </c>
      <c r="E1897" s="1" t="s">
        <v>1061</v>
      </c>
      <c r="G1897" t="s">
        <v>1066</v>
      </c>
      <c r="H1897">
        <v>1</v>
      </c>
    </row>
    <row r="1898" spans="1:8" x14ac:dyDescent="0.2">
      <c r="A1898" s="5">
        <v>42828</v>
      </c>
      <c r="B1898" s="2">
        <v>42828.325972222221</v>
      </c>
      <c r="C1898" s="1" t="s">
        <v>1071</v>
      </c>
      <c r="D1898" t="s">
        <v>1058</v>
      </c>
      <c r="E1898" s="1" t="s">
        <v>1061</v>
      </c>
      <c r="G1898" t="s">
        <v>1066</v>
      </c>
      <c r="H1898">
        <v>1</v>
      </c>
    </row>
    <row r="1899" spans="1:8" x14ac:dyDescent="0.2">
      <c r="A1899" s="5">
        <v>42828</v>
      </c>
      <c r="B1899" s="2">
        <v>42828.325972222221</v>
      </c>
      <c r="C1899" s="1" t="s">
        <v>1071</v>
      </c>
      <c r="D1899" t="s">
        <v>1059</v>
      </c>
      <c r="E1899" s="1" t="s">
        <v>1061</v>
      </c>
      <c r="G1899" t="s">
        <v>1066</v>
      </c>
      <c r="H1899">
        <v>1</v>
      </c>
    </row>
    <row r="1900" spans="1:8" x14ac:dyDescent="0.2">
      <c r="A1900" s="5">
        <v>42830</v>
      </c>
      <c r="B1900" s="2">
        <v>42830.329155092593</v>
      </c>
      <c r="C1900" s="1" t="s">
        <v>1065</v>
      </c>
      <c r="D1900" t="s">
        <v>1053</v>
      </c>
      <c r="E1900" s="1" t="s">
        <v>1064</v>
      </c>
      <c r="G1900" t="s">
        <v>1124</v>
      </c>
      <c r="H1900">
        <v>1</v>
      </c>
    </row>
    <row r="1901" spans="1:8" x14ac:dyDescent="0.2">
      <c r="A1901" s="5">
        <v>42830</v>
      </c>
      <c r="B1901" s="2">
        <v>42830.329155092593</v>
      </c>
      <c r="C1901" s="1" t="s">
        <v>1065</v>
      </c>
      <c r="D1901" t="s">
        <v>1057</v>
      </c>
      <c r="E1901" s="1" t="s">
        <v>1064</v>
      </c>
      <c r="G1901" t="s">
        <v>1124</v>
      </c>
      <c r="H1901">
        <v>1</v>
      </c>
    </row>
    <row r="1902" spans="1:8" x14ac:dyDescent="0.2">
      <c r="A1902" s="5">
        <v>42830</v>
      </c>
      <c r="B1902" s="2">
        <v>42830.32916666667</v>
      </c>
      <c r="C1902" s="1" t="s">
        <v>1065</v>
      </c>
      <c r="D1902" t="s">
        <v>1058</v>
      </c>
      <c r="E1902" s="1" t="s">
        <v>1064</v>
      </c>
      <c r="G1902" t="s">
        <v>1124</v>
      </c>
      <c r="H1902">
        <v>1</v>
      </c>
    </row>
    <row r="1903" spans="1:8" x14ac:dyDescent="0.2">
      <c r="A1903" s="5">
        <v>42830</v>
      </c>
      <c r="B1903" s="2">
        <v>42830.32916666667</v>
      </c>
      <c r="C1903" s="1" t="s">
        <v>1065</v>
      </c>
      <c r="D1903" t="s">
        <v>1059</v>
      </c>
      <c r="E1903" s="1" t="s">
        <v>1064</v>
      </c>
      <c r="G1903" t="s">
        <v>1124</v>
      </c>
      <c r="H1903">
        <v>1</v>
      </c>
    </row>
    <row r="1904" spans="1:8" x14ac:dyDescent="0.2">
      <c r="A1904" s="5">
        <v>42831</v>
      </c>
      <c r="B1904" s="2">
        <v>42831.323888888888</v>
      </c>
      <c r="C1904" s="1" t="s">
        <v>1071</v>
      </c>
      <c r="D1904" t="s">
        <v>1053</v>
      </c>
      <c r="E1904" s="1" t="s">
        <v>1061</v>
      </c>
      <c r="G1904" t="s">
        <v>1066</v>
      </c>
      <c r="H1904">
        <v>1</v>
      </c>
    </row>
    <row r="1905" spans="1:8" x14ac:dyDescent="0.2">
      <c r="A1905" s="5">
        <v>42831</v>
      </c>
      <c r="B1905" s="2">
        <v>42831.323900462965</v>
      </c>
      <c r="C1905" s="1" t="s">
        <v>1071</v>
      </c>
      <c r="D1905" t="s">
        <v>1057</v>
      </c>
      <c r="E1905" s="1" t="s">
        <v>1061</v>
      </c>
      <c r="G1905" t="s">
        <v>1066</v>
      </c>
      <c r="H1905">
        <v>1</v>
      </c>
    </row>
    <row r="1906" spans="1:8" x14ac:dyDescent="0.2">
      <c r="A1906" s="5">
        <v>42831</v>
      </c>
      <c r="B1906" s="2">
        <v>42831.323912037034</v>
      </c>
      <c r="C1906" s="1" t="s">
        <v>1071</v>
      </c>
      <c r="D1906" t="s">
        <v>1058</v>
      </c>
      <c r="E1906" s="1" t="s">
        <v>1061</v>
      </c>
      <c r="G1906" t="s">
        <v>1066</v>
      </c>
      <c r="H1906">
        <v>1</v>
      </c>
    </row>
    <row r="1907" spans="1:8" x14ac:dyDescent="0.2">
      <c r="A1907" s="5">
        <v>42831</v>
      </c>
      <c r="B1907" s="2">
        <v>42831.323912037034</v>
      </c>
      <c r="C1907" s="1" t="s">
        <v>1071</v>
      </c>
      <c r="D1907" t="s">
        <v>1059</v>
      </c>
      <c r="E1907" s="1" t="s">
        <v>1061</v>
      </c>
      <c r="G1907" t="s">
        <v>1066</v>
      </c>
      <c r="H1907">
        <v>1</v>
      </c>
    </row>
    <row r="1908" spans="1:8" x14ac:dyDescent="0.2">
      <c r="A1908" s="5">
        <v>42842</v>
      </c>
      <c r="B1908" s="2">
        <v>42842.326122685183</v>
      </c>
      <c r="C1908" s="1" t="s">
        <v>1065</v>
      </c>
      <c r="D1908" t="s">
        <v>1053</v>
      </c>
      <c r="G1908" t="s">
        <v>1066</v>
      </c>
      <c r="H1908">
        <v>1</v>
      </c>
    </row>
    <row r="1909" spans="1:8" x14ac:dyDescent="0.2">
      <c r="A1909" s="5">
        <v>42842</v>
      </c>
      <c r="B1909" s="2">
        <v>42842.32613425926</v>
      </c>
      <c r="C1909" s="1" t="s">
        <v>1065</v>
      </c>
      <c r="D1909" t="s">
        <v>1056</v>
      </c>
      <c r="G1909" t="s">
        <v>1066</v>
      </c>
      <c r="H1909">
        <v>1</v>
      </c>
    </row>
    <row r="1910" spans="1:8" x14ac:dyDescent="0.2">
      <c r="A1910" s="5">
        <v>42842</v>
      </c>
      <c r="B1910" s="2">
        <v>42842.32613425926</v>
      </c>
      <c r="C1910" s="1" t="s">
        <v>1065</v>
      </c>
      <c r="D1910" t="s">
        <v>1057</v>
      </c>
      <c r="G1910" t="s">
        <v>1066</v>
      </c>
      <c r="H1910">
        <v>1</v>
      </c>
    </row>
    <row r="1911" spans="1:8" x14ac:dyDescent="0.2">
      <c r="A1911" s="5">
        <v>42842</v>
      </c>
      <c r="B1911" s="2">
        <v>42842.326145833336</v>
      </c>
      <c r="C1911" s="1" t="s">
        <v>1065</v>
      </c>
      <c r="D1911" t="s">
        <v>1056</v>
      </c>
      <c r="G1911" t="s">
        <v>1066</v>
      </c>
      <c r="H1911">
        <v>1</v>
      </c>
    </row>
    <row r="1912" spans="1:8" x14ac:dyDescent="0.2">
      <c r="A1912" s="5">
        <v>42842</v>
      </c>
      <c r="B1912" s="2">
        <v>42842.326145833336</v>
      </c>
      <c r="C1912" s="1" t="s">
        <v>1065</v>
      </c>
      <c r="D1912" t="s">
        <v>1058</v>
      </c>
      <c r="G1912" t="s">
        <v>1066</v>
      </c>
      <c r="H1912">
        <v>1</v>
      </c>
    </row>
    <row r="1913" spans="1:8" x14ac:dyDescent="0.2">
      <c r="A1913" s="5">
        <v>42842</v>
      </c>
      <c r="B1913" s="2">
        <v>42842.326157407406</v>
      </c>
      <c r="C1913" s="1" t="s">
        <v>1065</v>
      </c>
      <c r="D1913" t="s">
        <v>1056</v>
      </c>
      <c r="G1913" t="s">
        <v>1066</v>
      </c>
      <c r="H1913">
        <v>1</v>
      </c>
    </row>
    <row r="1914" spans="1:8" x14ac:dyDescent="0.2">
      <c r="A1914" s="5">
        <v>42842</v>
      </c>
      <c r="B1914" s="2">
        <v>42842.326157407406</v>
      </c>
      <c r="C1914" s="1" t="s">
        <v>1065</v>
      </c>
      <c r="D1914" t="s">
        <v>1059</v>
      </c>
      <c r="G1914" t="s">
        <v>1066</v>
      </c>
      <c r="H1914">
        <v>1</v>
      </c>
    </row>
    <row r="1915" spans="1:8" x14ac:dyDescent="0.2">
      <c r="A1915" s="5">
        <v>42842</v>
      </c>
      <c r="B1915" s="2">
        <v>42842.326168981483</v>
      </c>
      <c r="C1915" s="1" t="s">
        <v>1065</v>
      </c>
      <c r="D1915" t="s">
        <v>1056</v>
      </c>
      <c r="G1915" t="s">
        <v>1066</v>
      </c>
      <c r="H1915">
        <v>1</v>
      </c>
    </row>
    <row r="1916" spans="1:8" x14ac:dyDescent="0.2">
      <c r="A1916" s="5">
        <v>42844</v>
      </c>
      <c r="B1916" s="2">
        <v>42844.304976851854</v>
      </c>
      <c r="C1916" s="1" t="s">
        <v>1065</v>
      </c>
      <c r="D1916" t="s">
        <v>1053</v>
      </c>
      <c r="E1916" s="1" t="s">
        <v>1061</v>
      </c>
      <c r="G1916" t="s">
        <v>1124</v>
      </c>
      <c r="H1916">
        <v>1</v>
      </c>
    </row>
    <row r="1917" spans="1:8" x14ac:dyDescent="0.2">
      <c r="A1917" s="5">
        <v>42844</v>
      </c>
      <c r="B1917" s="2">
        <v>42844.304988425924</v>
      </c>
      <c r="C1917" s="1" t="s">
        <v>1065</v>
      </c>
      <c r="D1917" t="s">
        <v>1057</v>
      </c>
      <c r="E1917" s="1" t="s">
        <v>1061</v>
      </c>
      <c r="G1917" t="s">
        <v>1124</v>
      </c>
      <c r="H1917">
        <v>1</v>
      </c>
    </row>
    <row r="1918" spans="1:8" x14ac:dyDescent="0.2">
      <c r="A1918" s="5">
        <v>42844</v>
      </c>
      <c r="B1918" s="2">
        <v>42844.304988425924</v>
      </c>
      <c r="C1918" s="1" t="s">
        <v>1065</v>
      </c>
      <c r="D1918" t="s">
        <v>1058</v>
      </c>
      <c r="E1918" s="1" t="s">
        <v>1061</v>
      </c>
      <c r="G1918" t="s">
        <v>1124</v>
      </c>
      <c r="H1918">
        <v>1</v>
      </c>
    </row>
    <row r="1919" spans="1:8" x14ac:dyDescent="0.2">
      <c r="A1919" s="5">
        <v>42844</v>
      </c>
      <c r="B1919" s="2">
        <v>42844.305</v>
      </c>
      <c r="C1919" s="1" t="s">
        <v>1065</v>
      </c>
      <c r="D1919" t="s">
        <v>1059</v>
      </c>
      <c r="E1919" s="1" t="s">
        <v>1061</v>
      </c>
      <c r="G1919" t="s">
        <v>1124</v>
      </c>
      <c r="H1919">
        <v>1</v>
      </c>
    </row>
    <row r="1920" spans="1:8" x14ac:dyDescent="0.2">
      <c r="A1920" s="5">
        <v>42845</v>
      </c>
      <c r="B1920" s="2">
        <v>42845.308622685188</v>
      </c>
      <c r="C1920" s="1" t="s">
        <v>1094</v>
      </c>
      <c r="D1920" t="s">
        <v>1053</v>
      </c>
      <c r="G1920" t="s">
        <v>1124</v>
      </c>
      <c r="H1920">
        <v>1</v>
      </c>
    </row>
    <row r="1921" spans="1:8" x14ac:dyDescent="0.2">
      <c r="A1921" s="5">
        <v>42845</v>
      </c>
      <c r="B1921" s="2">
        <v>42845.308622685188</v>
      </c>
      <c r="C1921" s="1" t="s">
        <v>1094</v>
      </c>
      <c r="D1921" t="s">
        <v>1056</v>
      </c>
      <c r="G1921" t="s">
        <v>1124</v>
      </c>
      <c r="H1921">
        <v>1</v>
      </c>
    </row>
    <row r="1922" spans="1:8" x14ac:dyDescent="0.2">
      <c r="A1922" s="5">
        <v>42845</v>
      </c>
      <c r="B1922" s="2">
        <v>42845.308634259258</v>
      </c>
      <c r="C1922" s="1" t="s">
        <v>1094</v>
      </c>
      <c r="D1922" t="s">
        <v>1057</v>
      </c>
      <c r="G1922" t="s">
        <v>1124</v>
      </c>
      <c r="H1922">
        <v>1</v>
      </c>
    </row>
    <row r="1923" spans="1:8" x14ac:dyDescent="0.2">
      <c r="A1923" s="5">
        <v>42845</v>
      </c>
      <c r="B1923" s="2">
        <v>42845.308634259258</v>
      </c>
      <c r="C1923" s="1" t="s">
        <v>1094</v>
      </c>
      <c r="D1923" t="s">
        <v>1056</v>
      </c>
      <c r="G1923" t="s">
        <v>1124</v>
      </c>
      <c r="H1923">
        <v>1</v>
      </c>
    </row>
    <row r="1924" spans="1:8" x14ac:dyDescent="0.2">
      <c r="A1924" s="5">
        <v>42845</v>
      </c>
      <c r="B1924" s="2">
        <v>42845.308634259258</v>
      </c>
      <c r="C1924" s="1" t="s">
        <v>1094</v>
      </c>
      <c r="D1924" t="s">
        <v>1058</v>
      </c>
      <c r="G1924" t="s">
        <v>1124</v>
      </c>
      <c r="H1924">
        <v>1</v>
      </c>
    </row>
    <row r="1925" spans="1:8" x14ac:dyDescent="0.2">
      <c r="A1925" s="5">
        <v>42845</v>
      </c>
      <c r="B1925" s="2">
        <v>42845.308645833335</v>
      </c>
      <c r="C1925" s="1" t="s">
        <v>1094</v>
      </c>
      <c r="D1925" t="s">
        <v>1056</v>
      </c>
      <c r="G1925" t="s">
        <v>1124</v>
      </c>
      <c r="H1925">
        <v>1</v>
      </c>
    </row>
    <row r="1926" spans="1:8" x14ac:dyDescent="0.2">
      <c r="A1926" s="5">
        <v>42845</v>
      </c>
      <c r="B1926" s="2">
        <v>42845.308645833335</v>
      </c>
      <c r="C1926" s="1" t="s">
        <v>1094</v>
      </c>
      <c r="D1926" t="s">
        <v>1059</v>
      </c>
      <c r="G1926" t="s">
        <v>1124</v>
      </c>
      <c r="H1926">
        <v>1</v>
      </c>
    </row>
    <row r="1927" spans="1:8" x14ac:dyDescent="0.2">
      <c r="A1927" s="5">
        <v>42845</v>
      </c>
      <c r="B1927" s="2">
        <v>42845.308645833335</v>
      </c>
      <c r="C1927" s="1" t="s">
        <v>1094</v>
      </c>
      <c r="D1927" t="s">
        <v>1056</v>
      </c>
      <c r="G1927" t="s">
        <v>1124</v>
      </c>
      <c r="H1927">
        <v>1</v>
      </c>
    </row>
    <row r="1928" spans="1:8" x14ac:dyDescent="0.2">
      <c r="A1928" s="5">
        <v>42849</v>
      </c>
      <c r="B1928" s="2">
        <v>42849.310162037036</v>
      </c>
      <c r="C1928" s="1" t="s">
        <v>1065</v>
      </c>
      <c r="D1928" t="s">
        <v>1053</v>
      </c>
      <c r="E1928" s="1" t="s">
        <v>1061</v>
      </c>
      <c r="G1928" t="s">
        <v>1124</v>
      </c>
      <c r="H1928">
        <v>1</v>
      </c>
    </row>
    <row r="1929" spans="1:8" x14ac:dyDescent="0.2">
      <c r="A1929" s="5">
        <v>42849</v>
      </c>
      <c r="B1929" s="2">
        <v>42849.310173611113</v>
      </c>
      <c r="C1929" s="1" t="s">
        <v>1065</v>
      </c>
      <c r="D1929" t="s">
        <v>1057</v>
      </c>
      <c r="E1929" s="1" t="s">
        <v>1061</v>
      </c>
      <c r="G1929" t="s">
        <v>1124</v>
      </c>
      <c r="H1929">
        <v>1</v>
      </c>
    </row>
    <row r="1930" spans="1:8" x14ac:dyDescent="0.2">
      <c r="A1930" s="5">
        <v>42849</v>
      </c>
      <c r="B1930" s="2">
        <v>42849.310173611113</v>
      </c>
      <c r="C1930" s="1" t="s">
        <v>1065</v>
      </c>
      <c r="D1930" t="s">
        <v>1058</v>
      </c>
      <c r="E1930" s="1" t="s">
        <v>1061</v>
      </c>
      <c r="G1930" t="s">
        <v>1124</v>
      </c>
      <c r="H1930">
        <v>1</v>
      </c>
    </row>
    <row r="1931" spans="1:8" x14ac:dyDescent="0.2">
      <c r="A1931" s="5">
        <v>42849</v>
      </c>
      <c r="B1931" s="2">
        <v>42849.310173611113</v>
      </c>
      <c r="C1931" s="1" t="s">
        <v>1065</v>
      </c>
      <c r="D1931" t="s">
        <v>1059</v>
      </c>
      <c r="E1931" s="1" t="s">
        <v>1061</v>
      </c>
      <c r="G1931" t="s">
        <v>1124</v>
      </c>
      <c r="H1931">
        <v>1</v>
      </c>
    </row>
    <row r="1932" spans="1:8" x14ac:dyDescent="0.2">
      <c r="A1932" s="5">
        <v>42857</v>
      </c>
      <c r="B1932" s="2">
        <v>42857.477395833332</v>
      </c>
      <c r="C1932" s="1" t="s">
        <v>1094</v>
      </c>
      <c r="D1932" t="s">
        <v>1053</v>
      </c>
      <c r="G1932" t="s">
        <v>1066</v>
      </c>
      <c r="H1932">
        <v>1</v>
      </c>
    </row>
    <row r="1933" spans="1:8" x14ac:dyDescent="0.2">
      <c r="A1933" s="5">
        <v>42857</v>
      </c>
      <c r="B1933" s="2">
        <v>42857.477395833332</v>
      </c>
      <c r="C1933" s="1" t="s">
        <v>1094</v>
      </c>
      <c r="D1933" t="s">
        <v>1056</v>
      </c>
      <c r="G1933" t="s">
        <v>1066</v>
      </c>
      <c r="H1933">
        <v>1</v>
      </c>
    </row>
    <row r="1934" spans="1:8" x14ac:dyDescent="0.2">
      <c r="A1934" s="5">
        <v>42857</v>
      </c>
      <c r="B1934" s="2">
        <v>42857.477395833332</v>
      </c>
      <c r="C1934" s="1" t="s">
        <v>1094</v>
      </c>
      <c r="D1934" t="s">
        <v>1057</v>
      </c>
      <c r="G1934" t="s">
        <v>1066</v>
      </c>
      <c r="H1934">
        <v>1</v>
      </c>
    </row>
    <row r="1935" spans="1:8" x14ac:dyDescent="0.2">
      <c r="A1935" s="5">
        <v>42857</v>
      </c>
      <c r="B1935" s="2">
        <v>42857.477395833332</v>
      </c>
      <c r="C1935" s="1" t="s">
        <v>1094</v>
      </c>
      <c r="D1935" t="s">
        <v>1056</v>
      </c>
      <c r="G1935" t="s">
        <v>1066</v>
      </c>
      <c r="H1935">
        <v>1</v>
      </c>
    </row>
    <row r="1936" spans="1:8" x14ac:dyDescent="0.2">
      <c r="A1936" s="5">
        <v>42857</v>
      </c>
      <c r="B1936" s="2">
        <v>42857.477395833332</v>
      </c>
      <c r="C1936" s="1" t="s">
        <v>1094</v>
      </c>
      <c r="D1936" t="s">
        <v>1058</v>
      </c>
      <c r="G1936" t="s">
        <v>1066</v>
      </c>
      <c r="H1936">
        <v>1</v>
      </c>
    </row>
    <row r="1937" spans="1:8" x14ac:dyDescent="0.2">
      <c r="A1937" s="5">
        <v>42857</v>
      </c>
      <c r="B1937" s="2">
        <v>42857.477407407408</v>
      </c>
      <c r="C1937" s="1" t="s">
        <v>1094</v>
      </c>
      <c r="D1937" t="s">
        <v>1056</v>
      </c>
      <c r="G1937" t="s">
        <v>1066</v>
      </c>
      <c r="H1937">
        <v>1</v>
      </c>
    </row>
    <row r="1938" spans="1:8" x14ac:dyDescent="0.2">
      <c r="A1938" s="5">
        <v>42857</v>
      </c>
      <c r="B1938" s="2">
        <v>42857.477407407408</v>
      </c>
      <c r="C1938" s="1" t="s">
        <v>1094</v>
      </c>
      <c r="D1938" t="s">
        <v>1059</v>
      </c>
      <c r="G1938" t="s">
        <v>1066</v>
      </c>
      <c r="H1938">
        <v>1</v>
      </c>
    </row>
    <row r="1939" spans="1:8" x14ac:dyDescent="0.2">
      <c r="A1939" s="5">
        <v>42857</v>
      </c>
      <c r="B1939" s="2">
        <v>42857.477407407408</v>
      </c>
      <c r="C1939" s="1" t="s">
        <v>1094</v>
      </c>
      <c r="D1939" t="s">
        <v>1056</v>
      </c>
      <c r="G1939" t="s">
        <v>1066</v>
      </c>
      <c r="H1939">
        <v>1</v>
      </c>
    </row>
    <row r="1940" spans="1:8" x14ac:dyDescent="0.2">
      <c r="A1940" s="5">
        <v>42857</v>
      </c>
      <c r="B1940" s="2">
        <v>42857.486435185187</v>
      </c>
      <c r="C1940" s="1" t="s">
        <v>1065</v>
      </c>
      <c r="D1940" t="s">
        <v>1053</v>
      </c>
      <c r="G1940" t="s">
        <v>1110</v>
      </c>
      <c r="H1940">
        <v>1</v>
      </c>
    </row>
    <row r="1941" spans="1:8" x14ac:dyDescent="0.2">
      <c r="A1941" s="5">
        <v>42857</v>
      </c>
      <c r="B1941" s="2">
        <v>42857.486446759256</v>
      </c>
      <c r="C1941" s="1" t="s">
        <v>1065</v>
      </c>
      <c r="D1941" t="s">
        <v>1056</v>
      </c>
      <c r="G1941" t="s">
        <v>1110</v>
      </c>
      <c r="H1941">
        <v>1</v>
      </c>
    </row>
    <row r="1942" spans="1:8" x14ac:dyDescent="0.2">
      <c r="A1942" s="5">
        <v>42857</v>
      </c>
      <c r="B1942" s="2">
        <v>42857.486458333333</v>
      </c>
      <c r="C1942" s="1" t="s">
        <v>1065</v>
      </c>
      <c r="D1942" t="s">
        <v>1057</v>
      </c>
      <c r="G1942" t="s">
        <v>1110</v>
      </c>
      <c r="H1942">
        <v>1</v>
      </c>
    </row>
    <row r="1943" spans="1:8" x14ac:dyDescent="0.2">
      <c r="A1943" s="5">
        <v>42857</v>
      </c>
      <c r="B1943" s="2">
        <v>42857.48646990741</v>
      </c>
      <c r="C1943" s="1" t="s">
        <v>1065</v>
      </c>
      <c r="D1943" t="s">
        <v>1056</v>
      </c>
      <c r="G1943" t="s">
        <v>1110</v>
      </c>
      <c r="H1943">
        <v>1</v>
      </c>
    </row>
    <row r="1944" spans="1:8" x14ac:dyDescent="0.2">
      <c r="A1944" s="5">
        <v>42857</v>
      </c>
      <c r="B1944" s="2">
        <v>42857.48646990741</v>
      </c>
      <c r="C1944" s="1" t="s">
        <v>1065</v>
      </c>
      <c r="D1944" t="s">
        <v>1058</v>
      </c>
      <c r="G1944" t="s">
        <v>1110</v>
      </c>
      <c r="H1944">
        <v>1</v>
      </c>
    </row>
    <row r="1945" spans="1:8" x14ac:dyDescent="0.2">
      <c r="A1945" s="5">
        <v>42857</v>
      </c>
      <c r="B1945" s="2">
        <v>42857.486481481479</v>
      </c>
      <c r="C1945" s="1" t="s">
        <v>1065</v>
      </c>
      <c r="D1945" t="s">
        <v>1056</v>
      </c>
      <c r="G1945" t="s">
        <v>1110</v>
      </c>
      <c r="H1945">
        <v>1</v>
      </c>
    </row>
    <row r="1946" spans="1:8" x14ac:dyDescent="0.2">
      <c r="A1946" s="5">
        <v>42857</v>
      </c>
      <c r="B1946" s="2">
        <v>42857.486481481479</v>
      </c>
      <c r="C1946" s="1" t="s">
        <v>1065</v>
      </c>
      <c r="D1946" t="s">
        <v>1059</v>
      </c>
      <c r="G1946" t="s">
        <v>1110</v>
      </c>
      <c r="H1946">
        <v>1</v>
      </c>
    </row>
    <row r="1947" spans="1:8" x14ac:dyDescent="0.2">
      <c r="A1947" s="5">
        <v>42857</v>
      </c>
      <c r="B1947" s="2">
        <v>42857.486493055556</v>
      </c>
      <c r="C1947" s="1" t="s">
        <v>1065</v>
      </c>
      <c r="D1947" t="s">
        <v>1056</v>
      </c>
      <c r="G1947" t="s">
        <v>1110</v>
      </c>
      <c r="H1947">
        <v>1</v>
      </c>
    </row>
    <row r="1948" spans="1:8" x14ac:dyDescent="0.2">
      <c r="A1948" s="5">
        <v>42859</v>
      </c>
      <c r="B1948" s="2">
        <v>42859.393842592595</v>
      </c>
      <c r="C1948" s="1" t="s">
        <v>1094</v>
      </c>
      <c r="D1948" t="s">
        <v>1053</v>
      </c>
      <c r="G1948" t="s">
        <v>1066</v>
      </c>
      <c r="H1948">
        <v>1</v>
      </c>
    </row>
    <row r="1949" spans="1:8" x14ac:dyDescent="0.2">
      <c r="A1949" s="5">
        <v>42859</v>
      </c>
      <c r="B1949" s="2">
        <v>42859.393842592595</v>
      </c>
      <c r="C1949" s="1" t="s">
        <v>1094</v>
      </c>
      <c r="D1949" t="s">
        <v>1056</v>
      </c>
      <c r="G1949" t="s">
        <v>1066</v>
      </c>
      <c r="H1949">
        <v>1</v>
      </c>
    </row>
    <row r="1950" spans="1:8" x14ac:dyDescent="0.2">
      <c r="A1950" s="5">
        <v>42859</v>
      </c>
      <c r="B1950" s="2">
        <v>42859.393842592595</v>
      </c>
      <c r="C1950" s="1" t="s">
        <v>1094</v>
      </c>
      <c r="D1950" t="s">
        <v>1057</v>
      </c>
      <c r="G1950" t="s">
        <v>1066</v>
      </c>
      <c r="H1950">
        <v>1</v>
      </c>
    </row>
    <row r="1951" spans="1:8" x14ac:dyDescent="0.2">
      <c r="A1951" s="5">
        <v>42859</v>
      </c>
      <c r="B1951" s="2">
        <v>42859.393842592595</v>
      </c>
      <c r="C1951" s="1" t="s">
        <v>1094</v>
      </c>
      <c r="D1951" t="s">
        <v>1056</v>
      </c>
      <c r="G1951" t="s">
        <v>1066</v>
      </c>
      <c r="H1951">
        <v>1</v>
      </c>
    </row>
    <row r="1952" spans="1:8" x14ac:dyDescent="0.2">
      <c r="A1952" s="5">
        <v>42859</v>
      </c>
      <c r="B1952" s="2">
        <v>42859.393854166665</v>
      </c>
      <c r="C1952" s="1" t="s">
        <v>1094</v>
      </c>
      <c r="D1952" t="s">
        <v>1058</v>
      </c>
      <c r="G1952" t="s">
        <v>1066</v>
      </c>
      <c r="H1952">
        <v>1</v>
      </c>
    </row>
    <row r="1953" spans="1:8" x14ac:dyDescent="0.2">
      <c r="A1953" s="5">
        <v>42859</v>
      </c>
      <c r="B1953" s="2">
        <v>42859.393854166665</v>
      </c>
      <c r="C1953" s="1" t="s">
        <v>1094</v>
      </c>
      <c r="D1953" t="s">
        <v>1056</v>
      </c>
      <c r="G1953" t="s">
        <v>1066</v>
      </c>
      <c r="H1953">
        <v>1</v>
      </c>
    </row>
    <row r="1954" spans="1:8" x14ac:dyDescent="0.2">
      <c r="A1954" s="5">
        <v>42859</v>
      </c>
      <c r="B1954" s="2">
        <v>42859.393854166665</v>
      </c>
      <c r="C1954" s="1" t="s">
        <v>1094</v>
      </c>
      <c r="D1954" t="s">
        <v>1059</v>
      </c>
      <c r="G1954" t="s">
        <v>1066</v>
      </c>
      <c r="H1954">
        <v>1</v>
      </c>
    </row>
    <row r="1955" spans="1:8" x14ac:dyDescent="0.2">
      <c r="A1955" s="5">
        <v>42859</v>
      </c>
      <c r="B1955" s="2">
        <v>42859.393854166665</v>
      </c>
      <c r="C1955" s="1" t="s">
        <v>1094</v>
      </c>
      <c r="D1955" t="s">
        <v>1056</v>
      </c>
      <c r="G1955" t="s">
        <v>1066</v>
      </c>
      <c r="H1955">
        <v>1</v>
      </c>
    </row>
    <row r="1956" spans="1:8" x14ac:dyDescent="0.2">
      <c r="A1956" s="5">
        <v>42860</v>
      </c>
      <c r="B1956" s="2">
        <v>42860.315706018519</v>
      </c>
      <c r="C1956" s="1" t="s">
        <v>1065</v>
      </c>
      <c r="D1956" t="s">
        <v>1053</v>
      </c>
      <c r="E1956" s="1" t="s">
        <v>1061</v>
      </c>
      <c r="G1956" t="s">
        <v>1125</v>
      </c>
      <c r="H1956">
        <v>1</v>
      </c>
    </row>
    <row r="1957" spans="1:8" x14ac:dyDescent="0.2">
      <c r="A1957" s="5">
        <v>42860</v>
      </c>
      <c r="B1957" s="2">
        <v>42860.315717592595</v>
      </c>
      <c r="C1957" s="1" t="s">
        <v>1065</v>
      </c>
      <c r="D1957" t="s">
        <v>1057</v>
      </c>
      <c r="E1957" s="1" t="s">
        <v>1061</v>
      </c>
      <c r="G1957" t="s">
        <v>1125</v>
      </c>
      <c r="H1957">
        <v>1</v>
      </c>
    </row>
    <row r="1958" spans="1:8" x14ac:dyDescent="0.2">
      <c r="A1958" s="5">
        <v>42860</v>
      </c>
      <c r="B1958" s="2">
        <v>42860.315717592595</v>
      </c>
      <c r="C1958" s="1" t="s">
        <v>1065</v>
      </c>
      <c r="D1958" t="s">
        <v>1058</v>
      </c>
      <c r="E1958" s="1" t="s">
        <v>1061</v>
      </c>
      <c r="G1958" t="s">
        <v>1125</v>
      </c>
      <c r="H1958">
        <v>1</v>
      </c>
    </row>
    <row r="1959" spans="1:8" x14ac:dyDescent="0.2">
      <c r="A1959" s="5">
        <v>42860</v>
      </c>
      <c r="B1959" s="2">
        <v>42860.315717592595</v>
      </c>
      <c r="C1959" s="1" t="s">
        <v>1065</v>
      </c>
      <c r="D1959" t="s">
        <v>1059</v>
      </c>
      <c r="E1959" s="1" t="s">
        <v>1061</v>
      </c>
      <c r="G1959" t="s">
        <v>1125</v>
      </c>
      <c r="H1959">
        <v>1</v>
      </c>
    </row>
    <row r="1960" spans="1:8" x14ac:dyDescent="0.2">
      <c r="A1960" s="5">
        <v>42866</v>
      </c>
      <c r="B1960" s="2">
        <v>42866.309479166666</v>
      </c>
      <c r="C1960" s="1" t="s">
        <v>1065</v>
      </c>
      <c r="D1960" t="s">
        <v>1053</v>
      </c>
      <c r="E1960" s="1" t="s">
        <v>1061</v>
      </c>
      <c r="G1960" t="s">
        <v>1125</v>
      </c>
      <c r="H1960">
        <v>1</v>
      </c>
    </row>
    <row r="1961" spans="1:8" x14ac:dyDescent="0.2">
      <c r="A1961" s="5">
        <v>42866</v>
      </c>
      <c r="B1961" s="2">
        <v>42866.309479166666</v>
      </c>
      <c r="C1961" s="1" t="s">
        <v>1065</v>
      </c>
      <c r="D1961" t="s">
        <v>1057</v>
      </c>
      <c r="E1961" s="1" t="s">
        <v>1061</v>
      </c>
      <c r="G1961" t="s">
        <v>1125</v>
      </c>
      <c r="H1961">
        <v>1</v>
      </c>
    </row>
    <row r="1962" spans="1:8" x14ac:dyDescent="0.2">
      <c r="A1962" s="5">
        <v>42866</v>
      </c>
      <c r="B1962" s="2">
        <v>42866.309479166666</v>
      </c>
      <c r="C1962" s="1" t="s">
        <v>1065</v>
      </c>
      <c r="D1962" t="s">
        <v>1058</v>
      </c>
      <c r="E1962" s="1" t="s">
        <v>1061</v>
      </c>
      <c r="G1962" t="s">
        <v>1125</v>
      </c>
      <c r="H1962">
        <v>1</v>
      </c>
    </row>
    <row r="1963" spans="1:8" x14ac:dyDescent="0.2">
      <c r="A1963" s="5">
        <v>42866</v>
      </c>
      <c r="B1963" s="2">
        <v>42866.309490740743</v>
      </c>
      <c r="C1963" s="1" t="s">
        <v>1065</v>
      </c>
      <c r="D1963" t="s">
        <v>1059</v>
      </c>
      <c r="E1963" s="1" t="s">
        <v>1061</v>
      </c>
      <c r="G1963" t="s">
        <v>1125</v>
      </c>
      <c r="H1963">
        <v>1</v>
      </c>
    </row>
    <row r="1964" spans="1:8" x14ac:dyDescent="0.2">
      <c r="A1964" s="5">
        <v>42867</v>
      </c>
      <c r="B1964" s="2">
        <v>42867.327476851853</v>
      </c>
      <c r="C1964" s="1" t="s">
        <v>1094</v>
      </c>
      <c r="D1964" t="s">
        <v>1053</v>
      </c>
      <c r="G1964" t="s">
        <v>1066</v>
      </c>
      <c r="H1964">
        <v>1</v>
      </c>
    </row>
    <row r="1965" spans="1:8" x14ac:dyDescent="0.2">
      <c r="A1965" s="5">
        <v>42867</v>
      </c>
      <c r="B1965" s="2">
        <v>42867.327476851853</v>
      </c>
      <c r="C1965" s="1" t="s">
        <v>1094</v>
      </c>
      <c r="D1965" t="s">
        <v>1056</v>
      </c>
      <c r="G1965" t="s">
        <v>1066</v>
      </c>
      <c r="H1965">
        <v>1</v>
      </c>
    </row>
    <row r="1966" spans="1:8" x14ac:dyDescent="0.2">
      <c r="A1966" s="5">
        <v>42867</v>
      </c>
      <c r="B1966" s="2">
        <v>42867.327476851853</v>
      </c>
      <c r="C1966" s="1" t="s">
        <v>1094</v>
      </c>
      <c r="D1966" t="s">
        <v>1057</v>
      </c>
      <c r="G1966" t="s">
        <v>1066</v>
      </c>
      <c r="H1966">
        <v>1</v>
      </c>
    </row>
    <row r="1967" spans="1:8" x14ac:dyDescent="0.2">
      <c r="A1967" s="5">
        <v>42867</v>
      </c>
      <c r="B1967" s="2">
        <v>42867.327476851853</v>
      </c>
      <c r="C1967" s="1" t="s">
        <v>1094</v>
      </c>
      <c r="D1967" t="s">
        <v>1056</v>
      </c>
      <c r="G1967" t="s">
        <v>1066</v>
      </c>
      <c r="H1967">
        <v>1</v>
      </c>
    </row>
    <row r="1968" spans="1:8" x14ac:dyDescent="0.2">
      <c r="A1968" s="5">
        <v>42867</v>
      </c>
      <c r="B1968" s="2">
        <v>42867.327476851853</v>
      </c>
      <c r="C1968" s="1" t="s">
        <v>1094</v>
      </c>
      <c r="D1968" t="s">
        <v>1058</v>
      </c>
      <c r="G1968" t="s">
        <v>1066</v>
      </c>
      <c r="H1968">
        <v>1</v>
      </c>
    </row>
    <row r="1969" spans="1:8" x14ac:dyDescent="0.2">
      <c r="A1969" s="5">
        <v>42867</v>
      </c>
      <c r="B1969" s="2">
        <v>42867.327488425923</v>
      </c>
      <c r="C1969" s="1" t="s">
        <v>1094</v>
      </c>
      <c r="D1969" t="s">
        <v>1056</v>
      </c>
      <c r="G1969" t="s">
        <v>1066</v>
      </c>
      <c r="H1969">
        <v>1</v>
      </c>
    </row>
    <row r="1970" spans="1:8" x14ac:dyDescent="0.2">
      <c r="A1970" s="5">
        <v>42867</v>
      </c>
      <c r="B1970" s="2">
        <v>42867.327488425923</v>
      </c>
      <c r="C1970" s="1" t="s">
        <v>1094</v>
      </c>
      <c r="D1970" t="s">
        <v>1059</v>
      </c>
      <c r="G1970" t="s">
        <v>1066</v>
      </c>
      <c r="H1970">
        <v>1</v>
      </c>
    </row>
    <row r="1971" spans="1:8" x14ac:dyDescent="0.2">
      <c r="A1971" s="5">
        <v>42867</v>
      </c>
      <c r="B1971" s="2">
        <v>42867.327488425923</v>
      </c>
      <c r="C1971" s="1" t="s">
        <v>1094</v>
      </c>
      <c r="D1971" t="s">
        <v>1056</v>
      </c>
      <c r="G1971" t="s">
        <v>1066</v>
      </c>
      <c r="H1971">
        <v>1</v>
      </c>
    </row>
    <row r="1972" spans="1:8" x14ac:dyDescent="0.2">
      <c r="A1972" s="5">
        <v>42874</v>
      </c>
      <c r="B1972" s="2">
        <v>42874.323391203703</v>
      </c>
      <c r="C1972" s="1" t="s">
        <v>1065</v>
      </c>
      <c r="D1972" t="s">
        <v>1053</v>
      </c>
      <c r="E1972" s="1" t="s">
        <v>1061</v>
      </c>
      <c r="G1972" t="s">
        <v>1125</v>
      </c>
      <c r="H1972">
        <v>1</v>
      </c>
    </row>
    <row r="1973" spans="1:8" x14ac:dyDescent="0.2">
      <c r="A1973" s="5">
        <v>42874</v>
      </c>
      <c r="B1973" s="2">
        <v>42874.323391203703</v>
      </c>
      <c r="C1973" s="1" t="s">
        <v>1065</v>
      </c>
      <c r="D1973" t="s">
        <v>1057</v>
      </c>
      <c r="E1973" s="1" t="s">
        <v>1061</v>
      </c>
      <c r="G1973" t="s">
        <v>1125</v>
      </c>
      <c r="H1973">
        <v>1</v>
      </c>
    </row>
    <row r="1974" spans="1:8" x14ac:dyDescent="0.2">
      <c r="A1974" s="5">
        <v>42874</v>
      </c>
      <c r="B1974" s="2">
        <v>42874.32340277778</v>
      </c>
      <c r="C1974" s="1" t="s">
        <v>1065</v>
      </c>
      <c r="D1974" t="s">
        <v>1058</v>
      </c>
      <c r="E1974" s="1" t="s">
        <v>1061</v>
      </c>
      <c r="G1974" t="s">
        <v>1125</v>
      </c>
      <c r="H1974">
        <v>1</v>
      </c>
    </row>
    <row r="1975" spans="1:8" x14ac:dyDescent="0.2">
      <c r="A1975" s="5">
        <v>42874</v>
      </c>
      <c r="B1975" s="2">
        <v>42874.32340277778</v>
      </c>
      <c r="C1975" s="1" t="s">
        <v>1065</v>
      </c>
      <c r="D1975" t="s">
        <v>1059</v>
      </c>
      <c r="E1975" s="1" t="s">
        <v>1061</v>
      </c>
      <c r="G1975" t="s">
        <v>1125</v>
      </c>
      <c r="H1975">
        <v>1</v>
      </c>
    </row>
    <row r="1976" spans="1:8" x14ac:dyDescent="0.2">
      <c r="A1976" s="5">
        <v>42878</v>
      </c>
      <c r="B1976" s="2">
        <v>42878.330370370371</v>
      </c>
      <c r="C1976" s="1" t="s">
        <v>1094</v>
      </c>
      <c r="D1976" t="s">
        <v>1053</v>
      </c>
      <c r="G1976" t="s">
        <v>1066</v>
      </c>
      <c r="H1976">
        <v>1</v>
      </c>
    </row>
    <row r="1977" spans="1:8" x14ac:dyDescent="0.2">
      <c r="A1977" s="5">
        <v>42878</v>
      </c>
      <c r="B1977" s="2">
        <v>42878.330370370371</v>
      </c>
      <c r="C1977" s="1" t="s">
        <v>1094</v>
      </c>
      <c r="D1977" t="s">
        <v>1056</v>
      </c>
      <c r="G1977" t="s">
        <v>1066</v>
      </c>
      <c r="H1977">
        <v>1</v>
      </c>
    </row>
    <row r="1978" spans="1:8" x14ac:dyDescent="0.2">
      <c r="A1978" s="5">
        <v>42878</v>
      </c>
      <c r="B1978" s="2">
        <v>42878.330370370371</v>
      </c>
      <c r="C1978" s="1" t="s">
        <v>1094</v>
      </c>
      <c r="D1978" t="s">
        <v>1057</v>
      </c>
      <c r="G1978" t="s">
        <v>1066</v>
      </c>
      <c r="H1978">
        <v>1</v>
      </c>
    </row>
    <row r="1979" spans="1:8" x14ac:dyDescent="0.2">
      <c r="A1979" s="5">
        <v>42878</v>
      </c>
      <c r="B1979" s="2">
        <v>42878.330370370371</v>
      </c>
      <c r="C1979" s="1" t="s">
        <v>1094</v>
      </c>
      <c r="D1979" t="s">
        <v>1056</v>
      </c>
      <c r="G1979" t="s">
        <v>1066</v>
      </c>
      <c r="H1979">
        <v>1</v>
      </c>
    </row>
    <row r="1980" spans="1:8" x14ac:dyDescent="0.2">
      <c r="A1980" s="5">
        <v>42878</v>
      </c>
      <c r="B1980" s="2">
        <v>42878.330370370371</v>
      </c>
      <c r="C1980" s="1" t="s">
        <v>1094</v>
      </c>
      <c r="D1980" t="s">
        <v>1058</v>
      </c>
      <c r="G1980" t="s">
        <v>1066</v>
      </c>
      <c r="H1980">
        <v>1</v>
      </c>
    </row>
    <row r="1981" spans="1:8" x14ac:dyDescent="0.2">
      <c r="A1981" s="5">
        <v>42878</v>
      </c>
      <c r="B1981" s="2">
        <v>42878.330381944441</v>
      </c>
      <c r="C1981" s="1" t="s">
        <v>1094</v>
      </c>
      <c r="D1981" t="s">
        <v>1056</v>
      </c>
      <c r="G1981" t="s">
        <v>1066</v>
      </c>
      <c r="H1981">
        <v>1</v>
      </c>
    </row>
    <row r="1982" spans="1:8" x14ac:dyDescent="0.2">
      <c r="A1982" s="5">
        <v>42878</v>
      </c>
      <c r="B1982" s="2">
        <v>42878.330381944441</v>
      </c>
      <c r="C1982" s="1" t="s">
        <v>1094</v>
      </c>
      <c r="D1982" t="s">
        <v>1059</v>
      </c>
      <c r="G1982" t="s">
        <v>1066</v>
      </c>
      <c r="H1982">
        <v>1</v>
      </c>
    </row>
    <row r="1983" spans="1:8" x14ac:dyDescent="0.2">
      <c r="A1983" s="5">
        <v>42878</v>
      </c>
      <c r="B1983" s="2">
        <v>42878.330381944441</v>
      </c>
      <c r="C1983" s="1" t="s">
        <v>1094</v>
      </c>
      <c r="D1983" t="s">
        <v>1056</v>
      </c>
      <c r="G1983" t="s">
        <v>1066</v>
      </c>
      <c r="H1983">
        <v>1</v>
      </c>
    </row>
    <row r="1984" spans="1:8" x14ac:dyDescent="0.2">
      <c r="A1984" s="5">
        <v>42879</v>
      </c>
      <c r="B1984" s="2">
        <v>42879.309675925928</v>
      </c>
      <c r="C1984" s="1" t="s">
        <v>1065</v>
      </c>
      <c r="D1984" t="s">
        <v>1053</v>
      </c>
      <c r="E1984" s="1" t="s">
        <v>1061</v>
      </c>
      <c r="G1984" t="s">
        <v>1125</v>
      </c>
      <c r="H1984">
        <v>1</v>
      </c>
    </row>
    <row r="1985" spans="1:8" x14ac:dyDescent="0.2">
      <c r="A1985" s="5">
        <v>42879</v>
      </c>
      <c r="B1985" s="2">
        <v>42879.309675925928</v>
      </c>
      <c r="C1985" s="1" t="s">
        <v>1065</v>
      </c>
      <c r="D1985" t="s">
        <v>1057</v>
      </c>
      <c r="E1985" s="1" t="s">
        <v>1061</v>
      </c>
      <c r="G1985" t="s">
        <v>1125</v>
      </c>
      <c r="H1985">
        <v>1</v>
      </c>
    </row>
    <row r="1986" spans="1:8" x14ac:dyDescent="0.2">
      <c r="A1986" s="5">
        <v>42879</v>
      </c>
      <c r="B1986" s="2">
        <v>42879.309675925928</v>
      </c>
      <c r="C1986" s="1" t="s">
        <v>1065</v>
      </c>
      <c r="D1986" t="s">
        <v>1058</v>
      </c>
      <c r="E1986" s="1" t="s">
        <v>1061</v>
      </c>
      <c r="G1986" t="s">
        <v>1125</v>
      </c>
      <c r="H1986">
        <v>1</v>
      </c>
    </row>
    <row r="1987" spans="1:8" x14ac:dyDescent="0.2">
      <c r="A1987" s="5">
        <v>42879</v>
      </c>
      <c r="B1987" s="2">
        <v>42879.309675925928</v>
      </c>
      <c r="C1987" s="1" t="s">
        <v>1065</v>
      </c>
      <c r="D1987" t="s">
        <v>1059</v>
      </c>
      <c r="E1987" s="1" t="s">
        <v>1061</v>
      </c>
      <c r="G1987" t="s">
        <v>1125</v>
      </c>
      <c r="H1987">
        <v>1</v>
      </c>
    </row>
    <row r="1988" spans="1:8" x14ac:dyDescent="0.2">
      <c r="A1988" s="5">
        <v>42884</v>
      </c>
      <c r="B1988" s="2">
        <v>42884.315497685187</v>
      </c>
      <c r="C1988" s="1" t="s">
        <v>1071</v>
      </c>
      <c r="D1988" t="s">
        <v>1053</v>
      </c>
      <c r="E1988" s="1" t="s">
        <v>1061</v>
      </c>
      <c r="G1988" t="s">
        <v>1125</v>
      </c>
      <c r="H1988">
        <v>1</v>
      </c>
    </row>
    <row r="1989" spans="1:8" x14ac:dyDescent="0.2">
      <c r="A1989" s="5">
        <v>42884</v>
      </c>
      <c r="B1989" s="2">
        <v>42884.315497685187</v>
      </c>
      <c r="C1989" s="1" t="s">
        <v>1071</v>
      </c>
      <c r="D1989" t="s">
        <v>1057</v>
      </c>
      <c r="E1989" s="1" t="s">
        <v>1061</v>
      </c>
      <c r="G1989" t="s">
        <v>1125</v>
      </c>
      <c r="H1989">
        <v>1</v>
      </c>
    </row>
    <row r="1990" spans="1:8" x14ac:dyDescent="0.2">
      <c r="A1990" s="5">
        <v>42884</v>
      </c>
      <c r="B1990" s="2">
        <v>42884.315509259257</v>
      </c>
      <c r="C1990" s="1" t="s">
        <v>1071</v>
      </c>
      <c r="D1990" t="s">
        <v>1058</v>
      </c>
      <c r="E1990" s="1" t="s">
        <v>1061</v>
      </c>
      <c r="G1990" t="s">
        <v>1125</v>
      </c>
      <c r="H1990">
        <v>1</v>
      </c>
    </row>
    <row r="1991" spans="1:8" x14ac:dyDescent="0.2">
      <c r="A1991" s="5">
        <v>42884</v>
      </c>
      <c r="B1991" s="2">
        <v>42884.315520833334</v>
      </c>
      <c r="C1991" s="1" t="s">
        <v>1071</v>
      </c>
      <c r="D1991" t="s">
        <v>1059</v>
      </c>
      <c r="E1991" s="1" t="s">
        <v>1061</v>
      </c>
      <c r="G1991" t="s">
        <v>1125</v>
      </c>
      <c r="H1991">
        <v>1</v>
      </c>
    </row>
    <row r="1992" spans="1:8" x14ac:dyDescent="0.2">
      <c r="A1992" s="5">
        <v>42885</v>
      </c>
      <c r="B1992" s="2">
        <v>42885.283726851849</v>
      </c>
      <c r="C1992" s="1" t="s">
        <v>1071</v>
      </c>
      <c r="D1992" t="s">
        <v>1053</v>
      </c>
      <c r="E1992" s="1" t="s">
        <v>1061</v>
      </c>
      <c r="G1992" t="s">
        <v>1125</v>
      </c>
      <c r="H1992">
        <v>1</v>
      </c>
    </row>
    <row r="1993" spans="1:8" x14ac:dyDescent="0.2">
      <c r="A1993" s="5">
        <v>42885</v>
      </c>
      <c r="B1993" s="2">
        <v>42885.283726851849</v>
      </c>
      <c r="C1993" s="1" t="s">
        <v>1071</v>
      </c>
      <c r="D1993" t="s">
        <v>1057</v>
      </c>
      <c r="E1993" s="1" t="s">
        <v>1061</v>
      </c>
      <c r="G1993" t="s">
        <v>1125</v>
      </c>
      <c r="H1993">
        <v>1</v>
      </c>
    </row>
    <row r="1994" spans="1:8" x14ac:dyDescent="0.2">
      <c r="A1994" s="5">
        <v>42885</v>
      </c>
      <c r="B1994" s="2">
        <v>42885.283738425926</v>
      </c>
      <c r="C1994" s="1" t="s">
        <v>1071</v>
      </c>
      <c r="D1994" t="s">
        <v>1058</v>
      </c>
      <c r="E1994" s="1" t="s">
        <v>1061</v>
      </c>
      <c r="G1994" t="s">
        <v>1125</v>
      </c>
      <c r="H1994">
        <v>1</v>
      </c>
    </row>
    <row r="1995" spans="1:8" x14ac:dyDescent="0.2">
      <c r="A1995" s="5">
        <v>42885</v>
      </c>
      <c r="B1995" s="2">
        <v>42885.283750000002</v>
      </c>
      <c r="C1995" s="1" t="s">
        <v>1071</v>
      </c>
      <c r="D1995" t="s">
        <v>1059</v>
      </c>
      <c r="E1995" s="1" t="s">
        <v>1061</v>
      </c>
      <c r="G1995" t="s">
        <v>1125</v>
      </c>
      <c r="H1995">
        <v>1</v>
      </c>
    </row>
    <row r="1996" spans="1:8" x14ac:dyDescent="0.2">
      <c r="A1996" s="5">
        <v>42885</v>
      </c>
      <c r="B1996" s="2">
        <v>42885.300694444442</v>
      </c>
      <c r="C1996" s="1" t="s">
        <v>1071</v>
      </c>
      <c r="D1996" t="s">
        <v>1053</v>
      </c>
      <c r="E1996" s="1" t="s">
        <v>1061</v>
      </c>
      <c r="G1996" t="s">
        <v>1125</v>
      </c>
      <c r="H1996">
        <v>1</v>
      </c>
    </row>
    <row r="1997" spans="1:8" x14ac:dyDescent="0.2">
      <c r="A1997" s="5">
        <v>42885</v>
      </c>
      <c r="B1997" s="2">
        <v>42885.300706018519</v>
      </c>
      <c r="C1997" s="1" t="s">
        <v>1071</v>
      </c>
      <c r="D1997" t="s">
        <v>1057</v>
      </c>
      <c r="E1997" s="1" t="s">
        <v>1061</v>
      </c>
      <c r="G1997" t="s">
        <v>1125</v>
      </c>
      <c r="H1997">
        <v>1</v>
      </c>
    </row>
    <row r="1998" spans="1:8" x14ac:dyDescent="0.2">
      <c r="A1998" s="5">
        <v>42885</v>
      </c>
      <c r="B1998" s="2">
        <v>42885.300717592596</v>
      </c>
      <c r="C1998" s="1" t="s">
        <v>1071</v>
      </c>
      <c r="D1998" t="s">
        <v>1058</v>
      </c>
      <c r="E1998" s="1" t="s">
        <v>1061</v>
      </c>
      <c r="G1998" t="s">
        <v>1125</v>
      </c>
      <c r="H1998">
        <v>1</v>
      </c>
    </row>
    <row r="1999" spans="1:8" x14ac:dyDescent="0.2">
      <c r="A1999" s="5">
        <v>42885</v>
      </c>
      <c r="B1999" s="2">
        <v>42885.300717592596</v>
      </c>
      <c r="C1999" s="1" t="s">
        <v>1071</v>
      </c>
      <c r="D1999" t="s">
        <v>1059</v>
      </c>
      <c r="E1999" s="1" t="s">
        <v>1061</v>
      </c>
      <c r="G1999" t="s">
        <v>1125</v>
      </c>
      <c r="H1999">
        <v>1</v>
      </c>
    </row>
    <row r="2000" spans="1:8" x14ac:dyDescent="0.2">
      <c r="A2000" s="5">
        <v>42888</v>
      </c>
      <c r="B2000" s="2">
        <v>42888.298807870371</v>
      </c>
      <c r="C2000" s="1" t="s">
        <v>1071</v>
      </c>
      <c r="D2000" t="s">
        <v>1053</v>
      </c>
      <c r="E2000" s="1" t="s">
        <v>1064</v>
      </c>
      <c r="G2000" t="s">
        <v>1126</v>
      </c>
      <c r="H2000">
        <v>1</v>
      </c>
    </row>
    <row r="2001" spans="1:8" x14ac:dyDescent="0.2">
      <c r="A2001" s="5">
        <v>42888</v>
      </c>
      <c r="B2001" s="2">
        <v>42888.298819444448</v>
      </c>
      <c r="C2001" s="1" t="s">
        <v>1071</v>
      </c>
      <c r="D2001" t="s">
        <v>1057</v>
      </c>
      <c r="E2001" s="1" t="s">
        <v>1064</v>
      </c>
      <c r="G2001" t="s">
        <v>1126</v>
      </c>
      <c r="H2001">
        <v>1</v>
      </c>
    </row>
    <row r="2002" spans="1:8" x14ac:dyDescent="0.2">
      <c r="A2002" s="5">
        <v>42888</v>
      </c>
      <c r="B2002" s="2">
        <v>42888.298819444448</v>
      </c>
      <c r="C2002" s="1" t="s">
        <v>1071</v>
      </c>
      <c r="D2002" t="s">
        <v>1058</v>
      </c>
      <c r="E2002" s="1" t="s">
        <v>1064</v>
      </c>
      <c r="G2002" t="s">
        <v>1126</v>
      </c>
      <c r="H2002">
        <v>1</v>
      </c>
    </row>
    <row r="2003" spans="1:8" x14ac:dyDescent="0.2">
      <c r="A2003" s="5">
        <v>42888</v>
      </c>
      <c r="B2003" s="2">
        <v>42888.298831018517</v>
      </c>
      <c r="C2003" s="1" t="s">
        <v>1071</v>
      </c>
      <c r="D2003" t="s">
        <v>1059</v>
      </c>
      <c r="E2003" s="1" t="s">
        <v>1064</v>
      </c>
      <c r="G2003" t="s">
        <v>1126</v>
      </c>
      <c r="H2003">
        <v>1</v>
      </c>
    </row>
    <row r="2004" spans="1:8" x14ac:dyDescent="0.2">
      <c r="A2004" s="5">
        <v>42888</v>
      </c>
      <c r="B2004" s="2">
        <v>42888.299641203703</v>
      </c>
      <c r="C2004" s="1" t="s">
        <v>1071</v>
      </c>
      <c r="D2004" t="s">
        <v>1053</v>
      </c>
      <c r="E2004" s="1" t="s">
        <v>1064</v>
      </c>
      <c r="G2004" t="s">
        <v>1066</v>
      </c>
      <c r="H2004">
        <v>1</v>
      </c>
    </row>
    <row r="2005" spans="1:8" x14ac:dyDescent="0.2">
      <c r="A2005" s="5">
        <v>42888</v>
      </c>
      <c r="B2005" s="2">
        <v>42888.29965277778</v>
      </c>
      <c r="C2005" s="1" t="s">
        <v>1071</v>
      </c>
      <c r="D2005" t="s">
        <v>1057</v>
      </c>
      <c r="E2005" s="1" t="s">
        <v>1064</v>
      </c>
      <c r="G2005" t="s">
        <v>1066</v>
      </c>
      <c r="H2005">
        <v>1</v>
      </c>
    </row>
    <row r="2006" spans="1:8" x14ac:dyDescent="0.2">
      <c r="A2006" s="5">
        <v>42888</v>
      </c>
      <c r="B2006" s="2">
        <v>42888.29965277778</v>
      </c>
      <c r="C2006" s="1" t="s">
        <v>1071</v>
      </c>
      <c r="D2006" t="s">
        <v>1058</v>
      </c>
      <c r="E2006" s="1" t="s">
        <v>1064</v>
      </c>
      <c r="G2006" t="s">
        <v>1066</v>
      </c>
      <c r="H2006">
        <v>1</v>
      </c>
    </row>
    <row r="2007" spans="1:8" x14ac:dyDescent="0.2">
      <c r="A2007" s="5">
        <v>42888</v>
      </c>
      <c r="B2007" s="2">
        <v>42888.299664351849</v>
      </c>
      <c r="C2007" s="1" t="s">
        <v>1071</v>
      </c>
      <c r="D2007" t="s">
        <v>1059</v>
      </c>
      <c r="E2007" s="1" t="s">
        <v>1064</v>
      </c>
      <c r="G2007" t="s">
        <v>1066</v>
      </c>
      <c r="H2007">
        <v>1</v>
      </c>
    </row>
    <row r="2008" spans="1:8" x14ac:dyDescent="0.2">
      <c r="A2008" s="5">
        <v>42891</v>
      </c>
      <c r="B2008" s="2">
        <v>42891.317349537036</v>
      </c>
      <c r="C2008" s="1" t="s">
        <v>1065</v>
      </c>
      <c r="D2008" t="s">
        <v>1053</v>
      </c>
      <c r="E2008" s="1" t="s">
        <v>1061</v>
      </c>
      <c r="G2008" t="s">
        <v>1126</v>
      </c>
      <c r="H2008">
        <v>1</v>
      </c>
    </row>
    <row r="2009" spans="1:8" x14ac:dyDescent="0.2">
      <c r="A2009" s="5">
        <v>42891</v>
      </c>
      <c r="B2009" s="2">
        <v>42891.317349537036</v>
      </c>
      <c r="C2009" s="1" t="s">
        <v>1065</v>
      </c>
      <c r="D2009" t="s">
        <v>1057</v>
      </c>
      <c r="E2009" s="1" t="s">
        <v>1061</v>
      </c>
      <c r="G2009" t="s">
        <v>1126</v>
      </c>
      <c r="H2009">
        <v>1</v>
      </c>
    </row>
    <row r="2010" spans="1:8" x14ac:dyDescent="0.2">
      <c r="A2010" s="5">
        <v>42891</v>
      </c>
      <c r="B2010" s="2">
        <v>42891.317361111112</v>
      </c>
      <c r="C2010" s="1" t="s">
        <v>1065</v>
      </c>
      <c r="D2010" t="s">
        <v>1058</v>
      </c>
      <c r="E2010" s="1" t="s">
        <v>1061</v>
      </c>
      <c r="G2010" t="s">
        <v>1126</v>
      </c>
      <c r="H2010">
        <v>1</v>
      </c>
    </row>
    <row r="2011" spans="1:8" x14ac:dyDescent="0.2">
      <c r="A2011" s="5">
        <v>42891</v>
      </c>
      <c r="B2011" s="2">
        <v>42891.317361111112</v>
      </c>
      <c r="C2011" s="1" t="s">
        <v>1065</v>
      </c>
      <c r="D2011" t="s">
        <v>1059</v>
      </c>
      <c r="E2011" s="1" t="s">
        <v>1061</v>
      </c>
      <c r="G2011" t="s">
        <v>1126</v>
      </c>
      <c r="H2011">
        <v>1</v>
      </c>
    </row>
    <row r="2012" spans="1:8" x14ac:dyDescent="0.2">
      <c r="A2012" s="5">
        <v>42894</v>
      </c>
      <c r="B2012" s="2">
        <v>42894.314675925925</v>
      </c>
      <c r="C2012" s="1" t="s">
        <v>1065</v>
      </c>
      <c r="D2012" t="s">
        <v>1053</v>
      </c>
      <c r="E2012" s="1" t="s">
        <v>1064</v>
      </c>
      <c r="G2012" t="s">
        <v>1126</v>
      </c>
      <c r="H2012">
        <v>1</v>
      </c>
    </row>
    <row r="2013" spans="1:8" x14ac:dyDescent="0.2">
      <c r="A2013" s="5">
        <v>42894</v>
      </c>
      <c r="B2013" s="2">
        <v>42894.314687500002</v>
      </c>
      <c r="C2013" s="1" t="s">
        <v>1065</v>
      </c>
      <c r="D2013" t="s">
        <v>1057</v>
      </c>
      <c r="E2013" s="1" t="s">
        <v>1064</v>
      </c>
      <c r="G2013" t="s">
        <v>1126</v>
      </c>
      <c r="H2013">
        <v>1</v>
      </c>
    </row>
    <row r="2014" spans="1:8" x14ac:dyDescent="0.2">
      <c r="A2014" s="5">
        <v>42894</v>
      </c>
      <c r="B2014" s="2">
        <v>42894.314687500002</v>
      </c>
      <c r="C2014" s="1" t="s">
        <v>1065</v>
      </c>
      <c r="D2014" t="s">
        <v>1058</v>
      </c>
      <c r="E2014" s="1" t="s">
        <v>1064</v>
      </c>
      <c r="G2014" t="s">
        <v>1126</v>
      </c>
      <c r="H2014">
        <v>1</v>
      </c>
    </row>
    <row r="2015" spans="1:8" x14ac:dyDescent="0.2">
      <c r="A2015" s="5">
        <v>42894</v>
      </c>
      <c r="B2015" s="2">
        <v>42894.314687500002</v>
      </c>
      <c r="C2015" s="1" t="s">
        <v>1065</v>
      </c>
      <c r="D2015" t="s">
        <v>1059</v>
      </c>
      <c r="E2015" s="1" t="s">
        <v>1064</v>
      </c>
      <c r="G2015" t="s">
        <v>1126</v>
      </c>
      <c r="H2015">
        <v>1</v>
      </c>
    </row>
    <row r="2016" spans="1:8" x14ac:dyDescent="0.2">
      <c r="A2016" s="5">
        <v>42895</v>
      </c>
      <c r="B2016" s="2">
        <v>42895.301354166666</v>
      </c>
      <c r="C2016" s="1" t="s">
        <v>1071</v>
      </c>
      <c r="D2016" t="s">
        <v>1053</v>
      </c>
      <c r="E2016" s="1" t="s">
        <v>1061</v>
      </c>
      <c r="G2016" t="s">
        <v>1066</v>
      </c>
      <c r="H2016">
        <v>1</v>
      </c>
    </row>
    <row r="2017" spans="1:8" x14ac:dyDescent="0.2">
      <c r="A2017" s="5">
        <v>42895</v>
      </c>
      <c r="B2017" s="2">
        <v>42895.301365740743</v>
      </c>
      <c r="C2017" s="1" t="s">
        <v>1071</v>
      </c>
      <c r="D2017" t="s">
        <v>1057</v>
      </c>
      <c r="E2017" s="1" t="s">
        <v>1061</v>
      </c>
      <c r="G2017" t="s">
        <v>1066</v>
      </c>
      <c r="H2017">
        <v>1</v>
      </c>
    </row>
    <row r="2018" spans="1:8" x14ac:dyDescent="0.2">
      <c r="A2018" s="5">
        <v>42895</v>
      </c>
      <c r="B2018" s="2">
        <v>42895.301365740743</v>
      </c>
      <c r="C2018" s="1" t="s">
        <v>1071</v>
      </c>
      <c r="D2018" t="s">
        <v>1058</v>
      </c>
      <c r="E2018" s="1" t="s">
        <v>1061</v>
      </c>
      <c r="G2018" t="s">
        <v>1066</v>
      </c>
      <c r="H2018">
        <v>1</v>
      </c>
    </row>
    <row r="2019" spans="1:8" x14ac:dyDescent="0.2">
      <c r="A2019" s="5">
        <v>42895</v>
      </c>
      <c r="B2019" s="2">
        <v>42895.301377314812</v>
      </c>
      <c r="C2019" s="1" t="s">
        <v>1071</v>
      </c>
      <c r="D2019" t="s">
        <v>1059</v>
      </c>
      <c r="E2019" s="1" t="s">
        <v>1061</v>
      </c>
      <c r="G2019" t="s">
        <v>1066</v>
      </c>
      <c r="H2019">
        <v>1</v>
      </c>
    </row>
    <row r="2020" spans="1:8" x14ac:dyDescent="0.2">
      <c r="A2020" s="5">
        <v>42899</v>
      </c>
      <c r="B2020" s="2">
        <v>42899.363645833335</v>
      </c>
      <c r="C2020" s="1" t="s">
        <v>1065</v>
      </c>
      <c r="D2020" t="s">
        <v>1053</v>
      </c>
      <c r="E2020" s="1" t="s">
        <v>1061</v>
      </c>
      <c r="G2020" t="s">
        <v>1066</v>
      </c>
      <c r="H2020">
        <v>1</v>
      </c>
    </row>
    <row r="2021" spans="1:8" x14ac:dyDescent="0.2">
      <c r="A2021" s="5">
        <v>42899</v>
      </c>
      <c r="B2021" s="2">
        <v>42899.363645833335</v>
      </c>
      <c r="C2021" s="1" t="s">
        <v>1065</v>
      </c>
      <c r="D2021" t="s">
        <v>1057</v>
      </c>
      <c r="E2021" s="1" t="s">
        <v>1061</v>
      </c>
      <c r="G2021" t="s">
        <v>1066</v>
      </c>
      <c r="H2021">
        <v>1</v>
      </c>
    </row>
    <row r="2022" spans="1:8" x14ac:dyDescent="0.2">
      <c r="A2022" s="5">
        <v>42899</v>
      </c>
      <c r="B2022" s="2">
        <v>42899.363645833335</v>
      </c>
      <c r="C2022" s="1" t="s">
        <v>1065</v>
      </c>
      <c r="D2022" t="s">
        <v>1058</v>
      </c>
      <c r="E2022" s="1" t="s">
        <v>1061</v>
      </c>
      <c r="G2022" t="s">
        <v>1066</v>
      </c>
      <c r="H2022">
        <v>1</v>
      </c>
    </row>
    <row r="2023" spans="1:8" x14ac:dyDescent="0.2">
      <c r="A2023" s="5">
        <v>42899</v>
      </c>
      <c r="B2023" s="2">
        <v>42899.363645833335</v>
      </c>
      <c r="C2023" s="1" t="s">
        <v>1065</v>
      </c>
      <c r="D2023" t="s">
        <v>1059</v>
      </c>
      <c r="E2023" s="1" t="s">
        <v>1061</v>
      </c>
      <c r="G2023" t="s">
        <v>1066</v>
      </c>
      <c r="H2023">
        <v>1</v>
      </c>
    </row>
    <row r="2024" spans="1:8" x14ac:dyDescent="0.2">
      <c r="A2024" s="5">
        <v>42899</v>
      </c>
      <c r="B2024" s="2">
        <v>42899.364108796297</v>
      </c>
      <c r="C2024" s="1" t="s">
        <v>1065</v>
      </c>
      <c r="D2024" t="s">
        <v>1053</v>
      </c>
      <c r="E2024" s="1" t="s">
        <v>1061</v>
      </c>
      <c r="G2024" t="s">
        <v>1126</v>
      </c>
      <c r="H2024">
        <v>1</v>
      </c>
    </row>
    <row r="2025" spans="1:8" x14ac:dyDescent="0.2">
      <c r="A2025" s="5">
        <v>42899</v>
      </c>
      <c r="B2025" s="2">
        <v>42899.364108796297</v>
      </c>
      <c r="C2025" s="1" t="s">
        <v>1065</v>
      </c>
      <c r="D2025" t="s">
        <v>1057</v>
      </c>
      <c r="E2025" s="1" t="s">
        <v>1061</v>
      </c>
      <c r="G2025" t="s">
        <v>1126</v>
      </c>
      <c r="H2025">
        <v>1</v>
      </c>
    </row>
    <row r="2026" spans="1:8" x14ac:dyDescent="0.2">
      <c r="A2026" s="5">
        <v>42899</v>
      </c>
      <c r="B2026" s="2">
        <v>42899.364120370374</v>
      </c>
      <c r="C2026" s="1" t="s">
        <v>1065</v>
      </c>
      <c r="D2026" t="s">
        <v>1058</v>
      </c>
      <c r="E2026" s="1" t="s">
        <v>1061</v>
      </c>
      <c r="G2026" t="s">
        <v>1126</v>
      </c>
      <c r="H2026">
        <v>1</v>
      </c>
    </row>
    <row r="2027" spans="1:8" x14ac:dyDescent="0.2">
      <c r="A2027" s="5">
        <v>42899</v>
      </c>
      <c r="B2027" s="2">
        <v>42899.364120370374</v>
      </c>
      <c r="C2027" s="1" t="s">
        <v>1065</v>
      </c>
      <c r="D2027" t="s">
        <v>1059</v>
      </c>
      <c r="E2027" s="1" t="s">
        <v>1061</v>
      </c>
      <c r="G2027" t="s">
        <v>1126</v>
      </c>
      <c r="H2027">
        <v>1</v>
      </c>
    </row>
    <row r="2028" spans="1:8" x14ac:dyDescent="0.2">
      <c r="A2028" s="5">
        <v>42900</v>
      </c>
      <c r="B2028" s="2">
        <v>42900.338078703702</v>
      </c>
      <c r="C2028" s="1" t="s">
        <v>1071</v>
      </c>
      <c r="D2028" t="s">
        <v>1053</v>
      </c>
      <c r="E2028" s="1" t="s">
        <v>1061</v>
      </c>
      <c r="G2028" t="s">
        <v>1066</v>
      </c>
      <c r="H2028">
        <v>1</v>
      </c>
    </row>
    <row r="2029" spans="1:8" x14ac:dyDescent="0.2">
      <c r="A2029" s="5">
        <v>42900</v>
      </c>
      <c r="B2029" s="2">
        <v>42900.338090277779</v>
      </c>
      <c r="C2029" s="1" t="s">
        <v>1071</v>
      </c>
      <c r="D2029" t="s">
        <v>1057</v>
      </c>
      <c r="E2029" s="1" t="s">
        <v>1061</v>
      </c>
      <c r="G2029" t="s">
        <v>1066</v>
      </c>
      <c r="H2029">
        <v>1</v>
      </c>
    </row>
    <row r="2030" spans="1:8" x14ac:dyDescent="0.2">
      <c r="A2030" s="5">
        <v>42900</v>
      </c>
      <c r="B2030" s="2">
        <v>42900.338101851848</v>
      </c>
      <c r="C2030" s="1" t="s">
        <v>1071</v>
      </c>
      <c r="D2030" t="s">
        <v>1058</v>
      </c>
      <c r="E2030" s="1" t="s">
        <v>1061</v>
      </c>
      <c r="G2030" t="s">
        <v>1066</v>
      </c>
      <c r="H2030">
        <v>1</v>
      </c>
    </row>
    <row r="2031" spans="1:8" x14ac:dyDescent="0.2">
      <c r="A2031" s="5">
        <v>42900</v>
      </c>
      <c r="B2031" s="2">
        <v>42900.338101851848</v>
      </c>
      <c r="C2031" s="1" t="s">
        <v>1071</v>
      </c>
      <c r="D2031" t="s">
        <v>1059</v>
      </c>
      <c r="E2031" s="1" t="s">
        <v>1061</v>
      </c>
      <c r="G2031" t="s">
        <v>1066</v>
      </c>
      <c r="H2031">
        <v>1</v>
      </c>
    </row>
    <row r="2032" spans="1:8" x14ac:dyDescent="0.2">
      <c r="A2032" s="5">
        <v>42902</v>
      </c>
      <c r="B2032" s="2">
        <v>42902.350300925929</v>
      </c>
      <c r="C2032" s="1" t="s">
        <v>1065</v>
      </c>
      <c r="D2032" t="s">
        <v>1053</v>
      </c>
      <c r="E2032" s="1" t="s">
        <v>1061</v>
      </c>
      <c r="G2032" t="s">
        <v>1126</v>
      </c>
      <c r="H2032">
        <v>1</v>
      </c>
    </row>
    <row r="2033" spans="1:8" x14ac:dyDescent="0.2">
      <c r="A2033" s="5">
        <v>42902</v>
      </c>
      <c r="B2033" s="2">
        <v>42902.350300925929</v>
      </c>
      <c r="C2033" s="1" t="s">
        <v>1065</v>
      </c>
      <c r="D2033" t="s">
        <v>1057</v>
      </c>
      <c r="E2033" s="1" t="s">
        <v>1061</v>
      </c>
      <c r="G2033" t="s">
        <v>1126</v>
      </c>
      <c r="H2033">
        <v>1</v>
      </c>
    </row>
    <row r="2034" spans="1:8" x14ac:dyDescent="0.2">
      <c r="A2034" s="5">
        <v>42902</v>
      </c>
      <c r="B2034" s="2">
        <v>42902.350312499999</v>
      </c>
      <c r="C2034" s="1" t="s">
        <v>1065</v>
      </c>
      <c r="D2034" t="s">
        <v>1058</v>
      </c>
      <c r="E2034" s="1" t="s">
        <v>1061</v>
      </c>
      <c r="G2034" t="s">
        <v>1126</v>
      </c>
      <c r="H2034">
        <v>1</v>
      </c>
    </row>
    <row r="2035" spans="1:8" x14ac:dyDescent="0.2">
      <c r="A2035" s="5">
        <v>42902</v>
      </c>
      <c r="B2035" s="2">
        <v>42902.350312499999</v>
      </c>
      <c r="C2035" s="1" t="s">
        <v>1065</v>
      </c>
      <c r="D2035" t="s">
        <v>1059</v>
      </c>
      <c r="E2035" s="1" t="s">
        <v>1061</v>
      </c>
      <c r="G2035" t="s">
        <v>1126</v>
      </c>
      <c r="H2035">
        <v>1</v>
      </c>
    </row>
    <row r="2036" spans="1:8" x14ac:dyDescent="0.2">
      <c r="A2036" s="5">
        <v>42902</v>
      </c>
      <c r="B2036" s="2">
        <v>42902.765740740739</v>
      </c>
      <c r="C2036" s="1" t="s">
        <v>1065</v>
      </c>
      <c r="D2036" t="s">
        <v>1053</v>
      </c>
      <c r="G2036" t="s">
        <v>1126</v>
      </c>
      <c r="H2036">
        <v>1</v>
      </c>
    </row>
    <row r="2037" spans="1:8" x14ac:dyDescent="0.2">
      <c r="A2037" s="5">
        <v>42902</v>
      </c>
      <c r="B2037" s="2">
        <v>42902.765740740739</v>
      </c>
      <c r="C2037" s="1" t="s">
        <v>1065</v>
      </c>
      <c r="D2037" t="s">
        <v>1056</v>
      </c>
      <c r="G2037" t="s">
        <v>1126</v>
      </c>
      <c r="H2037">
        <v>1</v>
      </c>
    </row>
    <row r="2038" spans="1:8" x14ac:dyDescent="0.2">
      <c r="A2038" s="5">
        <v>42902</v>
      </c>
      <c r="B2038" s="2">
        <v>42902.765752314815</v>
      </c>
      <c r="C2038" s="1" t="s">
        <v>1065</v>
      </c>
      <c r="D2038" t="s">
        <v>1057</v>
      </c>
      <c r="G2038" t="s">
        <v>1126</v>
      </c>
      <c r="H2038">
        <v>1</v>
      </c>
    </row>
    <row r="2039" spans="1:8" x14ac:dyDescent="0.2">
      <c r="A2039" s="5">
        <v>42902</v>
      </c>
      <c r="B2039" s="2">
        <v>42902.765752314815</v>
      </c>
      <c r="C2039" s="1" t="s">
        <v>1065</v>
      </c>
      <c r="D2039" t="s">
        <v>1056</v>
      </c>
      <c r="G2039" t="s">
        <v>1126</v>
      </c>
      <c r="H2039">
        <v>1</v>
      </c>
    </row>
    <row r="2040" spans="1:8" x14ac:dyDescent="0.2">
      <c r="A2040" s="5">
        <v>42902</v>
      </c>
      <c r="B2040" s="2">
        <v>42902.765752314815</v>
      </c>
      <c r="C2040" s="1" t="s">
        <v>1065</v>
      </c>
      <c r="D2040" t="s">
        <v>1058</v>
      </c>
      <c r="G2040" t="s">
        <v>1126</v>
      </c>
      <c r="H2040">
        <v>1</v>
      </c>
    </row>
    <row r="2041" spans="1:8" x14ac:dyDescent="0.2">
      <c r="A2041" s="5">
        <v>42902</v>
      </c>
      <c r="B2041" s="2">
        <v>42902.765752314815</v>
      </c>
      <c r="C2041" s="1" t="s">
        <v>1065</v>
      </c>
      <c r="D2041" t="s">
        <v>1056</v>
      </c>
      <c r="G2041" t="s">
        <v>1126</v>
      </c>
      <c r="H2041">
        <v>1</v>
      </c>
    </row>
    <row r="2042" spans="1:8" x14ac:dyDescent="0.2">
      <c r="A2042" s="5">
        <v>42902</v>
      </c>
      <c r="B2042" s="2">
        <v>42902.765752314815</v>
      </c>
      <c r="C2042" s="1" t="s">
        <v>1065</v>
      </c>
      <c r="D2042" t="s">
        <v>1059</v>
      </c>
      <c r="G2042" t="s">
        <v>1126</v>
      </c>
      <c r="H2042">
        <v>1</v>
      </c>
    </row>
    <row r="2043" spans="1:8" x14ac:dyDescent="0.2">
      <c r="A2043" s="5">
        <v>42902</v>
      </c>
      <c r="B2043" s="2">
        <v>42902.765752314815</v>
      </c>
      <c r="C2043" s="1" t="s">
        <v>1065</v>
      </c>
      <c r="D2043" t="s">
        <v>1056</v>
      </c>
      <c r="G2043" t="s">
        <v>1126</v>
      </c>
      <c r="H2043">
        <v>1</v>
      </c>
    </row>
    <row r="2044" spans="1:8" x14ac:dyDescent="0.2">
      <c r="A2044" s="5">
        <v>42905</v>
      </c>
      <c r="B2044" s="2">
        <v>42905.357511574075</v>
      </c>
      <c r="C2044" s="1" t="s">
        <v>1065</v>
      </c>
      <c r="D2044" t="s">
        <v>1053</v>
      </c>
      <c r="E2044" s="1" t="s">
        <v>1061</v>
      </c>
      <c r="G2044" t="s">
        <v>1066</v>
      </c>
      <c r="H2044">
        <v>1</v>
      </c>
    </row>
    <row r="2045" spans="1:8" x14ac:dyDescent="0.2">
      <c r="A2045" s="5">
        <v>42905</v>
      </c>
      <c r="B2045" s="2">
        <v>42905.357523148145</v>
      </c>
      <c r="C2045" s="1" t="s">
        <v>1065</v>
      </c>
      <c r="D2045" t="s">
        <v>1057</v>
      </c>
      <c r="E2045" s="1" t="s">
        <v>1061</v>
      </c>
      <c r="G2045" t="s">
        <v>1066</v>
      </c>
      <c r="H2045">
        <v>1</v>
      </c>
    </row>
    <row r="2046" spans="1:8" x14ac:dyDescent="0.2">
      <c r="A2046" s="5">
        <v>42905</v>
      </c>
      <c r="B2046" s="2">
        <v>42905.357523148145</v>
      </c>
      <c r="C2046" s="1" t="s">
        <v>1065</v>
      </c>
      <c r="D2046" t="s">
        <v>1058</v>
      </c>
      <c r="E2046" s="1" t="s">
        <v>1061</v>
      </c>
      <c r="G2046" t="s">
        <v>1066</v>
      </c>
      <c r="H2046">
        <v>1</v>
      </c>
    </row>
    <row r="2047" spans="1:8" x14ac:dyDescent="0.2">
      <c r="A2047" s="5">
        <v>42905</v>
      </c>
      <c r="B2047" s="2">
        <v>42905.357523148145</v>
      </c>
      <c r="C2047" s="1" t="s">
        <v>1065</v>
      </c>
      <c r="D2047" t="s">
        <v>1059</v>
      </c>
      <c r="E2047" s="1" t="s">
        <v>1061</v>
      </c>
      <c r="G2047" t="s">
        <v>1066</v>
      </c>
      <c r="H2047">
        <v>1</v>
      </c>
    </row>
    <row r="2048" spans="1:8" x14ac:dyDescent="0.2">
      <c r="A2048" s="5">
        <v>42905</v>
      </c>
      <c r="B2048" s="2">
        <v>42905.507974537039</v>
      </c>
      <c r="C2048" s="1" t="s">
        <v>1071</v>
      </c>
      <c r="D2048" t="s">
        <v>1053</v>
      </c>
      <c r="E2048" s="1" t="s">
        <v>1064</v>
      </c>
      <c r="G2048" t="s">
        <v>1066</v>
      </c>
      <c r="H2048">
        <v>1</v>
      </c>
    </row>
    <row r="2049" spans="1:8" x14ac:dyDescent="0.2">
      <c r="A2049" s="5">
        <v>42905</v>
      </c>
      <c r="B2049" s="2">
        <v>42905.507986111108</v>
      </c>
      <c r="C2049" s="1" t="s">
        <v>1071</v>
      </c>
      <c r="D2049" t="s">
        <v>1057</v>
      </c>
      <c r="E2049" s="1" t="s">
        <v>1064</v>
      </c>
      <c r="G2049" t="s">
        <v>1066</v>
      </c>
      <c r="H2049">
        <v>1</v>
      </c>
    </row>
    <row r="2050" spans="1:8" x14ac:dyDescent="0.2">
      <c r="A2050" s="5">
        <v>42905</v>
      </c>
      <c r="B2050" s="2">
        <v>42905.507986111108</v>
      </c>
      <c r="C2050" s="1" t="s">
        <v>1071</v>
      </c>
      <c r="D2050" t="s">
        <v>1058</v>
      </c>
      <c r="E2050" s="1" t="s">
        <v>1064</v>
      </c>
      <c r="G2050" t="s">
        <v>1066</v>
      </c>
      <c r="H2050">
        <v>1</v>
      </c>
    </row>
    <row r="2051" spans="1:8" x14ac:dyDescent="0.2">
      <c r="A2051" s="5">
        <v>42905</v>
      </c>
      <c r="B2051" s="2">
        <v>42905.507997685185</v>
      </c>
      <c r="C2051" s="1" t="s">
        <v>1071</v>
      </c>
      <c r="D2051" t="s">
        <v>1059</v>
      </c>
      <c r="E2051" s="1" t="s">
        <v>1064</v>
      </c>
      <c r="G2051" t="s">
        <v>1066</v>
      </c>
      <c r="H2051">
        <v>1</v>
      </c>
    </row>
    <row r="2052" spans="1:8" x14ac:dyDescent="0.2">
      <c r="A2052" s="5">
        <v>42916</v>
      </c>
      <c r="B2052" s="2">
        <v>42916.331875000003</v>
      </c>
      <c r="C2052" s="1" t="s">
        <v>1065</v>
      </c>
      <c r="D2052" t="s">
        <v>1053</v>
      </c>
      <c r="E2052" s="1" t="s">
        <v>1064</v>
      </c>
      <c r="G2052" t="s">
        <v>1126</v>
      </c>
      <c r="H2052">
        <v>1</v>
      </c>
    </row>
    <row r="2053" spans="1:8" x14ac:dyDescent="0.2">
      <c r="A2053" s="5">
        <v>42916</v>
      </c>
      <c r="B2053" s="2">
        <v>42916.331886574073</v>
      </c>
      <c r="C2053" s="1" t="s">
        <v>1065</v>
      </c>
      <c r="D2053" t="s">
        <v>1057</v>
      </c>
      <c r="E2053" s="1" t="s">
        <v>1064</v>
      </c>
      <c r="G2053" t="s">
        <v>1126</v>
      </c>
      <c r="H2053">
        <v>1</v>
      </c>
    </row>
    <row r="2054" spans="1:8" x14ac:dyDescent="0.2">
      <c r="A2054" s="5">
        <v>42916</v>
      </c>
      <c r="B2054" s="2">
        <v>42916.331886574073</v>
      </c>
      <c r="C2054" s="1" t="s">
        <v>1065</v>
      </c>
      <c r="D2054" t="s">
        <v>1058</v>
      </c>
      <c r="E2054" s="1" t="s">
        <v>1064</v>
      </c>
      <c r="G2054" t="s">
        <v>1126</v>
      </c>
      <c r="H2054">
        <v>1</v>
      </c>
    </row>
    <row r="2055" spans="1:8" x14ac:dyDescent="0.2">
      <c r="A2055" s="5">
        <v>42916</v>
      </c>
      <c r="B2055" s="2">
        <v>42916.331909722219</v>
      </c>
      <c r="C2055" s="1" t="s">
        <v>1065</v>
      </c>
      <c r="D2055" t="s">
        <v>1059</v>
      </c>
      <c r="E2055" s="1" t="s">
        <v>1064</v>
      </c>
      <c r="G2055" t="s">
        <v>1126</v>
      </c>
      <c r="H2055">
        <v>1</v>
      </c>
    </row>
    <row r="2056" spans="1:8" x14ac:dyDescent="0.2">
      <c r="A2056" s="5">
        <v>42919</v>
      </c>
      <c r="B2056" s="2">
        <v>42919.275775462964</v>
      </c>
      <c r="C2056" s="1" t="s">
        <v>1065</v>
      </c>
      <c r="D2056" t="s">
        <v>1053</v>
      </c>
      <c r="E2056" s="1" t="s">
        <v>1061</v>
      </c>
      <c r="G2056" t="s">
        <v>1066</v>
      </c>
      <c r="H2056">
        <v>1</v>
      </c>
    </row>
    <row r="2057" spans="1:8" x14ac:dyDescent="0.2">
      <c r="A2057" s="5">
        <v>42919</v>
      </c>
      <c r="B2057" s="2">
        <v>42919.275787037041</v>
      </c>
      <c r="C2057" s="1" t="s">
        <v>1065</v>
      </c>
      <c r="D2057" t="s">
        <v>1057</v>
      </c>
      <c r="E2057" s="1" t="s">
        <v>1061</v>
      </c>
      <c r="G2057" t="s">
        <v>1066</v>
      </c>
      <c r="H2057">
        <v>1</v>
      </c>
    </row>
    <row r="2058" spans="1:8" x14ac:dyDescent="0.2">
      <c r="A2058" s="5">
        <v>42919</v>
      </c>
      <c r="B2058" s="2">
        <v>42919.275787037041</v>
      </c>
      <c r="C2058" s="1" t="s">
        <v>1065</v>
      </c>
      <c r="D2058" t="s">
        <v>1058</v>
      </c>
      <c r="E2058" s="1" t="s">
        <v>1061</v>
      </c>
      <c r="G2058" t="s">
        <v>1066</v>
      </c>
      <c r="H2058">
        <v>1</v>
      </c>
    </row>
    <row r="2059" spans="1:8" x14ac:dyDescent="0.2">
      <c r="A2059" s="5">
        <v>42919</v>
      </c>
      <c r="B2059" s="2">
        <v>42919.275787037041</v>
      </c>
      <c r="C2059" s="1" t="s">
        <v>1065</v>
      </c>
      <c r="D2059" t="s">
        <v>1059</v>
      </c>
      <c r="E2059" s="1" t="s">
        <v>1061</v>
      </c>
      <c r="G2059" t="s">
        <v>1066</v>
      </c>
      <c r="H2059">
        <v>1</v>
      </c>
    </row>
    <row r="2060" spans="1:8" x14ac:dyDescent="0.2">
      <c r="A2060" s="5">
        <v>42921</v>
      </c>
      <c r="B2060" s="2">
        <v>42921.363981481481</v>
      </c>
      <c r="C2060" s="1" t="s">
        <v>1065</v>
      </c>
      <c r="D2060" t="s">
        <v>1053</v>
      </c>
      <c r="E2060" s="1" t="s">
        <v>1061</v>
      </c>
      <c r="G2060" t="s">
        <v>1066</v>
      </c>
      <c r="H2060">
        <v>1</v>
      </c>
    </row>
    <row r="2061" spans="1:8" x14ac:dyDescent="0.2">
      <c r="A2061" s="5">
        <v>42921</v>
      </c>
      <c r="B2061" s="2">
        <v>42921.363993055558</v>
      </c>
      <c r="C2061" s="1" t="s">
        <v>1065</v>
      </c>
      <c r="D2061" t="s">
        <v>1057</v>
      </c>
      <c r="E2061" s="1" t="s">
        <v>1061</v>
      </c>
      <c r="G2061" t="s">
        <v>1066</v>
      </c>
      <c r="H2061">
        <v>1</v>
      </c>
    </row>
    <row r="2062" spans="1:8" x14ac:dyDescent="0.2">
      <c r="A2062" s="5">
        <v>42921</v>
      </c>
      <c r="B2062" s="2">
        <v>42921.363993055558</v>
      </c>
      <c r="C2062" s="1" t="s">
        <v>1065</v>
      </c>
      <c r="D2062" t="s">
        <v>1058</v>
      </c>
      <c r="E2062" s="1" t="s">
        <v>1061</v>
      </c>
      <c r="G2062" t="s">
        <v>1066</v>
      </c>
      <c r="H2062">
        <v>1</v>
      </c>
    </row>
    <row r="2063" spans="1:8" x14ac:dyDescent="0.2">
      <c r="A2063" s="5">
        <v>42921</v>
      </c>
      <c r="B2063" s="2">
        <v>42921.364004629628</v>
      </c>
      <c r="C2063" s="1" t="s">
        <v>1065</v>
      </c>
      <c r="D2063" t="s">
        <v>1059</v>
      </c>
      <c r="E2063" s="1" t="s">
        <v>1061</v>
      </c>
      <c r="G2063" t="s">
        <v>1066</v>
      </c>
      <c r="H2063">
        <v>1</v>
      </c>
    </row>
    <row r="2064" spans="1:8" x14ac:dyDescent="0.2">
      <c r="A2064" s="5">
        <v>42927</v>
      </c>
      <c r="B2064" s="2">
        <v>42927.323518518519</v>
      </c>
      <c r="C2064" s="1" t="s">
        <v>1065</v>
      </c>
      <c r="D2064" t="s">
        <v>1053</v>
      </c>
      <c r="E2064" s="1" t="s">
        <v>1061</v>
      </c>
      <c r="G2064" t="s">
        <v>1127</v>
      </c>
      <c r="H2064">
        <v>1</v>
      </c>
    </row>
    <row r="2065" spans="1:8" x14ac:dyDescent="0.2">
      <c r="A2065" s="5">
        <v>42927</v>
      </c>
      <c r="B2065" s="2">
        <v>42927.323530092595</v>
      </c>
      <c r="C2065" s="1" t="s">
        <v>1065</v>
      </c>
      <c r="D2065" t="s">
        <v>1057</v>
      </c>
      <c r="E2065" s="1" t="s">
        <v>1061</v>
      </c>
      <c r="G2065" t="s">
        <v>1127</v>
      </c>
      <c r="H2065">
        <v>1</v>
      </c>
    </row>
    <row r="2066" spans="1:8" x14ac:dyDescent="0.2">
      <c r="A2066" s="5">
        <v>42927</v>
      </c>
      <c r="B2066" s="2">
        <v>42927.323530092595</v>
      </c>
      <c r="C2066" s="1" t="s">
        <v>1065</v>
      </c>
      <c r="D2066" t="s">
        <v>1058</v>
      </c>
      <c r="E2066" s="1" t="s">
        <v>1061</v>
      </c>
      <c r="G2066" t="s">
        <v>1127</v>
      </c>
      <c r="H2066">
        <v>1</v>
      </c>
    </row>
    <row r="2067" spans="1:8" x14ac:dyDescent="0.2">
      <c r="A2067" s="5">
        <v>42927</v>
      </c>
      <c r="B2067" s="2">
        <v>42927.323530092595</v>
      </c>
      <c r="C2067" s="1" t="s">
        <v>1065</v>
      </c>
      <c r="D2067" t="s">
        <v>1059</v>
      </c>
      <c r="E2067" s="1" t="s">
        <v>1061</v>
      </c>
      <c r="G2067" t="s">
        <v>1127</v>
      </c>
      <c r="H2067">
        <v>1</v>
      </c>
    </row>
    <row r="2068" spans="1:8" x14ac:dyDescent="0.2">
      <c r="A2068" s="5">
        <v>42928</v>
      </c>
      <c r="B2068" s="2">
        <v>42928.335972222223</v>
      </c>
      <c r="C2068" s="1" t="s">
        <v>1071</v>
      </c>
      <c r="D2068" t="s">
        <v>1053</v>
      </c>
      <c r="E2068" s="1" t="s">
        <v>1061</v>
      </c>
      <c r="G2068" t="s">
        <v>1127</v>
      </c>
      <c r="H2068">
        <v>1</v>
      </c>
    </row>
    <row r="2069" spans="1:8" x14ac:dyDescent="0.2">
      <c r="A2069" s="5">
        <v>42928</v>
      </c>
      <c r="B2069" s="2">
        <v>42928.335972222223</v>
      </c>
      <c r="C2069" s="1" t="s">
        <v>1071</v>
      </c>
      <c r="D2069" t="s">
        <v>1057</v>
      </c>
      <c r="E2069" s="1" t="s">
        <v>1061</v>
      </c>
      <c r="G2069" t="s">
        <v>1127</v>
      </c>
      <c r="H2069">
        <v>1</v>
      </c>
    </row>
    <row r="2070" spans="1:8" x14ac:dyDescent="0.2">
      <c r="A2070" s="5">
        <v>42928</v>
      </c>
      <c r="B2070" s="2">
        <v>42928.3359837963</v>
      </c>
      <c r="C2070" s="1" t="s">
        <v>1071</v>
      </c>
      <c r="D2070" t="s">
        <v>1058</v>
      </c>
      <c r="E2070" s="1" t="s">
        <v>1061</v>
      </c>
      <c r="G2070" t="s">
        <v>1127</v>
      </c>
      <c r="H2070">
        <v>1</v>
      </c>
    </row>
    <row r="2071" spans="1:8" x14ac:dyDescent="0.2">
      <c r="A2071" s="5">
        <v>42928</v>
      </c>
      <c r="B2071" s="2">
        <v>42928.335995370369</v>
      </c>
      <c r="C2071" s="1" t="s">
        <v>1071</v>
      </c>
      <c r="D2071" t="s">
        <v>1059</v>
      </c>
      <c r="E2071" s="1" t="s">
        <v>1061</v>
      </c>
      <c r="G2071" t="s">
        <v>1127</v>
      </c>
      <c r="H2071">
        <v>1</v>
      </c>
    </row>
    <row r="2072" spans="1:8" x14ac:dyDescent="0.2">
      <c r="A2072" s="5">
        <v>42930</v>
      </c>
      <c r="B2072" s="2">
        <v>42930.34107638889</v>
      </c>
      <c r="C2072" s="1" t="s">
        <v>1071</v>
      </c>
      <c r="D2072" t="s">
        <v>1053</v>
      </c>
      <c r="E2072" s="1" t="s">
        <v>1064</v>
      </c>
      <c r="G2072" t="s">
        <v>1066</v>
      </c>
      <c r="H2072">
        <v>1</v>
      </c>
    </row>
    <row r="2073" spans="1:8" x14ac:dyDescent="0.2">
      <c r="A2073" s="5">
        <v>42930</v>
      </c>
      <c r="B2073" s="2">
        <v>42930.341087962966</v>
      </c>
      <c r="C2073" s="1" t="s">
        <v>1071</v>
      </c>
      <c r="D2073" t="s">
        <v>1057</v>
      </c>
      <c r="E2073" s="1" t="s">
        <v>1064</v>
      </c>
      <c r="G2073" t="s">
        <v>1066</v>
      </c>
      <c r="H2073">
        <v>1</v>
      </c>
    </row>
    <row r="2074" spans="1:8" x14ac:dyDescent="0.2">
      <c r="A2074" s="5">
        <v>42930</v>
      </c>
      <c r="B2074" s="2">
        <v>42930.341099537036</v>
      </c>
      <c r="C2074" s="1" t="s">
        <v>1071</v>
      </c>
      <c r="D2074" t="s">
        <v>1058</v>
      </c>
      <c r="E2074" s="1" t="s">
        <v>1064</v>
      </c>
      <c r="G2074" t="s">
        <v>1066</v>
      </c>
      <c r="H2074">
        <v>1</v>
      </c>
    </row>
    <row r="2075" spans="1:8" x14ac:dyDescent="0.2">
      <c r="A2075" s="5">
        <v>42930</v>
      </c>
      <c r="B2075" s="2">
        <v>42930.341111111113</v>
      </c>
      <c r="C2075" s="1" t="s">
        <v>1071</v>
      </c>
      <c r="D2075" t="s">
        <v>1059</v>
      </c>
      <c r="E2075" s="1" t="s">
        <v>1064</v>
      </c>
      <c r="G2075" t="s">
        <v>1066</v>
      </c>
      <c r="H2075">
        <v>1</v>
      </c>
    </row>
    <row r="2076" spans="1:8" x14ac:dyDescent="0.2">
      <c r="A2076" s="5">
        <v>42935</v>
      </c>
      <c r="B2076" s="2">
        <v>42935.369386574072</v>
      </c>
      <c r="C2076" s="1" t="s">
        <v>1065</v>
      </c>
      <c r="D2076" t="s">
        <v>1053</v>
      </c>
      <c r="G2076" t="s">
        <v>1110</v>
      </c>
      <c r="H2076">
        <v>1</v>
      </c>
    </row>
    <row r="2077" spans="1:8" x14ac:dyDescent="0.2">
      <c r="A2077" s="5">
        <v>42935</v>
      </c>
      <c r="B2077" s="2">
        <v>42935.369571759256</v>
      </c>
      <c r="C2077" s="1" t="s">
        <v>1065</v>
      </c>
      <c r="D2077" t="s">
        <v>1056</v>
      </c>
      <c r="F2077" s="6" t="s">
        <v>1061</v>
      </c>
      <c r="G2077" t="s">
        <v>1110</v>
      </c>
      <c r="H2077">
        <v>1</v>
      </c>
    </row>
    <row r="2078" spans="1:8" x14ac:dyDescent="0.2">
      <c r="A2078" s="5">
        <v>42935</v>
      </c>
      <c r="B2078" s="2">
        <v>42935.369606481479</v>
      </c>
      <c r="C2078" s="1" t="s">
        <v>1065</v>
      </c>
      <c r="D2078" t="s">
        <v>1057</v>
      </c>
      <c r="E2078" s="1" t="s">
        <v>1061</v>
      </c>
      <c r="G2078" t="s">
        <v>1110</v>
      </c>
      <c r="H2078">
        <v>1</v>
      </c>
    </row>
    <row r="2079" spans="1:8" x14ac:dyDescent="0.2">
      <c r="A2079" s="5">
        <v>42935</v>
      </c>
      <c r="B2079" s="2">
        <v>42935.369641203702</v>
      </c>
      <c r="C2079" s="1" t="s">
        <v>1065</v>
      </c>
      <c r="D2079" t="s">
        <v>1058</v>
      </c>
      <c r="E2079" s="1" t="s">
        <v>1061</v>
      </c>
      <c r="G2079" t="s">
        <v>1110</v>
      </c>
      <c r="H2079">
        <v>1</v>
      </c>
    </row>
    <row r="2080" spans="1:8" x14ac:dyDescent="0.2">
      <c r="A2080" s="5">
        <v>42935</v>
      </c>
      <c r="B2080" s="2">
        <v>42935.369675925926</v>
      </c>
      <c r="C2080" s="1" t="s">
        <v>1065</v>
      </c>
      <c r="D2080" t="s">
        <v>1059</v>
      </c>
      <c r="E2080" s="1" t="s">
        <v>1061</v>
      </c>
      <c r="G2080" t="s">
        <v>1110</v>
      </c>
      <c r="H2080">
        <v>1</v>
      </c>
    </row>
    <row r="2081" spans="1:8" x14ac:dyDescent="0.2">
      <c r="A2081" s="5">
        <v>42947</v>
      </c>
      <c r="B2081" s="2">
        <v>42947.33693287037</v>
      </c>
      <c r="C2081" s="1" t="s">
        <v>1065</v>
      </c>
      <c r="D2081" t="s">
        <v>1053</v>
      </c>
      <c r="E2081" s="1" t="s">
        <v>1064</v>
      </c>
      <c r="G2081" t="s">
        <v>1127</v>
      </c>
      <c r="H2081">
        <v>1</v>
      </c>
    </row>
    <row r="2082" spans="1:8" x14ac:dyDescent="0.2">
      <c r="A2082" s="5">
        <v>42947</v>
      </c>
      <c r="B2082" s="2">
        <v>42947.33693287037</v>
      </c>
      <c r="C2082" s="1" t="s">
        <v>1065</v>
      </c>
      <c r="D2082" t="s">
        <v>1057</v>
      </c>
      <c r="E2082" s="1" t="s">
        <v>1064</v>
      </c>
      <c r="G2082" t="s">
        <v>1127</v>
      </c>
      <c r="H2082">
        <v>1</v>
      </c>
    </row>
    <row r="2083" spans="1:8" x14ac:dyDescent="0.2">
      <c r="A2083" s="5">
        <v>42947</v>
      </c>
      <c r="B2083" s="2">
        <v>42947.336944444447</v>
      </c>
      <c r="C2083" s="1" t="s">
        <v>1065</v>
      </c>
      <c r="D2083" t="s">
        <v>1058</v>
      </c>
      <c r="E2083" s="1" t="s">
        <v>1064</v>
      </c>
      <c r="G2083" t="s">
        <v>1127</v>
      </c>
      <c r="H2083">
        <v>1</v>
      </c>
    </row>
    <row r="2084" spans="1:8" x14ac:dyDescent="0.2">
      <c r="A2084" s="5">
        <v>42947</v>
      </c>
      <c r="B2084" s="2">
        <v>42947.336956018517</v>
      </c>
      <c r="C2084" s="1" t="s">
        <v>1065</v>
      </c>
      <c r="D2084" t="s">
        <v>1059</v>
      </c>
      <c r="E2084" s="1" t="s">
        <v>1064</v>
      </c>
      <c r="G2084" t="s">
        <v>1127</v>
      </c>
      <c r="H2084">
        <v>1</v>
      </c>
    </row>
    <row r="2085" spans="1:8" x14ac:dyDescent="0.2">
      <c r="A2085" s="5">
        <v>42949</v>
      </c>
      <c r="B2085" s="2">
        <v>42949.359675925924</v>
      </c>
      <c r="C2085" s="1" t="s">
        <v>1065</v>
      </c>
      <c r="D2085" t="s">
        <v>1053</v>
      </c>
      <c r="E2085" s="1" t="s">
        <v>1061</v>
      </c>
      <c r="G2085" t="s">
        <v>1128</v>
      </c>
      <c r="H2085">
        <v>1</v>
      </c>
    </row>
    <row r="2086" spans="1:8" x14ac:dyDescent="0.2">
      <c r="A2086" s="5">
        <v>42949</v>
      </c>
      <c r="B2086" s="2">
        <v>42949.3596875</v>
      </c>
      <c r="C2086" s="1" t="s">
        <v>1065</v>
      </c>
      <c r="D2086" t="s">
        <v>1057</v>
      </c>
      <c r="E2086" s="1" t="s">
        <v>1061</v>
      </c>
      <c r="G2086" t="s">
        <v>1128</v>
      </c>
      <c r="H2086">
        <v>1</v>
      </c>
    </row>
    <row r="2087" spans="1:8" x14ac:dyDescent="0.2">
      <c r="A2087" s="5">
        <v>42949</v>
      </c>
      <c r="B2087" s="2">
        <v>42949.3596875</v>
      </c>
      <c r="C2087" s="1" t="s">
        <v>1065</v>
      </c>
      <c r="D2087" t="s">
        <v>1058</v>
      </c>
      <c r="E2087" s="1" t="s">
        <v>1061</v>
      </c>
      <c r="G2087" t="s">
        <v>1128</v>
      </c>
      <c r="H2087">
        <v>1</v>
      </c>
    </row>
    <row r="2088" spans="1:8" x14ac:dyDescent="0.2">
      <c r="A2088" s="5">
        <v>42949</v>
      </c>
      <c r="B2088" s="2">
        <v>42949.359699074077</v>
      </c>
      <c r="C2088" s="1" t="s">
        <v>1065</v>
      </c>
      <c r="D2088" t="s">
        <v>1059</v>
      </c>
      <c r="E2088" s="1" t="s">
        <v>1061</v>
      </c>
      <c r="G2088" t="s">
        <v>1128</v>
      </c>
      <c r="H2088">
        <v>1</v>
      </c>
    </row>
    <row r="2089" spans="1:8" x14ac:dyDescent="0.2">
      <c r="A2089" s="5">
        <v>42950</v>
      </c>
      <c r="B2089" s="2">
        <v>42950.339178240742</v>
      </c>
      <c r="C2089" s="1" t="s">
        <v>1065</v>
      </c>
      <c r="D2089" t="s">
        <v>1053</v>
      </c>
      <c r="E2089" s="1" t="s">
        <v>1061</v>
      </c>
      <c r="G2089" t="s">
        <v>1066</v>
      </c>
      <c r="H2089">
        <v>1</v>
      </c>
    </row>
    <row r="2090" spans="1:8" x14ac:dyDescent="0.2">
      <c r="A2090" s="5">
        <v>42950</v>
      </c>
      <c r="B2090" s="2">
        <v>42950.339201388888</v>
      </c>
      <c r="C2090" s="1" t="s">
        <v>1065</v>
      </c>
      <c r="D2090" t="s">
        <v>1057</v>
      </c>
      <c r="E2090" s="1" t="s">
        <v>1061</v>
      </c>
      <c r="G2090" t="s">
        <v>1066</v>
      </c>
      <c r="H2090">
        <v>1</v>
      </c>
    </row>
    <row r="2091" spans="1:8" x14ac:dyDescent="0.2">
      <c r="A2091" s="5">
        <v>42950</v>
      </c>
      <c r="B2091" s="2">
        <v>42950.339224537034</v>
      </c>
      <c r="C2091" s="1" t="s">
        <v>1065</v>
      </c>
      <c r="D2091" t="s">
        <v>1058</v>
      </c>
      <c r="E2091" s="1" t="s">
        <v>1061</v>
      </c>
      <c r="G2091" t="s">
        <v>1066</v>
      </c>
      <c r="H2091">
        <v>1</v>
      </c>
    </row>
    <row r="2092" spans="1:8" x14ac:dyDescent="0.2">
      <c r="A2092" s="5">
        <v>42950</v>
      </c>
      <c r="B2092" s="2">
        <v>42950.339236111111</v>
      </c>
      <c r="C2092" s="1" t="s">
        <v>1065</v>
      </c>
      <c r="D2092" t="s">
        <v>1059</v>
      </c>
      <c r="E2092" s="1" t="s">
        <v>1061</v>
      </c>
      <c r="G2092" t="s">
        <v>1066</v>
      </c>
      <c r="H2092">
        <v>1</v>
      </c>
    </row>
    <row r="2093" spans="1:8" x14ac:dyDescent="0.2">
      <c r="A2093" s="5">
        <v>42955</v>
      </c>
      <c r="B2093" s="2">
        <v>42955.341793981483</v>
      </c>
      <c r="C2093" s="1" t="s">
        <v>1065</v>
      </c>
      <c r="D2093" t="s">
        <v>1053</v>
      </c>
      <c r="E2093" s="1" t="s">
        <v>1061</v>
      </c>
      <c r="G2093" t="s">
        <v>1128</v>
      </c>
      <c r="H2093">
        <v>1</v>
      </c>
    </row>
    <row r="2094" spans="1:8" x14ac:dyDescent="0.2">
      <c r="A2094" s="5">
        <v>42955</v>
      </c>
      <c r="B2094" s="2">
        <v>42955.341793981483</v>
      </c>
      <c r="C2094" s="1" t="s">
        <v>1065</v>
      </c>
      <c r="D2094" t="s">
        <v>1057</v>
      </c>
      <c r="E2094" s="1" t="s">
        <v>1061</v>
      </c>
      <c r="G2094" t="s">
        <v>1128</v>
      </c>
      <c r="H2094">
        <v>1</v>
      </c>
    </row>
    <row r="2095" spans="1:8" x14ac:dyDescent="0.2">
      <c r="A2095" s="5">
        <v>42955</v>
      </c>
      <c r="B2095" s="2">
        <v>42955.341805555552</v>
      </c>
      <c r="C2095" s="1" t="s">
        <v>1065</v>
      </c>
      <c r="D2095" t="s">
        <v>1058</v>
      </c>
      <c r="E2095" s="1" t="s">
        <v>1061</v>
      </c>
      <c r="G2095" t="s">
        <v>1128</v>
      </c>
      <c r="H2095">
        <v>1</v>
      </c>
    </row>
    <row r="2096" spans="1:8" x14ac:dyDescent="0.2">
      <c r="A2096" s="5">
        <v>42955</v>
      </c>
      <c r="B2096" s="2">
        <v>42955.341817129629</v>
      </c>
      <c r="C2096" s="1" t="s">
        <v>1065</v>
      </c>
      <c r="D2096" t="s">
        <v>1059</v>
      </c>
      <c r="E2096" s="1" t="s">
        <v>1061</v>
      </c>
      <c r="G2096" t="s">
        <v>1128</v>
      </c>
      <c r="H2096">
        <v>1</v>
      </c>
    </row>
    <row r="2097" spans="1:8" x14ac:dyDescent="0.2">
      <c r="A2097" s="5">
        <v>42956</v>
      </c>
      <c r="B2097" s="2">
        <v>42956.383032407408</v>
      </c>
      <c r="C2097" s="1" t="s">
        <v>1094</v>
      </c>
      <c r="D2097" t="s">
        <v>1053</v>
      </c>
      <c r="G2097" t="s">
        <v>1066</v>
      </c>
      <c r="H2097">
        <v>1</v>
      </c>
    </row>
    <row r="2098" spans="1:8" x14ac:dyDescent="0.2">
      <c r="A2098" s="5">
        <v>42956</v>
      </c>
      <c r="B2098" s="2">
        <v>42956.383043981485</v>
      </c>
      <c r="C2098" s="1" t="s">
        <v>1094</v>
      </c>
      <c r="D2098" t="s">
        <v>1056</v>
      </c>
      <c r="G2098" t="s">
        <v>1066</v>
      </c>
      <c r="H2098">
        <v>1</v>
      </c>
    </row>
    <row r="2099" spans="1:8" x14ac:dyDescent="0.2">
      <c r="A2099" s="5">
        <v>42956</v>
      </c>
      <c r="B2099" s="2">
        <v>42956.383043981485</v>
      </c>
      <c r="C2099" s="1" t="s">
        <v>1094</v>
      </c>
      <c r="D2099" t="s">
        <v>1057</v>
      </c>
      <c r="G2099" t="s">
        <v>1066</v>
      </c>
      <c r="H2099">
        <v>1</v>
      </c>
    </row>
    <row r="2100" spans="1:8" x14ac:dyDescent="0.2">
      <c r="A2100" s="5">
        <v>42956</v>
      </c>
      <c r="B2100" s="2">
        <v>42956.383043981485</v>
      </c>
      <c r="C2100" s="1" t="s">
        <v>1094</v>
      </c>
      <c r="D2100" t="s">
        <v>1056</v>
      </c>
      <c r="G2100" t="s">
        <v>1066</v>
      </c>
      <c r="H2100">
        <v>1</v>
      </c>
    </row>
    <row r="2101" spans="1:8" x14ac:dyDescent="0.2">
      <c r="A2101" s="5">
        <v>42956</v>
      </c>
      <c r="B2101" s="2">
        <v>42956.383043981485</v>
      </c>
      <c r="C2101" s="1" t="s">
        <v>1094</v>
      </c>
      <c r="D2101" t="s">
        <v>1058</v>
      </c>
      <c r="G2101" t="s">
        <v>1066</v>
      </c>
      <c r="H2101">
        <v>1</v>
      </c>
    </row>
    <row r="2102" spans="1:8" x14ac:dyDescent="0.2">
      <c r="A2102" s="5">
        <v>42956</v>
      </c>
      <c r="B2102" s="2">
        <v>42956.383043981485</v>
      </c>
      <c r="C2102" s="1" t="s">
        <v>1094</v>
      </c>
      <c r="D2102" t="s">
        <v>1056</v>
      </c>
      <c r="G2102" t="s">
        <v>1066</v>
      </c>
      <c r="H2102">
        <v>1</v>
      </c>
    </row>
    <row r="2103" spans="1:8" x14ac:dyDescent="0.2">
      <c r="A2103" s="5">
        <v>42956</v>
      </c>
      <c r="B2103" s="2">
        <v>42956.383043981485</v>
      </c>
      <c r="C2103" s="1" t="s">
        <v>1094</v>
      </c>
      <c r="D2103" t="s">
        <v>1059</v>
      </c>
      <c r="G2103" t="s">
        <v>1066</v>
      </c>
      <c r="H2103">
        <v>1</v>
      </c>
    </row>
    <row r="2104" spans="1:8" x14ac:dyDescent="0.2">
      <c r="A2104" s="5">
        <v>42956</v>
      </c>
      <c r="B2104" s="2">
        <v>42956.383055555554</v>
      </c>
      <c r="C2104" s="1" t="s">
        <v>1094</v>
      </c>
      <c r="D2104" t="s">
        <v>1056</v>
      </c>
      <c r="G2104" t="s">
        <v>1066</v>
      </c>
      <c r="H2104">
        <v>1</v>
      </c>
    </row>
    <row r="2105" spans="1:8" x14ac:dyDescent="0.2">
      <c r="A2105" s="5">
        <v>42957</v>
      </c>
      <c r="B2105" s="2">
        <v>42957.346261574072</v>
      </c>
      <c r="C2105" s="1" t="s">
        <v>1065</v>
      </c>
      <c r="D2105" t="s">
        <v>1053</v>
      </c>
      <c r="E2105" s="1" t="s">
        <v>1061</v>
      </c>
      <c r="G2105" t="s">
        <v>1128</v>
      </c>
      <c r="H2105">
        <v>1</v>
      </c>
    </row>
    <row r="2106" spans="1:8" x14ac:dyDescent="0.2">
      <c r="A2106" s="5">
        <v>42957</v>
      </c>
      <c r="B2106" s="2">
        <v>42957.346284722225</v>
      </c>
      <c r="C2106" s="1" t="s">
        <v>1065</v>
      </c>
      <c r="D2106" t="s">
        <v>1057</v>
      </c>
      <c r="E2106" s="1" t="s">
        <v>1061</v>
      </c>
      <c r="G2106" t="s">
        <v>1128</v>
      </c>
      <c r="H2106">
        <v>1</v>
      </c>
    </row>
    <row r="2107" spans="1:8" x14ac:dyDescent="0.2">
      <c r="A2107" s="5">
        <v>42957</v>
      </c>
      <c r="B2107" s="2">
        <v>42957.346307870372</v>
      </c>
      <c r="C2107" s="1" t="s">
        <v>1065</v>
      </c>
      <c r="D2107" t="s">
        <v>1058</v>
      </c>
      <c r="E2107" s="1" t="s">
        <v>1061</v>
      </c>
      <c r="G2107" t="s">
        <v>1128</v>
      </c>
      <c r="H2107">
        <v>1</v>
      </c>
    </row>
    <row r="2108" spans="1:8" x14ac:dyDescent="0.2">
      <c r="A2108" s="5">
        <v>42957</v>
      </c>
      <c r="B2108" s="2">
        <v>42957.346331018518</v>
      </c>
      <c r="C2108" s="1" t="s">
        <v>1065</v>
      </c>
      <c r="D2108" t="s">
        <v>1059</v>
      </c>
      <c r="E2108" s="1" t="s">
        <v>1061</v>
      </c>
      <c r="G2108" t="s">
        <v>1128</v>
      </c>
      <c r="H2108">
        <v>1</v>
      </c>
    </row>
    <row r="2109" spans="1:8" x14ac:dyDescent="0.2">
      <c r="A2109" s="5">
        <v>42961</v>
      </c>
      <c r="B2109" s="2">
        <v>42961.434317129628</v>
      </c>
      <c r="C2109" s="1" t="s">
        <v>1071</v>
      </c>
      <c r="D2109" t="s">
        <v>1053</v>
      </c>
      <c r="E2109" s="1" t="s">
        <v>1064</v>
      </c>
      <c r="G2109" t="s">
        <v>1066</v>
      </c>
      <c r="H2109">
        <v>1</v>
      </c>
    </row>
    <row r="2110" spans="1:8" x14ac:dyDescent="0.2">
      <c r="A2110" s="5">
        <v>42961</v>
      </c>
      <c r="B2110" s="2">
        <v>42961.434328703705</v>
      </c>
      <c r="C2110" s="1" t="s">
        <v>1071</v>
      </c>
      <c r="D2110" t="s">
        <v>1057</v>
      </c>
      <c r="E2110" s="1" t="s">
        <v>1064</v>
      </c>
      <c r="G2110" t="s">
        <v>1066</v>
      </c>
      <c r="H2110">
        <v>1</v>
      </c>
    </row>
    <row r="2111" spans="1:8" x14ac:dyDescent="0.2">
      <c r="A2111" s="5">
        <v>42961</v>
      </c>
      <c r="B2111" s="2">
        <v>42961.434340277781</v>
      </c>
      <c r="C2111" s="1" t="s">
        <v>1071</v>
      </c>
      <c r="D2111" t="s">
        <v>1058</v>
      </c>
      <c r="E2111" s="1" t="s">
        <v>1064</v>
      </c>
      <c r="G2111" t="s">
        <v>1066</v>
      </c>
      <c r="H2111">
        <v>1</v>
      </c>
    </row>
    <row r="2112" spans="1:8" x14ac:dyDescent="0.2">
      <c r="A2112" s="5">
        <v>42961</v>
      </c>
      <c r="B2112" s="2">
        <v>42961.434351851851</v>
      </c>
      <c r="C2112" s="1" t="s">
        <v>1071</v>
      </c>
      <c r="D2112" t="s">
        <v>1059</v>
      </c>
      <c r="E2112" s="1" t="s">
        <v>1064</v>
      </c>
      <c r="G2112" t="s">
        <v>1066</v>
      </c>
      <c r="H2112">
        <v>1</v>
      </c>
    </row>
    <row r="2113" spans="1:8" x14ac:dyDescent="0.2">
      <c r="A2113" s="5">
        <v>42961</v>
      </c>
      <c r="B2113" s="2">
        <v>42961.452141203707</v>
      </c>
      <c r="C2113" s="1" t="s">
        <v>1071</v>
      </c>
      <c r="D2113" t="s">
        <v>1053</v>
      </c>
      <c r="E2113" s="1" t="s">
        <v>1061</v>
      </c>
      <c r="G2113" t="s">
        <v>1070</v>
      </c>
      <c r="H2113">
        <v>1</v>
      </c>
    </row>
    <row r="2114" spans="1:8" x14ac:dyDescent="0.2">
      <c r="A2114" s="5">
        <v>42961</v>
      </c>
      <c r="B2114" s="2">
        <v>42961.452152777776</v>
      </c>
      <c r="C2114" s="1" t="s">
        <v>1071</v>
      </c>
      <c r="D2114" t="s">
        <v>1057</v>
      </c>
      <c r="E2114" s="1" t="s">
        <v>1061</v>
      </c>
      <c r="G2114" t="s">
        <v>1070</v>
      </c>
      <c r="H2114">
        <v>1</v>
      </c>
    </row>
    <row r="2115" spans="1:8" x14ac:dyDescent="0.2">
      <c r="A2115" s="5">
        <v>42961</v>
      </c>
      <c r="B2115" s="2">
        <v>42961.452152777776</v>
      </c>
      <c r="C2115" s="1" t="s">
        <v>1071</v>
      </c>
      <c r="D2115" t="s">
        <v>1058</v>
      </c>
      <c r="E2115" s="1" t="s">
        <v>1061</v>
      </c>
      <c r="G2115" t="s">
        <v>1070</v>
      </c>
      <c r="H2115">
        <v>1</v>
      </c>
    </row>
    <row r="2116" spans="1:8" x14ac:dyDescent="0.2">
      <c r="A2116" s="5">
        <v>42961</v>
      </c>
      <c r="B2116" s="2">
        <v>42961.452164351853</v>
      </c>
      <c r="C2116" s="1" t="s">
        <v>1071</v>
      </c>
      <c r="D2116" t="s">
        <v>1059</v>
      </c>
      <c r="E2116" s="1" t="s">
        <v>1061</v>
      </c>
      <c r="G2116" t="s">
        <v>1070</v>
      </c>
      <c r="H2116">
        <v>1</v>
      </c>
    </row>
    <row r="2117" spans="1:8" x14ac:dyDescent="0.2">
      <c r="A2117" s="5">
        <v>42971</v>
      </c>
      <c r="B2117" s="2">
        <v>42971.374594907407</v>
      </c>
      <c r="C2117" s="1" t="s">
        <v>1065</v>
      </c>
      <c r="D2117" t="s">
        <v>1053</v>
      </c>
      <c r="E2117" s="1" t="s">
        <v>1061</v>
      </c>
      <c r="G2117" t="s">
        <v>1128</v>
      </c>
      <c r="H2117">
        <v>1</v>
      </c>
    </row>
    <row r="2118" spans="1:8" x14ac:dyDescent="0.2">
      <c r="A2118" s="5">
        <v>42971</v>
      </c>
      <c r="B2118" s="2">
        <v>42971.374606481484</v>
      </c>
      <c r="C2118" s="1" t="s">
        <v>1065</v>
      </c>
      <c r="D2118" t="s">
        <v>1057</v>
      </c>
      <c r="E2118" s="1" t="s">
        <v>1061</v>
      </c>
      <c r="G2118" t="s">
        <v>1128</v>
      </c>
      <c r="H2118">
        <v>1</v>
      </c>
    </row>
    <row r="2119" spans="1:8" x14ac:dyDescent="0.2">
      <c r="A2119" s="5">
        <v>42971</v>
      </c>
      <c r="B2119" s="2">
        <v>42971.374606481484</v>
      </c>
      <c r="C2119" s="1" t="s">
        <v>1065</v>
      </c>
      <c r="D2119" t="s">
        <v>1058</v>
      </c>
      <c r="E2119" s="1" t="s">
        <v>1061</v>
      </c>
      <c r="G2119" t="s">
        <v>1128</v>
      </c>
      <c r="H2119">
        <v>1</v>
      </c>
    </row>
    <row r="2120" spans="1:8" x14ac:dyDescent="0.2">
      <c r="A2120" s="5">
        <v>42971</v>
      </c>
      <c r="B2120" s="2">
        <v>42971.374618055554</v>
      </c>
      <c r="C2120" s="1" t="s">
        <v>1065</v>
      </c>
      <c r="D2120" t="s">
        <v>1059</v>
      </c>
      <c r="E2120" s="1" t="s">
        <v>1061</v>
      </c>
      <c r="G2120" t="s">
        <v>1128</v>
      </c>
      <c r="H2120">
        <v>1</v>
      </c>
    </row>
    <row r="2121" spans="1:8" x14ac:dyDescent="0.2">
      <c r="A2121" s="5">
        <v>42978</v>
      </c>
      <c r="B2121" s="2">
        <v>42978.347048611111</v>
      </c>
      <c r="C2121" s="1" t="s">
        <v>1065</v>
      </c>
      <c r="D2121" t="s">
        <v>1053</v>
      </c>
      <c r="E2121" s="1" t="s">
        <v>1061</v>
      </c>
      <c r="G2121" t="s">
        <v>1128</v>
      </c>
      <c r="H2121">
        <v>1</v>
      </c>
    </row>
    <row r="2122" spans="1:8" x14ac:dyDescent="0.2">
      <c r="A2122" s="5">
        <v>42978</v>
      </c>
      <c r="B2122" s="2">
        <v>42978.347071759257</v>
      </c>
      <c r="C2122" s="1" t="s">
        <v>1065</v>
      </c>
      <c r="D2122" t="s">
        <v>1057</v>
      </c>
      <c r="E2122" s="1" t="s">
        <v>1061</v>
      </c>
      <c r="G2122" t="s">
        <v>1128</v>
      </c>
      <c r="H2122">
        <v>1</v>
      </c>
    </row>
    <row r="2123" spans="1:8" x14ac:dyDescent="0.2">
      <c r="A2123" s="5">
        <v>42978</v>
      </c>
      <c r="B2123" s="2">
        <v>42978.347094907411</v>
      </c>
      <c r="C2123" s="1" t="s">
        <v>1065</v>
      </c>
      <c r="D2123" t="s">
        <v>1058</v>
      </c>
      <c r="E2123" s="1" t="s">
        <v>1061</v>
      </c>
      <c r="G2123" t="s">
        <v>1128</v>
      </c>
      <c r="H2123">
        <v>1</v>
      </c>
    </row>
    <row r="2124" spans="1:8" x14ac:dyDescent="0.2">
      <c r="A2124" s="5">
        <v>42978</v>
      </c>
      <c r="B2124" s="2">
        <v>42978.347118055557</v>
      </c>
      <c r="C2124" s="1" t="s">
        <v>1065</v>
      </c>
      <c r="D2124" t="s">
        <v>1059</v>
      </c>
      <c r="E2124" s="1" t="s">
        <v>1061</v>
      </c>
      <c r="G2124" t="s">
        <v>1128</v>
      </c>
      <c r="H2124">
        <v>1</v>
      </c>
    </row>
    <row r="2125" spans="1:8" x14ac:dyDescent="0.2">
      <c r="A2125" s="5">
        <v>42983</v>
      </c>
      <c r="B2125" s="2">
        <v>42983.335648148146</v>
      </c>
      <c r="C2125" s="1" t="s">
        <v>1071</v>
      </c>
      <c r="D2125" t="s">
        <v>1053</v>
      </c>
      <c r="E2125" s="1" t="s">
        <v>1061</v>
      </c>
      <c r="G2125" t="s">
        <v>1066</v>
      </c>
      <c r="H2125">
        <v>1</v>
      </c>
    </row>
    <row r="2126" spans="1:8" x14ac:dyDescent="0.2">
      <c r="A2126" s="5">
        <v>42983</v>
      </c>
      <c r="B2126" s="2">
        <v>42983.335682870369</v>
      </c>
      <c r="C2126" s="1" t="s">
        <v>1071</v>
      </c>
      <c r="D2126" t="s">
        <v>1057</v>
      </c>
      <c r="E2126" s="1" t="s">
        <v>1061</v>
      </c>
      <c r="G2126" t="s">
        <v>1066</v>
      </c>
      <c r="H2126">
        <v>1</v>
      </c>
    </row>
    <row r="2127" spans="1:8" x14ac:dyDescent="0.2">
      <c r="A2127" s="5">
        <v>42983</v>
      </c>
      <c r="B2127" s="2">
        <v>42983.335694444446</v>
      </c>
      <c r="C2127" s="1" t="s">
        <v>1071</v>
      </c>
      <c r="D2127" t="s">
        <v>1058</v>
      </c>
      <c r="E2127" s="1" t="s">
        <v>1061</v>
      </c>
      <c r="G2127" t="s">
        <v>1066</v>
      </c>
      <c r="H2127">
        <v>1</v>
      </c>
    </row>
    <row r="2128" spans="1:8" x14ac:dyDescent="0.2">
      <c r="A2128" s="5">
        <v>42983</v>
      </c>
      <c r="B2128" s="2">
        <v>42983.335706018515</v>
      </c>
      <c r="C2128" s="1" t="s">
        <v>1071</v>
      </c>
      <c r="D2128" t="s">
        <v>1059</v>
      </c>
      <c r="E2128" s="1" t="s">
        <v>1061</v>
      </c>
      <c r="G2128" t="s">
        <v>1066</v>
      </c>
      <c r="H2128">
        <v>1</v>
      </c>
    </row>
    <row r="2129" spans="1:8" x14ac:dyDescent="0.2">
      <c r="A2129" s="5">
        <v>42983</v>
      </c>
      <c r="B2129" s="2">
        <v>42983.336122685185</v>
      </c>
      <c r="C2129" s="1" t="s">
        <v>1071</v>
      </c>
      <c r="D2129" t="s">
        <v>1053</v>
      </c>
      <c r="E2129" s="1" t="s">
        <v>1061</v>
      </c>
      <c r="G2129" t="s">
        <v>1070</v>
      </c>
      <c r="H2129">
        <v>1</v>
      </c>
    </row>
    <row r="2130" spans="1:8" x14ac:dyDescent="0.2">
      <c r="A2130" s="5">
        <v>42983</v>
      </c>
      <c r="B2130" s="2">
        <v>42983.336145833331</v>
      </c>
      <c r="C2130" s="1" t="s">
        <v>1071</v>
      </c>
      <c r="D2130" t="s">
        <v>1057</v>
      </c>
      <c r="E2130" s="1" t="s">
        <v>1061</v>
      </c>
      <c r="G2130" t="s">
        <v>1070</v>
      </c>
      <c r="H2130">
        <v>1</v>
      </c>
    </row>
    <row r="2131" spans="1:8" x14ac:dyDescent="0.2">
      <c r="A2131" s="5">
        <v>42983</v>
      </c>
      <c r="B2131" s="2">
        <v>42983.336157407408</v>
      </c>
      <c r="C2131" s="1" t="s">
        <v>1071</v>
      </c>
      <c r="D2131" t="s">
        <v>1058</v>
      </c>
      <c r="E2131" s="1" t="s">
        <v>1061</v>
      </c>
      <c r="G2131" t="s">
        <v>1070</v>
      </c>
      <c r="H2131">
        <v>1</v>
      </c>
    </row>
    <row r="2132" spans="1:8" x14ac:dyDescent="0.2">
      <c r="A2132" s="5">
        <v>42983</v>
      </c>
      <c r="B2132" s="2">
        <v>42983.336168981485</v>
      </c>
      <c r="C2132" s="1" t="s">
        <v>1071</v>
      </c>
      <c r="D2132" t="s">
        <v>1059</v>
      </c>
      <c r="E2132" s="1" t="s">
        <v>1061</v>
      </c>
      <c r="G2132" t="s">
        <v>1070</v>
      </c>
      <c r="H2132">
        <v>1</v>
      </c>
    </row>
    <row r="2133" spans="1:8" x14ac:dyDescent="0.2">
      <c r="A2133" s="5">
        <v>43000</v>
      </c>
      <c r="B2133" s="2">
        <v>43000.34952546296</v>
      </c>
      <c r="C2133" s="1" t="s">
        <v>1065</v>
      </c>
      <c r="D2133" t="s">
        <v>1053</v>
      </c>
      <c r="E2133" s="1" t="s">
        <v>1061</v>
      </c>
      <c r="G2133" t="s">
        <v>1129</v>
      </c>
      <c r="H2133">
        <v>1</v>
      </c>
    </row>
    <row r="2134" spans="1:8" x14ac:dyDescent="0.2">
      <c r="A2134" s="5">
        <v>43000</v>
      </c>
      <c r="B2134" s="2">
        <v>43000.349537037036</v>
      </c>
      <c r="C2134" s="1" t="s">
        <v>1065</v>
      </c>
      <c r="D2134" t="s">
        <v>1057</v>
      </c>
      <c r="E2134" s="1" t="s">
        <v>1061</v>
      </c>
      <c r="G2134" t="s">
        <v>1129</v>
      </c>
      <c r="H2134">
        <v>1</v>
      </c>
    </row>
    <row r="2135" spans="1:8" x14ac:dyDescent="0.2">
      <c r="A2135" s="5">
        <v>43000</v>
      </c>
      <c r="B2135" s="2">
        <v>43000.349548611113</v>
      </c>
      <c r="C2135" s="1" t="s">
        <v>1065</v>
      </c>
      <c r="D2135" t="s">
        <v>1058</v>
      </c>
      <c r="E2135" s="1" t="s">
        <v>1061</v>
      </c>
      <c r="G2135" t="s">
        <v>1129</v>
      </c>
      <c r="H2135">
        <v>1</v>
      </c>
    </row>
    <row r="2136" spans="1:8" x14ac:dyDescent="0.2">
      <c r="A2136" s="5">
        <v>43000</v>
      </c>
      <c r="B2136" s="2">
        <v>43000.349548611113</v>
      </c>
      <c r="C2136" s="1" t="s">
        <v>1065</v>
      </c>
      <c r="D2136" t="s">
        <v>1059</v>
      </c>
      <c r="E2136" s="1" t="s">
        <v>1061</v>
      </c>
      <c r="G2136" t="s">
        <v>1129</v>
      </c>
      <c r="H2136">
        <v>1</v>
      </c>
    </row>
    <row r="2137" spans="1:8" x14ac:dyDescent="0.2">
      <c r="A2137" s="5">
        <v>43003</v>
      </c>
      <c r="B2137" s="2">
        <v>43003.472500000003</v>
      </c>
      <c r="C2137" s="1" t="s">
        <v>1094</v>
      </c>
      <c r="D2137" t="s">
        <v>1053</v>
      </c>
      <c r="G2137" t="s">
        <v>1066</v>
      </c>
      <c r="H2137">
        <v>1</v>
      </c>
    </row>
    <row r="2138" spans="1:8" x14ac:dyDescent="0.2">
      <c r="A2138" s="5">
        <v>43003</v>
      </c>
      <c r="B2138" s="2">
        <v>43003.472500000003</v>
      </c>
      <c r="C2138" s="1" t="s">
        <v>1094</v>
      </c>
      <c r="D2138" t="s">
        <v>1056</v>
      </c>
      <c r="G2138" t="s">
        <v>1066</v>
      </c>
      <c r="H2138">
        <v>1</v>
      </c>
    </row>
    <row r="2139" spans="1:8" x14ac:dyDescent="0.2">
      <c r="A2139" s="5">
        <v>43003</v>
      </c>
      <c r="B2139" s="2">
        <v>43003.472500000003</v>
      </c>
      <c r="C2139" s="1" t="s">
        <v>1094</v>
      </c>
      <c r="D2139" t="s">
        <v>1057</v>
      </c>
      <c r="G2139" t="s">
        <v>1066</v>
      </c>
      <c r="H2139">
        <v>1</v>
      </c>
    </row>
    <row r="2140" spans="1:8" x14ac:dyDescent="0.2">
      <c r="A2140" s="5">
        <v>43003</v>
      </c>
      <c r="B2140" s="2">
        <v>43003.472511574073</v>
      </c>
      <c r="C2140" s="1" t="s">
        <v>1094</v>
      </c>
      <c r="D2140" t="s">
        <v>1056</v>
      </c>
      <c r="G2140" t="s">
        <v>1066</v>
      </c>
      <c r="H2140">
        <v>1</v>
      </c>
    </row>
    <row r="2141" spans="1:8" x14ac:dyDescent="0.2">
      <c r="A2141" s="5">
        <v>43003</v>
      </c>
      <c r="B2141" s="2">
        <v>43003.472511574073</v>
      </c>
      <c r="C2141" s="1" t="s">
        <v>1094</v>
      </c>
      <c r="D2141" t="s">
        <v>1058</v>
      </c>
      <c r="G2141" t="s">
        <v>1066</v>
      </c>
      <c r="H2141">
        <v>1</v>
      </c>
    </row>
    <row r="2142" spans="1:8" x14ac:dyDescent="0.2">
      <c r="A2142" s="5">
        <v>43003</v>
      </c>
      <c r="B2142" s="2">
        <v>43003.472511574073</v>
      </c>
      <c r="C2142" s="1" t="s">
        <v>1094</v>
      </c>
      <c r="D2142" t="s">
        <v>1056</v>
      </c>
      <c r="G2142" t="s">
        <v>1066</v>
      </c>
      <c r="H2142">
        <v>1</v>
      </c>
    </row>
    <row r="2143" spans="1:8" x14ac:dyDescent="0.2">
      <c r="A2143" s="5">
        <v>43003</v>
      </c>
      <c r="B2143" s="2">
        <v>43003.47252314815</v>
      </c>
      <c r="C2143" s="1" t="s">
        <v>1094</v>
      </c>
      <c r="D2143" t="s">
        <v>1059</v>
      </c>
      <c r="G2143" t="s">
        <v>1066</v>
      </c>
      <c r="H2143">
        <v>1</v>
      </c>
    </row>
    <row r="2144" spans="1:8" x14ac:dyDescent="0.2">
      <c r="A2144" s="5">
        <v>43003</v>
      </c>
      <c r="B2144" s="2">
        <v>43003.47252314815</v>
      </c>
      <c r="C2144" s="1" t="s">
        <v>1094</v>
      </c>
      <c r="D2144" t="s">
        <v>1056</v>
      </c>
      <c r="G2144" t="s">
        <v>1066</v>
      </c>
      <c r="H2144">
        <v>1</v>
      </c>
    </row>
    <row r="2145" spans="1:8" x14ac:dyDescent="0.2">
      <c r="A2145" s="5">
        <v>43007</v>
      </c>
      <c r="B2145" s="2">
        <v>43007.327291666668</v>
      </c>
      <c r="C2145" s="1" t="s">
        <v>1065</v>
      </c>
      <c r="D2145" t="s">
        <v>1053</v>
      </c>
      <c r="E2145" s="1" t="s">
        <v>1064</v>
      </c>
      <c r="G2145" t="s">
        <v>1129</v>
      </c>
      <c r="H2145">
        <v>1</v>
      </c>
    </row>
    <row r="2146" spans="1:8" x14ac:dyDescent="0.2">
      <c r="A2146" s="5">
        <v>43007</v>
      </c>
      <c r="B2146" s="2">
        <v>43007.327303240738</v>
      </c>
      <c r="C2146" s="1" t="s">
        <v>1065</v>
      </c>
      <c r="D2146" t="s">
        <v>1057</v>
      </c>
      <c r="E2146" s="1" t="s">
        <v>1064</v>
      </c>
      <c r="G2146" t="s">
        <v>1129</v>
      </c>
      <c r="H2146">
        <v>1</v>
      </c>
    </row>
    <row r="2147" spans="1:8" x14ac:dyDescent="0.2">
      <c r="A2147" s="5">
        <v>43007</v>
      </c>
      <c r="B2147" s="2">
        <v>43007.327314814815</v>
      </c>
      <c r="C2147" s="1" t="s">
        <v>1065</v>
      </c>
      <c r="D2147" t="s">
        <v>1058</v>
      </c>
      <c r="E2147" s="1" t="s">
        <v>1064</v>
      </c>
      <c r="G2147" t="s">
        <v>1129</v>
      </c>
      <c r="H2147">
        <v>1</v>
      </c>
    </row>
    <row r="2148" spans="1:8" x14ac:dyDescent="0.2">
      <c r="A2148" s="5">
        <v>43007</v>
      </c>
      <c r="B2148" s="2">
        <v>43007.327314814815</v>
      </c>
      <c r="C2148" s="1" t="s">
        <v>1065</v>
      </c>
      <c r="D2148" t="s">
        <v>1059</v>
      </c>
      <c r="E2148" s="1" t="s">
        <v>1064</v>
      </c>
      <c r="G2148" t="s">
        <v>1129</v>
      </c>
      <c r="H2148">
        <v>1</v>
      </c>
    </row>
    <row r="2149" spans="1:8" x14ac:dyDescent="0.2">
      <c r="A2149" s="5">
        <v>43009</v>
      </c>
      <c r="B2149" s="2">
        <v>43009.256620370368</v>
      </c>
      <c r="C2149" s="1" t="s">
        <v>1065</v>
      </c>
      <c r="D2149" t="s">
        <v>1053</v>
      </c>
      <c r="E2149" s="1" t="s">
        <v>1064</v>
      </c>
      <c r="G2149" t="s">
        <v>1129</v>
      </c>
      <c r="H2149">
        <v>1</v>
      </c>
    </row>
    <row r="2150" spans="1:8" x14ac:dyDescent="0.2">
      <c r="A2150" s="5">
        <v>43009</v>
      </c>
      <c r="B2150" s="2">
        <v>43009.256631944445</v>
      </c>
      <c r="C2150" s="1" t="s">
        <v>1065</v>
      </c>
      <c r="D2150" t="s">
        <v>1057</v>
      </c>
      <c r="E2150" s="1" t="s">
        <v>1064</v>
      </c>
      <c r="G2150" t="s">
        <v>1129</v>
      </c>
      <c r="H2150">
        <v>1</v>
      </c>
    </row>
    <row r="2151" spans="1:8" x14ac:dyDescent="0.2">
      <c r="A2151" s="5">
        <v>43009</v>
      </c>
      <c r="B2151" s="2">
        <v>43009.256643518522</v>
      </c>
      <c r="C2151" s="1" t="s">
        <v>1065</v>
      </c>
      <c r="D2151" t="s">
        <v>1058</v>
      </c>
      <c r="E2151" s="1" t="s">
        <v>1064</v>
      </c>
      <c r="G2151" t="s">
        <v>1129</v>
      </c>
      <c r="H2151">
        <v>1</v>
      </c>
    </row>
    <row r="2152" spans="1:8" x14ac:dyDescent="0.2">
      <c r="A2152" s="5">
        <v>43009</v>
      </c>
      <c r="B2152" s="2">
        <v>43009.256655092591</v>
      </c>
      <c r="C2152" s="1" t="s">
        <v>1065</v>
      </c>
      <c r="D2152" t="s">
        <v>1059</v>
      </c>
      <c r="E2152" s="1" t="s">
        <v>1064</v>
      </c>
      <c r="G2152" t="s">
        <v>1129</v>
      </c>
      <c r="H2152">
        <v>1</v>
      </c>
    </row>
    <row r="2153" spans="1:8" x14ac:dyDescent="0.2">
      <c r="A2153" s="5">
        <v>43010</v>
      </c>
      <c r="B2153" s="2">
        <v>43010.353750000002</v>
      </c>
      <c r="C2153" s="1" t="s">
        <v>1065</v>
      </c>
      <c r="D2153" t="s">
        <v>1053</v>
      </c>
      <c r="E2153" s="1" t="s">
        <v>1064</v>
      </c>
      <c r="G2153" t="s">
        <v>1066</v>
      </c>
      <c r="H2153">
        <v>1</v>
      </c>
    </row>
    <row r="2154" spans="1:8" x14ac:dyDescent="0.2">
      <c r="A2154" s="5">
        <v>43010</v>
      </c>
      <c r="B2154" s="2">
        <v>43010.353761574072</v>
      </c>
      <c r="C2154" s="1" t="s">
        <v>1065</v>
      </c>
      <c r="D2154" t="s">
        <v>1057</v>
      </c>
      <c r="E2154" s="1" t="s">
        <v>1064</v>
      </c>
      <c r="G2154" t="s">
        <v>1066</v>
      </c>
      <c r="H2154">
        <v>1</v>
      </c>
    </row>
    <row r="2155" spans="1:8" x14ac:dyDescent="0.2">
      <c r="A2155" s="5">
        <v>43010</v>
      </c>
      <c r="B2155" s="2">
        <v>43010.353761574072</v>
      </c>
      <c r="C2155" s="1" t="s">
        <v>1065</v>
      </c>
      <c r="D2155" t="s">
        <v>1058</v>
      </c>
      <c r="E2155" s="1" t="s">
        <v>1064</v>
      </c>
      <c r="G2155" t="s">
        <v>1066</v>
      </c>
      <c r="H2155">
        <v>1</v>
      </c>
    </row>
    <row r="2156" spans="1:8" x14ac:dyDescent="0.2">
      <c r="A2156" s="5">
        <v>43010</v>
      </c>
      <c r="B2156" s="2">
        <v>43010.353773148148</v>
      </c>
      <c r="C2156" s="1" t="s">
        <v>1065</v>
      </c>
      <c r="D2156" t="s">
        <v>1059</v>
      </c>
      <c r="E2156" s="1" t="s">
        <v>1064</v>
      </c>
      <c r="G2156" t="s">
        <v>1066</v>
      </c>
      <c r="H2156">
        <v>1</v>
      </c>
    </row>
    <row r="2157" spans="1:8" x14ac:dyDescent="0.2">
      <c r="A2157" s="5">
        <v>43011</v>
      </c>
      <c r="B2157" s="2">
        <v>43011.348194444443</v>
      </c>
      <c r="C2157" s="1" t="s">
        <v>1065</v>
      </c>
      <c r="D2157" t="s">
        <v>1053</v>
      </c>
      <c r="E2157" s="1" t="s">
        <v>1061</v>
      </c>
      <c r="G2157" t="s">
        <v>1130</v>
      </c>
      <c r="H2157">
        <v>1</v>
      </c>
    </row>
    <row r="2158" spans="1:8" x14ac:dyDescent="0.2">
      <c r="A2158" s="5">
        <v>43011</v>
      </c>
      <c r="B2158" s="2">
        <v>43011.348194444443</v>
      </c>
      <c r="C2158" s="1" t="s">
        <v>1065</v>
      </c>
      <c r="D2158" t="s">
        <v>1057</v>
      </c>
      <c r="E2158" s="1" t="s">
        <v>1061</v>
      </c>
      <c r="G2158" t="s">
        <v>1130</v>
      </c>
      <c r="H2158">
        <v>1</v>
      </c>
    </row>
    <row r="2159" spans="1:8" x14ac:dyDescent="0.2">
      <c r="A2159" s="5">
        <v>43011</v>
      </c>
      <c r="B2159" s="2">
        <v>43011.34820601852</v>
      </c>
      <c r="C2159" s="1" t="s">
        <v>1065</v>
      </c>
      <c r="D2159" t="s">
        <v>1058</v>
      </c>
      <c r="E2159" s="1" t="s">
        <v>1061</v>
      </c>
      <c r="G2159" t="s">
        <v>1130</v>
      </c>
      <c r="H2159">
        <v>1</v>
      </c>
    </row>
    <row r="2160" spans="1:8" x14ac:dyDescent="0.2">
      <c r="A2160" s="5">
        <v>43011</v>
      </c>
      <c r="B2160" s="2">
        <v>43011.348217592589</v>
      </c>
      <c r="C2160" s="1" t="s">
        <v>1065</v>
      </c>
      <c r="D2160" t="s">
        <v>1059</v>
      </c>
      <c r="E2160" s="1" t="s">
        <v>1061</v>
      </c>
      <c r="G2160" t="s">
        <v>1130</v>
      </c>
      <c r="H2160">
        <v>1</v>
      </c>
    </row>
    <row r="2161" spans="1:8" x14ac:dyDescent="0.2">
      <c r="A2161" s="5">
        <v>43013</v>
      </c>
      <c r="B2161" s="2">
        <v>43013.383391203701</v>
      </c>
      <c r="C2161" s="1" t="s">
        <v>1065</v>
      </c>
      <c r="D2161" t="s">
        <v>1053</v>
      </c>
      <c r="E2161" s="1" t="s">
        <v>1061</v>
      </c>
      <c r="G2161" t="s">
        <v>1066</v>
      </c>
      <c r="H2161">
        <v>1</v>
      </c>
    </row>
    <row r="2162" spans="1:8" x14ac:dyDescent="0.2">
      <c r="A2162" s="5">
        <v>43013</v>
      </c>
      <c r="B2162" s="2">
        <v>43013.383402777778</v>
      </c>
      <c r="C2162" s="1" t="s">
        <v>1065</v>
      </c>
      <c r="D2162" t="s">
        <v>1057</v>
      </c>
      <c r="E2162" s="1" t="s">
        <v>1061</v>
      </c>
      <c r="G2162" t="s">
        <v>1066</v>
      </c>
      <c r="H2162">
        <v>1</v>
      </c>
    </row>
    <row r="2163" spans="1:8" x14ac:dyDescent="0.2">
      <c r="A2163" s="5">
        <v>43013</v>
      </c>
      <c r="B2163" s="2">
        <v>43013.383402777778</v>
      </c>
      <c r="C2163" s="1" t="s">
        <v>1065</v>
      </c>
      <c r="D2163" t="s">
        <v>1058</v>
      </c>
      <c r="E2163" s="1" t="s">
        <v>1061</v>
      </c>
      <c r="G2163" t="s">
        <v>1066</v>
      </c>
      <c r="H2163">
        <v>1</v>
      </c>
    </row>
    <row r="2164" spans="1:8" x14ac:dyDescent="0.2">
      <c r="A2164" s="5">
        <v>43013</v>
      </c>
      <c r="B2164" s="2">
        <v>43013.383414351854</v>
      </c>
      <c r="C2164" s="1" t="s">
        <v>1065</v>
      </c>
      <c r="D2164" t="s">
        <v>1059</v>
      </c>
      <c r="E2164" s="1" t="s">
        <v>1061</v>
      </c>
      <c r="G2164" t="s">
        <v>1066</v>
      </c>
      <c r="H2164">
        <v>1</v>
      </c>
    </row>
    <row r="2165" spans="1:8" x14ac:dyDescent="0.2">
      <c r="A2165" s="5">
        <v>43039</v>
      </c>
      <c r="B2165" s="2">
        <v>43039.302418981482</v>
      </c>
      <c r="C2165" s="1" t="s">
        <v>1065</v>
      </c>
      <c r="D2165" t="s">
        <v>1053</v>
      </c>
      <c r="E2165" s="1" t="s">
        <v>1061</v>
      </c>
      <c r="G2165" t="s">
        <v>1130</v>
      </c>
      <c r="H2165">
        <v>1</v>
      </c>
    </row>
    <row r="2166" spans="1:8" x14ac:dyDescent="0.2">
      <c r="A2166" s="5">
        <v>43039</v>
      </c>
      <c r="B2166" s="2">
        <v>43039.302418981482</v>
      </c>
      <c r="C2166" s="1" t="s">
        <v>1065</v>
      </c>
      <c r="D2166" t="s">
        <v>1057</v>
      </c>
      <c r="E2166" s="1" t="s">
        <v>1061</v>
      </c>
      <c r="G2166" t="s">
        <v>1130</v>
      </c>
      <c r="H2166">
        <v>1</v>
      </c>
    </row>
    <row r="2167" spans="1:8" x14ac:dyDescent="0.2">
      <c r="A2167" s="5">
        <v>43039</v>
      </c>
      <c r="B2167" s="2">
        <v>43039.302430555559</v>
      </c>
      <c r="C2167" s="1" t="s">
        <v>1065</v>
      </c>
      <c r="D2167" t="s">
        <v>1058</v>
      </c>
      <c r="E2167" s="1" t="s">
        <v>1061</v>
      </c>
      <c r="G2167" t="s">
        <v>1130</v>
      </c>
      <c r="H2167">
        <v>1</v>
      </c>
    </row>
    <row r="2168" spans="1:8" x14ac:dyDescent="0.2">
      <c r="A2168" s="5">
        <v>43039</v>
      </c>
      <c r="B2168" s="2">
        <v>43039.302430555559</v>
      </c>
      <c r="C2168" s="1" t="s">
        <v>1065</v>
      </c>
      <c r="D2168" t="s">
        <v>1059</v>
      </c>
      <c r="E2168" s="1" t="s">
        <v>1061</v>
      </c>
      <c r="G2168" t="s">
        <v>1130</v>
      </c>
      <c r="H2168">
        <v>1</v>
      </c>
    </row>
    <row r="2169" spans="1:8" x14ac:dyDescent="0.2">
      <c r="A2169" s="5">
        <v>43040</v>
      </c>
      <c r="B2169" s="2">
        <v>43040.244629629633</v>
      </c>
      <c r="C2169" s="1" t="s">
        <v>1065</v>
      </c>
      <c r="D2169" t="s">
        <v>1053</v>
      </c>
      <c r="G2169" t="s">
        <v>1130</v>
      </c>
      <c r="H2169">
        <v>1</v>
      </c>
    </row>
    <row r="2170" spans="1:8" x14ac:dyDescent="0.2">
      <c r="A2170" s="5">
        <v>43040</v>
      </c>
      <c r="B2170" s="2">
        <v>43040.244641203702</v>
      </c>
      <c r="C2170" s="1" t="s">
        <v>1065</v>
      </c>
      <c r="D2170" t="s">
        <v>1056</v>
      </c>
      <c r="G2170" t="s">
        <v>1130</v>
      </c>
      <c r="H2170">
        <v>1</v>
      </c>
    </row>
    <row r="2171" spans="1:8" x14ac:dyDescent="0.2">
      <c r="A2171" s="5">
        <v>43040</v>
      </c>
      <c r="B2171" s="2">
        <v>43040.244641203702</v>
      </c>
      <c r="C2171" s="1" t="s">
        <v>1065</v>
      </c>
      <c r="D2171" t="s">
        <v>1057</v>
      </c>
      <c r="G2171" t="s">
        <v>1130</v>
      </c>
      <c r="H2171">
        <v>1</v>
      </c>
    </row>
    <row r="2172" spans="1:8" x14ac:dyDescent="0.2">
      <c r="A2172" s="5">
        <v>43040</v>
      </c>
      <c r="B2172" s="2">
        <v>43040.244641203702</v>
      </c>
      <c r="C2172" s="1" t="s">
        <v>1065</v>
      </c>
      <c r="D2172" t="s">
        <v>1056</v>
      </c>
      <c r="G2172" t="s">
        <v>1130</v>
      </c>
      <c r="H2172">
        <v>1</v>
      </c>
    </row>
    <row r="2173" spans="1:8" x14ac:dyDescent="0.2">
      <c r="A2173" s="5">
        <v>43040</v>
      </c>
      <c r="B2173" s="2">
        <v>43040.244652777779</v>
      </c>
      <c r="C2173" s="1" t="s">
        <v>1065</v>
      </c>
      <c r="D2173" t="s">
        <v>1058</v>
      </c>
      <c r="G2173" t="s">
        <v>1130</v>
      </c>
      <c r="H2173">
        <v>1</v>
      </c>
    </row>
    <row r="2174" spans="1:8" x14ac:dyDescent="0.2">
      <c r="A2174" s="5">
        <v>43040</v>
      </c>
      <c r="B2174" s="2">
        <v>43040.244652777779</v>
      </c>
      <c r="C2174" s="1" t="s">
        <v>1065</v>
      </c>
      <c r="D2174" t="s">
        <v>1056</v>
      </c>
      <c r="G2174" t="s">
        <v>1130</v>
      </c>
      <c r="H2174">
        <v>1</v>
      </c>
    </row>
    <row r="2175" spans="1:8" x14ac:dyDescent="0.2">
      <c r="A2175" s="5">
        <v>43040</v>
      </c>
      <c r="B2175" s="2">
        <v>43040.244652777779</v>
      </c>
      <c r="C2175" s="1" t="s">
        <v>1065</v>
      </c>
      <c r="D2175" t="s">
        <v>1059</v>
      </c>
      <c r="G2175" t="s">
        <v>1130</v>
      </c>
      <c r="H2175">
        <v>1</v>
      </c>
    </row>
    <row r="2176" spans="1:8" x14ac:dyDescent="0.2">
      <c r="A2176" s="5">
        <v>43040</v>
      </c>
      <c r="B2176" s="2">
        <v>43040.244664351849</v>
      </c>
      <c r="C2176" s="1" t="s">
        <v>1065</v>
      </c>
      <c r="D2176" t="s">
        <v>1056</v>
      </c>
      <c r="G2176" t="s">
        <v>1130</v>
      </c>
      <c r="H2176">
        <v>1</v>
      </c>
    </row>
    <row r="2177" spans="1:8" x14ac:dyDescent="0.2">
      <c r="A2177" s="5">
        <v>43042</v>
      </c>
      <c r="B2177" s="2">
        <v>43042.317662037036</v>
      </c>
      <c r="C2177" s="1" t="s">
        <v>1065</v>
      </c>
      <c r="D2177" t="s">
        <v>1053</v>
      </c>
      <c r="E2177" s="1" t="s">
        <v>1064</v>
      </c>
      <c r="G2177" t="s">
        <v>1131</v>
      </c>
      <c r="H2177">
        <v>1</v>
      </c>
    </row>
    <row r="2178" spans="1:8" x14ac:dyDescent="0.2">
      <c r="A2178" s="5">
        <v>43042</v>
      </c>
      <c r="B2178" s="2">
        <v>43042.317662037036</v>
      </c>
      <c r="C2178" s="1" t="s">
        <v>1065</v>
      </c>
      <c r="D2178" t="s">
        <v>1057</v>
      </c>
      <c r="E2178" s="1" t="s">
        <v>1064</v>
      </c>
      <c r="G2178" t="s">
        <v>1131</v>
      </c>
      <c r="H2178">
        <v>1</v>
      </c>
    </row>
    <row r="2179" spans="1:8" x14ac:dyDescent="0.2">
      <c r="A2179" s="5">
        <v>43042</v>
      </c>
      <c r="B2179" s="2">
        <v>43042.317673611113</v>
      </c>
      <c r="C2179" s="1" t="s">
        <v>1065</v>
      </c>
      <c r="D2179" t="s">
        <v>1058</v>
      </c>
      <c r="E2179" s="1" t="s">
        <v>1064</v>
      </c>
      <c r="G2179" t="s">
        <v>1131</v>
      </c>
      <c r="H2179">
        <v>1</v>
      </c>
    </row>
    <row r="2180" spans="1:8" x14ac:dyDescent="0.2">
      <c r="A2180" s="5">
        <v>43042</v>
      </c>
      <c r="B2180" s="2">
        <v>43042.317673611113</v>
      </c>
      <c r="C2180" s="1" t="s">
        <v>1065</v>
      </c>
      <c r="D2180" t="s">
        <v>1059</v>
      </c>
      <c r="E2180" s="1" t="s">
        <v>1064</v>
      </c>
      <c r="G2180" t="s">
        <v>1131</v>
      </c>
      <c r="H2180">
        <v>1</v>
      </c>
    </row>
    <row r="2181" spans="1:8" x14ac:dyDescent="0.2">
      <c r="A2181" s="5">
        <v>43045</v>
      </c>
      <c r="B2181" s="2">
        <v>43045.376261574071</v>
      </c>
      <c r="C2181" s="1" t="s">
        <v>1065</v>
      </c>
      <c r="D2181" t="s">
        <v>1053</v>
      </c>
      <c r="E2181" s="1" t="s">
        <v>1061</v>
      </c>
      <c r="G2181" t="s">
        <v>1066</v>
      </c>
      <c r="H2181">
        <v>1</v>
      </c>
    </row>
    <row r="2182" spans="1:8" x14ac:dyDescent="0.2">
      <c r="A2182" s="5">
        <v>43045</v>
      </c>
      <c r="B2182" s="2">
        <v>43045.376273148147</v>
      </c>
      <c r="C2182" s="1" t="s">
        <v>1065</v>
      </c>
      <c r="D2182" t="s">
        <v>1057</v>
      </c>
      <c r="E2182" s="1" t="s">
        <v>1061</v>
      </c>
      <c r="G2182" t="s">
        <v>1066</v>
      </c>
      <c r="H2182">
        <v>1</v>
      </c>
    </row>
    <row r="2183" spans="1:8" x14ac:dyDescent="0.2">
      <c r="A2183" s="5">
        <v>43045</v>
      </c>
      <c r="B2183" s="2">
        <v>43045.376284722224</v>
      </c>
      <c r="C2183" s="1" t="s">
        <v>1065</v>
      </c>
      <c r="D2183" t="s">
        <v>1058</v>
      </c>
      <c r="E2183" s="1" t="s">
        <v>1061</v>
      </c>
      <c r="G2183" t="s">
        <v>1066</v>
      </c>
      <c r="H2183">
        <v>1</v>
      </c>
    </row>
    <row r="2184" spans="1:8" x14ac:dyDescent="0.2">
      <c r="A2184" s="5">
        <v>43045</v>
      </c>
      <c r="B2184" s="2">
        <v>43045.376284722224</v>
      </c>
      <c r="C2184" s="1" t="s">
        <v>1065</v>
      </c>
      <c r="D2184" t="s">
        <v>1059</v>
      </c>
      <c r="E2184" s="1" t="s">
        <v>1061</v>
      </c>
      <c r="G2184" t="s">
        <v>1066</v>
      </c>
      <c r="H2184">
        <v>1</v>
      </c>
    </row>
    <row r="2185" spans="1:8" x14ac:dyDescent="0.2">
      <c r="A2185" s="5">
        <v>43069</v>
      </c>
      <c r="B2185" s="2">
        <v>43069.317731481482</v>
      </c>
      <c r="C2185" s="1" t="s">
        <v>1065</v>
      </c>
      <c r="D2185" t="s">
        <v>1053</v>
      </c>
      <c r="E2185" s="1" t="s">
        <v>1061</v>
      </c>
      <c r="G2185" t="s">
        <v>1131</v>
      </c>
      <c r="H2185">
        <v>1</v>
      </c>
    </row>
    <row r="2186" spans="1:8" x14ac:dyDescent="0.2">
      <c r="A2186" s="5">
        <v>43069</v>
      </c>
      <c r="B2186" s="2">
        <v>43069.317731481482</v>
      </c>
      <c r="C2186" s="1" t="s">
        <v>1065</v>
      </c>
      <c r="D2186" t="s">
        <v>1057</v>
      </c>
      <c r="E2186" s="1" t="s">
        <v>1061</v>
      </c>
      <c r="G2186" t="s">
        <v>1131</v>
      </c>
      <c r="H2186">
        <v>1</v>
      </c>
    </row>
    <row r="2187" spans="1:8" x14ac:dyDescent="0.2">
      <c r="A2187" s="5">
        <v>43069</v>
      </c>
      <c r="B2187" s="2">
        <v>43069.317743055559</v>
      </c>
      <c r="C2187" s="1" t="s">
        <v>1065</v>
      </c>
      <c r="D2187" t="s">
        <v>1058</v>
      </c>
      <c r="E2187" s="1" t="s">
        <v>1061</v>
      </c>
      <c r="G2187" t="s">
        <v>1131</v>
      </c>
      <c r="H2187">
        <v>1</v>
      </c>
    </row>
    <row r="2188" spans="1:8" x14ac:dyDescent="0.2">
      <c r="A2188" s="5">
        <v>43069</v>
      </c>
      <c r="B2188" s="2">
        <v>43069.317754629628</v>
      </c>
      <c r="C2188" s="1" t="s">
        <v>1065</v>
      </c>
      <c r="D2188" t="s">
        <v>1059</v>
      </c>
      <c r="E2188" s="1" t="s">
        <v>1061</v>
      </c>
      <c r="G2188" t="s">
        <v>1131</v>
      </c>
      <c r="H2188">
        <v>1</v>
      </c>
    </row>
    <row r="2189" spans="1:8" x14ac:dyDescent="0.2">
      <c r="A2189" s="5">
        <v>43070</v>
      </c>
      <c r="B2189" s="2">
        <v>43070.290590277778</v>
      </c>
      <c r="C2189" s="1" t="s">
        <v>1065</v>
      </c>
      <c r="D2189" t="s">
        <v>1053</v>
      </c>
      <c r="E2189" s="1" t="s">
        <v>1061</v>
      </c>
      <c r="G2189" t="s">
        <v>1132</v>
      </c>
      <c r="H2189">
        <v>1</v>
      </c>
    </row>
    <row r="2190" spans="1:8" x14ac:dyDescent="0.2">
      <c r="A2190" s="5">
        <v>43070</v>
      </c>
      <c r="B2190" s="2">
        <v>43070.290613425925</v>
      </c>
      <c r="C2190" s="1" t="s">
        <v>1065</v>
      </c>
      <c r="D2190" t="s">
        <v>1057</v>
      </c>
      <c r="E2190" s="1" t="s">
        <v>1061</v>
      </c>
      <c r="G2190" t="s">
        <v>1132</v>
      </c>
      <c r="H2190">
        <v>1</v>
      </c>
    </row>
    <row r="2191" spans="1:8" x14ac:dyDescent="0.2">
      <c r="A2191" s="5">
        <v>43070</v>
      </c>
      <c r="B2191" s="2">
        <v>43070.290613425925</v>
      </c>
      <c r="C2191" s="1" t="s">
        <v>1065</v>
      </c>
      <c r="D2191" t="s">
        <v>1058</v>
      </c>
      <c r="E2191" s="1" t="s">
        <v>1061</v>
      </c>
      <c r="G2191" t="s">
        <v>1132</v>
      </c>
      <c r="H2191">
        <v>1</v>
      </c>
    </row>
    <row r="2192" spans="1:8" x14ac:dyDescent="0.2">
      <c r="A2192" s="5">
        <v>43070</v>
      </c>
      <c r="B2192" s="2">
        <v>43070.290613425925</v>
      </c>
      <c r="C2192" s="1" t="s">
        <v>1065</v>
      </c>
      <c r="D2192" t="s">
        <v>1059</v>
      </c>
      <c r="E2192" s="1" t="s">
        <v>1061</v>
      </c>
      <c r="G2192" t="s">
        <v>1132</v>
      </c>
      <c r="H2192">
        <v>1</v>
      </c>
    </row>
    <row r="2193" spans="1:8" x14ac:dyDescent="0.2">
      <c r="A2193" s="5">
        <v>43075</v>
      </c>
      <c r="B2193" s="2">
        <v>43075.373252314814</v>
      </c>
      <c r="C2193" s="1" t="s">
        <v>1065</v>
      </c>
      <c r="D2193" t="s">
        <v>1053</v>
      </c>
      <c r="E2193" s="1" t="s">
        <v>1061</v>
      </c>
      <c r="G2193" t="s">
        <v>1133</v>
      </c>
      <c r="H2193">
        <v>1</v>
      </c>
    </row>
    <row r="2194" spans="1:8" x14ac:dyDescent="0.2">
      <c r="A2194" s="5">
        <v>43075</v>
      </c>
      <c r="B2194" s="2">
        <v>43075.373252314814</v>
      </c>
      <c r="C2194" s="1" t="s">
        <v>1065</v>
      </c>
      <c r="D2194" t="s">
        <v>1057</v>
      </c>
      <c r="E2194" s="1" t="s">
        <v>1061</v>
      </c>
      <c r="G2194" t="s">
        <v>1133</v>
      </c>
      <c r="H2194">
        <v>1</v>
      </c>
    </row>
    <row r="2195" spans="1:8" x14ac:dyDescent="0.2">
      <c r="A2195" s="5">
        <v>43075</v>
      </c>
      <c r="B2195" s="2">
        <v>43075.373263888891</v>
      </c>
      <c r="C2195" s="1" t="s">
        <v>1065</v>
      </c>
      <c r="D2195" t="s">
        <v>1058</v>
      </c>
      <c r="E2195" s="1" t="s">
        <v>1061</v>
      </c>
      <c r="G2195" t="s">
        <v>1133</v>
      </c>
      <c r="H2195">
        <v>1</v>
      </c>
    </row>
    <row r="2196" spans="1:8" x14ac:dyDescent="0.2">
      <c r="A2196" s="5">
        <v>43075</v>
      </c>
      <c r="B2196" s="2">
        <v>43075.373263888891</v>
      </c>
      <c r="C2196" s="1" t="s">
        <v>1065</v>
      </c>
      <c r="D2196" t="s">
        <v>1059</v>
      </c>
      <c r="E2196" s="1" t="s">
        <v>1061</v>
      </c>
      <c r="G2196" t="s">
        <v>1133</v>
      </c>
      <c r="H2196">
        <v>1</v>
      </c>
    </row>
    <row r="2197" spans="1:8" x14ac:dyDescent="0.2">
      <c r="A2197" s="5">
        <v>43080</v>
      </c>
      <c r="B2197" s="2">
        <v>43080.312986111108</v>
      </c>
      <c r="C2197" s="1" t="s">
        <v>1065</v>
      </c>
      <c r="D2197" t="s">
        <v>1053</v>
      </c>
      <c r="E2197" s="1" t="s">
        <v>1061</v>
      </c>
      <c r="G2197" t="s">
        <v>1066</v>
      </c>
      <c r="H2197">
        <v>1</v>
      </c>
    </row>
    <row r="2198" spans="1:8" x14ac:dyDescent="0.2">
      <c r="A2198" s="5">
        <v>43080</v>
      </c>
      <c r="B2198" s="2">
        <v>43080.312986111108</v>
      </c>
      <c r="C2198" s="1" t="s">
        <v>1065</v>
      </c>
      <c r="D2198" t="s">
        <v>1057</v>
      </c>
      <c r="E2198" s="1" t="s">
        <v>1061</v>
      </c>
      <c r="G2198" t="s">
        <v>1066</v>
      </c>
      <c r="H2198">
        <v>1</v>
      </c>
    </row>
    <row r="2199" spans="1:8" x14ac:dyDescent="0.2">
      <c r="A2199" s="5">
        <v>43080</v>
      </c>
      <c r="B2199" s="2">
        <v>43080.312997685185</v>
      </c>
      <c r="C2199" s="1" t="s">
        <v>1065</v>
      </c>
      <c r="D2199" t="s">
        <v>1058</v>
      </c>
      <c r="E2199" s="1" t="s">
        <v>1061</v>
      </c>
      <c r="G2199" t="s">
        <v>1066</v>
      </c>
      <c r="H2199">
        <v>1</v>
      </c>
    </row>
    <row r="2200" spans="1:8" x14ac:dyDescent="0.2">
      <c r="A2200" s="5">
        <v>43080</v>
      </c>
      <c r="B2200" s="2">
        <v>43080.312997685185</v>
      </c>
      <c r="C2200" s="1" t="s">
        <v>1065</v>
      </c>
      <c r="D2200" t="s">
        <v>1059</v>
      </c>
      <c r="E2200" s="1" t="s">
        <v>1061</v>
      </c>
      <c r="G2200" t="s">
        <v>1066</v>
      </c>
      <c r="H2200">
        <v>1</v>
      </c>
    </row>
    <row r="2201" spans="1:8" x14ac:dyDescent="0.2">
      <c r="A2201" s="5">
        <v>43097</v>
      </c>
      <c r="B2201" s="2">
        <v>43097.334224537037</v>
      </c>
      <c r="C2201" s="1" t="s">
        <v>1065</v>
      </c>
      <c r="D2201" t="s">
        <v>1053</v>
      </c>
      <c r="E2201" s="1" t="s">
        <v>1064</v>
      </c>
      <c r="G2201" t="s">
        <v>1066</v>
      </c>
      <c r="H2201">
        <v>1</v>
      </c>
    </row>
    <row r="2202" spans="1:8" x14ac:dyDescent="0.2">
      <c r="A2202" s="5">
        <v>43097</v>
      </c>
      <c r="B2202" s="2">
        <v>43097.334224537037</v>
      </c>
      <c r="C2202" s="1" t="s">
        <v>1065</v>
      </c>
      <c r="D2202" t="s">
        <v>1057</v>
      </c>
      <c r="E2202" s="1" t="s">
        <v>1064</v>
      </c>
      <c r="G2202" t="s">
        <v>1066</v>
      </c>
      <c r="H2202">
        <v>1</v>
      </c>
    </row>
    <row r="2203" spans="1:8" x14ac:dyDescent="0.2">
      <c r="A2203" s="5">
        <v>43097</v>
      </c>
      <c r="B2203" s="2">
        <v>43097.334236111114</v>
      </c>
      <c r="C2203" s="1" t="s">
        <v>1065</v>
      </c>
      <c r="D2203" t="s">
        <v>1058</v>
      </c>
      <c r="E2203" s="1" t="s">
        <v>1064</v>
      </c>
      <c r="G2203" t="s">
        <v>1066</v>
      </c>
      <c r="H2203">
        <v>1</v>
      </c>
    </row>
    <row r="2204" spans="1:8" x14ac:dyDescent="0.2">
      <c r="A2204" s="5">
        <v>43097</v>
      </c>
      <c r="B2204" s="2">
        <v>43097.334236111114</v>
      </c>
      <c r="C2204" s="1" t="s">
        <v>1065</v>
      </c>
      <c r="D2204" t="s">
        <v>1059</v>
      </c>
      <c r="E2204" s="1" t="s">
        <v>1064</v>
      </c>
      <c r="G2204" t="s">
        <v>1066</v>
      </c>
      <c r="H2204">
        <v>1</v>
      </c>
    </row>
    <row r="2205" spans="1:8" x14ac:dyDescent="0.2">
      <c r="A2205" s="5">
        <v>43098</v>
      </c>
      <c r="B2205" s="2">
        <v>43098.302615740744</v>
      </c>
      <c r="C2205" s="1" t="s">
        <v>1065</v>
      </c>
      <c r="D2205" t="s">
        <v>1053</v>
      </c>
      <c r="E2205" s="1" t="s">
        <v>1064</v>
      </c>
      <c r="G2205" t="s">
        <v>1133</v>
      </c>
      <c r="H2205">
        <v>1</v>
      </c>
    </row>
    <row r="2206" spans="1:8" x14ac:dyDescent="0.2">
      <c r="A2206" s="5">
        <v>43098</v>
      </c>
      <c r="B2206" s="2">
        <v>43098.30263888889</v>
      </c>
      <c r="C2206" s="1" t="s">
        <v>1065</v>
      </c>
      <c r="D2206" t="s">
        <v>1057</v>
      </c>
      <c r="E2206" s="1" t="s">
        <v>1064</v>
      </c>
      <c r="G2206" t="s">
        <v>1133</v>
      </c>
      <c r="H2206">
        <v>1</v>
      </c>
    </row>
    <row r="2207" spans="1:8" x14ac:dyDescent="0.2">
      <c r="A2207" s="5">
        <v>43098</v>
      </c>
      <c r="B2207" s="2">
        <v>43098.302662037036</v>
      </c>
      <c r="C2207" s="1" t="s">
        <v>1065</v>
      </c>
      <c r="D2207" t="s">
        <v>1058</v>
      </c>
      <c r="E2207" s="1" t="s">
        <v>1064</v>
      </c>
      <c r="G2207" t="s">
        <v>1133</v>
      </c>
      <c r="H2207">
        <v>1</v>
      </c>
    </row>
    <row r="2208" spans="1:8" x14ac:dyDescent="0.2">
      <c r="A2208" s="5">
        <v>43098</v>
      </c>
      <c r="B2208" s="2">
        <v>43098.302685185183</v>
      </c>
      <c r="C2208" s="1" t="s">
        <v>1065</v>
      </c>
      <c r="D2208" t="s">
        <v>1059</v>
      </c>
      <c r="E2208" s="1" t="s">
        <v>1064</v>
      </c>
      <c r="G2208" t="s">
        <v>1133</v>
      </c>
      <c r="H2208">
        <v>1</v>
      </c>
    </row>
    <row r="2209" spans="1:8" x14ac:dyDescent="0.2">
      <c r="A2209" s="5">
        <v>43099</v>
      </c>
      <c r="B2209" s="2">
        <v>43099.62809027778</v>
      </c>
      <c r="C2209" s="1" t="s">
        <v>1134</v>
      </c>
      <c r="D2209" t="s">
        <v>1053</v>
      </c>
      <c r="E2209" s="1" t="s">
        <v>1135</v>
      </c>
      <c r="G2209" t="s">
        <v>1133</v>
      </c>
      <c r="H2209">
        <v>1</v>
      </c>
    </row>
    <row r="2210" spans="1:8" x14ac:dyDescent="0.2">
      <c r="A2210" s="5">
        <v>43099</v>
      </c>
      <c r="B2210" s="2">
        <v>43099.628194444442</v>
      </c>
      <c r="C2210" s="1" t="s">
        <v>1134</v>
      </c>
      <c r="D2210" t="s">
        <v>1057</v>
      </c>
      <c r="E2210" s="1" t="s">
        <v>1135</v>
      </c>
      <c r="G2210" t="s">
        <v>1133</v>
      </c>
      <c r="H2210">
        <v>1</v>
      </c>
    </row>
    <row r="2211" spans="1:8" x14ac:dyDescent="0.2">
      <c r="A2211" s="5">
        <v>43099</v>
      </c>
      <c r="B2211" s="2">
        <v>43099.628298611111</v>
      </c>
      <c r="C2211" s="1" t="s">
        <v>1134</v>
      </c>
      <c r="D2211" t="s">
        <v>1058</v>
      </c>
      <c r="E2211" s="1" t="s">
        <v>1135</v>
      </c>
      <c r="G2211" t="s">
        <v>1133</v>
      </c>
      <c r="H2211">
        <v>1</v>
      </c>
    </row>
    <row r="2212" spans="1:8" x14ac:dyDescent="0.2">
      <c r="A2212" s="5">
        <v>43099</v>
      </c>
      <c r="B2212" s="2">
        <v>43099.62840277778</v>
      </c>
      <c r="C2212" s="1" t="s">
        <v>1134</v>
      </c>
      <c r="D2212" t="s">
        <v>1059</v>
      </c>
      <c r="E2212" s="1" t="s">
        <v>1074</v>
      </c>
      <c r="G2212" t="s">
        <v>1133</v>
      </c>
      <c r="H2212">
        <v>1</v>
      </c>
    </row>
    <row r="2213" spans="1:8" x14ac:dyDescent="0.2">
      <c r="A2213" s="5">
        <v>43099</v>
      </c>
      <c r="B2213" s="2">
        <v>43099.628449074073</v>
      </c>
      <c r="C2213" s="1" t="s">
        <v>1134</v>
      </c>
      <c r="D2213" t="s">
        <v>1056</v>
      </c>
      <c r="G2213" t="s">
        <v>1133</v>
      </c>
      <c r="H2213">
        <v>1</v>
      </c>
    </row>
    <row r="2214" spans="1:8" x14ac:dyDescent="0.2">
      <c r="A2214" s="5">
        <v>43102</v>
      </c>
      <c r="B2214" s="2">
        <v>43102.270914351851</v>
      </c>
      <c r="C2214" s="1" t="s">
        <v>1065</v>
      </c>
      <c r="D2214" t="s">
        <v>1053</v>
      </c>
      <c r="G2214" t="s">
        <v>1133</v>
      </c>
      <c r="H2214">
        <v>1</v>
      </c>
    </row>
    <row r="2215" spans="1:8" x14ac:dyDescent="0.2">
      <c r="A2215" s="5">
        <v>43102</v>
      </c>
      <c r="B2215" s="2">
        <v>43102.270925925928</v>
      </c>
      <c r="C2215" s="1" t="s">
        <v>1065</v>
      </c>
      <c r="D2215" t="s">
        <v>1056</v>
      </c>
      <c r="G2215" t="s">
        <v>1133</v>
      </c>
      <c r="H2215">
        <v>1</v>
      </c>
    </row>
    <row r="2216" spans="1:8" x14ac:dyDescent="0.2">
      <c r="A2216" s="5">
        <v>43102</v>
      </c>
      <c r="B2216" s="2">
        <v>43102.270925925928</v>
      </c>
      <c r="C2216" s="1" t="s">
        <v>1065</v>
      </c>
      <c r="D2216" t="s">
        <v>1057</v>
      </c>
      <c r="G2216" t="s">
        <v>1133</v>
      </c>
      <c r="H2216">
        <v>1</v>
      </c>
    </row>
    <row r="2217" spans="1:8" x14ac:dyDescent="0.2">
      <c r="A2217" s="5">
        <v>43102</v>
      </c>
      <c r="B2217" s="2">
        <v>43102.270925925928</v>
      </c>
      <c r="C2217" s="1" t="s">
        <v>1065</v>
      </c>
      <c r="D2217" t="s">
        <v>1056</v>
      </c>
      <c r="G2217" t="s">
        <v>1133</v>
      </c>
      <c r="H2217">
        <v>1</v>
      </c>
    </row>
    <row r="2218" spans="1:8" x14ac:dyDescent="0.2">
      <c r="A2218" s="5">
        <v>43102</v>
      </c>
      <c r="B2218" s="2">
        <v>43102.270937499998</v>
      </c>
      <c r="C2218" s="1" t="s">
        <v>1065</v>
      </c>
      <c r="D2218" t="s">
        <v>1058</v>
      </c>
      <c r="G2218" t="s">
        <v>1133</v>
      </c>
      <c r="H2218">
        <v>1</v>
      </c>
    </row>
    <row r="2219" spans="1:8" x14ac:dyDescent="0.2">
      <c r="A2219" s="5">
        <v>43102</v>
      </c>
      <c r="B2219" s="2">
        <v>43102.270937499998</v>
      </c>
      <c r="C2219" s="1" t="s">
        <v>1065</v>
      </c>
      <c r="D2219" t="s">
        <v>1056</v>
      </c>
      <c r="G2219" t="s">
        <v>1133</v>
      </c>
      <c r="H2219">
        <v>1</v>
      </c>
    </row>
    <row r="2220" spans="1:8" x14ac:dyDescent="0.2">
      <c r="A2220" s="5">
        <v>43102</v>
      </c>
      <c r="B2220" s="2">
        <v>43102.270937499998</v>
      </c>
      <c r="C2220" s="1" t="s">
        <v>1065</v>
      </c>
      <c r="D2220" t="s">
        <v>1059</v>
      </c>
      <c r="G2220" t="s">
        <v>1133</v>
      </c>
      <c r="H2220">
        <v>1</v>
      </c>
    </row>
    <row r="2221" spans="1:8" x14ac:dyDescent="0.2">
      <c r="A2221" s="5">
        <v>43102</v>
      </c>
      <c r="B2221" s="2">
        <v>43102.270949074074</v>
      </c>
      <c r="C2221" s="1" t="s">
        <v>1065</v>
      </c>
      <c r="D2221" t="s">
        <v>1056</v>
      </c>
      <c r="G2221" t="s">
        <v>1133</v>
      </c>
      <c r="H2221">
        <v>1</v>
      </c>
    </row>
    <row r="2222" spans="1:8" x14ac:dyDescent="0.2">
      <c r="A2222" s="5">
        <v>43102</v>
      </c>
      <c r="B2222" s="2">
        <v>43102.384525462963</v>
      </c>
      <c r="C2222" s="1" t="s">
        <v>1065</v>
      </c>
      <c r="D2222" t="s">
        <v>1053</v>
      </c>
      <c r="E2222" s="1" t="s">
        <v>1064</v>
      </c>
      <c r="G2222" t="s">
        <v>1066</v>
      </c>
      <c r="H2222">
        <v>1</v>
      </c>
    </row>
    <row r="2223" spans="1:8" x14ac:dyDescent="0.2">
      <c r="A2223" s="5">
        <v>43102</v>
      </c>
      <c r="B2223" s="2">
        <v>43102.38453703704</v>
      </c>
      <c r="C2223" s="1" t="s">
        <v>1065</v>
      </c>
      <c r="D2223" t="s">
        <v>1057</v>
      </c>
      <c r="E2223" s="1" t="s">
        <v>1064</v>
      </c>
      <c r="G2223" t="s">
        <v>1066</v>
      </c>
      <c r="H2223">
        <v>1</v>
      </c>
    </row>
    <row r="2224" spans="1:8" x14ac:dyDescent="0.2">
      <c r="A2224" s="5">
        <v>43102</v>
      </c>
      <c r="B2224" s="2">
        <v>43102.38453703704</v>
      </c>
      <c r="C2224" s="1" t="s">
        <v>1065</v>
      </c>
      <c r="D2224" t="s">
        <v>1058</v>
      </c>
      <c r="E2224" s="1" t="s">
        <v>1064</v>
      </c>
      <c r="G2224" t="s">
        <v>1066</v>
      </c>
      <c r="H2224">
        <v>1</v>
      </c>
    </row>
    <row r="2225" spans="1:8" x14ac:dyDescent="0.2">
      <c r="A2225" s="5">
        <v>43102</v>
      </c>
      <c r="B2225" s="2">
        <v>43102.384548611109</v>
      </c>
      <c r="C2225" s="1" t="s">
        <v>1065</v>
      </c>
      <c r="D2225" t="s">
        <v>1059</v>
      </c>
      <c r="E2225" s="1" t="s">
        <v>1064</v>
      </c>
      <c r="G2225" t="s">
        <v>1066</v>
      </c>
      <c r="H2225">
        <v>1</v>
      </c>
    </row>
    <row r="2226" spans="1:8" x14ac:dyDescent="0.2">
      <c r="A2226" s="5">
        <v>43102</v>
      </c>
      <c r="B2226" s="2">
        <v>43102.406377314815</v>
      </c>
      <c r="C2226" s="1" t="s">
        <v>1065</v>
      </c>
      <c r="D2226" t="s">
        <v>1053</v>
      </c>
      <c r="E2226" s="1" t="s">
        <v>1061</v>
      </c>
      <c r="G2226" t="s">
        <v>1066</v>
      </c>
      <c r="H2226">
        <v>1</v>
      </c>
    </row>
    <row r="2227" spans="1:8" x14ac:dyDescent="0.2">
      <c r="A2227" s="5">
        <v>43102</v>
      </c>
      <c r="B2227" s="2">
        <v>43102.406377314815</v>
      </c>
      <c r="C2227" s="1" t="s">
        <v>1065</v>
      </c>
      <c r="D2227" t="s">
        <v>1057</v>
      </c>
      <c r="E2227" s="1" t="s">
        <v>1061</v>
      </c>
      <c r="G2227" t="s">
        <v>1066</v>
      </c>
      <c r="H2227">
        <v>1</v>
      </c>
    </row>
    <row r="2228" spans="1:8" x14ac:dyDescent="0.2">
      <c r="A2228" s="5">
        <v>43102</v>
      </c>
      <c r="B2228" s="2">
        <v>43102.406388888892</v>
      </c>
      <c r="C2228" s="1" t="s">
        <v>1065</v>
      </c>
      <c r="D2228" t="s">
        <v>1058</v>
      </c>
      <c r="E2228" s="1" t="s">
        <v>1061</v>
      </c>
      <c r="G2228" t="s">
        <v>1066</v>
      </c>
      <c r="H2228">
        <v>1</v>
      </c>
    </row>
    <row r="2229" spans="1:8" x14ac:dyDescent="0.2">
      <c r="A2229" s="5">
        <v>43102</v>
      </c>
      <c r="B2229" s="2">
        <v>43102.406388888892</v>
      </c>
      <c r="C2229" s="1" t="s">
        <v>1065</v>
      </c>
      <c r="D2229" t="s">
        <v>1059</v>
      </c>
      <c r="E2229" s="1" t="s">
        <v>1061</v>
      </c>
      <c r="G2229" t="s">
        <v>1066</v>
      </c>
      <c r="H2229">
        <v>1</v>
      </c>
    </row>
    <row r="2230" spans="1:8" x14ac:dyDescent="0.2">
      <c r="A2230" s="5">
        <v>43105</v>
      </c>
      <c r="B2230" s="2">
        <v>43105.324965277781</v>
      </c>
      <c r="C2230" s="1" t="s">
        <v>1065</v>
      </c>
      <c r="D2230" t="s">
        <v>1053</v>
      </c>
      <c r="E2230" s="1" t="s">
        <v>1061</v>
      </c>
      <c r="G2230" t="s">
        <v>1136</v>
      </c>
      <c r="H2230">
        <v>1</v>
      </c>
    </row>
    <row r="2231" spans="1:8" x14ac:dyDescent="0.2">
      <c r="A2231" s="5">
        <v>43105</v>
      </c>
      <c r="B2231" s="2">
        <v>43105.324965277781</v>
      </c>
      <c r="C2231" s="1" t="s">
        <v>1065</v>
      </c>
      <c r="D2231" t="s">
        <v>1057</v>
      </c>
      <c r="E2231" s="1" t="s">
        <v>1061</v>
      </c>
      <c r="G2231" t="s">
        <v>1136</v>
      </c>
      <c r="H2231">
        <v>1</v>
      </c>
    </row>
    <row r="2232" spans="1:8" x14ac:dyDescent="0.2">
      <c r="A2232" s="5">
        <v>43105</v>
      </c>
      <c r="B2232" s="2">
        <v>43105.324976851851</v>
      </c>
      <c r="C2232" s="1" t="s">
        <v>1065</v>
      </c>
      <c r="D2232" t="s">
        <v>1058</v>
      </c>
      <c r="E2232" s="1" t="s">
        <v>1061</v>
      </c>
      <c r="G2232" t="s">
        <v>1136</v>
      </c>
      <c r="H2232">
        <v>1</v>
      </c>
    </row>
    <row r="2233" spans="1:8" x14ac:dyDescent="0.2">
      <c r="A2233" s="5">
        <v>43105</v>
      </c>
      <c r="B2233" s="2">
        <v>43105.324976851851</v>
      </c>
      <c r="C2233" s="1" t="s">
        <v>1065</v>
      </c>
      <c r="D2233" t="s">
        <v>1059</v>
      </c>
      <c r="E2233" s="1" t="s">
        <v>1061</v>
      </c>
      <c r="G2233" t="s">
        <v>1136</v>
      </c>
      <c r="H2233">
        <v>1</v>
      </c>
    </row>
    <row r="2234" spans="1:8" x14ac:dyDescent="0.2">
      <c r="A2234" s="5">
        <v>43108</v>
      </c>
      <c r="B2234" s="2">
        <v>43108.308622685188</v>
      </c>
      <c r="C2234" s="1" t="s">
        <v>1065</v>
      </c>
      <c r="D2234" t="s">
        <v>1053</v>
      </c>
      <c r="E2234" s="1" t="s">
        <v>1061</v>
      </c>
      <c r="G2234" t="s">
        <v>1066</v>
      </c>
      <c r="H2234">
        <v>1</v>
      </c>
    </row>
    <row r="2235" spans="1:8" x14ac:dyDescent="0.2">
      <c r="A2235" s="5">
        <v>43108</v>
      </c>
      <c r="B2235" s="2">
        <v>43108.308634259258</v>
      </c>
      <c r="C2235" s="1" t="s">
        <v>1065</v>
      </c>
      <c r="D2235" t="s">
        <v>1057</v>
      </c>
      <c r="E2235" s="1" t="s">
        <v>1061</v>
      </c>
      <c r="G2235" t="s">
        <v>1066</v>
      </c>
      <c r="H2235">
        <v>1</v>
      </c>
    </row>
    <row r="2236" spans="1:8" x14ac:dyDescent="0.2">
      <c r="A2236" s="5">
        <v>43108</v>
      </c>
      <c r="B2236" s="2">
        <v>43108.308634259258</v>
      </c>
      <c r="C2236" s="1" t="s">
        <v>1065</v>
      </c>
      <c r="D2236" t="s">
        <v>1058</v>
      </c>
      <c r="E2236" s="1" t="s">
        <v>1061</v>
      </c>
      <c r="G2236" t="s">
        <v>1066</v>
      </c>
      <c r="H2236">
        <v>1</v>
      </c>
    </row>
    <row r="2237" spans="1:8" x14ac:dyDescent="0.2">
      <c r="A2237" s="5">
        <v>43108</v>
      </c>
      <c r="B2237" s="2">
        <v>43108.308645833335</v>
      </c>
      <c r="C2237" s="1" t="s">
        <v>1065</v>
      </c>
      <c r="D2237" t="s">
        <v>1059</v>
      </c>
      <c r="E2237" s="1" t="s">
        <v>1061</v>
      </c>
      <c r="G2237" t="s">
        <v>1066</v>
      </c>
      <c r="H2237">
        <v>1</v>
      </c>
    </row>
    <row r="2238" spans="1:8" x14ac:dyDescent="0.2">
      <c r="A2238" s="5">
        <v>43110</v>
      </c>
      <c r="B2238" s="2">
        <v>43110.324745370373</v>
      </c>
      <c r="C2238" s="1" t="s">
        <v>1065</v>
      </c>
      <c r="D2238" t="s">
        <v>1053</v>
      </c>
      <c r="E2238" s="1" t="s">
        <v>1064</v>
      </c>
      <c r="G2238" t="s">
        <v>1136</v>
      </c>
      <c r="H2238">
        <v>1</v>
      </c>
    </row>
    <row r="2239" spans="1:8" x14ac:dyDescent="0.2">
      <c r="A2239" s="5">
        <v>43110</v>
      </c>
      <c r="B2239" s="2">
        <v>43110.324756944443</v>
      </c>
      <c r="C2239" s="1" t="s">
        <v>1065</v>
      </c>
      <c r="D2239" t="s">
        <v>1057</v>
      </c>
      <c r="E2239" s="1" t="s">
        <v>1064</v>
      </c>
      <c r="G2239" t="s">
        <v>1136</v>
      </c>
      <c r="H2239">
        <v>1</v>
      </c>
    </row>
    <row r="2240" spans="1:8" x14ac:dyDescent="0.2">
      <c r="A2240" s="5">
        <v>43110</v>
      </c>
      <c r="B2240" s="2">
        <v>43110.324756944443</v>
      </c>
      <c r="C2240" s="1" t="s">
        <v>1065</v>
      </c>
      <c r="D2240" t="s">
        <v>1058</v>
      </c>
      <c r="E2240" s="1" t="s">
        <v>1064</v>
      </c>
      <c r="G2240" t="s">
        <v>1136</v>
      </c>
      <c r="H2240">
        <v>1</v>
      </c>
    </row>
    <row r="2241" spans="1:8" x14ac:dyDescent="0.2">
      <c r="A2241" s="5">
        <v>43110</v>
      </c>
      <c r="B2241" s="2">
        <v>43110.324756944443</v>
      </c>
      <c r="C2241" s="1" t="s">
        <v>1065</v>
      </c>
      <c r="D2241" t="s">
        <v>1059</v>
      </c>
      <c r="E2241" s="1" t="s">
        <v>1064</v>
      </c>
      <c r="G2241" t="s">
        <v>1136</v>
      </c>
      <c r="H2241">
        <v>1</v>
      </c>
    </row>
    <row r="2242" spans="1:8" x14ac:dyDescent="0.2">
      <c r="A2242" s="5">
        <v>43110</v>
      </c>
      <c r="B2242" s="2">
        <v>43110.392592592594</v>
      </c>
      <c r="C2242" s="1" t="s">
        <v>1065</v>
      </c>
      <c r="D2242" t="s">
        <v>1053</v>
      </c>
      <c r="E2242" s="1" t="s">
        <v>1061</v>
      </c>
      <c r="G2242" t="s">
        <v>1066</v>
      </c>
      <c r="H2242">
        <v>1</v>
      </c>
    </row>
    <row r="2243" spans="1:8" x14ac:dyDescent="0.2">
      <c r="A2243" s="5">
        <v>43110</v>
      </c>
      <c r="B2243" s="2">
        <v>43110.392592592594</v>
      </c>
      <c r="C2243" s="1" t="s">
        <v>1065</v>
      </c>
      <c r="D2243" t="s">
        <v>1057</v>
      </c>
      <c r="E2243" s="1" t="s">
        <v>1061</v>
      </c>
      <c r="G2243" t="s">
        <v>1066</v>
      </c>
      <c r="H2243">
        <v>1</v>
      </c>
    </row>
    <row r="2244" spans="1:8" x14ac:dyDescent="0.2">
      <c r="A2244" s="5">
        <v>43110</v>
      </c>
      <c r="B2244" s="2">
        <v>43110.392604166664</v>
      </c>
      <c r="C2244" s="1" t="s">
        <v>1065</v>
      </c>
      <c r="D2244" t="s">
        <v>1058</v>
      </c>
      <c r="E2244" s="1" t="s">
        <v>1061</v>
      </c>
      <c r="G2244" t="s">
        <v>1066</v>
      </c>
      <c r="H2244">
        <v>1</v>
      </c>
    </row>
    <row r="2245" spans="1:8" x14ac:dyDescent="0.2">
      <c r="A2245" s="5">
        <v>43110</v>
      </c>
      <c r="B2245" s="2">
        <v>43110.392604166664</v>
      </c>
      <c r="C2245" s="1" t="s">
        <v>1065</v>
      </c>
      <c r="D2245" t="s">
        <v>1059</v>
      </c>
      <c r="E2245" s="1" t="s">
        <v>1061</v>
      </c>
      <c r="G2245" t="s">
        <v>1066</v>
      </c>
      <c r="H2245">
        <v>1</v>
      </c>
    </row>
    <row r="2246" spans="1:8" x14ac:dyDescent="0.2">
      <c r="A2246" s="5">
        <v>43112</v>
      </c>
      <c r="B2246" s="2">
        <v>43112.308680555558</v>
      </c>
      <c r="C2246" s="1" t="s">
        <v>1065</v>
      </c>
      <c r="D2246" t="s">
        <v>1053</v>
      </c>
      <c r="E2246" s="1" t="s">
        <v>1064</v>
      </c>
      <c r="G2246" t="s">
        <v>1136</v>
      </c>
      <c r="H2246">
        <v>1</v>
      </c>
    </row>
    <row r="2247" spans="1:8" x14ac:dyDescent="0.2">
      <c r="A2247" s="5">
        <v>43112</v>
      </c>
      <c r="B2247" s="2">
        <v>43112.308692129627</v>
      </c>
      <c r="C2247" s="1" t="s">
        <v>1065</v>
      </c>
      <c r="D2247" t="s">
        <v>1057</v>
      </c>
      <c r="E2247" s="1" t="s">
        <v>1064</v>
      </c>
      <c r="G2247" t="s">
        <v>1136</v>
      </c>
      <c r="H2247">
        <v>1</v>
      </c>
    </row>
    <row r="2248" spans="1:8" x14ac:dyDescent="0.2">
      <c r="A2248" s="5">
        <v>43112</v>
      </c>
      <c r="B2248" s="2">
        <v>43112.308703703704</v>
      </c>
      <c r="C2248" s="1" t="s">
        <v>1065</v>
      </c>
      <c r="D2248" t="s">
        <v>1058</v>
      </c>
      <c r="E2248" s="1" t="s">
        <v>1064</v>
      </c>
      <c r="G2248" t="s">
        <v>1136</v>
      </c>
      <c r="H2248">
        <v>1</v>
      </c>
    </row>
    <row r="2249" spans="1:8" x14ac:dyDescent="0.2">
      <c r="A2249" s="5">
        <v>43112</v>
      </c>
      <c r="B2249" s="2">
        <v>43112.308703703704</v>
      </c>
      <c r="C2249" s="1" t="s">
        <v>1065</v>
      </c>
      <c r="D2249" t="s">
        <v>1059</v>
      </c>
      <c r="E2249" s="1" t="s">
        <v>1064</v>
      </c>
      <c r="G2249" t="s">
        <v>1136</v>
      </c>
      <c r="H2249">
        <v>1</v>
      </c>
    </row>
    <row r="2250" spans="1:8" x14ac:dyDescent="0.2">
      <c r="A2250" s="5">
        <v>43115</v>
      </c>
      <c r="B2250" s="2">
        <v>43115.32775462963</v>
      </c>
      <c r="C2250" s="1" t="s">
        <v>1065</v>
      </c>
      <c r="D2250" t="s">
        <v>1053</v>
      </c>
      <c r="E2250" s="1" t="s">
        <v>1061</v>
      </c>
      <c r="G2250" t="s">
        <v>1066</v>
      </c>
      <c r="H2250">
        <v>1</v>
      </c>
    </row>
    <row r="2251" spans="1:8" x14ac:dyDescent="0.2">
      <c r="A2251" s="5">
        <v>43115</v>
      </c>
      <c r="B2251" s="2">
        <v>43115.327766203707</v>
      </c>
      <c r="C2251" s="1" t="s">
        <v>1065</v>
      </c>
      <c r="D2251" t="s">
        <v>1057</v>
      </c>
      <c r="E2251" s="1" t="s">
        <v>1061</v>
      </c>
      <c r="G2251" t="s">
        <v>1066</v>
      </c>
      <c r="H2251">
        <v>1</v>
      </c>
    </row>
    <row r="2252" spans="1:8" x14ac:dyDescent="0.2">
      <c r="A2252" s="5">
        <v>43115</v>
      </c>
      <c r="B2252" s="2">
        <v>43115.327777777777</v>
      </c>
      <c r="C2252" s="1" t="s">
        <v>1065</v>
      </c>
      <c r="D2252" t="s">
        <v>1058</v>
      </c>
      <c r="E2252" s="1" t="s">
        <v>1061</v>
      </c>
      <c r="G2252" t="s">
        <v>1066</v>
      </c>
      <c r="H2252">
        <v>1</v>
      </c>
    </row>
    <row r="2253" spans="1:8" x14ac:dyDescent="0.2">
      <c r="A2253" s="5">
        <v>43115</v>
      </c>
      <c r="B2253" s="2">
        <v>43115.327789351853</v>
      </c>
      <c r="C2253" s="1" t="s">
        <v>1065</v>
      </c>
      <c r="D2253" t="s">
        <v>1059</v>
      </c>
      <c r="E2253" s="1" t="s">
        <v>1061</v>
      </c>
      <c r="G2253" t="s">
        <v>1066</v>
      </c>
      <c r="H2253">
        <v>1</v>
      </c>
    </row>
    <row r="2254" spans="1:8" x14ac:dyDescent="0.2">
      <c r="A2254" s="5">
        <v>43125</v>
      </c>
      <c r="B2254" s="2">
        <v>43125.360335648147</v>
      </c>
      <c r="C2254" s="1" t="s">
        <v>1065</v>
      </c>
      <c r="D2254" t="s">
        <v>1053</v>
      </c>
      <c r="G2254" t="s">
        <v>1110</v>
      </c>
      <c r="H2254">
        <v>1</v>
      </c>
    </row>
    <row r="2255" spans="1:8" x14ac:dyDescent="0.2">
      <c r="A2255" s="5">
        <v>43125</v>
      </c>
      <c r="B2255" s="2">
        <v>43125.360347222224</v>
      </c>
      <c r="C2255" s="1" t="s">
        <v>1065</v>
      </c>
      <c r="D2255" t="s">
        <v>1056</v>
      </c>
      <c r="G2255" t="s">
        <v>1110</v>
      </c>
      <c r="H2255">
        <v>1</v>
      </c>
    </row>
    <row r="2256" spans="1:8" x14ac:dyDescent="0.2">
      <c r="A2256" s="5">
        <v>43125</v>
      </c>
      <c r="B2256" s="2">
        <v>43125.360358796293</v>
      </c>
      <c r="C2256" s="1" t="s">
        <v>1065</v>
      </c>
      <c r="D2256" t="s">
        <v>1057</v>
      </c>
      <c r="G2256" t="s">
        <v>1110</v>
      </c>
      <c r="H2256">
        <v>1</v>
      </c>
    </row>
    <row r="2257" spans="1:8" x14ac:dyDescent="0.2">
      <c r="A2257" s="5">
        <v>43125</v>
      </c>
      <c r="B2257" s="2">
        <v>43125.36037037037</v>
      </c>
      <c r="C2257" s="1" t="s">
        <v>1065</v>
      </c>
      <c r="D2257" t="s">
        <v>1056</v>
      </c>
      <c r="G2257" t="s">
        <v>1110</v>
      </c>
      <c r="H2257">
        <v>1</v>
      </c>
    </row>
    <row r="2258" spans="1:8" x14ac:dyDescent="0.2">
      <c r="A2258" s="5">
        <v>43125</v>
      </c>
      <c r="B2258" s="2">
        <v>43125.360393518517</v>
      </c>
      <c r="C2258" s="1" t="s">
        <v>1065</v>
      </c>
      <c r="D2258" t="s">
        <v>1058</v>
      </c>
      <c r="G2258" t="s">
        <v>1110</v>
      </c>
      <c r="H2258">
        <v>1</v>
      </c>
    </row>
    <row r="2259" spans="1:8" x14ac:dyDescent="0.2">
      <c r="A2259" s="5">
        <v>43125</v>
      </c>
      <c r="B2259" s="2">
        <v>43125.360405092593</v>
      </c>
      <c r="C2259" s="1" t="s">
        <v>1065</v>
      </c>
      <c r="D2259" t="s">
        <v>1056</v>
      </c>
      <c r="G2259" t="s">
        <v>1110</v>
      </c>
      <c r="H2259">
        <v>1</v>
      </c>
    </row>
    <row r="2260" spans="1:8" x14ac:dyDescent="0.2">
      <c r="A2260" s="5">
        <v>43125</v>
      </c>
      <c r="B2260" s="2">
        <v>43125.36042824074</v>
      </c>
      <c r="C2260" s="1" t="s">
        <v>1065</v>
      </c>
      <c r="D2260" t="s">
        <v>1059</v>
      </c>
      <c r="G2260" t="s">
        <v>1110</v>
      </c>
      <c r="H2260">
        <v>1</v>
      </c>
    </row>
    <row r="2261" spans="1:8" x14ac:dyDescent="0.2">
      <c r="A2261" s="5">
        <v>43125</v>
      </c>
      <c r="B2261" s="2">
        <v>43125.360462962963</v>
      </c>
      <c r="C2261" s="1" t="s">
        <v>1065</v>
      </c>
      <c r="D2261" t="s">
        <v>1056</v>
      </c>
      <c r="G2261" t="s">
        <v>1110</v>
      </c>
      <c r="H2261">
        <v>1</v>
      </c>
    </row>
    <row r="2262" spans="1:8" x14ac:dyDescent="0.2">
      <c r="A2262" s="5">
        <v>43125</v>
      </c>
      <c r="B2262" s="2">
        <v>43125.369826388887</v>
      </c>
      <c r="C2262" s="1" t="s">
        <v>1065</v>
      </c>
      <c r="D2262" t="s">
        <v>1053</v>
      </c>
      <c r="E2262" s="1" t="s">
        <v>1061</v>
      </c>
      <c r="G2262" t="s">
        <v>1137</v>
      </c>
      <c r="H2262">
        <v>1</v>
      </c>
    </row>
    <row r="2263" spans="1:8" x14ac:dyDescent="0.2">
      <c r="A2263" s="5">
        <v>43125</v>
      </c>
      <c r="B2263" s="2">
        <v>43125.36986111111</v>
      </c>
      <c r="C2263" s="1" t="s">
        <v>1065</v>
      </c>
      <c r="D2263" t="s">
        <v>1057</v>
      </c>
      <c r="E2263" s="1" t="s">
        <v>1061</v>
      </c>
      <c r="G2263" t="s">
        <v>1137</v>
      </c>
      <c r="H2263">
        <v>1</v>
      </c>
    </row>
    <row r="2264" spans="1:8" x14ac:dyDescent="0.2">
      <c r="A2264" s="5">
        <v>43125</v>
      </c>
      <c r="B2264" s="2">
        <v>43125.369884259257</v>
      </c>
      <c r="C2264" s="1" t="s">
        <v>1065</v>
      </c>
      <c r="D2264" t="s">
        <v>1058</v>
      </c>
      <c r="E2264" s="1" t="s">
        <v>1061</v>
      </c>
      <c r="G2264" t="s">
        <v>1137</v>
      </c>
      <c r="H2264">
        <v>1</v>
      </c>
    </row>
    <row r="2265" spans="1:8" x14ac:dyDescent="0.2">
      <c r="A2265" s="5">
        <v>43125</v>
      </c>
      <c r="B2265" s="2">
        <v>43125.36990740741</v>
      </c>
      <c r="C2265" s="1" t="s">
        <v>1065</v>
      </c>
      <c r="D2265" t="s">
        <v>1059</v>
      </c>
      <c r="E2265" s="1" t="s">
        <v>1061</v>
      </c>
      <c r="G2265" t="s">
        <v>1137</v>
      </c>
      <c r="H2265">
        <v>1</v>
      </c>
    </row>
    <row r="2266" spans="1:8" x14ac:dyDescent="0.2">
      <c r="A2266" s="5">
        <v>43126</v>
      </c>
      <c r="B2266" s="2">
        <v>43126.414050925923</v>
      </c>
      <c r="C2266" s="1" t="s">
        <v>1071</v>
      </c>
      <c r="D2266" t="s">
        <v>1053</v>
      </c>
      <c r="E2266" s="1" t="s">
        <v>1064</v>
      </c>
      <c r="G2266" t="s">
        <v>1066</v>
      </c>
      <c r="H2266">
        <v>1</v>
      </c>
    </row>
    <row r="2267" spans="1:8" x14ac:dyDescent="0.2">
      <c r="A2267" s="5">
        <v>43126</v>
      </c>
      <c r="B2267" s="2">
        <v>43126.414050925923</v>
      </c>
      <c r="C2267" s="1" t="s">
        <v>1071</v>
      </c>
      <c r="D2267" t="s">
        <v>1057</v>
      </c>
      <c r="E2267" s="1" t="s">
        <v>1064</v>
      </c>
      <c r="G2267" t="s">
        <v>1066</v>
      </c>
      <c r="H2267">
        <v>1</v>
      </c>
    </row>
    <row r="2268" spans="1:8" x14ac:dyDescent="0.2">
      <c r="A2268" s="5">
        <v>43126</v>
      </c>
      <c r="B2268" s="2">
        <v>43126.4140625</v>
      </c>
      <c r="C2268" s="1" t="s">
        <v>1071</v>
      </c>
      <c r="D2268" t="s">
        <v>1058</v>
      </c>
      <c r="E2268" s="1" t="s">
        <v>1064</v>
      </c>
      <c r="G2268" t="s">
        <v>1066</v>
      </c>
      <c r="H2268">
        <v>1</v>
      </c>
    </row>
    <row r="2269" spans="1:8" x14ac:dyDescent="0.2">
      <c r="A2269" s="5">
        <v>43126</v>
      </c>
      <c r="B2269" s="2">
        <v>43126.4140625</v>
      </c>
      <c r="C2269" s="1" t="s">
        <v>1071</v>
      </c>
      <c r="D2269" t="s">
        <v>1059</v>
      </c>
      <c r="E2269" s="1" t="s">
        <v>1064</v>
      </c>
      <c r="G2269" t="s">
        <v>1066</v>
      </c>
      <c r="H2269">
        <v>1</v>
      </c>
    </row>
    <row r="2270" spans="1:8" x14ac:dyDescent="0.2">
      <c r="A2270" s="5">
        <v>43131</v>
      </c>
      <c r="B2270" s="2">
        <v>43131.31689814815</v>
      </c>
      <c r="C2270" s="1" t="s">
        <v>1065</v>
      </c>
      <c r="D2270" t="s">
        <v>1053</v>
      </c>
      <c r="E2270" s="1" t="s">
        <v>1064</v>
      </c>
      <c r="G2270" t="s">
        <v>1136</v>
      </c>
      <c r="H2270">
        <v>1</v>
      </c>
    </row>
    <row r="2271" spans="1:8" x14ac:dyDescent="0.2">
      <c r="A2271" s="5">
        <v>43131</v>
      </c>
      <c r="B2271" s="2">
        <v>43131.316921296297</v>
      </c>
      <c r="C2271" s="1" t="s">
        <v>1065</v>
      </c>
      <c r="D2271" t="s">
        <v>1057</v>
      </c>
      <c r="E2271" s="1" t="s">
        <v>1064</v>
      </c>
      <c r="G2271" t="s">
        <v>1136</v>
      </c>
      <c r="H2271">
        <v>1</v>
      </c>
    </row>
    <row r="2272" spans="1:8" x14ac:dyDescent="0.2">
      <c r="A2272" s="5">
        <v>43131</v>
      </c>
      <c r="B2272" s="2">
        <v>43131.316944444443</v>
      </c>
      <c r="C2272" s="1" t="s">
        <v>1065</v>
      </c>
      <c r="D2272" t="s">
        <v>1058</v>
      </c>
      <c r="E2272" s="1" t="s">
        <v>1064</v>
      </c>
      <c r="G2272" t="s">
        <v>1136</v>
      </c>
      <c r="H2272">
        <v>1</v>
      </c>
    </row>
    <row r="2273" spans="1:8" x14ac:dyDescent="0.2">
      <c r="A2273" s="5">
        <v>43131</v>
      </c>
      <c r="B2273" s="2">
        <v>43131.316967592589</v>
      </c>
      <c r="C2273" s="1" t="s">
        <v>1065</v>
      </c>
      <c r="D2273" t="s">
        <v>1059</v>
      </c>
      <c r="E2273" s="1" t="s">
        <v>1064</v>
      </c>
      <c r="G2273" t="s">
        <v>1136</v>
      </c>
      <c r="H2273">
        <v>1</v>
      </c>
    </row>
    <row r="2274" spans="1:8" x14ac:dyDescent="0.2">
      <c r="A2274" s="5">
        <v>43132</v>
      </c>
      <c r="B2274" s="2">
        <v>43132.274629629632</v>
      </c>
      <c r="C2274" s="1" t="s">
        <v>1065</v>
      </c>
      <c r="D2274" t="s">
        <v>1053</v>
      </c>
      <c r="E2274" s="1" t="s">
        <v>1064</v>
      </c>
      <c r="G2274" t="s">
        <v>1136</v>
      </c>
      <c r="H2274">
        <v>1</v>
      </c>
    </row>
    <row r="2275" spans="1:8" x14ac:dyDescent="0.2">
      <c r="A2275" s="5">
        <v>43132</v>
      </c>
      <c r="B2275" s="2">
        <v>43132.274629629632</v>
      </c>
      <c r="C2275" s="1" t="s">
        <v>1065</v>
      </c>
      <c r="D2275" t="s">
        <v>1057</v>
      </c>
      <c r="E2275" s="1" t="s">
        <v>1064</v>
      </c>
      <c r="G2275" t="s">
        <v>1136</v>
      </c>
      <c r="H2275">
        <v>1</v>
      </c>
    </row>
    <row r="2276" spans="1:8" x14ac:dyDescent="0.2">
      <c r="A2276" s="5">
        <v>43132</v>
      </c>
      <c r="B2276" s="2">
        <v>43132.274641203701</v>
      </c>
      <c r="C2276" s="1" t="s">
        <v>1065</v>
      </c>
      <c r="D2276" t="s">
        <v>1058</v>
      </c>
      <c r="E2276" s="1" t="s">
        <v>1064</v>
      </c>
      <c r="G2276" t="s">
        <v>1136</v>
      </c>
      <c r="H2276">
        <v>1</v>
      </c>
    </row>
    <row r="2277" spans="1:8" x14ac:dyDescent="0.2">
      <c r="A2277" s="5">
        <v>43132</v>
      </c>
      <c r="B2277" s="2">
        <v>43132.274641203701</v>
      </c>
      <c r="C2277" s="1" t="s">
        <v>1065</v>
      </c>
      <c r="D2277" t="s">
        <v>1059</v>
      </c>
      <c r="E2277" s="1" t="s">
        <v>1064</v>
      </c>
      <c r="G2277" t="s">
        <v>1136</v>
      </c>
      <c r="H2277">
        <v>1</v>
      </c>
    </row>
    <row r="2278" spans="1:8" x14ac:dyDescent="0.2">
      <c r="A2278" s="5">
        <v>43133</v>
      </c>
      <c r="B2278" s="2">
        <v>43133.287233796298</v>
      </c>
      <c r="C2278" s="1" t="s">
        <v>1071</v>
      </c>
      <c r="D2278" t="s">
        <v>1053</v>
      </c>
      <c r="E2278" s="1" t="s">
        <v>1061</v>
      </c>
      <c r="G2278" t="s">
        <v>1138</v>
      </c>
      <c r="H2278">
        <v>1</v>
      </c>
    </row>
    <row r="2279" spans="1:8" x14ac:dyDescent="0.2">
      <c r="A2279" s="5">
        <v>43133</v>
      </c>
      <c r="B2279" s="2">
        <v>43133.287245370368</v>
      </c>
      <c r="C2279" s="1" t="s">
        <v>1071</v>
      </c>
      <c r="D2279" t="s">
        <v>1057</v>
      </c>
      <c r="E2279" s="1" t="s">
        <v>1061</v>
      </c>
      <c r="G2279" t="s">
        <v>1138</v>
      </c>
      <c r="H2279">
        <v>1</v>
      </c>
    </row>
    <row r="2280" spans="1:8" x14ac:dyDescent="0.2">
      <c r="A2280" s="5">
        <v>43133</v>
      </c>
      <c r="B2280" s="2">
        <v>43133.287256944444</v>
      </c>
      <c r="C2280" s="1" t="s">
        <v>1071</v>
      </c>
      <c r="D2280" t="s">
        <v>1058</v>
      </c>
      <c r="E2280" s="1" t="s">
        <v>1061</v>
      </c>
      <c r="G2280" t="s">
        <v>1138</v>
      </c>
      <c r="H2280">
        <v>1</v>
      </c>
    </row>
    <row r="2281" spans="1:8" x14ac:dyDescent="0.2">
      <c r="A2281" s="5">
        <v>43133</v>
      </c>
      <c r="B2281" s="2">
        <v>43133.287256944444</v>
      </c>
      <c r="C2281" s="1" t="s">
        <v>1071</v>
      </c>
      <c r="D2281" t="s">
        <v>1059</v>
      </c>
      <c r="E2281" s="1" t="s">
        <v>1061</v>
      </c>
      <c r="G2281" t="s">
        <v>1138</v>
      </c>
      <c r="H2281">
        <v>1</v>
      </c>
    </row>
    <row r="2282" spans="1:8" x14ac:dyDescent="0.2">
      <c r="A2282" s="5">
        <v>43133</v>
      </c>
      <c r="B2282" s="2">
        <v>43133.294629629629</v>
      </c>
      <c r="C2282" s="1" t="s">
        <v>1071</v>
      </c>
      <c r="D2282" t="s">
        <v>1053</v>
      </c>
      <c r="E2282" s="1" t="s">
        <v>1064</v>
      </c>
      <c r="G2282" t="s">
        <v>1138</v>
      </c>
      <c r="H2282">
        <v>1</v>
      </c>
    </row>
    <row r="2283" spans="1:8" x14ac:dyDescent="0.2">
      <c r="A2283" s="5">
        <v>43133</v>
      </c>
      <c r="B2283" s="2">
        <v>43133.294641203705</v>
      </c>
      <c r="C2283" s="1" t="s">
        <v>1071</v>
      </c>
      <c r="D2283" t="s">
        <v>1057</v>
      </c>
      <c r="E2283" s="1" t="s">
        <v>1064</v>
      </c>
      <c r="G2283" t="s">
        <v>1138</v>
      </c>
      <c r="H2283">
        <v>1</v>
      </c>
    </row>
    <row r="2284" spans="1:8" x14ac:dyDescent="0.2">
      <c r="A2284" s="5">
        <v>43133</v>
      </c>
      <c r="B2284" s="2">
        <v>43133.294652777775</v>
      </c>
      <c r="C2284" s="1" t="s">
        <v>1071</v>
      </c>
      <c r="D2284" t="s">
        <v>1058</v>
      </c>
      <c r="E2284" s="1" t="s">
        <v>1064</v>
      </c>
      <c r="G2284" t="s">
        <v>1138</v>
      </c>
      <c r="H2284">
        <v>1</v>
      </c>
    </row>
    <row r="2285" spans="1:8" x14ac:dyDescent="0.2">
      <c r="A2285" s="5">
        <v>43133</v>
      </c>
      <c r="B2285" s="2">
        <v>43133.294664351852</v>
      </c>
      <c r="C2285" s="1" t="s">
        <v>1071</v>
      </c>
      <c r="D2285" t="s">
        <v>1059</v>
      </c>
      <c r="E2285" s="1" t="s">
        <v>1064</v>
      </c>
      <c r="G2285" t="s">
        <v>1138</v>
      </c>
      <c r="H2285">
        <v>1</v>
      </c>
    </row>
    <row r="2286" spans="1:8" x14ac:dyDescent="0.2">
      <c r="A2286" s="5">
        <v>43140</v>
      </c>
      <c r="B2286" s="2">
        <v>43140.318182870367</v>
      </c>
      <c r="C2286" s="1" t="s">
        <v>1071</v>
      </c>
      <c r="D2286" t="s">
        <v>1053</v>
      </c>
      <c r="E2286" s="1" t="s">
        <v>1064</v>
      </c>
      <c r="G2286" t="s">
        <v>1138</v>
      </c>
      <c r="H2286">
        <v>1</v>
      </c>
    </row>
    <row r="2287" spans="1:8" x14ac:dyDescent="0.2">
      <c r="A2287" s="5">
        <v>43140</v>
      </c>
      <c r="B2287" s="2">
        <v>43140.318194444444</v>
      </c>
      <c r="C2287" s="1" t="s">
        <v>1071</v>
      </c>
      <c r="D2287" t="s">
        <v>1057</v>
      </c>
      <c r="E2287" s="1" t="s">
        <v>1064</v>
      </c>
      <c r="G2287" t="s">
        <v>1138</v>
      </c>
      <c r="H2287">
        <v>1</v>
      </c>
    </row>
    <row r="2288" spans="1:8" x14ac:dyDescent="0.2">
      <c r="A2288" s="5">
        <v>43140</v>
      </c>
      <c r="B2288" s="2">
        <v>43140.318206018521</v>
      </c>
      <c r="C2288" s="1" t="s">
        <v>1071</v>
      </c>
      <c r="D2288" t="s">
        <v>1058</v>
      </c>
      <c r="E2288" s="1" t="s">
        <v>1064</v>
      </c>
      <c r="G2288" t="s">
        <v>1138</v>
      </c>
      <c r="H2288">
        <v>1</v>
      </c>
    </row>
    <row r="2289" spans="1:8" x14ac:dyDescent="0.2">
      <c r="A2289" s="5">
        <v>43140</v>
      </c>
      <c r="B2289" s="2">
        <v>43140.31821759259</v>
      </c>
      <c r="C2289" s="1" t="s">
        <v>1071</v>
      </c>
      <c r="D2289" t="s">
        <v>1059</v>
      </c>
      <c r="E2289" s="1" t="s">
        <v>1064</v>
      </c>
      <c r="G2289" t="s">
        <v>1138</v>
      </c>
      <c r="H2289">
        <v>1</v>
      </c>
    </row>
    <row r="2290" spans="1:8" x14ac:dyDescent="0.2">
      <c r="A2290" s="5">
        <v>43143</v>
      </c>
      <c r="B2290" s="2">
        <v>43143.324328703704</v>
      </c>
      <c r="C2290" s="1" t="s">
        <v>1071</v>
      </c>
      <c r="D2290" t="s">
        <v>1053</v>
      </c>
      <c r="E2290" s="1" t="s">
        <v>1064</v>
      </c>
      <c r="G2290" t="s">
        <v>1138</v>
      </c>
      <c r="H2290">
        <v>1</v>
      </c>
    </row>
    <row r="2291" spans="1:8" x14ac:dyDescent="0.2">
      <c r="A2291" s="5">
        <v>43143</v>
      </c>
      <c r="B2291" s="2">
        <v>43143.324340277781</v>
      </c>
      <c r="C2291" s="1" t="s">
        <v>1071</v>
      </c>
      <c r="D2291" t="s">
        <v>1057</v>
      </c>
      <c r="E2291" s="1" t="s">
        <v>1064</v>
      </c>
      <c r="G2291" t="s">
        <v>1138</v>
      </c>
      <c r="H2291">
        <v>1</v>
      </c>
    </row>
    <row r="2292" spans="1:8" x14ac:dyDescent="0.2">
      <c r="A2292" s="5">
        <v>43143</v>
      </c>
      <c r="B2292" s="2">
        <v>43143.324340277781</v>
      </c>
      <c r="C2292" s="1" t="s">
        <v>1071</v>
      </c>
      <c r="D2292" t="s">
        <v>1058</v>
      </c>
      <c r="E2292" s="1" t="s">
        <v>1064</v>
      </c>
      <c r="G2292" t="s">
        <v>1138</v>
      </c>
      <c r="H2292">
        <v>1</v>
      </c>
    </row>
    <row r="2293" spans="1:8" x14ac:dyDescent="0.2">
      <c r="A2293" s="5">
        <v>43143</v>
      </c>
      <c r="B2293" s="2">
        <v>43143.32435185185</v>
      </c>
      <c r="C2293" s="1" t="s">
        <v>1071</v>
      </c>
      <c r="D2293" t="s">
        <v>1059</v>
      </c>
      <c r="E2293" s="1" t="s">
        <v>1064</v>
      </c>
      <c r="G2293" t="s">
        <v>1138</v>
      </c>
      <c r="H2293">
        <v>1</v>
      </c>
    </row>
    <row r="2294" spans="1:8" x14ac:dyDescent="0.2">
      <c r="A2294" s="5">
        <v>43145</v>
      </c>
      <c r="B2294" s="2">
        <v>43145.375868055555</v>
      </c>
      <c r="C2294" s="1" t="s">
        <v>1071</v>
      </c>
      <c r="D2294" t="s">
        <v>1053</v>
      </c>
      <c r="E2294" s="1" t="s">
        <v>1061</v>
      </c>
      <c r="G2294" t="s">
        <v>1138</v>
      </c>
      <c r="H2294">
        <v>1</v>
      </c>
    </row>
    <row r="2295" spans="1:8" x14ac:dyDescent="0.2">
      <c r="A2295" s="5">
        <v>43145</v>
      </c>
      <c r="B2295" s="2">
        <v>43145.375879629632</v>
      </c>
      <c r="C2295" s="1" t="s">
        <v>1071</v>
      </c>
      <c r="D2295" t="s">
        <v>1057</v>
      </c>
      <c r="E2295" s="1" t="s">
        <v>1061</v>
      </c>
      <c r="G2295" t="s">
        <v>1138</v>
      </c>
      <c r="H2295">
        <v>1</v>
      </c>
    </row>
    <row r="2296" spans="1:8" x14ac:dyDescent="0.2">
      <c r="A2296" s="5">
        <v>43145</v>
      </c>
      <c r="B2296" s="2">
        <v>43145.375891203701</v>
      </c>
      <c r="C2296" s="1" t="s">
        <v>1071</v>
      </c>
      <c r="D2296" t="s">
        <v>1058</v>
      </c>
      <c r="E2296" s="1" t="s">
        <v>1061</v>
      </c>
      <c r="G2296" t="s">
        <v>1138</v>
      </c>
      <c r="H2296">
        <v>1</v>
      </c>
    </row>
    <row r="2297" spans="1:8" x14ac:dyDescent="0.2">
      <c r="A2297" s="5">
        <v>43145</v>
      </c>
      <c r="B2297" s="2">
        <v>43145.375902777778</v>
      </c>
      <c r="C2297" s="1" t="s">
        <v>1071</v>
      </c>
      <c r="D2297" t="s">
        <v>1059</v>
      </c>
      <c r="E2297" s="1" t="s">
        <v>1061</v>
      </c>
      <c r="G2297" t="s">
        <v>1138</v>
      </c>
      <c r="H2297">
        <v>1</v>
      </c>
    </row>
    <row r="2298" spans="1:8" x14ac:dyDescent="0.2">
      <c r="A2298" s="5">
        <v>43146</v>
      </c>
      <c r="B2298" s="2">
        <v>43146.34847222222</v>
      </c>
      <c r="C2298" s="1" t="s">
        <v>1071</v>
      </c>
      <c r="D2298" t="s">
        <v>1053</v>
      </c>
      <c r="E2298" s="1" t="s">
        <v>1061</v>
      </c>
      <c r="G2298" t="s">
        <v>1138</v>
      </c>
      <c r="H2298">
        <v>1</v>
      </c>
    </row>
    <row r="2299" spans="1:8" x14ac:dyDescent="0.2">
      <c r="A2299" s="5">
        <v>43146</v>
      </c>
      <c r="B2299" s="2">
        <v>43146.348483796297</v>
      </c>
      <c r="C2299" s="1" t="s">
        <v>1071</v>
      </c>
      <c r="D2299" t="s">
        <v>1057</v>
      </c>
      <c r="E2299" s="1" t="s">
        <v>1061</v>
      </c>
      <c r="G2299" t="s">
        <v>1138</v>
      </c>
      <c r="H2299">
        <v>1</v>
      </c>
    </row>
    <row r="2300" spans="1:8" x14ac:dyDescent="0.2">
      <c r="A2300" s="5">
        <v>43146</v>
      </c>
      <c r="B2300" s="2">
        <v>43146.348495370374</v>
      </c>
      <c r="C2300" s="1" t="s">
        <v>1071</v>
      </c>
      <c r="D2300" t="s">
        <v>1058</v>
      </c>
      <c r="E2300" s="1" t="s">
        <v>1061</v>
      </c>
      <c r="G2300" t="s">
        <v>1138</v>
      </c>
      <c r="H2300">
        <v>1</v>
      </c>
    </row>
    <row r="2301" spans="1:8" x14ac:dyDescent="0.2">
      <c r="A2301" s="5">
        <v>43146</v>
      </c>
      <c r="B2301" s="2">
        <v>43146.348506944443</v>
      </c>
      <c r="C2301" s="1" t="s">
        <v>1071</v>
      </c>
      <c r="D2301" t="s">
        <v>1059</v>
      </c>
      <c r="E2301" s="1" t="s">
        <v>1061</v>
      </c>
      <c r="G2301" t="s">
        <v>1138</v>
      </c>
      <c r="H2301">
        <v>1</v>
      </c>
    </row>
    <row r="2302" spans="1:8" x14ac:dyDescent="0.2">
      <c r="A2302" s="5">
        <v>43147</v>
      </c>
      <c r="B2302" s="2">
        <v>43147.324988425928</v>
      </c>
      <c r="C2302" s="1" t="s">
        <v>1071</v>
      </c>
      <c r="D2302" t="s">
        <v>1053</v>
      </c>
      <c r="E2302" s="1" t="s">
        <v>1061</v>
      </c>
      <c r="G2302" t="s">
        <v>1138</v>
      </c>
      <c r="H2302">
        <v>1</v>
      </c>
    </row>
    <row r="2303" spans="1:8" x14ac:dyDescent="0.2">
      <c r="A2303" s="5">
        <v>43147</v>
      </c>
      <c r="B2303" s="2">
        <v>43147.324999999997</v>
      </c>
      <c r="C2303" s="1" t="s">
        <v>1071</v>
      </c>
      <c r="D2303" t="s">
        <v>1057</v>
      </c>
      <c r="E2303" s="1" t="s">
        <v>1061</v>
      </c>
      <c r="G2303" t="s">
        <v>1138</v>
      </c>
      <c r="H2303">
        <v>1</v>
      </c>
    </row>
    <row r="2304" spans="1:8" x14ac:dyDescent="0.2">
      <c r="A2304" s="5">
        <v>43147</v>
      </c>
      <c r="B2304" s="2">
        <v>43147.325011574074</v>
      </c>
      <c r="C2304" s="1" t="s">
        <v>1071</v>
      </c>
      <c r="D2304" t="s">
        <v>1058</v>
      </c>
      <c r="E2304" s="1" t="s">
        <v>1061</v>
      </c>
      <c r="G2304" t="s">
        <v>1138</v>
      </c>
      <c r="H2304">
        <v>1</v>
      </c>
    </row>
    <row r="2305" spans="1:8" x14ac:dyDescent="0.2">
      <c r="A2305" s="5">
        <v>43147</v>
      </c>
      <c r="B2305" s="2">
        <v>43147.325023148151</v>
      </c>
      <c r="C2305" s="1" t="s">
        <v>1071</v>
      </c>
      <c r="D2305" t="s">
        <v>1059</v>
      </c>
      <c r="E2305" s="1" t="s">
        <v>1061</v>
      </c>
      <c r="G2305" t="s">
        <v>1138</v>
      </c>
      <c r="H2305">
        <v>1</v>
      </c>
    </row>
    <row r="2306" spans="1:8" x14ac:dyDescent="0.2">
      <c r="A2306" s="5">
        <v>43157</v>
      </c>
      <c r="B2306" s="2">
        <v>43157.357083333336</v>
      </c>
      <c r="C2306" s="1" t="s">
        <v>1071</v>
      </c>
      <c r="D2306" t="s">
        <v>1053</v>
      </c>
      <c r="E2306" s="1" t="s">
        <v>1064</v>
      </c>
      <c r="G2306" t="s">
        <v>1138</v>
      </c>
      <c r="H2306">
        <v>1</v>
      </c>
    </row>
    <row r="2307" spans="1:8" x14ac:dyDescent="0.2">
      <c r="A2307" s="5">
        <v>43157</v>
      </c>
      <c r="B2307" s="2">
        <v>43157.357106481482</v>
      </c>
      <c r="C2307" s="1" t="s">
        <v>1071</v>
      </c>
      <c r="D2307" t="s">
        <v>1057</v>
      </c>
      <c r="E2307" s="1" t="s">
        <v>1064</v>
      </c>
      <c r="G2307" t="s">
        <v>1138</v>
      </c>
      <c r="H2307">
        <v>1</v>
      </c>
    </row>
    <row r="2308" spans="1:8" x14ac:dyDescent="0.2">
      <c r="A2308" s="5">
        <v>43157</v>
      </c>
      <c r="B2308" s="2">
        <v>43157.357106481482</v>
      </c>
      <c r="C2308" s="1" t="s">
        <v>1071</v>
      </c>
      <c r="D2308" t="s">
        <v>1058</v>
      </c>
      <c r="E2308" s="1" t="s">
        <v>1064</v>
      </c>
      <c r="G2308" t="s">
        <v>1138</v>
      </c>
      <c r="H2308">
        <v>1</v>
      </c>
    </row>
    <row r="2309" spans="1:8" x14ac:dyDescent="0.2">
      <c r="A2309" s="5">
        <v>43157</v>
      </c>
      <c r="B2309" s="2">
        <v>43157.357118055559</v>
      </c>
      <c r="C2309" s="1" t="s">
        <v>1071</v>
      </c>
      <c r="D2309" t="s">
        <v>1059</v>
      </c>
      <c r="E2309" s="1" t="s">
        <v>1064</v>
      </c>
      <c r="G2309" t="s">
        <v>1138</v>
      </c>
      <c r="H2309">
        <v>1</v>
      </c>
    </row>
    <row r="2310" spans="1:8" x14ac:dyDescent="0.2">
      <c r="A2310" s="5">
        <v>43158</v>
      </c>
      <c r="B2310" s="2">
        <v>43158.308877314812</v>
      </c>
      <c r="C2310" s="1" t="s">
        <v>1071</v>
      </c>
      <c r="D2310" t="s">
        <v>1053</v>
      </c>
      <c r="E2310" s="1" t="s">
        <v>1061</v>
      </c>
      <c r="G2310" t="s">
        <v>1066</v>
      </c>
      <c r="H2310">
        <v>1</v>
      </c>
    </row>
    <row r="2311" spans="1:8" x14ac:dyDescent="0.2">
      <c r="A2311" s="5">
        <v>43158</v>
      </c>
      <c r="B2311" s="2">
        <v>43158.308900462966</v>
      </c>
      <c r="C2311" s="1" t="s">
        <v>1071</v>
      </c>
      <c r="D2311" t="s">
        <v>1057</v>
      </c>
      <c r="E2311" s="1" t="s">
        <v>1061</v>
      </c>
      <c r="G2311" t="s">
        <v>1066</v>
      </c>
      <c r="H2311">
        <v>1</v>
      </c>
    </row>
    <row r="2312" spans="1:8" x14ac:dyDescent="0.2">
      <c r="A2312" s="5">
        <v>43158</v>
      </c>
      <c r="B2312" s="2">
        <v>43158.308912037035</v>
      </c>
      <c r="C2312" s="1" t="s">
        <v>1071</v>
      </c>
      <c r="D2312" t="s">
        <v>1058</v>
      </c>
      <c r="E2312" s="1" t="s">
        <v>1061</v>
      </c>
      <c r="G2312" t="s">
        <v>1066</v>
      </c>
      <c r="H2312">
        <v>1</v>
      </c>
    </row>
    <row r="2313" spans="1:8" x14ac:dyDescent="0.2">
      <c r="A2313" s="5">
        <v>43158</v>
      </c>
      <c r="B2313" s="2">
        <v>43158.308923611112</v>
      </c>
      <c r="C2313" s="1" t="s">
        <v>1071</v>
      </c>
      <c r="D2313" t="s">
        <v>1059</v>
      </c>
      <c r="E2313" s="1" t="s">
        <v>1061</v>
      </c>
      <c r="G2313" t="s">
        <v>1066</v>
      </c>
      <c r="H2313">
        <v>1</v>
      </c>
    </row>
    <row r="2314" spans="1:8" x14ac:dyDescent="0.2">
      <c r="A2314" s="5">
        <v>43159</v>
      </c>
      <c r="B2314" s="2">
        <v>43159.316516203704</v>
      </c>
      <c r="C2314" s="1" t="s">
        <v>1065</v>
      </c>
      <c r="D2314" t="s">
        <v>1053</v>
      </c>
      <c r="E2314" s="1" t="s">
        <v>1061</v>
      </c>
      <c r="G2314" t="s">
        <v>1138</v>
      </c>
      <c r="H2314">
        <v>1</v>
      </c>
    </row>
    <row r="2315" spans="1:8" x14ac:dyDescent="0.2">
      <c r="A2315" s="5">
        <v>43159</v>
      </c>
      <c r="B2315" s="2">
        <v>43159.316527777781</v>
      </c>
      <c r="C2315" s="1" t="s">
        <v>1065</v>
      </c>
      <c r="D2315" t="s">
        <v>1057</v>
      </c>
      <c r="E2315" s="1" t="s">
        <v>1061</v>
      </c>
      <c r="G2315" t="s">
        <v>1138</v>
      </c>
      <c r="H2315">
        <v>1</v>
      </c>
    </row>
    <row r="2316" spans="1:8" x14ac:dyDescent="0.2">
      <c r="A2316" s="5">
        <v>43159</v>
      </c>
      <c r="B2316" s="2">
        <v>43159.31653935185</v>
      </c>
      <c r="C2316" s="1" t="s">
        <v>1065</v>
      </c>
      <c r="D2316" t="s">
        <v>1058</v>
      </c>
      <c r="E2316" s="1" t="s">
        <v>1061</v>
      </c>
      <c r="G2316" t="s">
        <v>1138</v>
      </c>
      <c r="H2316">
        <v>1</v>
      </c>
    </row>
    <row r="2317" spans="1:8" x14ac:dyDescent="0.2">
      <c r="A2317" s="5">
        <v>43159</v>
      </c>
      <c r="B2317" s="2">
        <v>43159.31653935185</v>
      </c>
      <c r="C2317" s="1" t="s">
        <v>1065</v>
      </c>
      <c r="D2317" t="s">
        <v>1059</v>
      </c>
      <c r="E2317" s="1" t="s">
        <v>1061</v>
      </c>
      <c r="G2317" t="s">
        <v>1138</v>
      </c>
      <c r="H2317">
        <v>1</v>
      </c>
    </row>
    <row r="2318" spans="1:8" x14ac:dyDescent="0.2">
      <c r="A2318" s="5">
        <v>43160</v>
      </c>
      <c r="B2318" s="2">
        <v>43160.264722222222</v>
      </c>
      <c r="C2318" s="1" t="s">
        <v>1065</v>
      </c>
      <c r="D2318" t="s">
        <v>1053</v>
      </c>
      <c r="E2318" s="1" t="s">
        <v>1061</v>
      </c>
      <c r="G2318" t="s">
        <v>1138</v>
      </c>
      <c r="H2318">
        <v>1</v>
      </c>
    </row>
    <row r="2319" spans="1:8" x14ac:dyDescent="0.2">
      <c r="A2319" s="5">
        <v>43160</v>
      </c>
      <c r="B2319" s="2">
        <v>43160.264733796299</v>
      </c>
      <c r="C2319" s="1" t="s">
        <v>1065</v>
      </c>
      <c r="D2319" t="s">
        <v>1057</v>
      </c>
      <c r="E2319" s="1" t="s">
        <v>1061</v>
      </c>
      <c r="G2319" t="s">
        <v>1138</v>
      </c>
      <c r="H2319">
        <v>1</v>
      </c>
    </row>
    <row r="2320" spans="1:8" x14ac:dyDescent="0.2">
      <c r="A2320" s="5">
        <v>43160</v>
      </c>
      <c r="B2320" s="2">
        <v>43160.264733796299</v>
      </c>
      <c r="C2320" s="1" t="s">
        <v>1065</v>
      </c>
      <c r="D2320" t="s">
        <v>1058</v>
      </c>
      <c r="E2320" s="1" t="s">
        <v>1061</v>
      </c>
      <c r="G2320" t="s">
        <v>1138</v>
      </c>
      <c r="H2320">
        <v>1</v>
      </c>
    </row>
    <row r="2321" spans="1:8" x14ac:dyDescent="0.2">
      <c r="A2321" s="5">
        <v>43160</v>
      </c>
      <c r="B2321" s="2">
        <v>43160.264745370368</v>
      </c>
      <c r="C2321" s="1" t="s">
        <v>1065</v>
      </c>
      <c r="D2321" t="s">
        <v>1059</v>
      </c>
      <c r="E2321" s="1" t="s">
        <v>1061</v>
      </c>
      <c r="G2321" t="s">
        <v>1138</v>
      </c>
      <c r="H2321">
        <v>1</v>
      </c>
    </row>
    <row r="2322" spans="1:8" x14ac:dyDescent="0.2">
      <c r="A2322" s="5">
        <v>43161</v>
      </c>
      <c r="B2322" s="2">
        <v>43161.313425925924</v>
      </c>
      <c r="C2322" s="1" t="s">
        <v>1071</v>
      </c>
      <c r="D2322" t="s">
        <v>1053</v>
      </c>
      <c r="E2322" s="1" t="s">
        <v>1061</v>
      </c>
      <c r="G2322" t="s">
        <v>1066</v>
      </c>
      <c r="H2322">
        <v>1</v>
      </c>
    </row>
    <row r="2323" spans="1:8" x14ac:dyDescent="0.2">
      <c r="A2323" s="5">
        <v>43161</v>
      </c>
      <c r="B2323" s="2">
        <v>43161.313437500001</v>
      </c>
      <c r="C2323" s="1" t="s">
        <v>1071</v>
      </c>
      <c r="D2323" t="s">
        <v>1057</v>
      </c>
      <c r="E2323" s="1" t="s">
        <v>1061</v>
      </c>
      <c r="G2323" t="s">
        <v>1066</v>
      </c>
      <c r="H2323">
        <v>1</v>
      </c>
    </row>
    <row r="2324" spans="1:8" x14ac:dyDescent="0.2">
      <c r="A2324" s="5">
        <v>43161</v>
      </c>
      <c r="B2324" s="2">
        <v>43161.313449074078</v>
      </c>
      <c r="C2324" s="1" t="s">
        <v>1071</v>
      </c>
      <c r="D2324" t="s">
        <v>1058</v>
      </c>
      <c r="E2324" s="1" t="s">
        <v>1061</v>
      </c>
      <c r="G2324" t="s">
        <v>1066</v>
      </c>
      <c r="H2324">
        <v>1</v>
      </c>
    </row>
    <row r="2325" spans="1:8" x14ac:dyDescent="0.2">
      <c r="A2325" s="5">
        <v>43161</v>
      </c>
      <c r="B2325" s="2">
        <v>43161.313460648147</v>
      </c>
      <c r="C2325" s="1" t="s">
        <v>1071</v>
      </c>
      <c r="D2325" t="s">
        <v>1059</v>
      </c>
      <c r="E2325" s="1" t="s">
        <v>1061</v>
      </c>
      <c r="G2325" t="s">
        <v>1066</v>
      </c>
      <c r="H2325">
        <v>1</v>
      </c>
    </row>
    <row r="2326" spans="1:8" x14ac:dyDescent="0.2">
      <c r="A2326" s="5">
        <v>43165</v>
      </c>
      <c r="B2326" s="2">
        <v>43165.301539351851</v>
      </c>
      <c r="C2326" s="1" t="s">
        <v>1065</v>
      </c>
      <c r="D2326" t="s">
        <v>1053</v>
      </c>
      <c r="E2326" s="1" t="s">
        <v>1061</v>
      </c>
      <c r="G2326" t="s">
        <v>1139</v>
      </c>
      <c r="H2326">
        <v>1</v>
      </c>
    </row>
    <row r="2327" spans="1:8" x14ac:dyDescent="0.2">
      <c r="A2327" s="5">
        <v>43165</v>
      </c>
      <c r="B2327" s="2">
        <v>43165.301539351851</v>
      </c>
      <c r="C2327" s="1" t="s">
        <v>1065</v>
      </c>
      <c r="D2327" t="s">
        <v>1057</v>
      </c>
      <c r="E2327" s="1" t="s">
        <v>1061</v>
      </c>
      <c r="G2327" t="s">
        <v>1139</v>
      </c>
      <c r="H2327">
        <v>1</v>
      </c>
    </row>
    <row r="2328" spans="1:8" x14ac:dyDescent="0.2">
      <c r="A2328" s="5">
        <v>43165</v>
      </c>
      <c r="B2328" s="2">
        <v>43165.301550925928</v>
      </c>
      <c r="C2328" s="1" t="s">
        <v>1065</v>
      </c>
      <c r="D2328" t="s">
        <v>1058</v>
      </c>
      <c r="E2328" s="1" t="s">
        <v>1061</v>
      </c>
      <c r="G2328" t="s">
        <v>1139</v>
      </c>
      <c r="H2328">
        <v>1</v>
      </c>
    </row>
    <row r="2329" spans="1:8" x14ac:dyDescent="0.2">
      <c r="A2329" s="5">
        <v>43165</v>
      </c>
      <c r="B2329" s="2">
        <v>43165.301550925928</v>
      </c>
      <c r="C2329" s="1" t="s">
        <v>1065</v>
      </c>
      <c r="D2329" t="s">
        <v>1059</v>
      </c>
      <c r="E2329" s="1" t="s">
        <v>1061</v>
      </c>
      <c r="G2329" t="s">
        <v>1139</v>
      </c>
      <c r="H2329">
        <v>1</v>
      </c>
    </row>
    <row r="2330" spans="1:8" x14ac:dyDescent="0.2">
      <c r="A2330" s="5">
        <v>43167</v>
      </c>
      <c r="B2330" s="2">
        <v>43167.293657407405</v>
      </c>
      <c r="C2330" s="1" t="s">
        <v>1065</v>
      </c>
      <c r="D2330" t="s">
        <v>1053</v>
      </c>
      <c r="E2330" s="1" t="s">
        <v>1061</v>
      </c>
      <c r="G2330" t="s">
        <v>1066</v>
      </c>
      <c r="H2330">
        <v>1</v>
      </c>
    </row>
    <row r="2331" spans="1:8" x14ac:dyDescent="0.2">
      <c r="A2331" s="5">
        <v>43167</v>
      </c>
      <c r="B2331" s="2">
        <v>43167.293668981481</v>
      </c>
      <c r="C2331" s="1" t="s">
        <v>1065</v>
      </c>
      <c r="D2331" t="s">
        <v>1057</v>
      </c>
      <c r="E2331" s="1" t="s">
        <v>1061</v>
      </c>
      <c r="G2331" t="s">
        <v>1066</v>
      </c>
      <c r="H2331">
        <v>1</v>
      </c>
    </row>
    <row r="2332" spans="1:8" x14ac:dyDescent="0.2">
      <c r="A2332" s="5">
        <v>43167</v>
      </c>
      <c r="B2332" s="2">
        <v>43167.293668981481</v>
      </c>
      <c r="C2332" s="1" t="s">
        <v>1065</v>
      </c>
      <c r="D2332" t="s">
        <v>1058</v>
      </c>
      <c r="E2332" s="1" t="s">
        <v>1061</v>
      </c>
      <c r="G2332" t="s">
        <v>1066</v>
      </c>
      <c r="H2332">
        <v>1</v>
      </c>
    </row>
    <row r="2333" spans="1:8" x14ac:dyDescent="0.2">
      <c r="A2333" s="5">
        <v>43167</v>
      </c>
      <c r="B2333" s="2">
        <v>43167.293680555558</v>
      </c>
      <c r="C2333" s="1" t="s">
        <v>1065</v>
      </c>
      <c r="D2333" t="s">
        <v>1059</v>
      </c>
      <c r="E2333" s="1" t="s">
        <v>1061</v>
      </c>
      <c r="G2333" t="s">
        <v>1066</v>
      </c>
      <c r="H2333">
        <v>1</v>
      </c>
    </row>
    <row r="2334" spans="1:8" x14ac:dyDescent="0.2">
      <c r="A2334" s="5">
        <v>43168</v>
      </c>
      <c r="B2334" s="2">
        <v>43168.299224537041</v>
      </c>
      <c r="C2334" s="1" t="s">
        <v>1065</v>
      </c>
      <c r="D2334" t="s">
        <v>1053</v>
      </c>
      <c r="E2334" s="1" t="s">
        <v>1061</v>
      </c>
      <c r="G2334" t="s">
        <v>1139</v>
      </c>
      <c r="H2334">
        <v>1</v>
      </c>
    </row>
    <row r="2335" spans="1:8" x14ac:dyDescent="0.2">
      <c r="A2335" s="5">
        <v>43168</v>
      </c>
      <c r="B2335" s="2">
        <v>43168.29923611111</v>
      </c>
      <c r="C2335" s="1" t="s">
        <v>1065</v>
      </c>
      <c r="D2335" t="s">
        <v>1057</v>
      </c>
      <c r="E2335" s="1" t="s">
        <v>1061</v>
      </c>
      <c r="G2335" t="s">
        <v>1139</v>
      </c>
      <c r="H2335">
        <v>1</v>
      </c>
    </row>
    <row r="2336" spans="1:8" x14ac:dyDescent="0.2">
      <c r="A2336" s="5">
        <v>43168</v>
      </c>
      <c r="B2336" s="2">
        <v>43168.29923611111</v>
      </c>
      <c r="C2336" s="1" t="s">
        <v>1065</v>
      </c>
      <c r="D2336" t="s">
        <v>1058</v>
      </c>
      <c r="E2336" s="1" t="s">
        <v>1061</v>
      </c>
      <c r="G2336" t="s">
        <v>1139</v>
      </c>
      <c r="H2336">
        <v>1</v>
      </c>
    </row>
    <row r="2337" spans="1:8" x14ac:dyDescent="0.2">
      <c r="A2337" s="5">
        <v>43168</v>
      </c>
      <c r="B2337" s="2">
        <v>43168.29923611111</v>
      </c>
      <c r="C2337" s="1" t="s">
        <v>1065</v>
      </c>
      <c r="D2337" t="s">
        <v>1059</v>
      </c>
      <c r="E2337" s="1" t="s">
        <v>1061</v>
      </c>
      <c r="G2337" t="s">
        <v>1139</v>
      </c>
      <c r="H2337">
        <v>1</v>
      </c>
    </row>
    <row r="2338" spans="1:8" x14ac:dyDescent="0.2">
      <c r="A2338" s="5">
        <v>43171</v>
      </c>
      <c r="B2338" s="2">
        <v>43171.325601851851</v>
      </c>
      <c r="C2338" s="1" t="s">
        <v>1071</v>
      </c>
      <c r="D2338" t="s">
        <v>1053</v>
      </c>
      <c r="E2338" s="1" t="s">
        <v>1064</v>
      </c>
      <c r="G2338" t="s">
        <v>1066</v>
      </c>
      <c r="H2338">
        <v>1</v>
      </c>
    </row>
    <row r="2339" spans="1:8" x14ac:dyDescent="0.2">
      <c r="A2339" s="5">
        <v>43171</v>
      </c>
      <c r="B2339" s="2">
        <v>43171.325613425928</v>
      </c>
      <c r="C2339" s="1" t="s">
        <v>1071</v>
      </c>
      <c r="D2339" t="s">
        <v>1057</v>
      </c>
      <c r="E2339" s="1" t="s">
        <v>1064</v>
      </c>
      <c r="G2339" t="s">
        <v>1066</v>
      </c>
      <c r="H2339">
        <v>1</v>
      </c>
    </row>
    <row r="2340" spans="1:8" x14ac:dyDescent="0.2">
      <c r="A2340" s="5">
        <v>43171</v>
      </c>
      <c r="B2340" s="2">
        <v>43171.325624999998</v>
      </c>
      <c r="C2340" s="1" t="s">
        <v>1071</v>
      </c>
      <c r="D2340" t="s">
        <v>1058</v>
      </c>
      <c r="E2340" s="1" t="s">
        <v>1064</v>
      </c>
      <c r="G2340" t="s">
        <v>1066</v>
      </c>
      <c r="H2340">
        <v>1</v>
      </c>
    </row>
    <row r="2341" spans="1:8" x14ac:dyDescent="0.2">
      <c r="A2341" s="5">
        <v>43171</v>
      </c>
      <c r="B2341" s="2">
        <v>43171.325624999998</v>
      </c>
      <c r="C2341" s="1" t="s">
        <v>1071</v>
      </c>
      <c r="D2341" t="s">
        <v>1059</v>
      </c>
      <c r="E2341" s="1" t="s">
        <v>1064</v>
      </c>
      <c r="G2341" t="s">
        <v>1066</v>
      </c>
      <c r="H2341">
        <v>1</v>
      </c>
    </row>
    <row r="2342" spans="1:8" x14ac:dyDescent="0.2">
      <c r="A2342" s="5">
        <v>43175</v>
      </c>
      <c r="B2342" s="2">
        <v>43175.258773148147</v>
      </c>
      <c r="C2342" s="1" t="s">
        <v>1140</v>
      </c>
      <c r="D2342" t="s">
        <v>1053</v>
      </c>
      <c r="G2342" t="s">
        <v>1066</v>
      </c>
      <c r="H2342">
        <v>1</v>
      </c>
    </row>
    <row r="2343" spans="1:8" x14ac:dyDescent="0.2">
      <c r="A2343" s="5">
        <v>43175</v>
      </c>
      <c r="B2343" s="2">
        <v>43175.25880787037</v>
      </c>
      <c r="C2343" s="1" t="s">
        <v>1140</v>
      </c>
      <c r="D2343" t="s">
        <v>1056</v>
      </c>
      <c r="G2343" t="s">
        <v>1066</v>
      </c>
      <c r="H2343">
        <v>1</v>
      </c>
    </row>
    <row r="2344" spans="1:8" x14ac:dyDescent="0.2">
      <c r="A2344" s="5">
        <v>43175</v>
      </c>
      <c r="B2344" s="2">
        <v>43175.258842592593</v>
      </c>
      <c r="C2344" s="1" t="s">
        <v>1140</v>
      </c>
      <c r="D2344" t="s">
        <v>1057</v>
      </c>
      <c r="G2344" t="s">
        <v>1066</v>
      </c>
      <c r="H2344">
        <v>1</v>
      </c>
    </row>
    <row r="2345" spans="1:8" x14ac:dyDescent="0.2">
      <c r="A2345" s="5">
        <v>43175</v>
      </c>
      <c r="B2345" s="2">
        <v>43175.258877314816</v>
      </c>
      <c r="C2345" s="1" t="s">
        <v>1140</v>
      </c>
      <c r="D2345" t="s">
        <v>1056</v>
      </c>
      <c r="G2345" t="s">
        <v>1066</v>
      </c>
      <c r="H2345">
        <v>1</v>
      </c>
    </row>
    <row r="2346" spans="1:8" x14ac:dyDescent="0.2">
      <c r="A2346" s="5">
        <v>43175</v>
      </c>
      <c r="B2346" s="2">
        <v>43175.258900462963</v>
      </c>
      <c r="C2346" s="1" t="s">
        <v>1140</v>
      </c>
      <c r="D2346" t="s">
        <v>1058</v>
      </c>
      <c r="G2346" t="s">
        <v>1066</v>
      </c>
      <c r="H2346">
        <v>1</v>
      </c>
    </row>
    <row r="2347" spans="1:8" x14ac:dyDescent="0.2">
      <c r="A2347" s="5">
        <v>43175</v>
      </c>
      <c r="B2347" s="2">
        <v>43175.258935185186</v>
      </c>
      <c r="C2347" s="1" t="s">
        <v>1140</v>
      </c>
      <c r="D2347" t="s">
        <v>1056</v>
      </c>
      <c r="G2347" t="s">
        <v>1066</v>
      </c>
      <c r="H2347">
        <v>1</v>
      </c>
    </row>
    <row r="2348" spans="1:8" x14ac:dyDescent="0.2">
      <c r="A2348" s="5">
        <v>43175</v>
      </c>
      <c r="B2348" s="2">
        <v>43175.259004629632</v>
      </c>
      <c r="C2348" s="1" t="s">
        <v>1140</v>
      </c>
      <c r="D2348" t="s">
        <v>1059</v>
      </c>
      <c r="E2348" s="1" t="s">
        <v>1076</v>
      </c>
      <c r="G2348" t="s">
        <v>1066</v>
      </c>
      <c r="H2348">
        <v>1</v>
      </c>
    </row>
    <row r="2349" spans="1:8" x14ac:dyDescent="0.2">
      <c r="A2349" s="5">
        <v>43188</v>
      </c>
      <c r="B2349" s="2">
        <v>43188.321006944447</v>
      </c>
      <c r="C2349" s="1" t="s">
        <v>1065</v>
      </c>
      <c r="D2349" t="s">
        <v>1053</v>
      </c>
      <c r="E2349" s="1" t="s">
        <v>1064</v>
      </c>
      <c r="G2349" t="s">
        <v>1139</v>
      </c>
      <c r="H2349">
        <v>1</v>
      </c>
    </row>
    <row r="2350" spans="1:8" x14ac:dyDescent="0.2">
      <c r="A2350" s="5">
        <v>43188</v>
      </c>
      <c r="B2350" s="2">
        <v>43188.321018518516</v>
      </c>
      <c r="C2350" s="1" t="s">
        <v>1065</v>
      </c>
      <c r="D2350" t="s">
        <v>1057</v>
      </c>
      <c r="E2350" s="1" t="s">
        <v>1064</v>
      </c>
      <c r="G2350" t="s">
        <v>1139</v>
      </c>
      <c r="H2350">
        <v>1</v>
      </c>
    </row>
    <row r="2351" spans="1:8" x14ac:dyDescent="0.2">
      <c r="A2351" s="5">
        <v>43188</v>
      </c>
      <c r="B2351" s="2">
        <v>43188.321018518516</v>
      </c>
      <c r="C2351" s="1" t="s">
        <v>1065</v>
      </c>
      <c r="D2351" t="s">
        <v>1058</v>
      </c>
      <c r="E2351" s="1" t="s">
        <v>1064</v>
      </c>
      <c r="G2351" t="s">
        <v>1139</v>
      </c>
      <c r="H2351">
        <v>1</v>
      </c>
    </row>
    <row r="2352" spans="1:8" x14ac:dyDescent="0.2">
      <c r="A2352" s="5">
        <v>43188</v>
      </c>
      <c r="B2352" s="2">
        <v>43188.321030092593</v>
      </c>
      <c r="C2352" s="1" t="s">
        <v>1065</v>
      </c>
      <c r="D2352" t="s">
        <v>1059</v>
      </c>
      <c r="E2352" s="1" t="s">
        <v>1064</v>
      </c>
      <c r="G2352" t="s">
        <v>1139</v>
      </c>
      <c r="H2352">
        <v>1</v>
      </c>
    </row>
    <row r="2353" spans="1:8" x14ac:dyDescent="0.2">
      <c r="A2353" s="5">
        <v>43192</v>
      </c>
      <c r="B2353" s="2">
        <v>43192.355497685188</v>
      </c>
      <c r="C2353" s="1" t="s">
        <v>1071</v>
      </c>
      <c r="D2353" t="s">
        <v>1053</v>
      </c>
      <c r="E2353" s="1" t="s">
        <v>1064</v>
      </c>
      <c r="G2353" t="s">
        <v>1141</v>
      </c>
      <c r="H2353">
        <v>1</v>
      </c>
    </row>
    <row r="2354" spans="1:8" x14ac:dyDescent="0.2">
      <c r="A2354" s="5">
        <v>43192</v>
      </c>
      <c r="B2354" s="2">
        <v>43192.355509259258</v>
      </c>
      <c r="C2354" s="1" t="s">
        <v>1071</v>
      </c>
      <c r="D2354" t="s">
        <v>1057</v>
      </c>
      <c r="E2354" s="1" t="s">
        <v>1064</v>
      </c>
      <c r="G2354" t="s">
        <v>1141</v>
      </c>
      <c r="H2354">
        <v>1</v>
      </c>
    </row>
    <row r="2355" spans="1:8" x14ac:dyDescent="0.2">
      <c r="A2355" s="5">
        <v>43192</v>
      </c>
      <c r="B2355" s="2">
        <v>43192.355520833335</v>
      </c>
      <c r="C2355" s="1" t="s">
        <v>1071</v>
      </c>
      <c r="D2355" t="s">
        <v>1058</v>
      </c>
      <c r="E2355" s="1" t="s">
        <v>1064</v>
      </c>
      <c r="G2355" t="s">
        <v>1141</v>
      </c>
      <c r="H2355">
        <v>1</v>
      </c>
    </row>
    <row r="2356" spans="1:8" x14ac:dyDescent="0.2">
      <c r="A2356" s="5">
        <v>43192</v>
      </c>
      <c r="B2356" s="2">
        <v>43192.355543981481</v>
      </c>
      <c r="C2356" s="1" t="s">
        <v>1071</v>
      </c>
      <c r="D2356" t="s">
        <v>1059</v>
      </c>
      <c r="E2356" s="1" t="s">
        <v>1064</v>
      </c>
      <c r="G2356" t="s">
        <v>1141</v>
      </c>
      <c r="H2356">
        <v>1</v>
      </c>
    </row>
    <row r="2357" spans="1:8" x14ac:dyDescent="0.2">
      <c r="A2357" s="5">
        <v>43192</v>
      </c>
      <c r="B2357" s="2">
        <v>43192.356365740743</v>
      </c>
      <c r="C2357" s="1" t="s">
        <v>1071</v>
      </c>
      <c r="D2357" t="s">
        <v>1053</v>
      </c>
      <c r="E2357" s="1" t="s">
        <v>1064</v>
      </c>
      <c r="G2357" t="s">
        <v>1141</v>
      </c>
      <c r="H2357">
        <v>1</v>
      </c>
    </row>
    <row r="2358" spans="1:8" x14ac:dyDescent="0.2">
      <c r="A2358" s="5">
        <v>43192</v>
      </c>
      <c r="B2358" s="2">
        <v>43192.356377314813</v>
      </c>
      <c r="C2358" s="1" t="s">
        <v>1071</v>
      </c>
      <c r="D2358" t="s">
        <v>1057</v>
      </c>
      <c r="E2358" s="1" t="s">
        <v>1064</v>
      </c>
      <c r="G2358" t="s">
        <v>1141</v>
      </c>
      <c r="H2358">
        <v>1</v>
      </c>
    </row>
    <row r="2359" spans="1:8" x14ac:dyDescent="0.2">
      <c r="A2359" s="5">
        <v>43192</v>
      </c>
      <c r="B2359" s="2">
        <v>43192.356388888889</v>
      </c>
      <c r="C2359" s="1" t="s">
        <v>1071</v>
      </c>
      <c r="D2359" t="s">
        <v>1058</v>
      </c>
      <c r="E2359" s="1" t="s">
        <v>1064</v>
      </c>
      <c r="G2359" t="s">
        <v>1141</v>
      </c>
      <c r="H2359">
        <v>1</v>
      </c>
    </row>
    <row r="2360" spans="1:8" x14ac:dyDescent="0.2">
      <c r="A2360" s="5">
        <v>43192</v>
      </c>
      <c r="B2360" s="2">
        <v>43192.356400462966</v>
      </c>
      <c r="C2360" s="1" t="s">
        <v>1071</v>
      </c>
      <c r="D2360" t="s">
        <v>1059</v>
      </c>
      <c r="E2360" s="1" t="s">
        <v>1064</v>
      </c>
      <c r="G2360" t="s">
        <v>1141</v>
      </c>
      <c r="H2360">
        <v>1</v>
      </c>
    </row>
    <row r="2361" spans="1:8" x14ac:dyDescent="0.2">
      <c r="A2361" s="5">
        <v>43193</v>
      </c>
      <c r="B2361" s="2">
        <v>43193.338703703703</v>
      </c>
      <c r="C2361" s="1" t="s">
        <v>1065</v>
      </c>
      <c r="D2361" t="s">
        <v>1053</v>
      </c>
      <c r="E2361" s="1" t="s">
        <v>1061</v>
      </c>
      <c r="G2361" t="s">
        <v>1141</v>
      </c>
      <c r="H2361">
        <v>1</v>
      </c>
    </row>
    <row r="2362" spans="1:8" x14ac:dyDescent="0.2">
      <c r="A2362" s="5">
        <v>43193</v>
      </c>
      <c r="B2362" s="2">
        <v>43193.338726851849</v>
      </c>
      <c r="C2362" s="1" t="s">
        <v>1065</v>
      </c>
      <c r="D2362" t="s">
        <v>1057</v>
      </c>
      <c r="E2362" s="1" t="s">
        <v>1061</v>
      </c>
      <c r="G2362" t="s">
        <v>1141</v>
      </c>
      <c r="H2362">
        <v>1</v>
      </c>
    </row>
    <row r="2363" spans="1:8" x14ac:dyDescent="0.2">
      <c r="A2363" s="5">
        <v>43193</v>
      </c>
      <c r="B2363" s="2">
        <v>43193.338750000003</v>
      </c>
      <c r="C2363" s="1" t="s">
        <v>1065</v>
      </c>
      <c r="D2363" t="s">
        <v>1058</v>
      </c>
      <c r="E2363" s="1" t="s">
        <v>1061</v>
      </c>
      <c r="G2363" t="s">
        <v>1141</v>
      </c>
      <c r="H2363">
        <v>1</v>
      </c>
    </row>
    <row r="2364" spans="1:8" x14ac:dyDescent="0.2">
      <c r="A2364" s="5">
        <v>43193</v>
      </c>
      <c r="B2364" s="2">
        <v>43193.338784722226</v>
      </c>
      <c r="C2364" s="1" t="s">
        <v>1065</v>
      </c>
      <c r="D2364" t="s">
        <v>1059</v>
      </c>
      <c r="E2364" s="1" t="s">
        <v>1061</v>
      </c>
      <c r="G2364" t="s">
        <v>1141</v>
      </c>
      <c r="H2364">
        <v>1</v>
      </c>
    </row>
    <row r="2365" spans="1:8" x14ac:dyDescent="0.2">
      <c r="A2365" s="5">
        <v>43194</v>
      </c>
      <c r="B2365" s="2">
        <v>43194.332615740743</v>
      </c>
      <c r="C2365" s="1" t="s">
        <v>1065</v>
      </c>
      <c r="D2365" t="s">
        <v>1053</v>
      </c>
      <c r="E2365" s="1" t="s">
        <v>1064</v>
      </c>
      <c r="G2365" t="s">
        <v>1066</v>
      </c>
      <c r="H2365">
        <v>1</v>
      </c>
    </row>
    <row r="2366" spans="1:8" x14ac:dyDescent="0.2">
      <c r="A2366" s="5">
        <v>43194</v>
      </c>
      <c r="B2366" s="2">
        <v>43194.332615740743</v>
      </c>
      <c r="C2366" s="1" t="s">
        <v>1065</v>
      </c>
      <c r="D2366" t="s">
        <v>1057</v>
      </c>
      <c r="E2366" s="1" t="s">
        <v>1064</v>
      </c>
      <c r="G2366" t="s">
        <v>1066</v>
      </c>
      <c r="H2366">
        <v>1</v>
      </c>
    </row>
    <row r="2367" spans="1:8" x14ac:dyDescent="0.2">
      <c r="A2367" s="5">
        <v>43194</v>
      </c>
      <c r="B2367" s="2">
        <v>43194.332638888889</v>
      </c>
      <c r="C2367" s="1" t="s">
        <v>1065</v>
      </c>
      <c r="D2367" t="s">
        <v>1058</v>
      </c>
      <c r="E2367" s="1" t="s">
        <v>1064</v>
      </c>
      <c r="G2367" t="s">
        <v>1066</v>
      </c>
      <c r="H2367">
        <v>1</v>
      </c>
    </row>
    <row r="2368" spans="1:8" x14ac:dyDescent="0.2">
      <c r="A2368" s="5">
        <v>43194</v>
      </c>
      <c r="B2368" s="2">
        <v>43194.332638888889</v>
      </c>
      <c r="C2368" s="1" t="s">
        <v>1065</v>
      </c>
      <c r="D2368" t="s">
        <v>1059</v>
      </c>
      <c r="E2368" s="1" t="s">
        <v>1064</v>
      </c>
      <c r="G2368" t="s">
        <v>1066</v>
      </c>
      <c r="H2368">
        <v>1</v>
      </c>
    </row>
    <row r="2369" spans="1:8" x14ac:dyDescent="0.2">
      <c r="A2369" s="5">
        <v>43202</v>
      </c>
      <c r="B2369" s="2">
        <v>43202.321932870371</v>
      </c>
      <c r="C2369" s="1" t="s">
        <v>1065</v>
      </c>
      <c r="D2369" t="s">
        <v>1053</v>
      </c>
      <c r="E2369" s="1" t="s">
        <v>1061</v>
      </c>
      <c r="G2369" t="s">
        <v>1110</v>
      </c>
      <c r="H2369">
        <v>1</v>
      </c>
    </row>
    <row r="2370" spans="1:8" x14ac:dyDescent="0.2">
      <c r="A2370" s="5">
        <v>43202</v>
      </c>
      <c r="B2370" s="2">
        <v>43202.321944444448</v>
      </c>
      <c r="C2370" s="1" t="s">
        <v>1065</v>
      </c>
      <c r="D2370" t="s">
        <v>1057</v>
      </c>
      <c r="E2370" s="1" t="s">
        <v>1061</v>
      </c>
      <c r="G2370" t="s">
        <v>1110</v>
      </c>
      <c r="H2370">
        <v>1</v>
      </c>
    </row>
    <row r="2371" spans="1:8" x14ac:dyDescent="0.2">
      <c r="A2371" s="5">
        <v>43202</v>
      </c>
      <c r="B2371" s="2">
        <v>43202.321967592594</v>
      </c>
      <c r="C2371" s="1" t="s">
        <v>1065</v>
      </c>
      <c r="D2371" t="s">
        <v>1058</v>
      </c>
      <c r="E2371" s="1" t="s">
        <v>1061</v>
      </c>
      <c r="G2371" t="s">
        <v>1110</v>
      </c>
      <c r="H2371">
        <v>1</v>
      </c>
    </row>
    <row r="2372" spans="1:8" x14ac:dyDescent="0.2">
      <c r="A2372" s="5">
        <v>43202</v>
      </c>
      <c r="B2372" s="2">
        <v>43202.32199074074</v>
      </c>
      <c r="C2372" s="1" t="s">
        <v>1065</v>
      </c>
      <c r="D2372" t="s">
        <v>1059</v>
      </c>
      <c r="E2372" s="1" t="s">
        <v>1061</v>
      </c>
      <c r="G2372" t="s">
        <v>1110</v>
      </c>
      <c r="H2372">
        <v>1</v>
      </c>
    </row>
    <row r="2373" spans="1:8" x14ac:dyDescent="0.2">
      <c r="A2373" s="5">
        <v>43208</v>
      </c>
      <c r="B2373" s="2">
        <v>43208.315416666665</v>
      </c>
      <c r="C2373" s="1" t="s">
        <v>1065</v>
      </c>
      <c r="D2373" t="s">
        <v>1053</v>
      </c>
      <c r="E2373" s="1" t="s">
        <v>1064</v>
      </c>
      <c r="G2373" t="s">
        <v>1142</v>
      </c>
      <c r="H2373">
        <v>1</v>
      </c>
    </row>
    <row r="2374" spans="1:8" x14ac:dyDescent="0.2">
      <c r="A2374" s="5">
        <v>43208</v>
      </c>
      <c r="B2374" s="2">
        <v>43208.315428240741</v>
      </c>
      <c r="C2374" s="1" t="s">
        <v>1065</v>
      </c>
      <c r="D2374" t="s">
        <v>1057</v>
      </c>
      <c r="E2374" s="1" t="s">
        <v>1064</v>
      </c>
      <c r="G2374" t="s">
        <v>1142</v>
      </c>
      <c r="H2374">
        <v>1</v>
      </c>
    </row>
    <row r="2375" spans="1:8" x14ac:dyDescent="0.2">
      <c r="A2375" s="5">
        <v>43208</v>
      </c>
      <c r="B2375" s="2">
        <v>43208.315439814818</v>
      </c>
      <c r="C2375" s="1" t="s">
        <v>1065</v>
      </c>
      <c r="D2375" t="s">
        <v>1058</v>
      </c>
      <c r="E2375" s="1" t="s">
        <v>1064</v>
      </c>
      <c r="G2375" t="s">
        <v>1142</v>
      </c>
      <c r="H2375">
        <v>1</v>
      </c>
    </row>
    <row r="2376" spans="1:8" x14ac:dyDescent="0.2">
      <c r="A2376" s="5">
        <v>43208</v>
      </c>
      <c r="B2376" s="2">
        <v>43208.315439814818</v>
      </c>
      <c r="C2376" s="1" t="s">
        <v>1065</v>
      </c>
      <c r="D2376" t="s">
        <v>1059</v>
      </c>
      <c r="E2376" s="1" t="s">
        <v>1064</v>
      </c>
      <c r="G2376" t="s">
        <v>1142</v>
      </c>
      <c r="H2376">
        <v>1</v>
      </c>
    </row>
    <row r="2377" spans="1:8" x14ac:dyDescent="0.2">
      <c r="A2377" s="5">
        <v>43209</v>
      </c>
      <c r="B2377" s="2">
        <v>43209.320208333331</v>
      </c>
      <c r="C2377" s="1" t="s">
        <v>1071</v>
      </c>
      <c r="D2377" t="s">
        <v>1053</v>
      </c>
      <c r="E2377" s="1" t="s">
        <v>1064</v>
      </c>
      <c r="G2377" t="s">
        <v>1066</v>
      </c>
      <c r="H2377">
        <v>1</v>
      </c>
    </row>
    <row r="2378" spans="1:8" x14ac:dyDescent="0.2">
      <c r="A2378" s="5">
        <v>43209</v>
      </c>
      <c r="B2378" s="2">
        <v>43209.320243055554</v>
      </c>
      <c r="C2378" s="1" t="s">
        <v>1071</v>
      </c>
      <c r="D2378" t="s">
        <v>1057</v>
      </c>
      <c r="E2378" s="1" t="s">
        <v>1064</v>
      </c>
      <c r="G2378" t="s">
        <v>1066</v>
      </c>
      <c r="H2378">
        <v>1</v>
      </c>
    </row>
    <row r="2379" spans="1:8" x14ac:dyDescent="0.2">
      <c r="A2379" s="5">
        <v>43209</v>
      </c>
      <c r="B2379" s="2">
        <v>43209.320277777777</v>
      </c>
      <c r="C2379" s="1" t="s">
        <v>1071</v>
      </c>
      <c r="D2379" t="s">
        <v>1058</v>
      </c>
      <c r="E2379" s="1" t="s">
        <v>1064</v>
      </c>
      <c r="G2379" t="s">
        <v>1066</v>
      </c>
      <c r="H2379">
        <v>1</v>
      </c>
    </row>
    <row r="2380" spans="1:8" x14ac:dyDescent="0.2">
      <c r="A2380" s="5">
        <v>43209</v>
      </c>
      <c r="B2380" s="2">
        <v>43209.320335648146</v>
      </c>
      <c r="C2380" s="1" t="s">
        <v>1071</v>
      </c>
      <c r="D2380" t="s">
        <v>1059</v>
      </c>
      <c r="E2380" s="1" t="s">
        <v>1064</v>
      </c>
      <c r="G2380" t="s">
        <v>1066</v>
      </c>
      <c r="H2380">
        <v>1</v>
      </c>
    </row>
    <row r="2381" spans="1:8" x14ac:dyDescent="0.2">
      <c r="A2381" s="5">
        <v>43213</v>
      </c>
      <c r="B2381" s="2">
        <v>43213.352210648147</v>
      </c>
      <c r="C2381" s="1" t="s">
        <v>1071</v>
      </c>
      <c r="D2381" t="s">
        <v>1053</v>
      </c>
      <c r="E2381" s="1" t="s">
        <v>1061</v>
      </c>
      <c r="G2381" t="s">
        <v>1066</v>
      </c>
      <c r="H2381">
        <v>1</v>
      </c>
    </row>
    <row r="2382" spans="1:8" x14ac:dyDescent="0.2">
      <c r="A2382" s="5">
        <v>43213</v>
      </c>
      <c r="B2382" s="2">
        <v>43213.352233796293</v>
      </c>
      <c r="C2382" s="1" t="s">
        <v>1071</v>
      </c>
      <c r="D2382" t="s">
        <v>1057</v>
      </c>
      <c r="E2382" s="1" t="s">
        <v>1061</v>
      </c>
      <c r="G2382" t="s">
        <v>1066</v>
      </c>
      <c r="H2382">
        <v>1</v>
      </c>
    </row>
    <row r="2383" spans="1:8" x14ac:dyDescent="0.2">
      <c r="A2383" s="5">
        <v>43213</v>
      </c>
      <c r="B2383" s="2">
        <v>43213.352268518516</v>
      </c>
      <c r="C2383" s="1" t="s">
        <v>1071</v>
      </c>
      <c r="D2383" t="s">
        <v>1058</v>
      </c>
      <c r="E2383" s="1" t="s">
        <v>1061</v>
      </c>
      <c r="G2383" t="s">
        <v>1066</v>
      </c>
      <c r="H2383">
        <v>1</v>
      </c>
    </row>
    <row r="2384" spans="1:8" x14ac:dyDescent="0.2">
      <c r="A2384" s="5">
        <v>43213</v>
      </c>
      <c r="B2384" s="2">
        <v>43213.35229166667</v>
      </c>
      <c r="C2384" s="1" t="s">
        <v>1071</v>
      </c>
      <c r="D2384" t="s">
        <v>1059</v>
      </c>
      <c r="E2384" s="1" t="s">
        <v>1061</v>
      </c>
      <c r="G2384" t="s">
        <v>1066</v>
      </c>
      <c r="H2384">
        <v>1</v>
      </c>
    </row>
    <row r="2385" spans="1:8" x14ac:dyDescent="0.2">
      <c r="A2385" s="5">
        <v>43216</v>
      </c>
      <c r="B2385" s="2">
        <v>43216.325787037036</v>
      </c>
      <c r="C2385" s="1" t="s">
        <v>1065</v>
      </c>
      <c r="D2385" t="s">
        <v>1053</v>
      </c>
      <c r="E2385" s="1" t="s">
        <v>1061</v>
      </c>
      <c r="G2385" t="s">
        <v>1142</v>
      </c>
      <c r="H2385">
        <v>1</v>
      </c>
    </row>
    <row r="2386" spans="1:8" x14ac:dyDescent="0.2">
      <c r="A2386" s="5">
        <v>43216</v>
      </c>
      <c r="B2386" s="2">
        <v>43216.325798611113</v>
      </c>
      <c r="C2386" s="1" t="s">
        <v>1065</v>
      </c>
      <c r="D2386" t="s">
        <v>1057</v>
      </c>
      <c r="E2386" s="1" t="s">
        <v>1061</v>
      </c>
      <c r="G2386" t="s">
        <v>1142</v>
      </c>
      <c r="H2386">
        <v>1</v>
      </c>
    </row>
    <row r="2387" spans="1:8" x14ac:dyDescent="0.2">
      <c r="A2387" s="5">
        <v>43216</v>
      </c>
      <c r="B2387" s="2">
        <v>43216.325798611113</v>
      </c>
      <c r="C2387" s="1" t="s">
        <v>1065</v>
      </c>
      <c r="D2387" t="s">
        <v>1058</v>
      </c>
      <c r="E2387" s="1" t="s">
        <v>1061</v>
      </c>
      <c r="G2387" t="s">
        <v>1142</v>
      </c>
      <c r="H2387">
        <v>1</v>
      </c>
    </row>
    <row r="2388" spans="1:8" x14ac:dyDescent="0.2">
      <c r="A2388" s="5">
        <v>43216</v>
      </c>
      <c r="B2388" s="2">
        <v>43216.325810185182</v>
      </c>
      <c r="C2388" s="1" t="s">
        <v>1065</v>
      </c>
      <c r="D2388" t="s">
        <v>1059</v>
      </c>
      <c r="E2388" s="1" t="s">
        <v>1061</v>
      </c>
      <c r="G2388" t="s">
        <v>1142</v>
      </c>
      <c r="H2388">
        <v>1</v>
      </c>
    </row>
    <row r="2389" spans="1:8" x14ac:dyDescent="0.2">
      <c r="A2389" s="5">
        <v>43217</v>
      </c>
      <c r="B2389" s="2">
        <v>43217.303738425922</v>
      </c>
      <c r="C2389" s="1" t="s">
        <v>1071</v>
      </c>
      <c r="D2389" t="s">
        <v>1053</v>
      </c>
      <c r="E2389" s="1" t="s">
        <v>1061</v>
      </c>
      <c r="G2389" t="s">
        <v>1066</v>
      </c>
      <c r="H2389">
        <v>1</v>
      </c>
    </row>
    <row r="2390" spans="1:8" x14ac:dyDescent="0.2">
      <c r="A2390" s="5">
        <v>43217</v>
      </c>
      <c r="B2390" s="2">
        <v>43217.303749999999</v>
      </c>
      <c r="C2390" s="1" t="s">
        <v>1071</v>
      </c>
      <c r="D2390" t="s">
        <v>1057</v>
      </c>
      <c r="E2390" s="1" t="s">
        <v>1061</v>
      </c>
      <c r="G2390" t="s">
        <v>1066</v>
      </c>
      <c r="H2390">
        <v>1</v>
      </c>
    </row>
    <row r="2391" spans="1:8" x14ac:dyDescent="0.2">
      <c r="A2391" s="5">
        <v>43217</v>
      </c>
      <c r="B2391" s="2">
        <v>43217.303749999999</v>
      </c>
      <c r="C2391" s="1" t="s">
        <v>1071</v>
      </c>
      <c r="D2391" t="s">
        <v>1058</v>
      </c>
      <c r="E2391" s="1" t="s">
        <v>1061</v>
      </c>
      <c r="G2391" t="s">
        <v>1066</v>
      </c>
      <c r="H2391">
        <v>1</v>
      </c>
    </row>
    <row r="2392" spans="1:8" x14ac:dyDescent="0.2">
      <c r="A2392" s="5">
        <v>43217</v>
      </c>
      <c r="B2392" s="2">
        <v>43217.303761574076</v>
      </c>
      <c r="C2392" s="1" t="s">
        <v>1071</v>
      </c>
      <c r="D2392" t="s">
        <v>1059</v>
      </c>
      <c r="E2392" s="1" t="s">
        <v>1061</v>
      </c>
      <c r="G2392" t="s">
        <v>1066</v>
      </c>
      <c r="H2392">
        <v>1</v>
      </c>
    </row>
    <row r="2393" spans="1:8" x14ac:dyDescent="0.2">
      <c r="A2393" s="5">
        <v>43220</v>
      </c>
      <c r="B2393" s="2">
        <v>43220.330439814818</v>
      </c>
      <c r="C2393" s="1" t="s">
        <v>1065</v>
      </c>
      <c r="D2393" t="s">
        <v>1053</v>
      </c>
      <c r="E2393" s="1" t="s">
        <v>1061</v>
      </c>
      <c r="G2393" t="s">
        <v>1142</v>
      </c>
      <c r="H2393">
        <v>1</v>
      </c>
    </row>
    <row r="2394" spans="1:8" x14ac:dyDescent="0.2">
      <c r="A2394" s="5">
        <v>43220</v>
      </c>
      <c r="B2394" s="2">
        <v>43220.330451388887</v>
      </c>
      <c r="C2394" s="1" t="s">
        <v>1065</v>
      </c>
      <c r="D2394" t="s">
        <v>1057</v>
      </c>
      <c r="E2394" s="1" t="s">
        <v>1061</v>
      </c>
      <c r="G2394" t="s">
        <v>1142</v>
      </c>
      <c r="H2394">
        <v>1</v>
      </c>
    </row>
    <row r="2395" spans="1:8" x14ac:dyDescent="0.2">
      <c r="A2395" s="5">
        <v>43220</v>
      </c>
      <c r="B2395" s="2">
        <v>43220.330462962964</v>
      </c>
      <c r="C2395" s="1" t="s">
        <v>1065</v>
      </c>
      <c r="D2395" t="s">
        <v>1058</v>
      </c>
      <c r="E2395" s="1" t="s">
        <v>1061</v>
      </c>
      <c r="G2395" t="s">
        <v>1142</v>
      </c>
      <c r="H2395">
        <v>1</v>
      </c>
    </row>
    <row r="2396" spans="1:8" x14ac:dyDescent="0.2">
      <c r="A2396" s="5">
        <v>43220</v>
      </c>
      <c r="B2396" s="2">
        <v>43220.330462962964</v>
      </c>
      <c r="C2396" s="1" t="s">
        <v>1065</v>
      </c>
      <c r="D2396" t="s">
        <v>1059</v>
      </c>
      <c r="E2396" s="1" t="s">
        <v>1061</v>
      </c>
      <c r="G2396" t="s">
        <v>1142</v>
      </c>
      <c r="H2396">
        <v>1</v>
      </c>
    </row>
    <row r="2397" spans="1:8" x14ac:dyDescent="0.2">
      <c r="A2397" s="5">
        <v>43222</v>
      </c>
      <c r="B2397" s="2">
        <v>43222.273206018515</v>
      </c>
      <c r="C2397" s="1" t="s">
        <v>1065</v>
      </c>
      <c r="D2397" t="s">
        <v>1053</v>
      </c>
      <c r="E2397" s="1" t="s">
        <v>1061</v>
      </c>
      <c r="G2397" t="s">
        <v>1070</v>
      </c>
      <c r="H2397">
        <v>1</v>
      </c>
    </row>
    <row r="2398" spans="1:8" x14ac:dyDescent="0.2">
      <c r="A2398" s="5">
        <v>43222</v>
      </c>
      <c r="B2398" s="2">
        <v>43222.273206018515</v>
      </c>
      <c r="C2398" s="1" t="s">
        <v>1065</v>
      </c>
      <c r="D2398" t="s">
        <v>1057</v>
      </c>
      <c r="E2398" s="1" t="s">
        <v>1061</v>
      </c>
      <c r="G2398" t="s">
        <v>1070</v>
      </c>
      <c r="H2398">
        <v>1</v>
      </c>
    </row>
    <row r="2399" spans="1:8" x14ac:dyDescent="0.2">
      <c r="A2399" s="5">
        <v>43222</v>
      </c>
      <c r="B2399" s="2">
        <v>43222.273217592592</v>
      </c>
      <c r="C2399" s="1" t="s">
        <v>1065</v>
      </c>
      <c r="D2399" t="s">
        <v>1058</v>
      </c>
      <c r="E2399" s="1" t="s">
        <v>1061</v>
      </c>
      <c r="G2399" t="s">
        <v>1070</v>
      </c>
      <c r="H2399">
        <v>1</v>
      </c>
    </row>
    <row r="2400" spans="1:8" x14ac:dyDescent="0.2">
      <c r="A2400" s="5">
        <v>43222</v>
      </c>
      <c r="B2400" s="2">
        <v>43222.273217592592</v>
      </c>
      <c r="C2400" s="1" t="s">
        <v>1065</v>
      </c>
      <c r="D2400" t="s">
        <v>1059</v>
      </c>
      <c r="E2400" s="1" t="s">
        <v>1061</v>
      </c>
      <c r="G2400" t="s">
        <v>1070</v>
      </c>
      <c r="H2400">
        <v>1</v>
      </c>
    </row>
    <row r="2401" spans="1:8" x14ac:dyDescent="0.2">
      <c r="A2401" s="5">
        <v>43230</v>
      </c>
      <c r="B2401" s="2">
        <v>43230.308680555558</v>
      </c>
      <c r="C2401" s="1" t="s">
        <v>1065</v>
      </c>
      <c r="D2401" t="s">
        <v>1053</v>
      </c>
      <c r="E2401" s="1" t="s">
        <v>1061</v>
      </c>
      <c r="G2401" t="s">
        <v>1070</v>
      </c>
      <c r="H2401">
        <v>1</v>
      </c>
    </row>
    <row r="2402" spans="1:8" x14ac:dyDescent="0.2">
      <c r="A2402" s="5">
        <v>43230</v>
      </c>
      <c r="B2402" s="2">
        <v>43230.308703703704</v>
      </c>
      <c r="C2402" s="1" t="s">
        <v>1065</v>
      </c>
      <c r="D2402" t="s">
        <v>1057</v>
      </c>
      <c r="E2402" s="1" t="s">
        <v>1061</v>
      </c>
      <c r="G2402" t="s">
        <v>1070</v>
      </c>
      <c r="H2402">
        <v>1</v>
      </c>
    </row>
    <row r="2403" spans="1:8" x14ac:dyDescent="0.2">
      <c r="A2403" s="5">
        <v>43230</v>
      </c>
      <c r="B2403" s="2">
        <v>43230.308738425927</v>
      </c>
      <c r="C2403" s="1" t="s">
        <v>1065</v>
      </c>
      <c r="D2403" t="s">
        <v>1058</v>
      </c>
      <c r="E2403" s="1" t="s">
        <v>1061</v>
      </c>
      <c r="G2403" t="s">
        <v>1070</v>
      </c>
      <c r="H2403">
        <v>1</v>
      </c>
    </row>
    <row r="2404" spans="1:8" x14ac:dyDescent="0.2">
      <c r="A2404" s="5">
        <v>43230</v>
      </c>
      <c r="B2404" s="2">
        <v>43230.308761574073</v>
      </c>
      <c r="C2404" s="1" t="s">
        <v>1065</v>
      </c>
      <c r="D2404" t="s">
        <v>1059</v>
      </c>
      <c r="E2404" s="1" t="s">
        <v>1061</v>
      </c>
      <c r="G2404" t="s">
        <v>1070</v>
      </c>
      <c r="H2404">
        <v>1</v>
      </c>
    </row>
    <row r="2405" spans="1:8" x14ac:dyDescent="0.2">
      <c r="A2405" s="5">
        <v>43245</v>
      </c>
      <c r="B2405" s="2">
        <v>43245.307395833333</v>
      </c>
      <c r="C2405" s="1" t="s">
        <v>1065</v>
      </c>
      <c r="D2405" t="s">
        <v>1053</v>
      </c>
      <c r="E2405" s="1" t="s">
        <v>1061</v>
      </c>
      <c r="G2405" t="s">
        <v>1143</v>
      </c>
      <c r="H2405">
        <v>1</v>
      </c>
    </row>
    <row r="2406" spans="1:8" x14ac:dyDescent="0.2">
      <c r="A2406" s="5">
        <v>43245</v>
      </c>
      <c r="B2406" s="2">
        <v>43245.30740740741</v>
      </c>
      <c r="C2406" s="1" t="s">
        <v>1065</v>
      </c>
      <c r="D2406" t="s">
        <v>1057</v>
      </c>
      <c r="E2406" s="1" t="s">
        <v>1061</v>
      </c>
      <c r="G2406" t="s">
        <v>1143</v>
      </c>
      <c r="H2406">
        <v>1</v>
      </c>
    </row>
    <row r="2407" spans="1:8" x14ac:dyDescent="0.2">
      <c r="A2407" s="5">
        <v>43245</v>
      </c>
      <c r="B2407" s="2">
        <v>43245.30740740741</v>
      </c>
      <c r="C2407" s="1" t="s">
        <v>1065</v>
      </c>
      <c r="D2407" t="s">
        <v>1058</v>
      </c>
      <c r="E2407" s="1" t="s">
        <v>1061</v>
      </c>
      <c r="G2407" t="s">
        <v>1143</v>
      </c>
      <c r="H2407">
        <v>1</v>
      </c>
    </row>
    <row r="2408" spans="1:8" x14ac:dyDescent="0.2">
      <c r="A2408" s="5">
        <v>43245</v>
      </c>
      <c r="B2408" s="2">
        <v>43245.30741898148</v>
      </c>
      <c r="C2408" s="1" t="s">
        <v>1065</v>
      </c>
      <c r="D2408" t="s">
        <v>1059</v>
      </c>
      <c r="E2408" s="1" t="s">
        <v>1061</v>
      </c>
      <c r="G2408" t="s">
        <v>1143</v>
      </c>
      <c r="H2408">
        <v>1</v>
      </c>
    </row>
    <row r="2409" spans="1:8" x14ac:dyDescent="0.2">
      <c r="A2409" s="5">
        <v>43247</v>
      </c>
      <c r="B2409" s="2">
        <v>43247.628159722219</v>
      </c>
      <c r="C2409" s="1" t="s">
        <v>1065</v>
      </c>
      <c r="D2409" t="s">
        <v>1053</v>
      </c>
      <c r="E2409" s="1" t="s">
        <v>1061</v>
      </c>
      <c r="G2409" t="s">
        <v>1143</v>
      </c>
      <c r="H2409">
        <v>1</v>
      </c>
    </row>
    <row r="2410" spans="1:8" x14ac:dyDescent="0.2">
      <c r="A2410" s="5">
        <v>43247</v>
      </c>
      <c r="B2410" s="2">
        <v>43247.628171296295</v>
      </c>
      <c r="C2410" s="1" t="s">
        <v>1065</v>
      </c>
      <c r="D2410" t="s">
        <v>1057</v>
      </c>
      <c r="E2410" s="1" t="s">
        <v>1061</v>
      </c>
      <c r="G2410" t="s">
        <v>1143</v>
      </c>
      <c r="H2410">
        <v>1</v>
      </c>
    </row>
    <row r="2411" spans="1:8" x14ac:dyDescent="0.2">
      <c r="A2411" s="5">
        <v>43247</v>
      </c>
      <c r="B2411" s="2">
        <v>43247.628171296295</v>
      </c>
      <c r="C2411" s="1" t="s">
        <v>1065</v>
      </c>
      <c r="D2411" t="s">
        <v>1058</v>
      </c>
      <c r="E2411" s="1" t="s">
        <v>1061</v>
      </c>
      <c r="G2411" t="s">
        <v>1143</v>
      </c>
      <c r="H2411">
        <v>1</v>
      </c>
    </row>
    <row r="2412" spans="1:8" x14ac:dyDescent="0.2">
      <c r="A2412" s="5">
        <v>43247</v>
      </c>
      <c r="B2412" s="2">
        <v>43247.628182870372</v>
      </c>
      <c r="C2412" s="1" t="s">
        <v>1065</v>
      </c>
      <c r="D2412" t="s">
        <v>1059</v>
      </c>
      <c r="E2412" s="1" t="s">
        <v>1061</v>
      </c>
      <c r="G2412" t="s">
        <v>1143</v>
      </c>
      <c r="H2412">
        <v>1</v>
      </c>
    </row>
    <row r="2413" spans="1:8" x14ac:dyDescent="0.2">
      <c r="A2413" s="5">
        <v>43255</v>
      </c>
      <c r="B2413" s="2">
        <v>43255.315393518518</v>
      </c>
      <c r="C2413" s="1" t="s">
        <v>1065</v>
      </c>
      <c r="D2413" t="s">
        <v>1053</v>
      </c>
      <c r="E2413" s="1" t="s">
        <v>1064</v>
      </c>
      <c r="G2413" t="s">
        <v>1070</v>
      </c>
      <c r="H2413">
        <v>1</v>
      </c>
    </row>
    <row r="2414" spans="1:8" x14ac:dyDescent="0.2">
      <c r="A2414" s="5">
        <v>43255</v>
      </c>
      <c r="B2414" s="2">
        <v>43255.315393518518</v>
      </c>
      <c r="C2414" s="1" t="s">
        <v>1065</v>
      </c>
      <c r="D2414" t="s">
        <v>1057</v>
      </c>
      <c r="E2414" s="1" t="s">
        <v>1064</v>
      </c>
      <c r="G2414" t="s">
        <v>1070</v>
      </c>
      <c r="H2414">
        <v>1</v>
      </c>
    </row>
    <row r="2415" spans="1:8" x14ac:dyDescent="0.2">
      <c r="A2415" s="5">
        <v>43255</v>
      </c>
      <c r="B2415" s="2">
        <v>43255.315405092595</v>
      </c>
      <c r="C2415" s="1" t="s">
        <v>1065</v>
      </c>
      <c r="D2415" t="s">
        <v>1058</v>
      </c>
      <c r="E2415" s="1" t="s">
        <v>1064</v>
      </c>
      <c r="G2415" t="s">
        <v>1070</v>
      </c>
      <c r="H2415">
        <v>1</v>
      </c>
    </row>
    <row r="2416" spans="1:8" x14ac:dyDescent="0.2">
      <c r="A2416" s="5">
        <v>43255</v>
      </c>
      <c r="B2416" s="2">
        <v>43255.315405092595</v>
      </c>
      <c r="C2416" s="1" t="s">
        <v>1065</v>
      </c>
      <c r="D2416" t="s">
        <v>1059</v>
      </c>
      <c r="E2416" s="1" t="s">
        <v>1064</v>
      </c>
      <c r="G2416" t="s">
        <v>1070</v>
      </c>
      <c r="H2416">
        <v>1</v>
      </c>
    </row>
    <row r="2417" spans="1:8" x14ac:dyDescent="0.2">
      <c r="A2417" s="5">
        <v>43257</v>
      </c>
      <c r="B2417" s="2">
        <v>43257.306562500002</v>
      </c>
      <c r="C2417" s="1" t="s">
        <v>1065</v>
      </c>
      <c r="D2417" t="s">
        <v>1053</v>
      </c>
      <c r="E2417" s="1" t="s">
        <v>1061</v>
      </c>
      <c r="G2417" t="s">
        <v>1144</v>
      </c>
      <c r="H2417">
        <v>1</v>
      </c>
    </row>
    <row r="2418" spans="1:8" x14ac:dyDescent="0.2">
      <c r="A2418" s="5">
        <v>43257</v>
      </c>
      <c r="B2418" s="2">
        <v>43257.306562500002</v>
      </c>
      <c r="C2418" s="1" t="s">
        <v>1065</v>
      </c>
      <c r="D2418" t="s">
        <v>1057</v>
      </c>
      <c r="E2418" s="1" t="s">
        <v>1061</v>
      </c>
      <c r="G2418" t="s">
        <v>1144</v>
      </c>
      <c r="H2418">
        <v>1</v>
      </c>
    </row>
    <row r="2419" spans="1:8" x14ac:dyDescent="0.2">
      <c r="A2419" s="5">
        <v>43257</v>
      </c>
      <c r="B2419" s="2">
        <v>43257.306574074071</v>
      </c>
      <c r="C2419" s="1" t="s">
        <v>1065</v>
      </c>
      <c r="D2419" t="s">
        <v>1058</v>
      </c>
      <c r="E2419" s="1" t="s">
        <v>1061</v>
      </c>
      <c r="G2419" t="s">
        <v>1144</v>
      </c>
      <c r="H2419">
        <v>1</v>
      </c>
    </row>
    <row r="2420" spans="1:8" x14ac:dyDescent="0.2">
      <c r="A2420" s="5">
        <v>43257</v>
      </c>
      <c r="B2420" s="2">
        <v>43257.306574074071</v>
      </c>
      <c r="C2420" s="1" t="s">
        <v>1065</v>
      </c>
      <c r="D2420" t="s">
        <v>1059</v>
      </c>
      <c r="E2420" s="1" t="s">
        <v>1061</v>
      </c>
      <c r="G2420" t="s">
        <v>1144</v>
      </c>
      <c r="H2420">
        <v>1</v>
      </c>
    </row>
    <row r="2421" spans="1:8" x14ac:dyDescent="0.2">
      <c r="A2421" s="5">
        <v>43258</v>
      </c>
      <c r="B2421" s="2">
        <v>43258.326145833336</v>
      </c>
      <c r="C2421" s="1" t="s">
        <v>1065</v>
      </c>
      <c r="D2421" t="s">
        <v>1053</v>
      </c>
      <c r="E2421" s="1" t="s">
        <v>1061</v>
      </c>
      <c r="G2421" t="s">
        <v>1070</v>
      </c>
      <c r="H2421">
        <v>1</v>
      </c>
    </row>
    <row r="2422" spans="1:8" x14ac:dyDescent="0.2">
      <c r="A2422" s="5">
        <v>43258</v>
      </c>
      <c r="B2422" s="2">
        <v>43258.326145833336</v>
      </c>
      <c r="C2422" s="1" t="s">
        <v>1065</v>
      </c>
      <c r="D2422" t="s">
        <v>1057</v>
      </c>
      <c r="E2422" s="1" t="s">
        <v>1061</v>
      </c>
      <c r="G2422" t="s">
        <v>1070</v>
      </c>
      <c r="H2422">
        <v>1</v>
      </c>
    </row>
    <row r="2423" spans="1:8" x14ac:dyDescent="0.2">
      <c r="A2423" s="5">
        <v>43258</v>
      </c>
      <c r="B2423" s="2">
        <v>43258.326157407406</v>
      </c>
      <c r="C2423" s="1" t="s">
        <v>1065</v>
      </c>
      <c r="D2423" t="s">
        <v>1058</v>
      </c>
      <c r="E2423" s="1" t="s">
        <v>1061</v>
      </c>
      <c r="G2423" t="s">
        <v>1070</v>
      </c>
      <c r="H2423">
        <v>1</v>
      </c>
    </row>
    <row r="2424" spans="1:8" x14ac:dyDescent="0.2">
      <c r="A2424" s="5">
        <v>43258</v>
      </c>
      <c r="B2424" s="2">
        <v>43258.326157407406</v>
      </c>
      <c r="C2424" s="1" t="s">
        <v>1065</v>
      </c>
      <c r="D2424" t="s">
        <v>1059</v>
      </c>
      <c r="E2424" s="1" t="s">
        <v>1061</v>
      </c>
      <c r="G2424" t="s">
        <v>1070</v>
      </c>
      <c r="H2424">
        <v>1</v>
      </c>
    </row>
    <row r="2425" spans="1:8" x14ac:dyDescent="0.2">
      <c r="A2425" s="5">
        <v>43269</v>
      </c>
      <c r="B2425" s="2">
        <v>43269.306226851855</v>
      </c>
      <c r="C2425" s="1" t="s">
        <v>1065</v>
      </c>
      <c r="D2425" t="s">
        <v>1053</v>
      </c>
      <c r="E2425" s="1" t="s">
        <v>1061</v>
      </c>
      <c r="G2425" t="s">
        <v>1144</v>
      </c>
      <c r="H2425">
        <v>1</v>
      </c>
    </row>
    <row r="2426" spans="1:8" x14ac:dyDescent="0.2">
      <c r="A2426" s="5">
        <v>43269</v>
      </c>
      <c r="B2426" s="2">
        <v>43269.306238425925</v>
      </c>
      <c r="C2426" s="1" t="s">
        <v>1065</v>
      </c>
      <c r="D2426" t="s">
        <v>1057</v>
      </c>
      <c r="E2426" s="1" t="s">
        <v>1061</v>
      </c>
      <c r="G2426" t="s">
        <v>1144</v>
      </c>
      <c r="H2426">
        <v>1</v>
      </c>
    </row>
    <row r="2427" spans="1:8" x14ac:dyDescent="0.2">
      <c r="A2427" s="5">
        <v>43269</v>
      </c>
      <c r="B2427" s="2">
        <v>43269.306238425925</v>
      </c>
      <c r="C2427" s="1" t="s">
        <v>1065</v>
      </c>
      <c r="D2427" t="s">
        <v>1058</v>
      </c>
      <c r="E2427" s="1" t="s">
        <v>1061</v>
      </c>
      <c r="G2427" t="s">
        <v>1144</v>
      </c>
      <c r="H2427">
        <v>1</v>
      </c>
    </row>
    <row r="2428" spans="1:8" x14ac:dyDescent="0.2">
      <c r="A2428" s="5">
        <v>43269</v>
      </c>
      <c r="B2428" s="2">
        <v>43269.306250000001</v>
      </c>
      <c r="C2428" s="1" t="s">
        <v>1065</v>
      </c>
      <c r="D2428" t="s">
        <v>1059</v>
      </c>
      <c r="E2428" s="1" t="s">
        <v>1061</v>
      </c>
      <c r="G2428" t="s">
        <v>1144</v>
      </c>
      <c r="H2428">
        <v>1</v>
      </c>
    </row>
    <row r="2429" spans="1:8" x14ac:dyDescent="0.2">
      <c r="A2429" s="5">
        <v>43270</v>
      </c>
      <c r="B2429" s="2">
        <v>43270.335462962961</v>
      </c>
      <c r="C2429" s="1" t="s">
        <v>1071</v>
      </c>
      <c r="D2429" t="s">
        <v>1053</v>
      </c>
      <c r="E2429" s="1" t="s">
        <v>1061</v>
      </c>
      <c r="G2429" t="s">
        <v>1066</v>
      </c>
      <c r="H2429">
        <v>1</v>
      </c>
    </row>
    <row r="2430" spans="1:8" x14ac:dyDescent="0.2">
      <c r="A2430" s="5">
        <v>43270</v>
      </c>
      <c r="B2430" s="2">
        <v>43270.335474537038</v>
      </c>
      <c r="C2430" s="1" t="s">
        <v>1071</v>
      </c>
      <c r="D2430" t="s">
        <v>1057</v>
      </c>
      <c r="E2430" s="1" t="s">
        <v>1061</v>
      </c>
      <c r="G2430" t="s">
        <v>1066</v>
      </c>
      <c r="H2430">
        <v>1</v>
      </c>
    </row>
    <row r="2431" spans="1:8" x14ac:dyDescent="0.2">
      <c r="A2431" s="5">
        <v>43270</v>
      </c>
      <c r="B2431" s="2">
        <v>43270.335486111115</v>
      </c>
      <c r="C2431" s="1" t="s">
        <v>1071</v>
      </c>
      <c r="D2431" t="s">
        <v>1058</v>
      </c>
      <c r="E2431" s="1" t="s">
        <v>1061</v>
      </c>
      <c r="G2431" t="s">
        <v>1066</v>
      </c>
      <c r="H2431">
        <v>1</v>
      </c>
    </row>
    <row r="2432" spans="1:8" x14ac:dyDescent="0.2">
      <c r="A2432" s="5">
        <v>43270</v>
      </c>
      <c r="B2432" s="2">
        <v>43270.335497685184</v>
      </c>
      <c r="C2432" s="1" t="s">
        <v>1071</v>
      </c>
      <c r="D2432" t="s">
        <v>1059</v>
      </c>
      <c r="E2432" s="1" t="s">
        <v>1061</v>
      </c>
      <c r="G2432" t="s">
        <v>1066</v>
      </c>
      <c r="H2432">
        <v>1</v>
      </c>
    </row>
    <row r="2433" spans="1:8" x14ac:dyDescent="0.2">
      <c r="A2433" s="5">
        <v>43271</v>
      </c>
      <c r="B2433" s="2">
        <v>43271.306168981479</v>
      </c>
      <c r="C2433" s="1" t="s">
        <v>1065</v>
      </c>
      <c r="D2433" t="s">
        <v>1053</v>
      </c>
      <c r="E2433" s="1" t="s">
        <v>1061</v>
      </c>
      <c r="G2433" t="s">
        <v>1144</v>
      </c>
      <c r="H2433">
        <v>1</v>
      </c>
    </row>
    <row r="2434" spans="1:8" x14ac:dyDescent="0.2">
      <c r="A2434" s="5">
        <v>43271</v>
      </c>
      <c r="B2434" s="2">
        <v>43271.306180555555</v>
      </c>
      <c r="C2434" s="1" t="s">
        <v>1065</v>
      </c>
      <c r="D2434" t="s">
        <v>1057</v>
      </c>
      <c r="E2434" s="1" t="s">
        <v>1061</v>
      </c>
      <c r="G2434" t="s">
        <v>1144</v>
      </c>
      <c r="H2434">
        <v>1</v>
      </c>
    </row>
    <row r="2435" spans="1:8" x14ac:dyDescent="0.2">
      <c r="A2435" s="5">
        <v>43271</v>
      </c>
      <c r="B2435" s="2">
        <v>43271.306180555555</v>
      </c>
      <c r="C2435" s="1" t="s">
        <v>1065</v>
      </c>
      <c r="D2435" t="s">
        <v>1058</v>
      </c>
      <c r="E2435" s="1" t="s">
        <v>1061</v>
      </c>
      <c r="G2435" t="s">
        <v>1144</v>
      </c>
      <c r="H2435">
        <v>1</v>
      </c>
    </row>
    <row r="2436" spans="1:8" x14ac:dyDescent="0.2">
      <c r="A2436" s="5">
        <v>43271</v>
      </c>
      <c r="B2436" s="2">
        <v>43271.306192129632</v>
      </c>
      <c r="C2436" s="1" t="s">
        <v>1065</v>
      </c>
      <c r="D2436" t="s">
        <v>1059</v>
      </c>
      <c r="G2436" t="s">
        <v>1144</v>
      </c>
      <c r="H2436">
        <v>1</v>
      </c>
    </row>
    <row r="2437" spans="1:8" x14ac:dyDescent="0.2">
      <c r="A2437" s="5">
        <v>43271</v>
      </c>
      <c r="B2437" s="2">
        <v>43271.306203703702</v>
      </c>
      <c r="C2437" s="1" t="s">
        <v>1065</v>
      </c>
      <c r="D2437" t="s">
        <v>1056</v>
      </c>
      <c r="F2437" s="6" t="s">
        <v>1061</v>
      </c>
      <c r="G2437" t="s">
        <v>1144</v>
      </c>
      <c r="H2437">
        <v>1</v>
      </c>
    </row>
    <row r="2438" spans="1:8" x14ac:dyDescent="0.2">
      <c r="A2438" s="5">
        <v>43276</v>
      </c>
      <c r="B2438" s="2">
        <v>43276.318657407406</v>
      </c>
      <c r="C2438" s="1" t="s">
        <v>1065</v>
      </c>
      <c r="D2438" t="s">
        <v>1053</v>
      </c>
      <c r="E2438" s="1" t="s">
        <v>1064</v>
      </c>
      <c r="G2438" t="s">
        <v>1070</v>
      </c>
      <c r="H2438">
        <v>1</v>
      </c>
    </row>
    <row r="2439" spans="1:8" x14ac:dyDescent="0.2">
      <c r="A2439" s="5">
        <v>43276</v>
      </c>
      <c r="B2439" s="2">
        <v>43276.318668981483</v>
      </c>
      <c r="C2439" s="1" t="s">
        <v>1065</v>
      </c>
      <c r="D2439" t="s">
        <v>1057</v>
      </c>
      <c r="E2439" s="1" t="s">
        <v>1064</v>
      </c>
      <c r="G2439" t="s">
        <v>1070</v>
      </c>
      <c r="H2439">
        <v>1</v>
      </c>
    </row>
    <row r="2440" spans="1:8" x14ac:dyDescent="0.2">
      <c r="A2440" s="5">
        <v>43276</v>
      </c>
      <c r="B2440" s="2">
        <v>43276.318668981483</v>
      </c>
      <c r="C2440" s="1" t="s">
        <v>1065</v>
      </c>
      <c r="D2440" t="s">
        <v>1058</v>
      </c>
      <c r="E2440" s="1" t="s">
        <v>1064</v>
      </c>
      <c r="G2440" t="s">
        <v>1070</v>
      </c>
      <c r="H2440">
        <v>1</v>
      </c>
    </row>
    <row r="2441" spans="1:8" x14ac:dyDescent="0.2">
      <c r="A2441" s="5">
        <v>43276</v>
      </c>
      <c r="B2441" s="2">
        <v>43276.318680555552</v>
      </c>
      <c r="C2441" s="1" t="s">
        <v>1065</v>
      </c>
      <c r="D2441" t="s">
        <v>1059</v>
      </c>
      <c r="E2441" s="1" t="s">
        <v>1064</v>
      </c>
      <c r="G2441" t="s">
        <v>1070</v>
      </c>
      <c r="H2441">
        <v>1</v>
      </c>
    </row>
    <row r="2442" spans="1:8" x14ac:dyDescent="0.2">
      <c r="A2442" s="5">
        <v>43280</v>
      </c>
      <c r="B2442" s="2">
        <v>43280.303090277775</v>
      </c>
      <c r="C2442" s="1" t="s">
        <v>1065</v>
      </c>
      <c r="D2442" t="s">
        <v>1053</v>
      </c>
      <c r="E2442" s="1" t="s">
        <v>1064</v>
      </c>
      <c r="G2442" t="s">
        <v>1144</v>
      </c>
      <c r="H2442">
        <v>1</v>
      </c>
    </row>
    <row r="2443" spans="1:8" x14ac:dyDescent="0.2">
      <c r="A2443" s="5">
        <v>43280</v>
      </c>
      <c r="B2443" s="2">
        <v>43280.303101851852</v>
      </c>
      <c r="C2443" s="1" t="s">
        <v>1065</v>
      </c>
      <c r="D2443" t="s">
        <v>1057</v>
      </c>
      <c r="E2443" s="1" t="s">
        <v>1064</v>
      </c>
      <c r="G2443" t="s">
        <v>1144</v>
      </c>
      <c r="H2443">
        <v>1</v>
      </c>
    </row>
    <row r="2444" spans="1:8" x14ac:dyDescent="0.2">
      <c r="A2444" s="5">
        <v>43280</v>
      </c>
      <c r="B2444" s="2">
        <v>43280.303101851852</v>
      </c>
      <c r="C2444" s="1" t="s">
        <v>1065</v>
      </c>
      <c r="D2444" t="s">
        <v>1058</v>
      </c>
      <c r="E2444" s="1" t="s">
        <v>1064</v>
      </c>
      <c r="G2444" t="s">
        <v>1144</v>
      </c>
      <c r="H2444">
        <v>1</v>
      </c>
    </row>
    <row r="2445" spans="1:8" x14ac:dyDescent="0.2">
      <c r="A2445" s="5">
        <v>43280</v>
      </c>
      <c r="B2445" s="2">
        <v>43280.303113425929</v>
      </c>
      <c r="C2445" s="1" t="s">
        <v>1065</v>
      </c>
      <c r="D2445" t="s">
        <v>1059</v>
      </c>
      <c r="E2445" s="1" t="s">
        <v>1064</v>
      </c>
      <c r="G2445" t="s">
        <v>1144</v>
      </c>
      <c r="H2445">
        <v>1</v>
      </c>
    </row>
    <row r="2446" spans="1:8" x14ac:dyDescent="0.2">
      <c r="A2446" s="5">
        <v>43283</v>
      </c>
      <c r="B2446" s="2">
        <v>43283.253564814811</v>
      </c>
      <c r="C2446" s="1" t="s">
        <v>1065</v>
      </c>
      <c r="D2446" t="s">
        <v>1053</v>
      </c>
      <c r="E2446" s="1" t="s">
        <v>1064</v>
      </c>
      <c r="G2446" t="s">
        <v>1144</v>
      </c>
      <c r="H2446">
        <v>1</v>
      </c>
    </row>
    <row r="2447" spans="1:8" x14ac:dyDescent="0.2">
      <c r="A2447" s="5">
        <v>43283</v>
      </c>
      <c r="B2447" s="2">
        <v>43283.253576388888</v>
      </c>
      <c r="C2447" s="1" t="s">
        <v>1065</v>
      </c>
      <c r="D2447" t="s">
        <v>1057</v>
      </c>
      <c r="E2447" s="1" t="s">
        <v>1064</v>
      </c>
      <c r="G2447" t="s">
        <v>1144</v>
      </c>
      <c r="H2447">
        <v>1</v>
      </c>
    </row>
    <row r="2448" spans="1:8" x14ac:dyDescent="0.2">
      <c r="A2448" s="5">
        <v>43283</v>
      </c>
      <c r="B2448" s="2">
        <v>43283.253587962965</v>
      </c>
      <c r="C2448" s="1" t="s">
        <v>1065</v>
      </c>
      <c r="D2448" t="s">
        <v>1058</v>
      </c>
      <c r="E2448" s="1" t="s">
        <v>1064</v>
      </c>
      <c r="G2448" t="s">
        <v>1144</v>
      </c>
      <c r="H2448">
        <v>1</v>
      </c>
    </row>
    <row r="2449" spans="1:8" x14ac:dyDescent="0.2">
      <c r="A2449" s="5">
        <v>43283</v>
      </c>
      <c r="B2449" s="2">
        <v>43283.253599537034</v>
      </c>
      <c r="C2449" s="1" t="s">
        <v>1065</v>
      </c>
      <c r="D2449" t="s">
        <v>1059</v>
      </c>
      <c r="E2449" s="1" t="s">
        <v>1064</v>
      </c>
      <c r="G2449" t="s">
        <v>1144</v>
      </c>
      <c r="H2449">
        <v>1</v>
      </c>
    </row>
    <row r="2450" spans="1:8" x14ac:dyDescent="0.2">
      <c r="A2450" s="5">
        <v>43284</v>
      </c>
      <c r="B2450" s="2">
        <v>43284.321655092594</v>
      </c>
      <c r="C2450" s="1" t="s">
        <v>1065</v>
      </c>
      <c r="D2450" t="s">
        <v>1053</v>
      </c>
      <c r="E2450" s="1" t="s">
        <v>1061</v>
      </c>
      <c r="G2450" t="s">
        <v>1070</v>
      </c>
      <c r="H2450">
        <v>1</v>
      </c>
    </row>
    <row r="2451" spans="1:8" x14ac:dyDescent="0.2">
      <c r="A2451" s="5">
        <v>43284</v>
      </c>
      <c r="B2451" s="2">
        <v>43284.321666666663</v>
      </c>
      <c r="C2451" s="1" t="s">
        <v>1065</v>
      </c>
      <c r="D2451" t="s">
        <v>1057</v>
      </c>
      <c r="E2451" s="1" t="s">
        <v>1061</v>
      </c>
      <c r="G2451" t="s">
        <v>1070</v>
      </c>
      <c r="H2451">
        <v>1</v>
      </c>
    </row>
    <row r="2452" spans="1:8" x14ac:dyDescent="0.2">
      <c r="A2452" s="5">
        <v>43284</v>
      </c>
      <c r="B2452" s="2">
        <v>43284.32167824074</v>
      </c>
      <c r="C2452" s="1" t="s">
        <v>1065</v>
      </c>
      <c r="D2452" t="s">
        <v>1058</v>
      </c>
      <c r="E2452" s="1" t="s">
        <v>1061</v>
      </c>
      <c r="G2452" t="s">
        <v>1070</v>
      </c>
      <c r="H2452">
        <v>1</v>
      </c>
    </row>
    <row r="2453" spans="1:8" x14ac:dyDescent="0.2">
      <c r="A2453" s="5">
        <v>43284</v>
      </c>
      <c r="B2453" s="2">
        <v>43284.321689814817</v>
      </c>
      <c r="C2453" s="1" t="s">
        <v>1065</v>
      </c>
      <c r="D2453" t="s">
        <v>1059</v>
      </c>
      <c r="E2453" s="1" t="s">
        <v>1061</v>
      </c>
      <c r="G2453" t="s">
        <v>1070</v>
      </c>
      <c r="H2453">
        <v>1</v>
      </c>
    </row>
    <row r="2454" spans="1:8" x14ac:dyDescent="0.2">
      <c r="A2454" s="5">
        <v>43285</v>
      </c>
      <c r="B2454" s="2">
        <v>43285.303715277776</v>
      </c>
      <c r="C2454" s="1" t="s">
        <v>1065</v>
      </c>
      <c r="D2454" t="s">
        <v>1053</v>
      </c>
      <c r="E2454" s="1" t="s">
        <v>1061</v>
      </c>
      <c r="G2454" t="s">
        <v>1145</v>
      </c>
      <c r="H2454">
        <v>1</v>
      </c>
    </row>
    <row r="2455" spans="1:8" x14ac:dyDescent="0.2">
      <c r="A2455" s="5">
        <v>43285</v>
      </c>
      <c r="B2455" s="2">
        <v>43285.303726851853</v>
      </c>
      <c r="C2455" s="1" t="s">
        <v>1065</v>
      </c>
      <c r="D2455" t="s">
        <v>1057</v>
      </c>
      <c r="E2455" s="1" t="s">
        <v>1061</v>
      </c>
      <c r="G2455" t="s">
        <v>1145</v>
      </c>
      <c r="H2455">
        <v>1</v>
      </c>
    </row>
    <row r="2456" spans="1:8" x14ac:dyDescent="0.2">
      <c r="A2456" s="5">
        <v>43285</v>
      </c>
      <c r="B2456" s="2">
        <v>43285.303726851853</v>
      </c>
      <c r="C2456" s="1" t="s">
        <v>1065</v>
      </c>
      <c r="D2456" t="s">
        <v>1058</v>
      </c>
      <c r="E2456" s="1" t="s">
        <v>1061</v>
      </c>
      <c r="G2456" t="s">
        <v>1145</v>
      </c>
      <c r="H2456">
        <v>1</v>
      </c>
    </row>
    <row r="2457" spans="1:8" x14ac:dyDescent="0.2">
      <c r="A2457" s="5">
        <v>43285</v>
      </c>
      <c r="B2457" s="2">
        <v>43285.303738425922</v>
      </c>
      <c r="C2457" s="1" t="s">
        <v>1065</v>
      </c>
      <c r="D2457" t="s">
        <v>1059</v>
      </c>
      <c r="E2457" s="1" t="s">
        <v>1061</v>
      </c>
      <c r="G2457" t="s">
        <v>1145</v>
      </c>
      <c r="H2457">
        <v>1</v>
      </c>
    </row>
    <row r="2458" spans="1:8" x14ac:dyDescent="0.2">
      <c r="A2458" s="5">
        <v>43286</v>
      </c>
      <c r="B2458" s="2">
        <v>43286.337557870371</v>
      </c>
      <c r="C2458" s="1" t="s">
        <v>1071</v>
      </c>
      <c r="D2458" t="s">
        <v>1053</v>
      </c>
      <c r="G2458" t="s">
        <v>1066</v>
      </c>
      <c r="H2458">
        <v>1</v>
      </c>
    </row>
    <row r="2459" spans="1:8" x14ac:dyDescent="0.2">
      <c r="A2459" s="5">
        <v>43286</v>
      </c>
      <c r="B2459" s="2">
        <v>43286.337581018517</v>
      </c>
      <c r="C2459" s="1" t="s">
        <v>1071</v>
      </c>
      <c r="D2459" t="s">
        <v>1056</v>
      </c>
      <c r="G2459" t="s">
        <v>1066</v>
      </c>
      <c r="H2459">
        <v>1</v>
      </c>
    </row>
    <row r="2460" spans="1:8" x14ac:dyDescent="0.2">
      <c r="A2460" s="5">
        <v>43286</v>
      </c>
      <c r="B2460" s="2">
        <v>43286.337592592594</v>
      </c>
      <c r="C2460" s="1" t="s">
        <v>1071</v>
      </c>
      <c r="D2460" t="s">
        <v>1057</v>
      </c>
      <c r="G2460" t="s">
        <v>1066</v>
      </c>
      <c r="H2460">
        <v>1</v>
      </c>
    </row>
    <row r="2461" spans="1:8" x14ac:dyDescent="0.2">
      <c r="A2461" s="5">
        <v>43286</v>
      </c>
      <c r="B2461" s="2">
        <v>43286.337604166663</v>
      </c>
      <c r="C2461" s="1" t="s">
        <v>1071</v>
      </c>
      <c r="D2461" t="s">
        <v>1056</v>
      </c>
      <c r="G2461" t="s">
        <v>1066</v>
      </c>
      <c r="H2461">
        <v>1</v>
      </c>
    </row>
    <row r="2462" spans="1:8" x14ac:dyDescent="0.2">
      <c r="A2462" s="5">
        <v>43286</v>
      </c>
      <c r="B2462" s="2">
        <v>43286.33761574074</v>
      </c>
      <c r="C2462" s="1" t="s">
        <v>1071</v>
      </c>
      <c r="D2462" t="s">
        <v>1058</v>
      </c>
      <c r="G2462" t="s">
        <v>1066</v>
      </c>
      <c r="H2462">
        <v>1</v>
      </c>
    </row>
    <row r="2463" spans="1:8" x14ac:dyDescent="0.2">
      <c r="A2463" s="5">
        <v>43286</v>
      </c>
      <c r="B2463" s="2">
        <v>43286.337627314817</v>
      </c>
      <c r="C2463" s="1" t="s">
        <v>1071</v>
      </c>
      <c r="D2463" t="s">
        <v>1056</v>
      </c>
      <c r="G2463" t="s">
        <v>1066</v>
      </c>
      <c r="H2463">
        <v>1</v>
      </c>
    </row>
    <row r="2464" spans="1:8" x14ac:dyDescent="0.2">
      <c r="A2464" s="5">
        <v>43286</v>
      </c>
      <c r="B2464" s="2">
        <v>43286.337638888886</v>
      </c>
      <c r="C2464" s="1" t="s">
        <v>1071</v>
      </c>
      <c r="D2464" t="s">
        <v>1059</v>
      </c>
      <c r="G2464" t="s">
        <v>1066</v>
      </c>
      <c r="H2464">
        <v>1</v>
      </c>
    </row>
    <row r="2465" spans="1:8" x14ac:dyDescent="0.2">
      <c r="A2465" s="5">
        <v>43286</v>
      </c>
      <c r="B2465" s="2">
        <v>43286.337650462963</v>
      </c>
      <c r="C2465" s="1" t="s">
        <v>1071</v>
      </c>
      <c r="D2465" t="s">
        <v>1056</v>
      </c>
      <c r="G2465" t="s">
        <v>1066</v>
      </c>
      <c r="H2465">
        <v>1</v>
      </c>
    </row>
    <row r="2466" spans="1:8" x14ac:dyDescent="0.2">
      <c r="A2466" s="5">
        <v>43292</v>
      </c>
      <c r="B2466" s="2">
        <v>43292.305706018517</v>
      </c>
      <c r="C2466" s="1" t="s">
        <v>1065</v>
      </c>
      <c r="D2466" t="s">
        <v>1053</v>
      </c>
      <c r="E2466" s="1" t="s">
        <v>1061</v>
      </c>
      <c r="G2466" t="s">
        <v>1145</v>
      </c>
      <c r="H2466">
        <v>1</v>
      </c>
    </row>
    <row r="2467" spans="1:8" x14ac:dyDescent="0.2">
      <c r="A2467" s="5">
        <v>43292</v>
      </c>
      <c r="B2467" s="2">
        <v>43292.305706018517</v>
      </c>
      <c r="C2467" s="1" t="s">
        <v>1065</v>
      </c>
      <c r="D2467" t="s">
        <v>1057</v>
      </c>
      <c r="E2467" s="1" t="s">
        <v>1061</v>
      </c>
      <c r="G2467" t="s">
        <v>1145</v>
      </c>
      <c r="H2467">
        <v>1</v>
      </c>
    </row>
    <row r="2468" spans="1:8" x14ac:dyDescent="0.2">
      <c r="A2468" s="5">
        <v>43292</v>
      </c>
      <c r="B2468" s="2">
        <v>43292.305717592593</v>
      </c>
      <c r="C2468" s="1" t="s">
        <v>1065</v>
      </c>
      <c r="D2468" t="s">
        <v>1058</v>
      </c>
      <c r="E2468" s="1" t="s">
        <v>1061</v>
      </c>
      <c r="G2468" t="s">
        <v>1145</v>
      </c>
      <c r="H2468">
        <v>1</v>
      </c>
    </row>
    <row r="2469" spans="1:8" x14ac:dyDescent="0.2">
      <c r="A2469" s="5">
        <v>43292</v>
      </c>
      <c r="B2469" s="2">
        <v>43292.305717592593</v>
      </c>
      <c r="C2469" s="1" t="s">
        <v>1065</v>
      </c>
      <c r="D2469" t="s">
        <v>1059</v>
      </c>
      <c r="E2469" s="1" t="s">
        <v>1061</v>
      </c>
      <c r="G2469" t="s">
        <v>1145</v>
      </c>
      <c r="H2469">
        <v>1</v>
      </c>
    </row>
    <row r="2470" spans="1:8" x14ac:dyDescent="0.2">
      <c r="A2470" s="5">
        <v>43293</v>
      </c>
      <c r="B2470" s="2">
        <v>43293.309398148151</v>
      </c>
      <c r="C2470" s="1" t="s">
        <v>1065</v>
      </c>
      <c r="D2470" t="s">
        <v>1053</v>
      </c>
      <c r="E2470" s="1" t="s">
        <v>1061</v>
      </c>
      <c r="G2470" t="s">
        <v>1070</v>
      </c>
      <c r="H2470">
        <v>1</v>
      </c>
    </row>
    <row r="2471" spans="1:8" x14ac:dyDescent="0.2">
      <c r="A2471" s="5">
        <v>43293</v>
      </c>
      <c r="B2471" s="2">
        <v>43293.30940972222</v>
      </c>
      <c r="C2471" s="1" t="s">
        <v>1065</v>
      </c>
      <c r="D2471" t="s">
        <v>1057</v>
      </c>
      <c r="E2471" s="1" t="s">
        <v>1061</v>
      </c>
      <c r="G2471" t="s">
        <v>1070</v>
      </c>
      <c r="H2471">
        <v>1</v>
      </c>
    </row>
    <row r="2472" spans="1:8" x14ac:dyDescent="0.2">
      <c r="A2472" s="5">
        <v>43293</v>
      </c>
      <c r="B2472" s="2">
        <v>43293.309421296297</v>
      </c>
      <c r="C2472" s="1" t="s">
        <v>1065</v>
      </c>
      <c r="D2472" t="s">
        <v>1058</v>
      </c>
      <c r="E2472" s="1" t="s">
        <v>1061</v>
      </c>
      <c r="G2472" t="s">
        <v>1070</v>
      </c>
      <c r="H2472">
        <v>1</v>
      </c>
    </row>
    <row r="2473" spans="1:8" x14ac:dyDescent="0.2">
      <c r="A2473" s="5">
        <v>43293</v>
      </c>
      <c r="B2473" s="2">
        <v>43293.309421296297</v>
      </c>
      <c r="C2473" s="1" t="s">
        <v>1065</v>
      </c>
      <c r="D2473" t="s">
        <v>1059</v>
      </c>
      <c r="E2473" s="1" t="s">
        <v>1061</v>
      </c>
      <c r="G2473" t="s">
        <v>1070</v>
      </c>
      <c r="H2473">
        <v>1</v>
      </c>
    </row>
    <row r="2474" spans="1:8" x14ac:dyDescent="0.2">
      <c r="A2474" s="5">
        <v>43312</v>
      </c>
      <c r="B2474" s="2">
        <v>43312.307638888888</v>
      </c>
      <c r="C2474" s="1" t="s">
        <v>1065</v>
      </c>
      <c r="D2474" t="s">
        <v>1053</v>
      </c>
      <c r="E2474" s="1" t="s">
        <v>1064</v>
      </c>
      <c r="G2474" t="s">
        <v>1145</v>
      </c>
      <c r="H2474">
        <v>1</v>
      </c>
    </row>
    <row r="2475" spans="1:8" x14ac:dyDescent="0.2">
      <c r="A2475" s="5">
        <v>43312</v>
      </c>
      <c r="B2475" s="2">
        <v>43312.307638888888</v>
      </c>
      <c r="C2475" s="1" t="s">
        <v>1065</v>
      </c>
      <c r="D2475" t="s">
        <v>1057</v>
      </c>
      <c r="E2475" s="1" t="s">
        <v>1064</v>
      </c>
      <c r="G2475" t="s">
        <v>1145</v>
      </c>
      <c r="H2475">
        <v>1</v>
      </c>
    </row>
    <row r="2476" spans="1:8" x14ac:dyDescent="0.2">
      <c r="A2476" s="5">
        <v>43312</v>
      </c>
      <c r="B2476" s="2">
        <v>43312.307650462964</v>
      </c>
      <c r="C2476" s="1" t="s">
        <v>1065</v>
      </c>
      <c r="D2476" t="s">
        <v>1058</v>
      </c>
      <c r="E2476" s="1" t="s">
        <v>1064</v>
      </c>
      <c r="G2476" t="s">
        <v>1145</v>
      </c>
      <c r="H2476">
        <v>1</v>
      </c>
    </row>
    <row r="2477" spans="1:8" x14ac:dyDescent="0.2">
      <c r="A2477" s="5">
        <v>43312</v>
      </c>
      <c r="B2477" s="2">
        <v>43312.307650462964</v>
      </c>
      <c r="C2477" s="1" t="s">
        <v>1065</v>
      </c>
      <c r="D2477" t="s">
        <v>1059</v>
      </c>
      <c r="E2477" s="1" t="s">
        <v>1064</v>
      </c>
      <c r="G2477" t="s">
        <v>1145</v>
      </c>
      <c r="H2477">
        <v>1</v>
      </c>
    </row>
    <row r="2478" spans="1:8" x14ac:dyDescent="0.2">
      <c r="A2478" s="5">
        <v>43313</v>
      </c>
      <c r="B2478" s="2">
        <v>43313.283449074072</v>
      </c>
      <c r="C2478" s="1" t="s">
        <v>1065</v>
      </c>
      <c r="D2478" t="s">
        <v>1053</v>
      </c>
      <c r="E2478" s="1" t="s">
        <v>1064</v>
      </c>
      <c r="G2478" t="s">
        <v>1070</v>
      </c>
      <c r="H2478">
        <v>1</v>
      </c>
    </row>
    <row r="2479" spans="1:8" x14ac:dyDescent="0.2">
      <c r="A2479" s="5">
        <v>43313</v>
      </c>
      <c r="B2479" s="2">
        <v>43313.283460648148</v>
      </c>
      <c r="C2479" s="1" t="s">
        <v>1065</v>
      </c>
      <c r="D2479" t="s">
        <v>1057</v>
      </c>
      <c r="E2479" s="1" t="s">
        <v>1064</v>
      </c>
      <c r="G2479" t="s">
        <v>1070</v>
      </c>
      <c r="H2479">
        <v>1</v>
      </c>
    </row>
    <row r="2480" spans="1:8" x14ac:dyDescent="0.2">
      <c r="A2480" s="5">
        <v>43313</v>
      </c>
      <c r="B2480" s="2">
        <v>43313.283472222225</v>
      </c>
      <c r="C2480" s="1" t="s">
        <v>1065</v>
      </c>
      <c r="D2480" t="s">
        <v>1058</v>
      </c>
      <c r="E2480" s="1" t="s">
        <v>1064</v>
      </c>
      <c r="G2480" t="s">
        <v>1070</v>
      </c>
      <c r="H2480">
        <v>1</v>
      </c>
    </row>
    <row r="2481" spans="1:8" x14ac:dyDescent="0.2">
      <c r="A2481" s="5">
        <v>43313</v>
      </c>
      <c r="B2481" s="2">
        <v>43313.283472222225</v>
      </c>
      <c r="C2481" s="1" t="s">
        <v>1065</v>
      </c>
      <c r="D2481" t="s">
        <v>1059</v>
      </c>
      <c r="E2481" s="1" t="s">
        <v>1064</v>
      </c>
      <c r="G2481" t="s">
        <v>1070</v>
      </c>
      <c r="H2481">
        <v>1</v>
      </c>
    </row>
    <row r="2482" spans="1:8" x14ac:dyDescent="0.2">
      <c r="A2482" s="5">
        <v>43328</v>
      </c>
      <c r="B2482" s="2">
        <v>43328.356388888889</v>
      </c>
      <c r="C2482" s="1" t="s">
        <v>1065</v>
      </c>
      <c r="D2482" t="s">
        <v>1053</v>
      </c>
      <c r="E2482" s="1" t="s">
        <v>1064</v>
      </c>
      <c r="G2482" t="s">
        <v>1070</v>
      </c>
      <c r="H2482">
        <v>1</v>
      </c>
    </row>
    <row r="2483" spans="1:8" x14ac:dyDescent="0.2">
      <c r="A2483" s="5">
        <v>43328</v>
      </c>
      <c r="B2483" s="2">
        <v>43328.356423611112</v>
      </c>
      <c r="C2483" s="1" t="s">
        <v>1065</v>
      </c>
      <c r="D2483" t="s">
        <v>1057</v>
      </c>
      <c r="E2483" s="1" t="s">
        <v>1064</v>
      </c>
      <c r="G2483" t="s">
        <v>1070</v>
      </c>
      <c r="H2483">
        <v>1</v>
      </c>
    </row>
    <row r="2484" spans="1:8" x14ac:dyDescent="0.2">
      <c r="A2484" s="5">
        <v>43328</v>
      </c>
      <c r="B2484" s="2">
        <v>43328.356446759259</v>
      </c>
      <c r="C2484" s="1" t="s">
        <v>1065</v>
      </c>
      <c r="D2484" t="s">
        <v>1058</v>
      </c>
      <c r="E2484" s="1" t="s">
        <v>1064</v>
      </c>
      <c r="G2484" t="s">
        <v>1070</v>
      </c>
      <c r="H2484">
        <v>1</v>
      </c>
    </row>
    <row r="2485" spans="1:8" x14ac:dyDescent="0.2">
      <c r="A2485" s="5">
        <v>43328</v>
      </c>
      <c r="B2485" s="2">
        <v>43328.356469907405</v>
      </c>
      <c r="C2485" s="1" t="s">
        <v>1065</v>
      </c>
      <c r="D2485" t="s">
        <v>1059</v>
      </c>
      <c r="E2485" s="1" t="s">
        <v>1064</v>
      </c>
      <c r="G2485" t="s">
        <v>1070</v>
      </c>
      <c r="H2485">
        <v>1</v>
      </c>
    </row>
    <row r="2486" spans="1:8" x14ac:dyDescent="0.2">
      <c r="A2486" s="5">
        <v>43364</v>
      </c>
      <c r="B2486" s="2">
        <v>43364.320752314816</v>
      </c>
      <c r="C2486" s="1" t="s">
        <v>1065</v>
      </c>
      <c r="D2486" t="s">
        <v>1053</v>
      </c>
      <c r="E2486" s="1" t="s">
        <v>1061</v>
      </c>
      <c r="G2486" t="s">
        <v>1070</v>
      </c>
      <c r="H2486">
        <v>1</v>
      </c>
    </row>
    <row r="2487" spans="1:8" x14ac:dyDescent="0.2">
      <c r="A2487" s="5">
        <v>43364</v>
      </c>
      <c r="B2487" s="2">
        <v>43364.320775462962</v>
      </c>
      <c r="C2487" s="1" t="s">
        <v>1065</v>
      </c>
      <c r="D2487" t="s">
        <v>1057</v>
      </c>
      <c r="E2487" s="1" t="s">
        <v>1061</v>
      </c>
      <c r="G2487" t="s">
        <v>1070</v>
      </c>
      <c r="H2487">
        <v>1</v>
      </c>
    </row>
    <row r="2488" spans="1:8" x14ac:dyDescent="0.2">
      <c r="A2488" s="5">
        <v>43364</v>
      </c>
      <c r="B2488" s="2">
        <v>43364.320798611108</v>
      </c>
      <c r="C2488" s="1" t="s">
        <v>1065</v>
      </c>
      <c r="D2488" t="s">
        <v>1058</v>
      </c>
      <c r="E2488" s="1" t="s">
        <v>1061</v>
      </c>
      <c r="G2488" t="s">
        <v>1070</v>
      </c>
      <c r="H2488">
        <v>1</v>
      </c>
    </row>
    <row r="2489" spans="1:8" x14ac:dyDescent="0.2">
      <c r="A2489" s="5">
        <v>43364</v>
      </c>
      <c r="B2489" s="2">
        <v>43364.320821759262</v>
      </c>
      <c r="C2489" s="1" t="s">
        <v>1065</v>
      </c>
      <c r="D2489" t="s">
        <v>1059</v>
      </c>
      <c r="E2489" s="1" t="s">
        <v>1061</v>
      </c>
      <c r="G2489" t="s">
        <v>1070</v>
      </c>
      <c r="H2489">
        <v>1</v>
      </c>
    </row>
    <row r="2490" spans="1:8" x14ac:dyDescent="0.2">
      <c r="A2490" s="5">
        <v>43371</v>
      </c>
      <c r="B2490" s="2">
        <v>43371.3283912037</v>
      </c>
      <c r="C2490" s="1" t="s">
        <v>1065</v>
      </c>
      <c r="D2490" t="s">
        <v>1053</v>
      </c>
      <c r="E2490" s="1" t="s">
        <v>1061</v>
      </c>
      <c r="G2490" t="s">
        <v>1146</v>
      </c>
      <c r="H2490">
        <v>1</v>
      </c>
    </row>
    <row r="2491" spans="1:8" x14ac:dyDescent="0.2">
      <c r="A2491" s="5">
        <v>43371</v>
      </c>
      <c r="B2491" s="2">
        <v>43371.328402777777</v>
      </c>
      <c r="C2491" s="1" t="s">
        <v>1065</v>
      </c>
      <c r="D2491" t="s">
        <v>1057</v>
      </c>
      <c r="E2491" s="1" t="s">
        <v>1061</v>
      </c>
      <c r="G2491" t="s">
        <v>1146</v>
      </c>
      <c r="H2491">
        <v>1</v>
      </c>
    </row>
    <row r="2492" spans="1:8" x14ac:dyDescent="0.2">
      <c r="A2492" s="5">
        <v>43371</v>
      </c>
      <c r="B2492" s="2">
        <v>43371.328414351854</v>
      </c>
      <c r="C2492" s="1" t="s">
        <v>1065</v>
      </c>
      <c r="D2492" t="s">
        <v>1058</v>
      </c>
      <c r="E2492" s="1" t="s">
        <v>1061</v>
      </c>
      <c r="G2492" t="s">
        <v>1146</v>
      </c>
      <c r="H2492">
        <v>1</v>
      </c>
    </row>
    <row r="2493" spans="1:8" x14ac:dyDescent="0.2">
      <c r="A2493" s="5">
        <v>43371</v>
      </c>
      <c r="B2493" s="2">
        <v>43371.328414351854</v>
      </c>
      <c r="C2493" s="1" t="s">
        <v>1065</v>
      </c>
      <c r="D2493" t="s">
        <v>1059</v>
      </c>
      <c r="E2493" s="1" t="s">
        <v>1061</v>
      </c>
      <c r="G2493" t="s">
        <v>1146</v>
      </c>
      <c r="H2493">
        <v>1</v>
      </c>
    </row>
    <row r="2494" spans="1:8" x14ac:dyDescent="0.2">
      <c r="A2494" s="5">
        <v>43374</v>
      </c>
      <c r="B2494" s="2">
        <v>43374.23064814815</v>
      </c>
      <c r="C2494" s="1" t="s">
        <v>1065</v>
      </c>
      <c r="D2494" t="s">
        <v>1053</v>
      </c>
      <c r="E2494" s="1" t="s">
        <v>1064</v>
      </c>
      <c r="G2494" t="s">
        <v>1070</v>
      </c>
      <c r="H2494">
        <v>1</v>
      </c>
    </row>
    <row r="2495" spans="1:8" x14ac:dyDescent="0.2">
      <c r="A2495" s="5">
        <v>43374</v>
      </c>
      <c r="B2495" s="2">
        <v>43374.23065972222</v>
      </c>
      <c r="C2495" s="1" t="s">
        <v>1065</v>
      </c>
      <c r="D2495" t="s">
        <v>1057</v>
      </c>
      <c r="E2495" s="1" t="s">
        <v>1064</v>
      </c>
      <c r="G2495" t="s">
        <v>1070</v>
      </c>
      <c r="H2495">
        <v>1</v>
      </c>
    </row>
    <row r="2496" spans="1:8" x14ac:dyDescent="0.2">
      <c r="A2496" s="5">
        <v>43374</v>
      </c>
      <c r="B2496" s="2">
        <v>43374.23065972222</v>
      </c>
      <c r="C2496" s="1" t="s">
        <v>1065</v>
      </c>
      <c r="D2496" t="s">
        <v>1058</v>
      </c>
      <c r="E2496" s="1" t="s">
        <v>1064</v>
      </c>
      <c r="G2496" t="s">
        <v>1070</v>
      </c>
      <c r="H2496">
        <v>1</v>
      </c>
    </row>
    <row r="2497" spans="1:8" x14ac:dyDescent="0.2">
      <c r="A2497" s="5">
        <v>43374</v>
      </c>
      <c r="B2497" s="2">
        <v>43374.230671296296</v>
      </c>
      <c r="C2497" s="1" t="s">
        <v>1065</v>
      </c>
      <c r="D2497" t="s">
        <v>1059</v>
      </c>
      <c r="E2497" s="1" t="s">
        <v>1064</v>
      </c>
      <c r="G2497" t="s">
        <v>1070</v>
      </c>
      <c r="H2497">
        <v>1</v>
      </c>
    </row>
    <row r="2498" spans="1:8" x14ac:dyDescent="0.2">
      <c r="A2498" s="5">
        <v>43388</v>
      </c>
      <c r="B2498" s="2">
        <v>43388.324525462966</v>
      </c>
      <c r="C2498" s="1" t="s">
        <v>1065</v>
      </c>
      <c r="D2498" t="s">
        <v>1053</v>
      </c>
      <c r="G2498" t="s">
        <v>1066</v>
      </c>
      <c r="H2498">
        <v>1</v>
      </c>
    </row>
    <row r="2499" spans="1:8" x14ac:dyDescent="0.2">
      <c r="A2499" s="5">
        <v>43388</v>
      </c>
      <c r="B2499" s="2">
        <v>43388.324525462966</v>
      </c>
      <c r="C2499" s="1" t="s">
        <v>1065</v>
      </c>
      <c r="D2499" t="s">
        <v>1056</v>
      </c>
      <c r="G2499" t="s">
        <v>1066</v>
      </c>
      <c r="H2499">
        <v>1</v>
      </c>
    </row>
    <row r="2500" spans="1:8" x14ac:dyDescent="0.2">
      <c r="A2500" s="5">
        <v>43388</v>
      </c>
      <c r="B2500" s="2">
        <v>43388.324537037035</v>
      </c>
      <c r="C2500" s="1" t="s">
        <v>1065</v>
      </c>
      <c r="D2500" t="s">
        <v>1057</v>
      </c>
      <c r="G2500" t="s">
        <v>1066</v>
      </c>
      <c r="H2500">
        <v>1</v>
      </c>
    </row>
    <row r="2501" spans="1:8" x14ac:dyDescent="0.2">
      <c r="A2501" s="5">
        <v>43388</v>
      </c>
      <c r="B2501" s="2">
        <v>43388.324537037035</v>
      </c>
      <c r="C2501" s="1" t="s">
        <v>1065</v>
      </c>
      <c r="D2501" t="s">
        <v>1056</v>
      </c>
      <c r="G2501" t="s">
        <v>1066</v>
      </c>
      <c r="H2501">
        <v>1</v>
      </c>
    </row>
    <row r="2502" spans="1:8" x14ac:dyDescent="0.2">
      <c r="A2502" s="5">
        <v>43388</v>
      </c>
      <c r="B2502" s="2">
        <v>43388.324537037035</v>
      </c>
      <c r="C2502" s="1" t="s">
        <v>1065</v>
      </c>
      <c r="D2502" t="s">
        <v>1058</v>
      </c>
      <c r="G2502" t="s">
        <v>1066</v>
      </c>
      <c r="H2502">
        <v>1</v>
      </c>
    </row>
    <row r="2503" spans="1:8" x14ac:dyDescent="0.2">
      <c r="A2503" s="5">
        <v>43388</v>
      </c>
      <c r="B2503" s="2">
        <v>43388.324548611112</v>
      </c>
      <c r="C2503" s="1" t="s">
        <v>1065</v>
      </c>
      <c r="D2503" t="s">
        <v>1056</v>
      </c>
      <c r="G2503" t="s">
        <v>1066</v>
      </c>
      <c r="H2503">
        <v>1</v>
      </c>
    </row>
    <row r="2504" spans="1:8" x14ac:dyDescent="0.2">
      <c r="A2504" s="5">
        <v>43388</v>
      </c>
      <c r="B2504" s="2">
        <v>43388.324548611112</v>
      </c>
      <c r="C2504" s="1" t="s">
        <v>1065</v>
      </c>
      <c r="D2504" t="s">
        <v>1059</v>
      </c>
      <c r="G2504" t="s">
        <v>1066</v>
      </c>
      <c r="H2504">
        <v>1</v>
      </c>
    </row>
    <row r="2505" spans="1:8" x14ac:dyDescent="0.2">
      <c r="A2505" s="5">
        <v>43388</v>
      </c>
      <c r="B2505" s="2">
        <v>43388.324548611112</v>
      </c>
      <c r="C2505" s="1" t="s">
        <v>1065</v>
      </c>
      <c r="D2505" t="s">
        <v>1056</v>
      </c>
      <c r="G2505" t="s">
        <v>1066</v>
      </c>
      <c r="H2505">
        <v>1</v>
      </c>
    </row>
    <row r="2506" spans="1:8" x14ac:dyDescent="0.2">
      <c r="A2506" s="5">
        <v>43388</v>
      </c>
      <c r="B2506" s="2">
        <v>43388.34847222222</v>
      </c>
      <c r="C2506" s="1" t="s">
        <v>1065</v>
      </c>
      <c r="D2506" t="s">
        <v>1053</v>
      </c>
      <c r="E2506" s="1" t="s">
        <v>1061</v>
      </c>
      <c r="G2506" t="s">
        <v>1147</v>
      </c>
      <c r="H2506">
        <v>1</v>
      </c>
    </row>
    <row r="2507" spans="1:8" x14ac:dyDescent="0.2">
      <c r="A2507" s="5">
        <v>43388</v>
      </c>
      <c r="B2507" s="2">
        <v>43388.348483796297</v>
      </c>
      <c r="C2507" s="1" t="s">
        <v>1065</v>
      </c>
      <c r="D2507" t="s">
        <v>1057</v>
      </c>
      <c r="E2507" s="1" t="s">
        <v>1061</v>
      </c>
      <c r="G2507" t="s">
        <v>1147</v>
      </c>
      <c r="H2507">
        <v>1</v>
      </c>
    </row>
    <row r="2508" spans="1:8" x14ac:dyDescent="0.2">
      <c r="A2508" s="5">
        <v>43388</v>
      </c>
      <c r="B2508" s="2">
        <v>43388.348495370374</v>
      </c>
      <c r="C2508" s="1" t="s">
        <v>1065</v>
      </c>
      <c r="D2508" t="s">
        <v>1058</v>
      </c>
      <c r="E2508" s="1" t="s">
        <v>1061</v>
      </c>
      <c r="G2508" t="s">
        <v>1147</v>
      </c>
      <c r="H2508">
        <v>1</v>
      </c>
    </row>
    <row r="2509" spans="1:8" x14ac:dyDescent="0.2">
      <c r="A2509" s="5">
        <v>43388</v>
      </c>
      <c r="B2509" s="2">
        <v>43388.348506944443</v>
      </c>
      <c r="C2509" s="1" t="s">
        <v>1065</v>
      </c>
      <c r="D2509" t="s">
        <v>1059</v>
      </c>
      <c r="E2509" s="1" t="s">
        <v>1061</v>
      </c>
      <c r="G2509" t="s">
        <v>1147</v>
      </c>
      <c r="H2509">
        <v>1</v>
      </c>
    </row>
    <row r="2510" spans="1:8" x14ac:dyDescent="0.2">
      <c r="A2510" s="5">
        <v>43389</v>
      </c>
      <c r="B2510" s="2">
        <v>43389.348587962966</v>
      </c>
      <c r="C2510" s="1" t="s">
        <v>1071</v>
      </c>
      <c r="D2510" t="s">
        <v>1053</v>
      </c>
      <c r="E2510" s="1" t="s">
        <v>1061</v>
      </c>
      <c r="G2510" t="s">
        <v>1066</v>
      </c>
      <c r="H2510">
        <v>1</v>
      </c>
    </row>
    <row r="2511" spans="1:8" x14ac:dyDescent="0.2">
      <c r="A2511" s="5">
        <v>43389</v>
      </c>
      <c r="B2511" s="2">
        <v>43389.348599537036</v>
      </c>
      <c r="C2511" s="1" t="s">
        <v>1071</v>
      </c>
      <c r="D2511" t="s">
        <v>1057</v>
      </c>
      <c r="E2511" s="1" t="s">
        <v>1061</v>
      </c>
      <c r="G2511" t="s">
        <v>1066</v>
      </c>
      <c r="H2511">
        <v>1</v>
      </c>
    </row>
    <row r="2512" spans="1:8" x14ac:dyDescent="0.2">
      <c r="A2512" s="5">
        <v>43389</v>
      </c>
      <c r="B2512" s="2">
        <v>43389.348599537036</v>
      </c>
      <c r="C2512" s="1" t="s">
        <v>1071</v>
      </c>
      <c r="D2512" t="s">
        <v>1058</v>
      </c>
      <c r="E2512" s="1" t="s">
        <v>1061</v>
      </c>
      <c r="G2512" t="s">
        <v>1066</v>
      </c>
      <c r="H2512">
        <v>1</v>
      </c>
    </row>
    <row r="2513" spans="1:8" x14ac:dyDescent="0.2">
      <c r="A2513" s="5">
        <v>43389</v>
      </c>
      <c r="B2513" s="2">
        <v>43389.348611111112</v>
      </c>
      <c r="C2513" s="1" t="s">
        <v>1071</v>
      </c>
      <c r="D2513" t="s">
        <v>1059</v>
      </c>
      <c r="E2513" s="1" t="s">
        <v>1061</v>
      </c>
      <c r="G2513" t="s">
        <v>1066</v>
      </c>
      <c r="H2513">
        <v>1</v>
      </c>
    </row>
    <row r="2514" spans="1:8" x14ac:dyDescent="0.2">
      <c r="A2514" s="5">
        <v>43391</v>
      </c>
      <c r="B2514" s="2">
        <v>43391.304085648146</v>
      </c>
      <c r="C2514" s="1" t="s">
        <v>1065</v>
      </c>
      <c r="D2514" t="s">
        <v>1053</v>
      </c>
      <c r="E2514" s="1" t="s">
        <v>1061</v>
      </c>
      <c r="G2514" t="s">
        <v>1148</v>
      </c>
      <c r="H2514">
        <v>1</v>
      </c>
    </row>
    <row r="2515" spans="1:8" x14ac:dyDescent="0.2">
      <c r="A2515" s="5">
        <v>43391</v>
      </c>
      <c r="B2515" s="2">
        <v>43391.304085648146</v>
      </c>
      <c r="C2515" s="1" t="s">
        <v>1065</v>
      </c>
      <c r="D2515" t="s">
        <v>1057</v>
      </c>
      <c r="E2515" s="1" t="s">
        <v>1061</v>
      </c>
      <c r="G2515" t="s">
        <v>1148</v>
      </c>
      <c r="H2515">
        <v>1</v>
      </c>
    </row>
    <row r="2516" spans="1:8" x14ac:dyDescent="0.2">
      <c r="A2516" s="5">
        <v>43391</v>
      </c>
      <c r="B2516" s="2">
        <v>43391.304097222222</v>
      </c>
      <c r="C2516" s="1" t="s">
        <v>1065</v>
      </c>
      <c r="D2516" t="s">
        <v>1058</v>
      </c>
      <c r="E2516" s="1" t="s">
        <v>1061</v>
      </c>
      <c r="G2516" t="s">
        <v>1148</v>
      </c>
      <c r="H2516">
        <v>1</v>
      </c>
    </row>
    <row r="2517" spans="1:8" x14ac:dyDescent="0.2">
      <c r="A2517" s="5">
        <v>43391</v>
      </c>
      <c r="B2517" s="2">
        <v>43391.304097222222</v>
      </c>
      <c r="C2517" s="1" t="s">
        <v>1065</v>
      </c>
      <c r="D2517" t="s">
        <v>1059</v>
      </c>
      <c r="E2517" s="1" t="s">
        <v>1061</v>
      </c>
      <c r="G2517" t="s">
        <v>1148</v>
      </c>
      <c r="H2517">
        <v>1</v>
      </c>
    </row>
    <row r="2518" spans="1:8" x14ac:dyDescent="0.2">
      <c r="A2518" s="5">
        <v>43392</v>
      </c>
      <c r="B2518" s="2">
        <v>43392.353125000001</v>
      </c>
      <c r="C2518" s="1" t="s">
        <v>1065</v>
      </c>
      <c r="D2518" t="s">
        <v>1053</v>
      </c>
      <c r="E2518" s="1" t="s">
        <v>1064</v>
      </c>
      <c r="G2518" t="s">
        <v>1070</v>
      </c>
      <c r="H2518">
        <v>1</v>
      </c>
    </row>
    <row r="2519" spans="1:8" x14ac:dyDescent="0.2">
      <c r="A2519" s="5">
        <v>43392</v>
      </c>
      <c r="B2519" s="2">
        <v>43392.353125000001</v>
      </c>
      <c r="C2519" s="1" t="s">
        <v>1065</v>
      </c>
      <c r="D2519" t="s">
        <v>1057</v>
      </c>
      <c r="E2519" s="1" t="s">
        <v>1064</v>
      </c>
      <c r="G2519" t="s">
        <v>1070</v>
      </c>
      <c r="H2519">
        <v>1</v>
      </c>
    </row>
    <row r="2520" spans="1:8" x14ac:dyDescent="0.2">
      <c r="A2520" s="5">
        <v>43392</v>
      </c>
      <c r="B2520" s="2">
        <v>43392.353136574071</v>
      </c>
      <c r="C2520" s="1" t="s">
        <v>1065</v>
      </c>
      <c r="D2520" t="s">
        <v>1058</v>
      </c>
      <c r="E2520" s="1" t="s">
        <v>1064</v>
      </c>
      <c r="G2520" t="s">
        <v>1070</v>
      </c>
      <c r="H2520">
        <v>1</v>
      </c>
    </row>
    <row r="2521" spans="1:8" x14ac:dyDescent="0.2">
      <c r="A2521" s="5">
        <v>43392</v>
      </c>
      <c r="B2521" s="2">
        <v>43392.353136574071</v>
      </c>
      <c r="C2521" s="1" t="s">
        <v>1065</v>
      </c>
      <c r="D2521" t="s">
        <v>1059</v>
      </c>
      <c r="E2521" s="1" t="s">
        <v>1064</v>
      </c>
      <c r="G2521" t="s">
        <v>1070</v>
      </c>
      <c r="H2521">
        <v>1</v>
      </c>
    </row>
    <row r="2522" spans="1:8" x14ac:dyDescent="0.2">
      <c r="A2522" s="5">
        <v>43395</v>
      </c>
      <c r="B2522" s="2">
        <v>43395.304270833331</v>
      </c>
      <c r="C2522" s="1" t="s">
        <v>1065</v>
      </c>
      <c r="D2522" t="s">
        <v>1053</v>
      </c>
      <c r="E2522" s="1" t="s">
        <v>1064</v>
      </c>
      <c r="G2522" t="s">
        <v>1148</v>
      </c>
      <c r="H2522">
        <v>1</v>
      </c>
    </row>
    <row r="2523" spans="1:8" x14ac:dyDescent="0.2">
      <c r="A2523" s="5">
        <v>43395</v>
      </c>
      <c r="B2523" s="2">
        <v>43395.304282407407</v>
      </c>
      <c r="C2523" s="1" t="s">
        <v>1065</v>
      </c>
      <c r="D2523" t="s">
        <v>1057</v>
      </c>
      <c r="E2523" s="1" t="s">
        <v>1064</v>
      </c>
      <c r="G2523" t="s">
        <v>1148</v>
      </c>
      <c r="H2523">
        <v>1</v>
      </c>
    </row>
    <row r="2524" spans="1:8" x14ac:dyDescent="0.2">
      <c r="A2524" s="5">
        <v>43395</v>
      </c>
      <c r="B2524" s="2">
        <v>43395.304293981484</v>
      </c>
      <c r="C2524" s="1" t="s">
        <v>1065</v>
      </c>
      <c r="D2524" t="s">
        <v>1058</v>
      </c>
      <c r="E2524" s="1" t="s">
        <v>1064</v>
      </c>
      <c r="G2524" t="s">
        <v>1148</v>
      </c>
      <c r="H2524">
        <v>1</v>
      </c>
    </row>
    <row r="2525" spans="1:8" x14ac:dyDescent="0.2">
      <c r="A2525" s="5">
        <v>43395</v>
      </c>
      <c r="B2525" s="2">
        <v>43395.304293981484</v>
      </c>
      <c r="C2525" s="1" t="s">
        <v>1065</v>
      </c>
      <c r="D2525" t="s">
        <v>1059</v>
      </c>
      <c r="E2525" s="1" t="s">
        <v>1064</v>
      </c>
      <c r="G2525" t="s">
        <v>1148</v>
      </c>
      <c r="H2525">
        <v>1</v>
      </c>
    </row>
    <row r="2526" spans="1:8" x14ac:dyDescent="0.2">
      <c r="A2526" s="5">
        <v>43396</v>
      </c>
      <c r="B2526" s="2">
        <v>43396.369201388887</v>
      </c>
      <c r="C2526" s="1" t="s">
        <v>1071</v>
      </c>
      <c r="D2526" t="s">
        <v>1053</v>
      </c>
      <c r="E2526" s="1" t="s">
        <v>1061</v>
      </c>
      <c r="G2526" t="s">
        <v>1066</v>
      </c>
      <c r="H2526">
        <v>1</v>
      </c>
    </row>
    <row r="2527" spans="1:8" x14ac:dyDescent="0.2">
      <c r="A2527" s="5">
        <v>43396</v>
      </c>
      <c r="B2527" s="2">
        <v>43396.369212962964</v>
      </c>
      <c r="C2527" s="1" t="s">
        <v>1071</v>
      </c>
      <c r="D2527" t="s">
        <v>1057</v>
      </c>
      <c r="E2527" s="1" t="s">
        <v>1061</v>
      </c>
      <c r="G2527" t="s">
        <v>1066</v>
      </c>
      <c r="H2527">
        <v>1</v>
      </c>
    </row>
    <row r="2528" spans="1:8" x14ac:dyDescent="0.2">
      <c r="A2528" s="5">
        <v>43396</v>
      </c>
      <c r="B2528" s="2">
        <v>43396.36922453704</v>
      </c>
      <c r="C2528" s="1" t="s">
        <v>1071</v>
      </c>
      <c r="D2528" t="s">
        <v>1058</v>
      </c>
      <c r="E2528" s="1" t="s">
        <v>1061</v>
      </c>
      <c r="G2528" t="s">
        <v>1066</v>
      </c>
      <c r="H2528">
        <v>1</v>
      </c>
    </row>
    <row r="2529" spans="1:8" x14ac:dyDescent="0.2">
      <c r="A2529" s="5">
        <v>43396</v>
      </c>
      <c r="B2529" s="2">
        <v>43396.36922453704</v>
      </c>
      <c r="C2529" s="1" t="s">
        <v>1071</v>
      </c>
      <c r="D2529" t="s">
        <v>1059</v>
      </c>
      <c r="E2529" s="1" t="s">
        <v>1061</v>
      </c>
      <c r="G2529" t="s">
        <v>1066</v>
      </c>
      <c r="H2529">
        <v>1</v>
      </c>
    </row>
    <row r="2530" spans="1:8" x14ac:dyDescent="0.2">
      <c r="A2530" s="5">
        <v>43399</v>
      </c>
      <c r="B2530" s="2">
        <v>43399.310335648152</v>
      </c>
      <c r="C2530" s="1" t="s">
        <v>1065</v>
      </c>
      <c r="D2530" t="s">
        <v>1053</v>
      </c>
      <c r="E2530" s="1" t="s">
        <v>1061</v>
      </c>
      <c r="G2530" t="s">
        <v>1148</v>
      </c>
      <c r="H2530">
        <v>1</v>
      </c>
    </row>
    <row r="2531" spans="1:8" x14ac:dyDescent="0.2">
      <c r="A2531" s="5">
        <v>43399</v>
      </c>
      <c r="B2531" s="2">
        <v>43399.310347222221</v>
      </c>
      <c r="C2531" s="1" t="s">
        <v>1065</v>
      </c>
      <c r="D2531" t="s">
        <v>1057</v>
      </c>
      <c r="E2531" s="1" t="s">
        <v>1061</v>
      </c>
      <c r="G2531" t="s">
        <v>1148</v>
      </c>
      <c r="H2531">
        <v>1</v>
      </c>
    </row>
    <row r="2532" spans="1:8" x14ac:dyDescent="0.2">
      <c r="A2532" s="5">
        <v>43399</v>
      </c>
      <c r="B2532" s="2">
        <v>43399.310358796298</v>
      </c>
      <c r="C2532" s="1" t="s">
        <v>1065</v>
      </c>
      <c r="D2532" t="s">
        <v>1058</v>
      </c>
      <c r="E2532" s="1" t="s">
        <v>1061</v>
      </c>
      <c r="G2532" t="s">
        <v>1148</v>
      </c>
      <c r="H2532">
        <v>1</v>
      </c>
    </row>
    <row r="2533" spans="1:8" x14ac:dyDescent="0.2">
      <c r="A2533" s="5">
        <v>43399</v>
      </c>
      <c r="B2533" s="2">
        <v>43399.310358796298</v>
      </c>
      <c r="C2533" s="1" t="s">
        <v>1065</v>
      </c>
      <c r="D2533" t="s">
        <v>1059</v>
      </c>
      <c r="E2533" s="1" t="s">
        <v>1061</v>
      </c>
      <c r="G2533" t="s">
        <v>1148</v>
      </c>
      <c r="H2533">
        <v>1</v>
      </c>
    </row>
    <row r="2534" spans="1:8" x14ac:dyDescent="0.2">
      <c r="A2534" s="5">
        <v>43399</v>
      </c>
      <c r="B2534" s="2">
        <v>43399.310439814813</v>
      </c>
      <c r="C2534" s="1" t="s">
        <v>1065</v>
      </c>
      <c r="D2534" t="s">
        <v>1053</v>
      </c>
      <c r="E2534" s="1" t="s">
        <v>1061</v>
      </c>
      <c r="G2534" t="s">
        <v>1148</v>
      </c>
      <c r="H2534">
        <v>1</v>
      </c>
    </row>
    <row r="2535" spans="1:8" x14ac:dyDescent="0.2">
      <c r="A2535" s="5">
        <v>43399</v>
      </c>
      <c r="B2535" s="2">
        <v>43399.31045138889</v>
      </c>
      <c r="C2535" s="1" t="s">
        <v>1065</v>
      </c>
      <c r="D2535" t="s">
        <v>1057</v>
      </c>
      <c r="E2535" s="1" t="s">
        <v>1061</v>
      </c>
      <c r="G2535" t="s">
        <v>1148</v>
      </c>
      <c r="H2535">
        <v>1</v>
      </c>
    </row>
    <row r="2536" spans="1:8" x14ac:dyDescent="0.2">
      <c r="A2536" s="5">
        <v>43399</v>
      </c>
      <c r="B2536" s="2">
        <v>43399.31045138889</v>
      </c>
      <c r="C2536" s="1" t="s">
        <v>1065</v>
      </c>
      <c r="D2536" t="s">
        <v>1058</v>
      </c>
      <c r="E2536" s="1" t="s">
        <v>1061</v>
      </c>
      <c r="G2536" t="s">
        <v>1148</v>
      </c>
      <c r="H2536">
        <v>1</v>
      </c>
    </row>
    <row r="2537" spans="1:8" x14ac:dyDescent="0.2">
      <c r="A2537" s="5">
        <v>43399</v>
      </c>
      <c r="B2537" s="2">
        <v>43399.31045138889</v>
      </c>
      <c r="C2537" s="1" t="s">
        <v>1065</v>
      </c>
      <c r="D2537" t="s">
        <v>1059</v>
      </c>
      <c r="E2537" s="1" t="s">
        <v>1061</v>
      </c>
      <c r="G2537" t="s">
        <v>1148</v>
      </c>
      <c r="H2537">
        <v>1</v>
      </c>
    </row>
    <row r="2538" spans="1:8" x14ac:dyDescent="0.2">
      <c r="A2538" s="5">
        <v>43402</v>
      </c>
      <c r="B2538" s="2">
        <v>43402.354224537034</v>
      </c>
      <c r="C2538" s="1" t="s">
        <v>1071</v>
      </c>
      <c r="D2538" t="s">
        <v>1053</v>
      </c>
      <c r="E2538" s="1" t="s">
        <v>1061</v>
      </c>
      <c r="G2538" t="s">
        <v>1147</v>
      </c>
      <c r="H2538">
        <v>1</v>
      </c>
    </row>
    <row r="2539" spans="1:8" x14ac:dyDescent="0.2">
      <c r="A2539" s="5">
        <v>43402</v>
      </c>
      <c r="B2539" s="2">
        <v>43402.354247685187</v>
      </c>
      <c r="C2539" s="1" t="s">
        <v>1071</v>
      </c>
      <c r="D2539" t="s">
        <v>1057</v>
      </c>
      <c r="E2539" s="1" t="s">
        <v>1061</v>
      </c>
      <c r="G2539" t="s">
        <v>1147</v>
      </c>
      <c r="H2539">
        <v>1</v>
      </c>
    </row>
    <row r="2540" spans="1:8" x14ac:dyDescent="0.2">
      <c r="A2540" s="5">
        <v>43402</v>
      </c>
      <c r="B2540" s="2">
        <v>43402.354259259257</v>
      </c>
      <c r="C2540" s="1" t="s">
        <v>1071</v>
      </c>
      <c r="D2540" t="s">
        <v>1058</v>
      </c>
      <c r="E2540" s="1" t="s">
        <v>1061</v>
      </c>
      <c r="G2540" t="s">
        <v>1147</v>
      </c>
      <c r="H2540">
        <v>1</v>
      </c>
    </row>
    <row r="2541" spans="1:8" x14ac:dyDescent="0.2">
      <c r="A2541" s="5">
        <v>43402</v>
      </c>
      <c r="B2541" s="2">
        <v>43402.35428240741</v>
      </c>
      <c r="C2541" s="1" t="s">
        <v>1071</v>
      </c>
      <c r="D2541" t="s">
        <v>1059</v>
      </c>
      <c r="E2541" s="1" t="s">
        <v>1061</v>
      </c>
      <c r="G2541" t="s">
        <v>1147</v>
      </c>
      <c r="H2541">
        <v>1</v>
      </c>
    </row>
    <row r="2542" spans="1:8" x14ac:dyDescent="0.2">
      <c r="A2542" s="5">
        <v>43404</v>
      </c>
      <c r="B2542" s="2">
        <v>43404.32309027778</v>
      </c>
      <c r="C2542" s="1" t="s">
        <v>1071</v>
      </c>
      <c r="D2542" t="s">
        <v>1053</v>
      </c>
      <c r="E2542" s="1" t="s">
        <v>1061</v>
      </c>
      <c r="G2542" t="s">
        <v>1147</v>
      </c>
      <c r="H2542">
        <v>1</v>
      </c>
    </row>
    <row r="2543" spans="1:8" x14ac:dyDescent="0.2">
      <c r="A2543" s="5">
        <v>43404</v>
      </c>
      <c r="B2543" s="2">
        <v>43404.32309027778</v>
      </c>
      <c r="C2543" s="1" t="s">
        <v>1071</v>
      </c>
      <c r="D2543" t="s">
        <v>1057</v>
      </c>
      <c r="E2543" s="1" t="s">
        <v>1061</v>
      </c>
      <c r="G2543" t="s">
        <v>1147</v>
      </c>
      <c r="H2543">
        <v>1</v>
      </c>
    </row>
    <row r="2544" spans="1:8" x14ac:dyDescent="0.2">
      <c r="A2544" s="5">
        <v>43404</v>
      </c>
      <c r="B2544" s="2">
        <v>43404.323101851849</v>
      </c>
      <c r="C2544" s="1" t="s">
        <v>1071</v>
      </c>
      <c r="D2544" t="s">
        <v>1058</v>
      </c>
      <c r="E2544" s="1" t="s">
        <v>1061</v>
      </c>
      <c r="G2544" t="s">
        <v>1147</v>
      </c>
      <c r="H2544">
        <v>1</v>
      </c>
    </row>
    <row r="2545" spans="1:8" x14ac:dyDescent="0.2">
      <c r="A2545" s="5">
        <v>43404</v>
      </c>
      <c r="B2545" s="2">
        <v>43404.323101851849</v>
      </c>
      <c r="C2545" s="1" t="s">
        <v>1071</v>
      </c>
      <c r="D2545" t="s">
        <v>1059</v>
      </c>
      <c r="E2545" s="1" t="s">
        <v>1061</v>
      </c>
      <c r="G2545" t="s">
        <v>1147</v>
      </c>
      <c r="H2545">
        <v>1</v>
      </c>
    </row>
    <row r="2546" spans="1:8" x14ac:dyDescent="0.2">
      <c r="A2546" s="5">
        <v>43425</v>
      </c>
      <c r="B2546" s="2">
        <v>43425.329560185186</v>
      </c>
      <c r="C2546" s="1" t="s">
        <v>1071</v>
      </c>
      <c r="D2546" t="s">
        <v>1053</v>
      </c>
      <c r="E2546" s="1" t="s">
        <v>1061</v>
      </c>
      <c r="G2546" t="s">
        <v>1149</v>
      </c>
      <c r="H2546">
        <v>1</v>
      </c>
    </row>
    <row r="2547" spans="1:8" x14ac:dyDescent="0.2">
      <c r="A2547" s="5">
        <v>43425</v>
      </c>
      <c r="B2547" s="2">
        <v>43425.329560185186</v>
      </c>
      <c r="C2547" s="1" t="s">
        <v>1071</v>
      </c>
      <c r="D2547" t="s">
        <v>1057</v>
      </c>
      <c r="E2547" s="1" t="s">
        <v>1061</v>
      </c>
      <c r="G2547" t="s">
        <v>1149</v>
      </c>
      <c r="H2547">
        <v>1</v>
      </c>
    </row>
    <row r="2548" spans="1:8" x14ac:dyDescent="0.2">
      <c r="A2548" s="5">
        <v>43425</v>
      </c>
      <c r="B2548" s="2">
        <v>43425.329571759263</v>
      </c>
      <c r="C2548" s="1" t="s">
        <v>1071</v>
      </c>
      <c r="D2548" t="s">
        <v>1058</v>
      </c>
      <c r="E2548" s="1" t="s">
        <v>1061</v>
      </c>
      <c r="G2548" t="s">
        <v>1149</v>
      </c>
      <c r="H2548">
        <v>1</v>
      </c>
    </row>
    <row r="2549" spans="1:8" x14ac:dyDescent="0.2">
      <c r="A2549" s="5">
        <v>43425</v>
      </c>
      <c r="B2549" s="2">
        <v>43425.329571759263</v>
      </c>
      <c r="C2549" s="1" t="s">
        <v>1071</v>
      </c>
      <c r="D2549" t="s">
        <v>1059</v>
      </c>
      <c r="E2549" s="1" t="s">
        <v>1061</v>
      </c>
      <c r="G2549" t="s">
        <v>1149</v>
      </c>
      <c r="H2549">
        <v>1</v>
      </c>
    </row>
    <row r="2550" spans="1:8" x14ac:dyDescent="0.2">
      <c r="A2550" s="5">
        <v>43439</v>
      </c>
      <c r="B2550" s="2">
        <v>43439.313981481479</v>
      </c>
      <c r="C2550" s="1" t="s">
        <v>1071</v>
      </c>
      <c r="D2550" t="s">
        <v>1053</v>
      </c>
      <c r="E2550" s="1" t="s">
        <v>1061</v>
      </c>
      <c r="G2550" t="s">
        <v>1150</v>
      </c>
      <c r="H2550">
        <v>1</v>
      </c>
    </row>
    <row r="2551" spans="1:8" x14ac:dyDescent="0.2">
      <c r="A2551" s="5">
        <v>43439</v>
      </c>
      <c r="B2551" s="2">
        <v>43439.313993055555</v>
      </c>
      <c r="C2551" s="1" t="s">
        <v>1071</v>
      </c>
      <c r="D2551" t="s">
        <v>1057</v>
      </c>
      <c r="E2551" s="1" t="s">
        <v>1061</v>
      </c>
      <c r="G2551" t="s">
        <v>1150</v>
      </c>
      <c r="H2551">
        <v>1</v>
      </c>
    </row>
    <row r="2552" spans="1:8" x14ac:dyDescent="0.2">
      <c r="A2552" s="5">
        <v>43439</v>
      </c>
      <c r="B2552" s="2">
        <v>43439.314004629632</v>
      </c>
      <c r="C2552" s="1" t="s">
        <v>1071</v>
      </c>
      <c r="D2552" t="s">
        <v>1058</v>
      </c>
      <c r="E2552" s="1" t="s">
        <v>1061</v>
      </c>
      <c r="G2552" t="s">
        <v>1150</v>
      </c>
      <c r="H2552">
        <v>1</v>
      </c>
    </row>
    <row r="2553" spans="1:8" x14ac:dyDescent="0.2">
      <c r="A2553" s="5">
        <v>43439</v>
      </c>
      <c r="B2553" s="2">
        <v>43439.314004629632</v>
      </c>
      <c r="C2553" s="1" t="s">
        <v>1071</v>
      </c>
      <c r="D2553" t="s">
        <v>1059</v>
      </c>
      <c r="E2553" s="1" t="s">
        <v>1061</v>
      </c>
      <c r="G2553" t="s">
        <v>1150</v>
      </c>
      <c r="H2553">
        <v>1</v>
      </c>
    </row>
    <row r="2554" spans="1:8" x14ac:dyDescent="0.2">
      <c r="A2554" s="5">
        <v>43440</v>
      </c>
      <c r="B2554" s="2">
        <v>43440.339155092595</v>
      </c>
      <c r="C2554" s="1" t="s">
        <v>1071</v>
      </c>
      <c r="D2554" t="s">
        <v>1053</v>
      </c>
      <c r="E2554" s="1" t="s">
        <v>1061</v>
      </c>
      <c r="G2554" t="s">
        <v>1150</v>
      </c>
      <c r="H2554">
        <v>1</v>
      </c>
    </row>
    <row r="2555" spans="1:8" x14ac:dyDescent="0.2">
      <c r="A2555" s="5">
        <v>43440</v>
      </c>
      <c r="B2555" s="2">
        <v>43440.339166666665</v>
      </c>
      <c r="C2555" s="1" t="s">
        <v>1071</v>
      </c>
      <c r="D2555" t="s">
        <v>1057</v>
      </c>
      <c r="E2555" s="1" t="s">
        <v>1061</v>
      </c>
      <c r="G2555" t="s">
        <v>1150</v>
      </c>
      <c r="H2555">
        <v>1</v>
      </c>
    </row>
    <row r="2556" spans="1:8" x14ac:dyDescent="0.2">
      <c r="A2556" s="5">
        <v>43440</v>
      </c>
      <c r="B2556" s="2">
        <v>43440.339166666665</v>
      </c>
      <c r="C2556" s="1" t="s">
        <v>1071</v>
      </c>
      <c r="D2556" t="s">
        <v>1058</v>
      </c>
      <c r="E2556" s="1" t="s">
        <v>1061</v>
      </c>
      <c r="G2556" t="s">
        <v>1150</v>
      </c>
      <c r="H2556">
        <v>1</v>
      </c>
    </row>
    <row r="2557" spans="1:8" x14ac:dyDescent="0.2">
      <c r="A2557" s="5">
        <v>43440</v>
      </c>
      <c r="B2557" s="2">
        <v>43440.339178240742</v>
      </c>
      <c r="C2557" s="1" t="s">
        <v>1071</v>
      </c>
      <c r="D2557" t="s">
        <v>1059</v>
      </c>
      <c r="E2557" s="1" t="s">
        <v>1061</v>
      </c>
      <c r="G2557" t="s">
        <v>1150</v>
      </c>
      <c r="H2557">
        <v>1</v>
      </c>
    </row>
    <row r="2558" spans="1:8" x14ac:dyDescent="0.2">
      <c r="A2558" s="5">
        <v>43445</v>
      </c>
      <c r="B2558" s="2">
        <v>43445.313263888886</v>
      </c>
      <c r="C2558" s="1" t="s">
        <v>1071</v>
      </c>
      <c r="D2558" t="s">
        <v>1053</v>
      </c>
      <c r="E2558" s="1" t="s">
        <v>1064</v>
      </c>
      <c r="G2558" t="s">
        <v>1150</v>
      </c>
      <c r="H2558">
        <v>1</v>
      </c>
    </row>
    <row r="2559" spans="1:8" x14ac:dyDescent="0.2">
      <c r="A2559" s="5">
        <v>43445</v>
      </c>
      <c r="B2559" s="2">
        <v>43445.313275462962</v>
      </c>
      <c r="C2559" s="1" t="s">
        <v>1071</v>
      </c>
      <c r="D2559" t="s">
        <v>1057</v>
      </c>
      <c r="E2559" s="1" t="s">
        <v>1064</v>
      </c>
      <c r="G2559" t="s">
        <v>1150</v>
      </c>
      <c r="H2559">
        <v>1</v>
      </c>
    </row>
    <row r="2560" spans="1:8" x14ac:dyDescent="0.2">
      <c r="A2560" s="5">
        <v>43445</v>
      </c>
      <c r="B2560" s="2">
        <v>43445.313287037039</v>
      </c>
      <c r="C2560" s="1" t="s">
        <v>1071</v>
      </c>
      <c r="D2560" t="s">
        <v>1058</v>
      </c>
      <c r="E2560" s="1" t="s">
        <v>1064</v>
      </c>
      <c r="G2560" t="s">
        <v>1150</v>
      </c>
      <c r="H2560">
        <v>1</v>
      </c>
    </row>
    <row r="2561" spans="1:8" x14ac:dyDescent="0.2">
      <c r="A2561" s="5">
        <v>43445</v>
      </c>
      <c r="B2561" s="2">
        <v>43445.313298611109</v>
      </c>
      <c r="C2561" s="1" t="s">
        <v>1071</v>
      </c>
      <c r="D2561" t="s">
        <v>1059</v>
      </c>
      <c r="E2561" s="1" t="s">
        <v>1064</v>
      </c>
      <c r="G2561" t="s">
        <v>1150</v>
      </c>
      <c r="H2561">
        <v>1</v>
      </c>
    </row>
    <row r="2562" spans="1:8" x14ac:dyDescent="0.2">
      <c r="A2562" s="5">
        <v>43446</v>
      </c>
      <c r="B2562" s="2">
        <v>43446.31349537037</v>
      </c>
      <c r="C2562" s="1" t="s">
        <v>1071</v>
      </c>
      <c r="D2562" t="s">
        <v>1053</v>
      </c>
      <c r="E2562" s="1" t="s">
        <v>1064</v>
      </c>
      <c r="G2562" t="s">
        <v>1150</v>
      </c>
      <c r="H2562">
        <v>1</v>
      </c>
    </row>
    <row r="2563" spans="1:8" x14ac:dyDescent="0.2">
      <c r="A2563" s="5">
        <v>43446</v>
      </c>
      <c r="B2563" s="2">
        <v>43446.313506944447</v>
      </c>
      <c r="C2563" s="1" t="s">
        <v>1071</v>
      </c>
      <c r="D2563" t="s">
        <v>1057</v>
      </c>
      <c r="E2563" s="1" t="s">
        <v>1064</v>
      </c>
      <c r="G2563" t="s">
        <v>1150</v>
      </c>
      <c r="H2563">
        <v>1</v>
      </c>
    </row>
    <row r="2564" spans="1:8" x14ac:dyDescent="0.2">
      <c r="A2564" s="5">
        <v>43446</v>
      </c>
      <c r="B2564" s="2">
        <v>43446.313506944447</v>
      </c>
      <c r="C2564" s="1" t="s">
        <v>1071</v>
      </c>
      <c r="D2564" t="s">
        <v>1058</v>
      </c>
      <c r="E2564" s="1" t="s">
        <v>1064</v>
      </c>
      <c r="G2564" t="s">
        <v>1150</v>
      </c>
      <c r="H2564">
        <v>1</v>
      </c>
    </row>
    <row r="2565" spans="1:8" x14ac:dyDescent="0.2">
      <c r="A2565" s="5">
        <v>43446</v>
      </c>
      <c r="B2565" s="2">
        <v>43446.313518518517</v>
      </c>
      <c r="C2565" s="1" t="s">
        <v>1071</v>
      </c>
      <c r="D2565" t="s">
        <v>1059</v>
      </c>
      <c r="E2565" s="1" t="s">
        <v>1064</v>
      </c>
      <c r="G2565" t="s">
        <v>1150</v>
      </c>
      <c r="H2565">
        <v>1</v>
      </c>
    </row>
    <row r="2566" spans="1:8" x14ac:dyDescent="0.2">
      <c r="A2566" s="5">
        <v>43455</v>
      </c>
      <c r="B2566" s="2">
        <v>43455.339537037034</v>
      </c>
      <c r="C2566" s="1" t="s">
        <v>1071</v>
      </c>
      <c r="D2566" t="s">
        <v>1053</v>
      </c>
      <c r="E2566" s="1" t="s">
        <v>1061</v>
      </c>
      <c r="G2566" t="s">
        <v>1150</v>
      </c>
      <c r="H2566">
        <v>1</v>
      </c>
    </row>
    <row r="2567" spans="1:8" x14ac:dyDescent="0.2">
      <c r="A2567" s="5">
        <v>43455</v>
      </c>
      <c r="B2567" s="2">
        <v>43455.339548611111</v>
      </c>
      <c r="C2567" s="1" t="s">
        <v>1071</v>
      </c>
      <c r="D2567" t="s">
        <v>1057</v>
      </c>
      <c r="E2567" s="1" t="s">
        <v>1061</v>
      </c>
      <c r="G2567" t="s">
        <v>1150</v>
      </c>
      <c r="H2567">
        <v>1</v>
      </c>
    </row>
    <row r="2568" spans="1:8" x14ac:dyDescent="0.2">
      <c r="A2568" s="5">
        <v>43455</v>
      </c>
      <c r="B2568" s="2">
        <v>43455.339560185188</v>
      </c>
      <c r="C2568" s="1" t="s">
        <v>1071</v>
      </c>
      <c r="D2568" t="s">
        <v>1058</v>
      </c>
      <c r="E2568" s="1" t="s">
        <v>1061</v>
      </c>
      <c r="G2568" t="s">
        <v>1150</v>
      </c>
      <c r="H2568">
        <v>1</v>
      </c>
    </row>
    <row r="2569" spans="1:8" x14ac:dyDescent="0.2">
      <c r="A2569" s="5">
        <v>43455</v>
      </c>
      <c r="B2569" s="2">
        <v>43455.339560185188</v>
      </c>
      <c r="C2569" s="1" t="s">
        <v>1071</v>
      </c>
      <c r="D2569" t="s">
        <v>1059</v>
      </c>
      <c r="E2569" s="1" t="s">
        <v>1061</v>
      </c>
      <c r="G2569" t="s">
        <v>1150</v>
      </c>
      <c r="H2569">
        <v>1</v>
      </c>
    </row>
    <row r="2570" spans="1:8" x14ac:dyDescent="0.2">
      <c r="A2570" s="5">
        <v>43460</v>
      </c>
      <c r="B2570" s="2">
        <v>43460.318090277775</v>
      </c>
      <c r="C2570" s="1" t="s">
        <v>1071</v>
      </c>
      <c r="D2570" t="s">
        <v>1053</v>
      </c>
      <c r="E2570" s="1" t="s">
        <v>1064</v>
      </c>
      <c r="G2570" t="s">
        <v>1150</v>
      </c>
      <c r="H2570">
        <v>1</v>
      </c>
    </row>
    <row r="2571" spans="1:8" x14ac:dyDescent="0.2">
      <c r="A2571" s="5">
        <v>43460</v>
      </c>
      <c r="B2571" s="2">
        <v>43460.318090277775</v>
      </c>
      <c r="C2571" s="1" t="s">
        <v>1071</v>
      </c>
      <c r="D2571" t="s">
        <v>1057</v>
      </c>
      <c r="E2571" s="1" t="s">
        <v>1064</v>
      </c>
      <c r="G2571" t="s">
        <v>1150</v>
      </c>
      <c r="H2571">
        <v>1</v>
      </c>
    </row>
    <row r="2572" spans="1:8" x14ac:dyDescent="0.2">
      <c r="A2572" s="5">
        <v>43460</v>
      </c>
      <c r="B2572" s="2">
        <v>43460.318101851852</v>
      </c>
      <c r="C2572" s="1" t="s">
        <v>1071</v>
      </c>
      <c r="D2572" t="s">
        <v>1058</v>
      </c>
      <c r="E2572" s="1" t="s">
        <v>1064</v>
      </c>
      <c r="G2572" t="s">
        <v>1150</v>
      </c>
      <c r="H2572">
        <v>1</v>
      </c>
    </row>
    <row r="2573" spans="1:8" x14ac:dyDescent="0.2">
      <c r="A2573" s="5">
        <v>43460</v>
      </c>
      <c r="B2573" s="2">
        <v>43460.318113425928</v>
      </c>
      <c r="C2573" s="1" t="s">
        <v>1071</v>
      </c>
      <c r="D2573" t="s">
        <v>1059</v>
      </c>
      <c r="E2573" s="1" t="s">
        <v>1064</v>
      </c>
      <c r="G2573" t="s">
        <v>1150</v>
      </c>
      <c r="H2573">
        <v>1</v>
      </c>
    </row>
    <row r="2574" spans="1:8" x14ac:dyDescent="0.2">
      <c r="A2574" s="5">
        <v>43461</v>
      </c>
      <c r="B2574" s="2">
        <v>43461.320381944446</v>
      </c>
      <c r="C2574" s="1" t="s">
        <v>1071</v>
      </c>
      <c r="D2574" t="s">
        <v>1053</v>
      </c>
      <c r="E2574" s="1" t="s">
        <v>1064</v>
      </c>
      <c r="G2574" t="s">
        <v>1150</v>
      </c>
      <c r="H2574">
        <v>1</v>
      </c>
    </row>
    <row r="2575" spans="1:8" x14ac:dyDescent="0.2">
      <c r="A2575" s="5">
        <v>43461</v>
      </c>
      <c r="B2575" s="2">
        <v>43461.320381944446</v>
      </c>
      <c r="C2575" s="1" t="s">
        <v>1071</v>
      </c>
      <c r="D2575" t="s">
        <v>1057</v>
      </c>
      <c r="E2575" s="1" t="s">
        <v>1064</v>
      </c>
      <c r="G2575" t="s">
        <v>1150</v>
      </c>
      <c r="H2575">
        <v>1</v>
      </c>
    </row>
    <row r="2576" spans="1:8" x14ac:dyDescent="0.2">
      <c r="A2576" s="5">
        <v>43461</v>
      </c>
      <c r="B2576" s="2">
        <v>43461.320393518516</v>
      </c>
      <c r="C2576" s="1" t="s">
        <v>1071</v>
      </c>
      <c r="D2576" t="s">
        <v>1058</v>
      </c>
      <c r="E2576" s="1" t="s">
        <v>1064</v>
      </c>
      <c r="G2576" t="s">
        <v>1150</v>
      </c>
      <c r="H2576">
        <v>1</v>
      </c>
    </row>
    <row r="2577" spans="1:8" x14ac:dyDescent="0.2">
      <c r="A2577" s="5">
        <v>43461</v>
      </c>
      <c r="B2577" s="2">
        <v>43461.320405092592</v>
      </c>
      <c r="C2577" s="1" t="s">
        <v>1071</v>
      </c>
      <c r="D2577" t="s">
        <v>1059</v>
      </c>
      <c r="E2577" s="1" t="s">
        <v>1064</v>
      </c>
      <c r="G2577" t="s">
        <v>1150</v>
      </c>
      <c r="H2577">
        <v>1</v>
      </c>
    </row>
    <row r="2578" spans="1:8" x14ac:dyDescent="0.2">
      <c r="A2578" s="5">
        <v>43461</v>
      </c>
      <c r="B2578" s="2">
        <v>43461.320787037039</v>
      </c>
      <c r="C2578" s="1" t="s">
        <v>1071</v>
      </c>
      <c r="D2578" t="s">
        <v>1053</v>
      </c>
      <c r="E2578" s="1" t="s">
        <v>1064</v>
      </c>
      <c r="G2578" t="s">
        <v>1066</v>
      </c>
      <c r="H2578">
        <v>1</v>
      </c>
    </row>
    <row r="2579" spans="1:8" x14ac:dyDescent="0.2">
      <c r="A2579" s="5">
        <v>43461</v>
      </c>
      <c r="B2579" s="2">
        <v>43461.320787037039</v>
      </c>
      <c r="C2579" s="1" t="s">
        <v>1071</v>
      </c>
      <c r="D2579" t="s">
        <v>1057</v>
      </c>
      <c r="E2579" s="1" t="s">
        <v>1064</v>
      </c>
      <c r="G2579" t="s">
        <v>1066</v>
      </c>
      <c r="H2579">
        <v>1</v>
      </c>
    </row>
    <row r="2580" spans="1:8" x14ac:dyDescent="0.2">
      <c r="A2580" s="5">
        <v>43461</v>
      </c>
      <c r="B2580" s="2">
        <v>43461.320798611108</v>
      </c>
      <c r="C2580" s="1" t="s">
        <v>1071</v>
      </c>
      <c r="D2580" t="s">
        <v>1058</v>
      </c>
      <c r="E2580" s="1" t="s">
        <v>1064</v>
      </c>
      <c r="G2580" t="s">
        <v>1066</v>
      </c>
      <c r="H2580">
        <v>1</v>
      </c>
    </row>
    <row r="2581" spans="1:8" x14ac:dyDescent="0.2">
      <c r="A2581" s="5">
        <v>43461</v>
      </c>
      <c r="B2581" s="2">
        <v>43461.320810185185</v>
      </c>
      <c r="C2581" s="1" t="s">
        <v>1071</v>
      </c>
      <c r="D2581" t="s">
        <v>1059</v>
      </c>
      <c r="E2581" s="1" t="s">
        <v>1064</v>
      </c>
      <c r="G2581" t="s">
        <v>1066</v>
      </c>
      <c r="H2581">
        <v>1</v>
      </c>
    </row>
    <row r="2582" spans="1:8" x14ac:dyDescent="0.2">
      <c r="A2582" s="5">
        <v>43462</v>
      </c>
      <c r="B2582" s="2">
        <v>43462.279965277776</v>
      </c>
      <c r="C2582" s="1" t="s">
        <v>1065</v>
      </c>
      <c r="D2582" t="s">
        <v>1053</v>
      </c>
      <c r="E2582" s="1" t="s">
        <v>1061</v>
      </c>
      <c r="G2582" t="s">
        <v>1150</v>
      </c>
      <c r="H2582">
        <v>1</v>
      </c>
    </row>
    <row r="2583" spans="1:8" x14ac:dyDescent="0.2">
      <c r="A2583" s="5">
        <v>43462</v>
      </c>
      <c r="B2583" s="2">
        <v>43462.279988425929</v>
      </c>
      <c r="C2583" s="1" t="s">
        <v>1065</v>
      </c>
      <c r="D2583" t="s">
        <v>1057</v>
      </c>
      <c r="E2583" s="1" t="s">
        <v>1061</v>
      </c>
      <c r="G2583" t="s">
        <v>1150</v>
      </c>
      <c r="H2583">
        <v>1</v>
      </c>
    </row>
    <row r="2584" spans="1:8" x14ac:dyDescent="0.2">
      <c r="A2584" s="5">
        <v>43462</v>
      </c>
      <c r="B2584" s="2">
        <v>43462.280011574076</v>
      </c>
      <c r="C2584" s="1" t="s">
        <v>1065</v>
      </c>
      <c r="D2584" t="s">
        <v>1058</v>
      </c>
      <c r="E2584" s="1" t="s">
        <v>1061</v>
      </c>
      <c r="G2584" t="s">
        <v>1150</v>
      </c>
      <c r="H2584">
        <v>1</v>
      </c>
    </row>
    <row r="2585" spans="1:8" x14ac:dyDescent="0.2">
      <c r="A2585" s="5">
        <v>43462</v>
      </c>
      <c r="B2585" s="2">
        <v>43462.280046296299</v>
      </c>
      <c r="C2585" s="1" t="s">
        <v>1065</v>
      </c>
      <c r="D2585" t="s">
        <v>1059</v>
      </c>
      <c r="E2585" s="1" t="s">
        <v>1061</v>
      </c>
      <c r="G2585" t="s">
        <v>1150</v>
      </c>
      <c r="H2585">
        <v>1</v>
      </c>
    </row>
    <row r="2586" spans="1:8" x14ac:dyDescent="0.2">
      <c r="A2586" s="5">
        <v>43467</v>
      </c>
      <c r="B2586" s="2">
        <v>43467.299849537034</v>
      </c>
      <c r="C2586" s="1" t="s">
        <v>1065</v>
      </c>
      <c r="D2586" t="s">
        <v>1053</v>
      </c>
      <c r="E2586" s="1" t="s">
        <v>1061</v>
      </c>
      <c r="G2586" t="s">
        <v>1150</v>
      </c>
      <c r="H2586">
        <v>1</v>
      </c>
    </row>
    <row r="2587" spans="1:8" x14ac:dyDescent="0.2">
      <c r="A2587" s="5">
        <v>43467</v>
      </c>
      <c r="B2587" s="2">
        <v>43467.299872685187</v>
      </c>
      <c r="C2587" s="1" t="s">
        <v>1065</v>
      </c>
      <c r="D2587" t="s">
        <v>1057</v>
      </c>
      <c r="E2587" s="1" t="s">
        <v>1061</v>
      </c>
      <c r="G2587" t="s">
        <v>1150</v>
      </c>
      <c r="H2587">
        <v>1</v>
      </c>
    </row>
    <row r="2588" spans="1:8" x14ac:dyDescent="0.2">
      <c r="A2588" s="5">
        <v>43467</v>
      </c>
      <c r="B2588" s="2">
        <v>43467.299884259257</v>
      </c>
      <c r="C2588" s="1" t="s">
        <v>1065</v>
      </c>
      <c r="D2588" t="s">
        <v>1058</v>
      </c>
      <c r="E2588" s="1" t="s">
        <v>1061</v>
      </c>
      <c r="G2588" t="s">
        <v>1150</v>
      </c>
      <c r="H2588">
        <v>1</v>
      </c>
    </row>
    <row r="2589" spans="1:8" x14ac:dyDescent="0.2">
      <c r="A2589" s="5">
        <v>43467</v>
      </c>
      <c r="B2589" s="2">
        <v>43467.299884259257</v>
      </c>
      <c r="C2589" s="1" t="s">
        <v>1065</v>
      </c>
      <c r="D2589" t="s">
        <v>1059</v>
      </c>
      <c r="E2589" s="1" t="s">
        <v>1061</v>
      </c>
      <c r="G2589" t="s">
        <v>1150</v>
      </c>
      <c r="H2589">
        <v>1</v>
      </c>
    </row>
    <row r="2590" spans="1:8" x14ac:dyDescent="0.2">
      <c r="A2590" s="5">
        <v>43472</v>
      </c>
      <c r="B2590" s="2">
        <v>43472.311724537038</v>
      </c>
      <c r="C2590" s="1" t="s">
        <v>1151</v>
      </c>
      <c r="D2590" t="s">
        <v>1053</v>
      </c>
      <c r="E2590" s="1" t="s">
        <v>1064</v>
      </c>
      <c r="G2590" t="s">
        <v>1152</v>
      </c>
      <c r="H2590">
        <v>1</v>
      </c>
    </row>
    <row r="2591" spans="1:8" x14ac:dyDescent="0.2">
      <c r="A2591" s="5">
        <v>43472</v>
      </c>
      <c r="B2591" s="2">
        <v>43472.311736111114</v>
      </c>
      <c r="C2591" s="1" t="s">
        <v>1151</v>
      </c>
      <c r="D2591" t="s">
        <v>1057</v>
      </c>
      <c r="E2591" s="1" t="s">
        <v>1108</v>
      </c>
      <c r="G2591" t="s">
        <v>1152</v>
      </c>
      <c r="H2591">
        <v>1</v>
      </c>
    </row>
    <row r="2592" spans="1:8" x14ac:dyDescent="0.2">
      <c r="A2592" s="5">
        <v>43472</v>
      </c>
      <c r="B2592" s="2">
        <v>43472.311747685184</v>
      </c>
      <c r="C2592" s="1" t="s">
        <v>1151</v>
      </c>
      <c r="D2592" t="s">
        <v>1056</v>
      </c>
      <c r="F2592" s="6" t="s">
        <v>1064</v>
      </c>
      <c r="G2592" t="s">
        <v>1152</v>
      </c>
      <c r="H2592">
        <v>1</v>
      </c>
    </row>
    <row r="2593" spans="1:8" x14ac:dyDescent="0.2">
      <c r="A2593" s="5">
        <v>43472</v>
      </c>
      <c r="B2593" s="2">
        <v>43472.311759259261</v>
      </c>
      <c r="C2593" s="1" t="s">
        <v>1151</v>
      </c>
      <c r="D2593" t="s">
        <v>1058</v>
      </c>
      <c r="E2593" s="1" t="s">
        <v>1064</v>
      </c>
      <c r="G2593" t="s">
        <v>1152</v>
      </c>
      <c r="H2593">
        <v>1</v>
      </c>
    </row>
    <row r="2594" spans="1:8" x14ac:dyDescent="0.2">
      <c r="A2594" s="5">
        <v>43472</v>
      </c>
      <c r="B2594" s="2">
        <v>43472.311782407407</v>
      </c>
      <c r="C2594" s="1" t="s">
        <v>1151</v>
      </c>
      <c r="D2594" t="s">
        <v>1059</v>
      </c>
      <c r="E2594" s="1" t="s">
        <v>1064</v>
      </c>
      <c r="G2594" t="s">
        <v>1152</v>
      </c>
      <c r="H2594">
        <v>1</v>
      </c>
    </row>
    <row r="2595" spans="1:8" x14ac:dyDescent="0.2">
      <c r="A2595" s="5">
        <v>43472</v>
      </c>
      <c r="B2595" s="2">
        <v>43472.630439814813</v>
      </c>
      <c r="C2595" s="1" t="s">
        <v>1065</v>
      </c>
      <c r="D2595" t="s">
        <v>1053</v>
      </c>
      <c r="G2595" t="s">
        <v>1152</v>
      </c>
      <c r="H2595">
        <v>1</v>
      </c>
    </row>
    <row r="2596" spans="1:8" x14ac:dyDescent="0.2">
      <c r="A2596" s="5">
        <v>43472</v>
      </c>
      <c r="B2596" s="2">
        <v>43472.63045138889</v>
      </c>
      <c r="C2596" s="1" t="s">
        <v>1065</v>
      </c>
      <c r="D2596" t="s">
        <v>1056</v>
      </c>
      <c r="G2596" t="s">
        <v>1152</v>
      </c>
      <c r="H2596">
        <v>1</v>
      </c>
    </row>
    <row r="2597" spans="1:8" x14ac:dyDescent="0.2">
      <c r="A2597" s="5">
        <v>43472</v>
      </c>
      <c r="B2597" s="2">
        <v>43472.63045138889</v>
      </c>
      <c r="C2597" s="1" t="s">
        <v>1065</v>
      </c>
      <c r="D2597" t="s">
        <v>1057</v>
      </c>
      <c r="G2597" t="s">
        <v>1152</v>
      </c>
      <c r="H2597">
        <v>1</v>
      </c>
    </row>
    <row r="2598" spans="1:8" x14ac:dyDescent="0.2">
      <c r="A2598" s="5">
        <v>43472</v>
      </c>
      <c r="B2598" s="2">
        <v>43472.63045138889</v>
      </c>
      <c r="C2598" s="1" t="s">
        <v>1065</v>
      </c>
      <c r="D2598" t="s">
        <v>1056</v>
      </c>
      <c r="G2598" t="s">
        <v>1152</v>
      </c>
      <c r="H2598">
        <v>1</v>
      </c>
    </row>
    <row r="2599" spans="1:8" x14ac:dyDescent="0.2">
      <c r="A2599" s="5">
        <v>43472</v>
      </c>
      <c r="B2599" s="2">
        <v>43472.630462962959</v>
      </c>
      <c r="C2599" s="1" t="s">
        <v>1065</v>
      </c>
      <c r="D2599" t="s">
        <v>1058</v>
      </c>
      <c r="G2599" t="s">
        <v>1152</v>
      </c>
      <c r="H2599">
        <v>1</v>
      </c>
    </row>
    <row r="2600" spans="1:8" x14ac:dyDescent="0.2">
      <c r="A2600" s="5">
        <v>43472</v>
      </c>
      <c r="B2600" s="2">
        <v>43472.630462962959</v>
      </c>
      <c r="C2600" s="1" t="s">
        <v>1065</v>
      </c>
      <c r="D2600" t="s">
        <v>1056</v>
      </c>
      <c r="G2600" t="s">
        <v>1152</v>
      </c>
      <c r="H2600">
        <v>1</v>
      </c>
    </row>
    <row r="2601" spans="1:8" x14ac:dyDescent="0.2">
      <c r="A2601" s="5">
        <v>43472</v>
      </c>
      <c r="B2601" s="2">
        <v>43472.630462962959</v>
      </c>
      <c r="C2601" s="1" t="s">
        <v>1065</v>
      </c>
      <c r="D2601" t="s">
        <v>1059</v>
      </c>
      <c r="G2601" t="s">
        <v>1152</v>
      </c>
      <c r="H2601">
        <v>1</v>
      </c>
    </row>
    <row r="2602" spans="1:8" x14ac:dyDescent="0.2">
      <c r="A2602" s="5">
        <v>43472</v>
      </c>
      <c r="B2602" s="2">
        <v>43472.630474537036</v>
      </c>
      <c r="C2602" s="1" t="s">
        <v>1065</v>
      </c>
      <c r="D2602" t="s">
        <v>1056</v>
      </c>
      <c r="G2602" t="s">
        <v>1152</v>
      </c>
      <c r="H2602">
        <v>1</v>
      </c>
    </row>
    <row r="2603" spans="1:8" x14ac:dyDescent="0.2">
      <c r="A2603" s="5">
        <v>43476</v>
      </c>
      <c r="B2603" s="2">
        <v>43476.306527777779</v>
      </c>
      <c r="C2603" s="1" t="s">
        <v>1065</v>
      </c>
      <c r="D2603" t="s">
        <v>1053</v>
      </c>
      <c r="E2603" s="1" t="s">
        <v>1061</v>
      </c>
      <c r="G2603" t="s">
        <v>1066</v>
      </c>
      <c r="H2603">
        <v>1</v>
      </c>
    </row>
    <row r="2604" spans="1:8" x14ac:dyDescent="0.2">
      <c r="A2604" s="5">
        <v>43476</v>
      </c>
      <c r="B2604" s="2">
        <v>43476.306539351855</v>
      </c>
      <c r="C2604" s="1" t="s">
        <v>1065</v>
      </c>
      <c r="D2604" t="s">
        <v>1057</v>
      </c>
      <c r="E2604" s="1" t="s">
        <v>1061</v>
      </c>
      <c r="G2604" t="s">
        <v>1066</v>
      </c>
      <c r="H2604">
        <v>1</v>
      </c>
    </row>
    <row r="2605" spans="1:8" x14ac:dyDescent="0.2">
      <c r="A2605" s="5">
        <v>43476</v>
      </c>
      <c r="B2605" s="2">
        <v>43476.306539351855</v>
      </c>
      <c r="C2605" s="1" t="s">
        <v>1065</v>
      </c>
      <c r="D2605" t="s">
        <v>1058</v>
      </c>
      <c r="E2605" s="1" t="s">
        <v>1061</v>
      </c>
      <c r="G2605" t="s">
        <v>1066</v>
      </c>
      <c r="H2605">
        <v>1</v>
      </c>
    </row>
    <row r="2606" spans="1:8" x14ac:dyDescent="0.2">
      <c r="A2606" s="5">
        <v>43476</v>
      </c>
      <c r="B2606" s="2">
        <v>43476.306550925925</v>
      </c>
      <c r="C2606" s="1" t="s">
        <v>1065</v>
      </c>
      <c r="D2606" t="s">
        <v>1059</v>
      </c>
      <c r="E2606" s="1" t="s">
        <v>1061</v>
      </c>
      <c r="G2606" t="s">
        <v>1066</v>
      </c>
      <c r="H2606">
        <v>1</v>
      </c>
    </row>
    <row r="2607" spans="1:8" x14ac:dyDescent="0.2">
      <c r="A2607" s="5">
        <v>43479</v>
      </c>
      <c r="B2607" s="2">
        <v>43479.320706018516</v>
      </c>
      <c r="C2607" s="1" t="s">
        <v>1151</v>
      </c>
      <c r="D2607" t="s">
        <v>1053</v>
      </c>
      <c r="E2607" s="1" t="s">
        <v>1064</v>
      </c>
      <c r="G2607" t="s">
        <v>1066</v>
      </c>
      <c r="H2607">
        <v>1</v>
      </c>
    </row>
    <row r="2608" spans="1:8" x14ac:dyDescent="0.2">
      <c r="A2608" s="5">
        <v>43479</v>
      </c>
      <c r="B2608" s="2">
        <v>43479.320717592593</v>
      </c>
      <c r="C2608" s="1" t="s">
        <v>1151</v>
      </c>
      <c r="D2608" t="s">
        <v>1057</v>
      </c>
      <c r="E2608" s="1" t="s">
        <v>1064</v>
      </c>
      <c r="G2608" t="s">
        <v>1066</v>
      </c>
      <c r="H2608">
        <v>1</v>
      </c>
    </row>
    <row r="2609" spans="1:8" x14ac:dyDescent="0.2">
      <c r="A2609" s="5">
        <v>43479</v>
      </c>
      <c r="B2609" s="2">
        <v>43479.320717592593</v>
      </c>
      <c r="C2609" s="1" t="s">
        <v>1151</v>
      </c>
      <c r="D2609" t="s">
        <v>1058</v>
      </c>
      <c r="E2609" s="1" t="s">
        <v>1064</v>
      </c>
      <c r="G2609" t="s">
        <v>1066</v>
      </c>
      <c r="H2609">
        <v>1</v>
      </c>
    </row>
    <row r="2610" spans="1:8" x14ac:dyDescent="0.2">
      <c r="A2610" s="5">
        <v>43479</v>
      </c>
      <c r="B2610" s="2">
        <v>43479.320729166669</v>
      </c>
      <c r="C2610" s="1" t="s">
        <v>1151</v>
      </c>
      <c r="D2610" t="s">
        <v>1059</v>
      </c>
      <c r="E2610" s="1" t="s">
        <v>1064</v>
      </c>
      <c r="G2610" t="s">
        <v>1066</v>
      </c>
      <c r="H2610">
        <v>1</v>
      </c>
    </row>
    <row r="2611" spans="1:8" x14ac:dyDescent="0.2">
      <c r="A2611" s="5">
        <v>43479</v>
      </c>
      <c r="B2611" s="2">
        <v>43479.321331018517</v>
      </c>
      <c r="C2611" s="1" t="s">
        <v>1151</v>
      </c>
      <c r="D2611" t="s">
        <v>1053</v>
      </c>
      <c r="E2611" s="1" t="s">
        <v>1064</v>
      </c>
      <c r="G2611" t="s">
        <v>1152</v>
      </c>
      <c r="H2611">
        <v>1</v>
      </c>
    </row>
    <row r="2612" spans="1:8" x14ac:dyDescent="0.2">
      <c r="A2612" s="5">
        <v>43479</v>
      </c>
      <c r="B2612" s="2">
        <v>43479.321342592593</v>
      </c>
      <c r="C2612" s="1" t="s">
        <v>1151</v>
      </c>
      <c r="D2612" t="s">
        <v>1057</v>
      </c>
      <c r="E2612" s="1" t="s">
        <v>1064</v>
      </c>
      <c r="G2612" t="s">
        <v>1152</v>
      </c>
      <c r="H2612">
        <v>1</v>
      </c>
    </row>
    <row r="2613" spans="1:8" x14ac:dyDescent="0.2">
      <c r="A2613" s="5">
        <v>43479</v>
      </c>
      <c r="B2613" s="2">
        <v>43479.321342592593</v>
      </c>
      <c r="C2613" s="1" t="s">
        <v>1151</v>
      </c>
      <c r="D2613" t="s">
        <v>1058</v>
      </c>
      <c r="E2613" s="1" t="s">
        <v>1064</v>
      </c>
      <c r="G2613" t="s">
        <v>1152</v>
      </c>
      <c r="H2613">
        <v>1</v>
      </c>
    </row>
    <row r="2614" spans="1:8" x14ac:dyDescent="0.2">
      <c r="A2614" s="5">
        <v>43479</v>
      </c>
      <c r="B2614" s="2">
        <v>43479.32135416667</v>
      </c>
      <c r="C2614" s="1" t="s">
        <v>1151</v>
      </c>
      <c r="D2614" t="s">
        <v>1059</v>
      </c>
      <c r="E2614" s="1" t="s">
        <v>1108</v>
      </c>
      <c r="G2614" t="s">
        <v>1152</v>
      </c>
      <c r="H2614">
        <v>1</v>
      </c>
    </row>
    <row r="2615" spans="1:8" x14ac:dyDescent="0.2">
      <c r="A2615" s="5">
        <v>43479</v>
      </c>
      <c r="B2615" s="2">
        <v>43479.32136574074</v>
      </c>
      <c r="C2615" s="1" t="s">
        <v>1151</v>
      </c>
      <c r="D2615" t="s">
        <v>1056</v>
      </c>
      <c r="F2615" s="6" t="s">
        <v>1064</v>
      </c>
      <c r="G2615" t="s">
        <v>1152</v>
      </c>
      <c r="H2615">
        <v>1</v>
      </c>
    </row>
    <row r="2616" spans="1:8" x14ac:dyDescent="0.2">
      <c r="A2616" s="5">
        <v>43479</v>
      </c>
      <c r="B2616" s="2">
        <v>43479.322534722225</v>
      </c>
      <c r="C2616" s="1" t="s">
        <v>1151</v>
      </c>
      <c r="D2616" t="s">
        <v>1053</v>
      </c>
      <c r="E2616" s="1" t="s">
        <v>1064</v>
      </c>
      <c r="G2616" t="s">
        <v>1152</v>
      </c>
      <c r="H2616">
        <v>1</v>
      </c>
    </row>
    <row r="2617" spans="1:8" x14ac:dyDescent="0.2">
      <c r="A2617" s="5">
        <v>43479</v>
      </c>
      <c r="B2617" s="2">
        <v>43479.322546296295</v>
      </c>
      <c r="C2617" s="1" t="s">
        <v>1151</v>
      </c>
      <c r="D2617" t="s">
        <v>1057</v>
      </c>
      <c r="E2617" s="1" t="s">
        <v>1064</v>
      </c>
      <c r="G2617" t="s">
        <v>1152</v>
      </c>
      <c r="H2617">
        <v>1</v>
      </c>
    </row>
    <row r="2618" spans="1:8" x14ac:dyDescent="0.2">
      <c r="A2618" s="5">
        <v>43479</v>
      </c>
      <c r="B2618" s="2">
        <v>43479.322546296295</v>
      </c>
      <c r="C2618" s="1" t="s">
        <v>1151</v>
      </c>
      <c r="D2618" t="s">
        <v>1058</v>
      </c>
      <c r="E2618" s="1" t="s">
        <v>1064</v>
      </c>
      <c r="G2618" t="s">
        <v>1152</v>
      </c>
      <c r="H2618">
        <v>1</v>
      </c>
    </row>
    <row r="2619" spans="1:8" x14ac:dyDescent="0.2">
      <c r="A2619" s="5">
        <v>43479</v>
      </c>
      <c r="B2619" s="2">
        <v>43479.322557870371</v>
      </c>
      <c r="C2619" s="1" t="s">
        <v>1151</v>
      </c>
      <c r="D2619" t="s">
        <v>1059</v>
      </c>
      <c r="E2619" s="1" t="s">
        <v>1064</v>
      </c>
      <c r="G2619" t="s">
        <v>1152</v>
      </c>
      <c r="H2619">
        <v>1</v>
      </c>
    </row>
    <row r="2620" spans="1:8" x14ac:dyDescent="0.2">
      <c r="A2620" s="5">
        <v>43497</v>
      </c>
      <c r="B2620" s="2">
        <v>43497.308680555558</v>
      </c>
      <c r="C2620" s="1" t="s">
        <v>1065</v>
      </c>
      <c r="D2620" t="s">
        <v>1053</v>
      </c>
      <c r="E2620" s="1" t="s">
        <v>1064</v>
      </c>
      <c r="G2620" t="s">
        <v>1152</v>
      </c>
      <c r="H2620">
        <v>1</v>
      </c>
    </row>
    <row r="2621" spans="1:8" x14ac:dyDescent="0.2">
      <c r="A2621" s="5">
        <v>43497</v>
      </c>
      <c r="B2621" s="2">
        <v>43497.308692129627</v>
      </c>
      <c r="C2621" s="1" t="s">
        <v>1065</v>
      </c>
      <c r="D2621" t="s">
        <v>1057</v>
      </c>
      <c r="E2621" s="1" t="s">
        <v>1064</v>
      </c>
      <c r="G2621" t="s">
        <v>1152</v>
      </c>
      <c r="H2621">
        <v>1</v>
      </c>
    </row>
    <row r="2622" spans="1:8" x14ac:dyDescent="0.2">
      <c r="A2622" s="5">
        <v>43497</v>
      </c>
      <c r="B2622" s="2">
        <v>43497.308703703704</v>
      </c>
      <c r="C2622" s="1" t="s">
        <v>1065</v>
      </c>
      <c r="D2622" t="s">
        <v>1058</v>
      </c>
      <c r="E2622" s="1" t="s">
        <v>1064</v>
      </c>
      <c r="G2622" t="s">
        <v>1152</v>
      </c>
      <c r="H2622">
        <v>1</v>
      </c>
    </row>
    <row r="2623" spans="1:8" x14ac:dyDescent="0.2">
      <c r="A2623" s="5">
        <v>43497</v>
      </c>
      <c r="B2623" s="2">
        <v>43497.308703703704</v>
      </c>
      <c r="C2623" s="1" t="s">
        <v>1065</v>
      </c>
      <c r="D2623" t="s">
        <v>1059</v>
      </c>
      <c r="E2623" s="1" t="s">
        <v>1064</v>
      </c>
      <c r="G2623" t="s">
        <v>1152</v>
      </c>
      <c r="H2623">
        <v>1</v>
      </c>
    </row>
    <row r="2624" spans="1:8" x14ac:dyDescent="0.2">
      <c r="A2624" s="5">
        <v>43502</v>
      </c>
      <c r="B2624" s="2">
        <v>43502.492905092593</v>
      </c>
      <c r="C2624" s="1" t="s">
        <v>1151</v>
      </c>
      <c r="D2624" t="s">
        <v>1053</v>
      </c>
      <c r="E2624" s="1" t="s">
        <v>1061</v>
      </c>
      <c r="G2624" t="s">
        <v>1153</v>
      </c>
      <c r="H2624">
        <v>1</v>
      </c>
    </row>
    <row r="2625" spans="1:8" x14ac:dyDescent="0.2">
      <c r="A2625" s="5">
        <v>43502</v>
      </c>
      <c r="B2625" s="2">
        <v>43502.49291666667</v>
      </c>
      <c r="C2625" s="1" t="s">
        <v>1151</v>
      </c>
      <c r="D2625" t="s">
        <v>1057</v>
      </c>
      <c r="E2625" s="1" t="s">
        <v>1061</v>
      </c>
      <c r="G2625" t="s">
        <v>1153</v>
      </c>
      <c r="H2625">
        <v>1</v>
      </c>
    </row>
    <row r="2626" spans="1:8" x14ac:dyDescent="0.2">
      <c r="A2626" s="5">
        <v>43502</v>
      </c>
      <c r="B2626" s="2">
        <v>43502.49291666667</v>
      </c>
      <c r="C2626" s="1" t="s">
        <v>1151</v>
      </c>
      <c r="D2626" t="s">
        <v>1058</v>
      </c>
      <c r="E2626" s="1" t="s">
        <v>1061</v>
      </c>
      <c r="G2626" t="s">
        <v>1153</v>
      </c>
      <c r="H2626">
        <v>1</v>
      </c>
    </row>
    <row r="2627" spans="1:8" x14ac:dyDescent="0.2">
      <c r="A2627" s="5">
        <v>43502</v>
      </c>
      <c r="B2627" s="2">
        <v>43502.492928240739</v>
      </c>
      <c r="C2627" s="1" t="s">
        <v>1151</v>
      </c>
      <c r="D2627" t="s">
        <v>1059</v>
      </c>
      <c r="G2627" t="s">
        <v>1153</v>
      </c>
      <c r="H2627">
        <v>1</v>
      </c>
    </row>
    <row r="2628" spans="1:8" x14ac:dyDescent="0.2">
      <c r="A2628" s="5">
        <v>43502</v>
      </c>
      <c r="B2628" s="2">
        <v>43502.492939814816</v>
      </c>
      <c r="C2628" s="1" t="s">
        <v>1151</v>
      </c>
      <c r="D2628" t="s">
        <v>1056</v>
      </c>
      <c r="G2628" t="s">
        <v>1153</v>
      </c>
      <c r="H2628">
        <v>1</v>
      </c>
    </row>
    <row r="2629" spans="1:8" x14ac:dyDescent="0.2">
      <c r="A2629" s="5">
        <v>43509</v>
      </c>
      <c r="B2629" s="2">
        <v>43509.309039351851</v>
      </c>
      <c r="C2629" s="1" t="s">
        <v>1151</v>
      </c>
      <c r="D2629" t="s">
        <v>1053</v>
      </c>
      <c r="E2629" s="1" t="s">
        <v>1064</v>
      </c>
      <c r="G2629" t="s">
        <v>1153</v>
      </c>
      <c r="H2629">
        <v>1</v>
      </c>
    </row>
    <row r="2630" spans="1:8" x14ac:dyDescent="0.2">
      <c r="A2630" s="5">
        <v>43509</v>
      </c>
      <c r="B2630" s="2">
        <v>43509.309050925927</v>
      </c>
      <c r="C2630" s="1" t="s">
        <v>1151</v>
      </c>
      <c r="D2630" t="s">
        <v>1057</v>
      </c>
      <c r="E2630" s="1" t="s">
        <v>1064</v>
      </c>
      <c r="G2630" t="s">
        <v>1153</v>
      </c>
      <c r="H2630">
        <v>1</v>
      </c>
    </row>
    <row r="2631" spans="1:8" x14ac:dyDescent="0.2">
      <c r="A2631" s="5">
        <v>43509</v>
      </c>
      <c r="B2631" s="2">
        <v>43509.309050925927</v>
      </c>
      <c r="C2631" s="1" t="s">
        <v>1151</v>
      </c>
      <c r="D2631" t="s">
        <v>1058</v>
      </c>
      <c r="E2631" s="1" t="s">
        <v>1064</v>
      </c>
      <c r="G2631" t="s">
        <v>1153</v>
      </c>
      <c r="H2631">
        <v>1</v>
      </c>
    </row>
    <row r="2632" spans="1:8" x14ac:dyDescent="0.2">
      <c r="A2632" s="5">
        <v>43509</v>
      </c>
      <c r="B2632" s="2">
        <v>43509.309062499997</v>
      </c>
      <c r="C2632" s="1" t="s">
        <v>1151</v>
      </c>
      <c r="D2632" t="s">
        <v>1059</v>
      </c>
      <c r="E2632" s="1" t="s">
        <v>1064</v>
      </c>
      <c r="G2632" t="s">
        <v>1153</v>
      </c>
      <c r="H2632">
        <v>1</v>
      </c>
    </row>
    <row r="2633" spans="1:8" x14ac:dyDescent="0.2">
      <c r="A2633" s="5">
        <v>43517</v>
      </c>
      <c r="B2633" s="2">
        <v>43517.291770833333</v>
      </c>
      <c r="C2633" s="1" t="s">
        <v>1151</v>
      </c>
      <c r="D2633" t="s">
        <v>1053</v>
      </c>
      <c r="E2633" s="1" t="s">
        <v>1064</v>
      </c>
      <c r="G2633" t="s">
        <v>1153</v>
      </c>
      <c r="H2633">
        <v>1</v>
      </c>
    </row>
    <row r="2634" spans="1:8" x14ac:dyDescent="0.2">
      <c r="A2634" s="5">
        <v>43517</v>
      </c>
      <c r="B2634" s="2">
        <v>43517.291770833333</v>
      </c>
      <c r="C2634" s="1" t="s">
        <v>1151</v>
      </c>
      <c r="D2634" t="s">
        <v>1057</v>
      </c>
      <c r="E2634" s="1" t="s">
        <v>1064</v>
      </c>
      <c r="G2634" t="s">
        <v>1153</v>
      </c>
      <c r="H2634">
        <v>1</v>
      </c>
    </row>
    <row r="2635" spans="1:8" x14ac:dyDescent="0.2">
      <c r="A2635" s="5">
        <v>43517</v>
      </c>
      <c r="B2635" s="2">
        <v>43517.29178240741</v>
      </c>
      <c r="C2635" s="1" t="s">
        <v>1151</v>
      </c>
      <c r="D2635" t="s">
        <v>1058</v>
      </c>
      <c r="E2635" s="1" t="s">
        <v>1064</v>
      </c>
      <c r="G2635" t="s">
        <v>1153</v>
      </c>
      <c r="H2635">
        <v>1</v>
      </c>
    </row>
    <row r="2636" spans="1:8" x14ac:dyDescent="0.2">
      <c r="A2636" s="5">
        <v>43517</v>
      </c>
      <c r="B2636" s="2">
        <v>43517.29178240741</v>
      </c>
      <c r="C2636" s="1" t="s">
        <v>1151</v>
      </c>
      <c r="D2636" t="s">
        <v>1059</v>
      </c>
      <c r="E2636" s="1" t="s">
        <v>1064</v>
      </c>
      <c r="G2636" t="s">
        <v>1153</v>
      </c>
      <c r="H2636">
        <v>1</v>
      </c>
    </row>
    <row r="2637" spans="1:8" x14ac:dyDescent="0.2">
      <c r="A2637" s="5">
        <v>43525</v>
      </c>
      <c r="B2637" s="2">
        <v>43525.276921296296</v>
      </c>
      <c r="C2637" s="1" t="s">
        <v>1065</v>
      </c>
      <c r="D2637" t="s">
        <v>1053</v>
      </c>
      <c r="E2637" s="1" t="s">
        <v>1061</v>
      </c>
      <c r="G2637" t="s">
        <v>1154</v>
      </c>
      <c r="H2637">
        <v>1</v>
      </c>
    </row>
    <row r="2638" spans="1:8" x14ac:dyDescent="0.2">
      <c r="A2638" s="5">
        <v>43525</v>
      </c>
      <c r="B2638" s="2">
        <v>43525.276932870373</v>
      </c>
      <c r="C2638" s="1" t="s">
        <v>1065</v>
      </c>
      <c r="D2638" t="s">
        <v>1057</v>
      </c>
      <c r="E2638" s="1" t="s">
        <v>1061</v>
      </c>
      <c r="G2638" t="s">
        <v>1154</v>
      </c>
      <c r="H2638">
        <v>1</v>
      </c>
    </row>
    <row r="2639" spans="1:8" x14ac:dyDescent="0.2">
      <c r="A2639" s="5">
        <v>43525</v>
      </c>
      <c r="B2639" s="2">
        <v>43525.276944444442</v>
      </c>
      <c r="C2639" s="1" t="s">
        <v>1065</v>
      </c>
      <c r="D2639" t="s">
        <v>1058</v>
      </c>
      <c r="E2639" s="1" t="s">
        <v>1061</v>
      </c>
      <c r="G2639" t="s">
        <v>1154</v>
      </c>
      <c r="H2639">
        <v>1</v>
      </c>
    </row>
    <row r="2640" spans="1:8" x14ac:dyDescent="0.2">
      <c r="A2640" s="5">
        <v>43525</v>
      </c>
      <c r="B2640" s="2">
        <v>43525.276956018519</v>
      </c>
      <c r="C2640" s="1" t="s">
        <v>1065</v>
      </c>
      <c r="D2640" t="s">
        <v>1059</v>
      </c>
      <c r="E2640" s="1" t="s">
        <v>1061</v>
      </c>
      <c r="G2640" t="s">
        <v>1154</v>
      </c>
      <c r="H2640">
        <v>1</v>
      </c>
    </row>
    <row r="2641" spans="1:8" x14ac:dyDescent="0.2">
      <c r="A2641" s="5">
        <v>43539</v>
      </c>
      <c r="B2641" s="2">
        <v>43539.460613425923</v>
      </c>
      <c r="C2641" s="1" t="s">
        <v>1151</v>
      </c>
      <c r="D2641" t="s">
        <v>1053</v>
      </c>
      <c r="G2641" t="s">
        <v>1155</v>
      </c>
      <c r="H2641">
        <v>1</v>
      </c>
    </row>
    <row r="2642" spans="1:8" x14ac:dyDescent="0.2">
      <c r="A2642" s="5">
        <v>43539</v>
      </c>
      <c r="B2642" s="2">
        <v>43539.460613425923</v>
      </c>
      <c r="C2642" s="1" t="s">
        <v>1151</v>
      </c>
      <c r="D2642" t="s">
        <v>1056</v>
      </c>
      <c r="G2642" t="s">
        <v>1155</v>
      </c>
      <c r="H2642">
        <v>1</v>
      </c>
    </row>
    <row r="2643" spans="1:8" x14ac:dyDescent="0.2">
      <c r="A2643" s="5">
        <v>43539</v>
      </c>
      <c r="B2643" s="2">
        <v>43539.460625</v>
      </c>
      <c r="C2643" s="1" t="s">
        <v>1151</v>
      </c>
      <c r="D2643" t="s">
        <v>1057</v>
      </c>
      <c r="G2643" t="s">
        <v>1155</v>
      </c>
      <c r="H2643">
        <v>1</v>
      </c>
    </row>
    <row r="2644" spans="1:8" x14ac:dyDescent="0.2">
      <c r="A2644" s="5">
        <v>43539</v>
      </c>
      <c r="B2644" s="2">
        <v>43539.460636574076</v>
      </c>
      <c r="C2644" s="1" t="s">
        <v>1151</v>
      </c>
      <c r="D2644" t="s">
        <v>1056</v>
      </c>
      <c r="G2644" t="s">
        <v>1155</v>
      </c>
      <c r="H2644">
        <v>1</v>
      </c>
    </row>
    <row r="2645" spans="1:8" x14ac:dyDescent="0.2">
      <c r="A2645" s="5">
        <v>43539</v>
      </c>
      <c r="B2645" s="2">
        <v>43539.460636574076</v>
      </c>
      <c r="C2645" s="1" t="s">
        <v>1151</v>
      </c>
      <c r="D2645" t="s">
        <v>1058</v>
      </c>
      <c r="G2645" t="s">
        <v>1155</v>
      </c>
      <c r="H2645">
        <v>1</v>
      </c>
    </row>
    <row r="2646" spans="1:8" x14ac:dyDescent="0.2">
      <c r="A2646" s="5">
        <v>43539</v>
      </c>
      <c r="B2646" s="2">
        <v>43539.460648148146</v>
      </c>
      <c r="C2646" s="1" t="s">
        <v>1151</v>
      </c>
      <c r="D2646" t="s">
        <v>1056</v>
      </c>
      <c r="G2646" t="s">
        <v>1155</v>
      </c>
      <c r="H2646">
        <v>1</v>
      </c>
    </row>
    <row r="2647" spans="1:8" x14ac:dyDescent="0.2">
      <c r="A2647" s="5">
        <v>43539</v>
      </c>
      <c r="B2647" s="2">
        <v>43539.460659722223</v>
      </c>
      <c r="C2647" s="1" t="s">
        <v>1151</v>
      </c>
      <c r="D2647" s="19" t="s">
        <v>1059</v>
      </c>
      <c r="G2647" t="s">
        <v>1155</v>
      </c>
      <c r="H2647">
        <v>1</v>
      </c>
    </row>
    <row r="2648" spans="1:8" x14ac:dyDescent="0.2">
      <c r="A2648" s="5">
        <v>43539</v>
      </c>
      <c r="B2648" s="2">
        <v>43539.460682870369</v>
      </c>
      <c r="C2648" s="1" t="s">
        <v>1151</v>
      </c>
      <c r="D2648" t="s">
        <v>1056</v>
      </c>
      <c r="F2648" s="6" t="s">
        <v>1064</v>
      </c>
      <c r="G2648" t="s">
        <v>1155</v>
      </c>
      <c r="H2648">
        <v>1</v>
      </c>
    </row>
    <row r="2649" spans="1:8" x14ac:dyDescent="0.2">
      <c r="A2649" s="5">
        <v>43539</v>
      </c>
      <c r="B2649" s="2">
        <v>43539.478784722225</v>
      </c>
      <c r="C2649" s="1" t="s">
        <v>1151</v>
      </c>
      <c r="D2649" t="s">
        <v>1053</v>
      </c>
      <c r="E2649" s="1" t="s">
        <v>1064</v>
      </c>
      <c r="G2649" t="s">
        <v>1155</v>
      </c>
      <c r="H2649">
        <v>1</v>
      </c>
    </row>
    <row r="2650" spans="1:8" x14ac:dyDescent="0.2">
      <c r="A2650" s="5">
        <v>43539</v>
      </c>
      <c r="B2650" s="2">
        <v>43539.478796296295</v>
      </c>
      <c r="C2650" s="1" t="s">
        <v>1151</v>
      </c>
      <c r="D2650" t="s">
        <v>1057</v>
      </c>
      <c r="E2650" s="1" t="s">
        <v>1064</v>
      </c>
      <c r="G2650" t="s">
        <v>1155</v>
      </c>
      <c r="H2650">
        <v>1</v>
      </c>
    </row>
    <row r="2651" spans="1:8" x14ac:dyDescent="0.2">
      <c r="A2651" s="5">
        <v>43539</v>
      </c>
      <c r="B2651" s="2">
        <v>43539.478796296295</v>
      </c>
      <c r="C2651" s="1" t="s">
        <v>1151</v>
      </c>
      <c r="D2651" t="s">
        <v>1058</v>
      </c>
      <c r="E2651" s="1" t="s">
        <v>1064</v>
      </c>
      <c r="G2651" t="s">
        <v>1155</v>
      </c>
      <c r="H2651">
        <v>1</v>
      </c>
    </row>
    <row r="2652" spans="1:8" x14ac:dyDescent="0.2">
      <c r="A2652" s="5">
        <v>43539</v>
      </c>
      <c r="B2652" s="2">
        <v>43539.478807870371</v>
      </c>
      <c r="C2652" s="1" t="s">
        <v>1151</v>
      </c>
      <c r="D2652" t="s">
        <v>1059</v>
      </c>
      <c r="E2652" s="1" t="s">
        <v>1064</v>
      </c>
      <c r="G2652" t="s">
        <v>1155</v>
      </c>
      <c r="H2652">
        <v>1</v>
      </c>
    </row>
    <row r="2653" spans="1:8" x14ac:dyDescent="0.2">
      <c r="A2653" s="5">
        <v>43550</v>
      </c>
      <c r="B2653" s="2">
        <v>43550.439918981479</v>
      </c>
      <c r="C2653" s="1" t="s">
        <v>1151</v>
      </c>
      <c r="D2653" t="s">
        <v>1053</v>
      </c>
      <c r="E2653" s="1" t="s">
        <v>1061</v>
      </c>
      <c r="G2653" t="s">
        <v>1156</v>
      </c>
      <c r="H2653">
        <v>1</v>
      </c>
    </row>
    <row r="2654" spans="1:8" x14ac:dyDescent="0.2">
      <c r="A2654" s="5">
        <v>43550</v>
      </c>
      <c r="B2654" s="2">
        <v>43550.439918981479</v>
      </c>
      <c r="C2654" s="1" t="s">
        <v>1151</v>
      </c>
      <c r="D2654" t="s">
        <v>1057</v>
      </c>
      <c r="E2654" s="1" t="s">
        <v>1061</v>
      </c>
      <c r="G2654" t="s">
        <v>1156</v>
      </c>
      <c r="H2654">
        <v>1</v>
      </c>
    </row>
    <row r="2655" spans="1:8" x14ac:dyDescent="0.2">
      <c r="A2655" s="5">
        <v>43550</v>
      </c>
      <c r="B2655" s="2">
        <v>43550.439930555556</v>
      </c>
      <c r="C2655" s="1" t="s">
        <v>1151</v>
      </c>
      <c r="D2655" t="s">
        <v>1058</v>
      </c>
      <c r="E2655" s="1" t="s">
        <v>1061</v>
      </c>
      <c r="G2655" t="s">
        <v>1156</v>
      </c>
      <c r="H2655">
        <v>1</v>
      </c>
    </row>
    <row r="2656" spans="1:8" x14ac:dyDescent="0.2">
      <c r="A2656" s="5">
        <v>43550</v>
      </c>
      <c r="B2656" s="2">
        <v>43550.439942129633</v>
      </c>
      <c r="C2656" s="1" t="s">
        <v>1151</v>
      </c>
      <c r="D2656" t="s">
        <v>1059</v>
      </c>
      <c r="E2656" s="1" t="s">
        <v>1061</v>
      </c>
      <c r="G2656" t="s">
        <v>1156</v>
      </c>
      <c r="H2656">
        <v>1</v>
      </c>
    </row>
    <row r="2657" spans="1:8" x14ac:dyDescent="0.2">
      <c r="A2657" s="5">
        <v>43559</v>
      </c>
      <c r="B2657" s="2">
        <v>43559.333749999998</v>
      </c>
      <c r="C2657" s="1" t="s">
        <v>1151</v>
      </c>
      <c r="D2657" t="s">
        <v>1053</v>
      </c>
      <c r="E2657" s="1" t="s">
        <v>1061</v>
      </c>
      <c r="G2657" t="s">
        <v>1157</v>
      </c>
      <c r="H2657">
        <v>1</v>
      </c>
    </row>
    <row r="2658" spans="1:8" x14ac:dyDescent="0.2">
      <c r="A2658" s="5">
        <v>43559</v>
      </c>
      <c r="B2658" s="2">
        <v>43559.333761574075</v>
      </c>
      <c r="C2658" s="1" t="s">
        <v>1151</v>
      </c>
      <c r="D2658" t="s">
        <v>1057</v>
      </c>
      <c r="E2658" s="1" t="s">
        <v>1061</v>
      </c>
      <c r="G2658" t="s">
        <v>1157</v>
      </c>
      <c r="H2658">
        <v>1</v>
      </c>
    </row>
    <row r="2659" spans="1:8" x14ac:dyDescent="0.2">
      <c r="A2659" s="5">
        <v>43559</v>
      </c>
      <c r="B2659" s="2">
        <v>43559.333761574075</v>
      </c>
      <c r="C2659" s="1" t="s">
        <v>1151</v>
      </c>
      <c r="D2659" t="s">
        <v>1058</v>
      </c>
      <c r="E2659" s="1" t="s">
        <v>1061</v>
      </c>
      <c r="G2659" t="s">
        <v>1157</v>
      </c>
      <c r="H2659">
        <v>1</v>
      </c>
    </row>
    <row r="2660" spans="1:8" x14ac:dyDescent="0.2">
      <c r="A2660" s="5">
        <v>43559</v>
      </c>
      <c r="B2660" s="2">
        <v>43559.333773148152</v>
      </c>
      <c r="C2660" s="1" t="s">
        <v>1151</v>
      </c>
      <c r="D2660" t="s">
        <v>1059</v>
      </c>
      <c r="E2660" s="1" t="s">
        <v>1061</v>
      </c>
      <c r="G2660" t="s">
        <v>1157</v>
      </c>
      <c r="H2660">
        <v>1</v>
      </c>
    </row>
    <row r="2661" spans="1:8" x14ac:dyDescent="0.2">
      <c r="A2661" s="5">
        <v>43560</v>
      </c>
      <c r="B2661" s="2">
        <v>43560.468576388892</v>
      </c>
      <c r="C2661" s="1" t="s">
        <v>1151</v>
      </c>
      <c r="D2661" t="s">
        <v>1053</v>
      </c>
      <c r="E2661" s="1" t="s">
        <v>1064</v>
      </c>
      <c r="G2661" t="s">
        <v>1157</v>
      </c>
      <c r="H2661">
        <v>1</v>
      </c>
    </row>
    <row r="2662" spans="1:8" x14ac:dyDescent="0.2">
      <c r="A2662" s="5">
        <v>43560</v>
      </c>
      <c r="B2662" s="2">
        <v>43560.468576388892</v>
      </c>
      <c r="C2662" s="1" t="s">
        <v>1151</v>
      </c>
      <c r="D2662" t="s">
        <v>1057</v>
      </c>
      <c r="E2662" s="1" t="s">
        <v>1064</v>
      </c>
      <c r="G2662" t="s">
        <v>1157</v>
      </c>
      <c r="H2662">
        <v>1</v>
      </c>
    </row>
    <row r="2663" spans="1:8" x14ac:dyDescent="0.2">
      <c r="A2663" s="5">
        <v>43560</v>
      </c>
      <c r="B2663" s="2">
        <v>43560.468587962961</v>
      </c>
      <c r="C2663" s="1" t="s">
        <v>1151</v>
      </c>
      <c r="D2663" t="s">
        <v>1058</v>
      </c>
      <c r="E2663" s="1" t="s">
        <v>1064</v>
      </c>
      <c r="G2663" t="s">
        <v>1157</v>
      </c>
      <c r="H2663">
        <v>1</v>
      </c>
    </row>
    <row r="2664" spans="1:8" x14ac:dyDescent="0.2">
      <c r="A2664" s="5">
        <v>43560</v>
      </c>
      <c r="B2664" s="2">
        <v>43560.468587962961</v>
      </c>
      <c r="C2664" s="1" t="s">
        <v>1151</v>
      </c>
      <c r="D2664" t="s">
        <v>1059</v>
      </c>
      <c r="E2664" s="1" t="s">
        <v>1064</v>
      </c>
      <c r="G2664" t="s">
        <v>1157</v>
      </c>
      <c r="H2664">
        <v>1</v>
      </c>
    </row>
    <row r="2665" spans="1:8" x14ac:dyDescent="0.2">
      <c r="A2665" s="5">
        <v>43579</v>
      </c>
      <c r="B2665" s="2">
        <v>43579.284305555557</v>
      </c>
      <c r="C2665" s="1" t="s">
        <v>1065</v>
      </c>
      <c r="D2665" t="s">
        <v>1053</v>
      </c>
      <c r="E2665" s="1" t="s">
        <v>1061</v>
      </c>
      <c r="G2665" t="s">
        <v>1066</v>
      </c>
      <c r="H2665">
        <v>1</v>
      </c>
    </row>
    <row r="2666" spans="1:8" x14ac:dyDescent="0.2">
      <c r="A2666" s="5">
        <v>43579</v>
      </c>
      <c r="B2666" s="2">
        <v>43579.284305555557</v>
      </c>
      <c r="C2666" s="1" t="s">
        <v>1065</v>
      </c>
      <c r="D2666" t="s">
        <v>1057</v>
      </c>
      <c r="E2666" s="1" t="s">
        <v>1061</v>
      </c>
      <c r="G2666" t="s">
        <v>1066</v>
      </c>
      <c r="H2666">
        <v>1</v>
      </c>
    </row>
    <row r="2667" spans="1:8" x14ac:dyDescent="0.2">
      <c r="A2667" s="5">
        <v>43579</v>
      </c>
      <c r="B2667" s="2">
        <v>43579.284317129626</v>
      </c>
      <c r="C2667" s="1" t="s">
        <v>1065</v>
      </c>
      <c r="D2667" t="s">
        <v>1058</v>
      </c>
      <c r="E2667" s="1" t="s">
        <v>1061</v>
      </c>
      <c r="G2667" t="s">
        <v>1066</v>
      </c>
      <c r="H2667">
        <v>1</v>
      </c>
    </row>
    <row r="2668" spans="1:8" x14ac:dyDescent="0.2">
      <c r="A2668" s="5">
        <v>43579</v>
      </c>
      <c r="B2668" s="2">
        <v>43579.284317129626</v>
      </c>
      <c r="C2668" s="1" t="s">
        <v>1065</v>
      </c>
      <c r="D2668" t="s">
        <v>1059</v>
      </c>
      <c r="E2668" s="1" t="s">
        <v>1061</v>
      </c>
      <c r="G2668" t="s">
        <v>1066</v>
      </c>
      <c r="H2668">
        <v>1</v>
      </c>
    </row>
    <row r="2669" spans="1:8" x14ac:dyDescent="0.2">
      <c r="A2669" s="5">
        <v>43580</v>
      </c>
      <c r="B2669" s="2">
        <v>43580.269699074073</v>
      </c>
      <c r="C2669" s="1" t="s">
        <v>1065</v>
      </c>
      <c r="D2669" t="s">
        <v>1053</v>
      </c>
      <c r="E2669" s="1" t="s">
        <v>1061</v>
      </c>
      <c r="G2669" t="s">
        <v>1157</v>
      </c>
      <c r="H2669">
        <v>1</v>
      </c>
    </row>
    <row r="2670" spans="1:8" x14ac:dyDescent="0.2">
      <c r="A2670" s="5">
        <v>43580</v>
      </c>
      <c r="B2670" s="2">
        <v>43580.26971064815</v>
      </c>
      <c r="C2670" s="1" t="s">
        <v>1065</v>
      </c>
      <c r="D2670" t="s">
        <v>1057</v>
      </c>
      <c r="E2670" s="1" t="s">
        <v>1061</v>
      </c>
      <c r="G2670" t="s">
        <v>1157</v>
      </c>
      <c r="H2670">
        <v>1</v>
      </c>
    </row>
    <row r="2671" spans="1:8" x14ac:dyDescent="0.2">
      <c r="A2671" s="5">
        <v>43580</v>
      </c>
      <c r="B2671" s="2">
        <v>43580.26971064815</v>
      </c>
      <c r="C2671" s="1" t="s">
        <v>1065</v>
      </c>
      <c r="D2671" t="s">
        <v>1058</v>
      </c>
      <c r="E2671" s="1" t="s">
        <v>1061</v>
      </c>
      <c r="G2671" t="s">
        <v>1157</v>
      </c>
      <c r="H2671">
        <v>1</v>
      </c>
    </row>
    <row r="2672" spans="1:8" x14ac:dyDescent="0.2">
      <c r="A2672" s="5">
        <v>43580</v>
      </c>
      <c r="B2672" s="2">
        <v>43580.26972222222</v>
      </c>
      <c r="C2672" s="1" t="s">
        <v>1065</v>
      </c>
      <c r="D2672" t="s">
        <v>1059</v>
      </c>
      <c r="E2672" s="1" t="s">
        <v>1061</v>
      </c>
      <c r="G2672" t="s">
        <v>1157</v>
      </c>
      <c r="H2672">
        <v>1</v>
      </c>
    </row>
    <row r="2673" spans="1:8" x14ac:dyDescent="0.2">
      <c r="A2673" s="5">
        <v>43591</v>
      </c>
      <c r="B2673" s="2">
        <v>43591.474444444444</v>
      </c>
      <c r="C2673" s="1" t="s">
        <v>1151</v>
      </c>
      <c r="D2673" t="s">
        <v>1053</v>
      </c>
      <c r="E2673" s="1" t="s">
        <v>1064</v>
      </c>
      <c r="G2673" t="s">
        <v>1158</v>
      </c>
      <c r="H2673">
        <v>1</v>
      </c>
    </row>
    <row r="2674" spans="1:8" x14ac:dyDescent="0.2">
      <c r="A2674" s="5">
        <v>43591</v>
      </c>
      <c r="B2674" s="2">
        <v>43591.474456018521</v>
      </c>
      <c r="C2674" s="1" t="s">
        <v>1151</v>
      </c>
      <c r="D2674" t="s">
        <v>1057</v>
      </c>
      <c r="E2674" s="1" t="s">
        <v>1064</v>
      </c>
      <c r="G2674" t="s">
        <v>1158</v>
      </c>
      <c r="H2674">
        <v>1</v>
      </c>
    </row>
    <row r="2675" spans="1:8" x14ac:dyDescent="0.2">
      <c r="A2675" s="5">
        <v>43591</v>
      </c>
      <c r="B2675" s="2">
        <v>43591.474456018521</v>
      </c>
      <c r="C2675" s="1" t="s">
        <v>1151</v>
      </c>
      <c r="D2675" t="s">
        <v>1058</v>
      </c>
      <c r="E2675" s="1" t="s">
        <v>1064</v>
      </c>
      <c r="G2675" t="s">
        <v>1158</v>
      </c>
      <c r="H2675">
        <v>1</v>
      </c>
    </row>
    <row r="2676" spans="1:8" x14ac:dyDescent="0.2">
      <c r="A2676" s="5">
        <v>43591</v>
      </c>
      <c r="B2676" s="2">
        <v>43591.47446759259</v>
      </c>
      <c r="C2676" s="1" t="s">
        <v>1151</v>
      </c>
      <c r="D2676" t="s">
        <v>1059</v>
      </c>
      <c r="E2676" s="1" t="s">
        <v>1064</v>
      </c>
      <c r="G2676" t="s">
        <v>1158</v>
      </c>
      <c r="H2676">
        <v>1</v>
      </c>
    </row>
    <row r="2677" spans="1:8" x14ac:dyDescent="0.2">
      <c r="A2677" s="5">
        <v>43614</v>
      </c>
      <c r="B2677" s="2">
        <v>43614.312025462961</v>
      </c>
      <c r="C2677" s="1" t="s">
        <v>1151</v>
      </c>
      <c r="D2677" t="s">
        <v>1053</v>
      </c>
      <c r="G2677" t="s">
        <v>1158</v>
      </c>
      <c r="H2677">
        <v>1</v>
      </c>
    </row>
    <row r="2678" spans="1:8" x14ac:dyDescent="0.2">
      <c r="A2678" s="5">
        <v>43614</v>
      </c>
      <c r="B2678" s="2">
        <v>43614.312025462961</v>
      </c>
      <c r="C2678" s="1" t="s">
        <v>1151</v>
      </c>
      <c r="D2678" t="s">
        <v>1056</v>
      </c>
      <c r="G2678" t="s">
        <v>1158</v>
      </c>
      <c r="H2678">
        <v>1</v>
      </c>
    </row>
    <row r="2679" spans="1:8" x14ac:dyDescent="0.2">
      <c r="A2679" s="5">
        <v>43614</v>
      </c>
      <c r="B2679" s="2">
        <v>43614.312037037038</v>
      </c>
      <c r="C2679" s="1" t="s">
        <v>1151</v>
      </c>
      <c r="D2679" t="s">
        <v>1057</v>
      </c>
      <c r="G2679" t="s">
        <v>1158</v>
      </c>
      <c r="H2679">
        <v>1</v>
      </c>
    </row>
    <row r="2680" spans="1:8" x14ac:dyDescent="0.2">
      <c r="A2680" s="5">
        <v>43614</v>
      </c>
      <c r="B2680" s="2">
        <v>43614.312037037038</v>
      </c>
      <c r="C2680" s="1" t="s">
        <v>1151</v>
      </c>
      <c r="D2680" t="s">
        <v>1056</v>
      </c>
      <c r="G2680" t="s">
        <v>1158</v>
      </c>
      <c r="H2680">
        <v>1</v>
      </c>
    </row>
    <row r="2681" spans="1:8" x14ac:dyDescent="0.2">
      <c r="A2681" s="5">
        <v>43614</v>
      </c>
      <c r="B2681" s="2">
        <v>43614.312048611115</v>
      </c>
      <c r="C2681" s="1" t="s">
        <v>1151</v>
      </c>
      <c r="D2681" t="s">
        <v>1058</v>
      </c>
      <c r="G2681" t="s">
        <v>1158</v>
      </c>
      <c r="H2681">
        <v>1</v>
      </c>
    </row>
    <row r="2682" spans="1:8" x14ac:dyDescent="0.2">
      <c r="A2682" s="5">
        <v>43614</v>
      </c>
      <c r="B2682" s="2">
        <v>43614.312048611115</v>
      </c>
      <c r="C2682" s="1" t="s">
        <v>1151</v>
      </c>
      <c r="D2682" t="s">
        <v>1056</v>
      </c>
      <c r="G2682" t="s">
        <v>1158</v>
      </c>
      <c r="H2682">
        <v>1</v>
      </c>
    </row>
    <row r="2683" spans="1:8" x14ac:dyDescent="0.2">
      <c r="A2683" s="5">
        <v>43614</v>
      </c>
      <c r="B2683" s="2">
        <v>43614.312060185184</v>
      </c>
      <c r="C2683" s="1" t="s">
        <v>1151</v>
      </c>
      <c r="D2683" t="s">
        <v>1059</v>
      </c>
      <c r="G2683" t="s">
        <v>1158</v>
      </c>
      <c r="H2683">
        <v>1</v>
      </c>
    </row>
    <row r="2684" spans="1:8" x14ac:dyDescent="0.2">
      <c r="A2684" s="5">
        <v>43614</v>
      </c>
      <c r="B2684" s="2">
        <v>43614.312071759261</v>
      </c>
      <c r="C2684" s="1" t="s">
        <v>1151</v>
      </c>
      <c r="D2684" t="s">
        <v>1056</v>
      </c>
      <c r="G2684" t="s">
        <v>1158</v>
      </c>
      <c r="H2684">
        <v>1</v>
      </c>
    </row>
    <row r="2685" spans="1:8" x14ac:dyDescent="0.2">
      <c r="A2685" s="5">
        <v>43627</v>
      </c>
      <c r="B2685" s="2">
        <v>43627.409722222219</v>
      </c>
      <c r="C2685" s="1" t="s">
        <v>1151</v>
      </c>
      <c r="D2685" t="s">
        <v>1053</v>
      </c>
      <c r="E2685" s="1" t="s">
        <v>1064</v>
      </c>
      <c r="G2685" t="s">
        <v>1159</v>
      </c>
      <c r="H2685">
        <v>1</v>
      </c>
    </row>
    <row r="2686" spans="1:8" x14ac:dyDescent="0.2">
      <c r="A2686" s="5">
        <v>43627</v>
      </c>
      <c r="B2686" s="2">
        <v>43627.409733796296</v>
      </c>
      <c r="C2686" s="1" t="s">
        <v>1151</v>
      </c>
      <c r="D2686" t="s">
        <v>1057</v>
      </c>
      <c r="E2686" s="1" t="s">
        <v>1064</v>
      </c>
      <c r="G2686" t="s">
        <v>1159</v>
      </c>
      <c r="H2686">
        <v>1</v>
      </c>
    </row>
    <row r="2687" spans="1:8" x14ac:dyDescent="0.2">
      <c r="A2687" s="5">
        <v>43627</v>
      </c>
      <c r="B2687" s="2">
        <v>43627.409745370373</v>
      </c>
      <c r="C2687" s="1" t="s">
        <v>1151</v>
      </c>
      <c r="D2687" t="s">
        <v>1058</v>
      </c>
      <c r="E2687" s="1" t="s">
        <v>1064</v>
      </c>
      <c r="G2687" t="s">
        <v>1159</v>
      </c>
      <c r="H2687">
        <v>1</v>
      </c>
    </row>
    <row r="2688" spans="1:8" x14ac:dyDescent="0.2">
      <c r="A2688" s="5">
        <v>43627</v>
      </c>
      <c r="B2688" s="2">
        <v>43627.409756944442</v>
      </c>
      <c r="C2688" s="1" t="s">
        <v>1151</v>
      </c>
      <c r="D2688" t="s">
        <v>1059</v>
      </c>
      <c r="E2688" s="1" t="s">
        <v>1064</v>
      </c>
      <c r="G2688" t="s">
        <v>1159</v>
      </c>
      <c r="H2688">
        <v>1</v>
      </c>
    </row>
    <row r="2689" spans="1:8" x14ac:dyDescent="0.2">
      <c r="A2689" s="5">
        <v>43634</v>
      </c>
      <c r="B2689" s="2">
        <v>43634.331967592596</v>
      </c>
      <c r="C2689" s="1" t="s">
        <v>1065</v>
      </c>
      <c r="D2689" t="s">
        <v>1053</v>
      </c>
      <c r="E2689" s="1" t="s">
        <v>1064</v>
      </c>
      <c r="G2689" t="s">
        <v>1159</v>
      </c>
      <c r="H2689">
        <v>1</v>
      </c>
    </row>
    <row r="2690" spans="1:8" x14ac:dyDescent="0.2">
      <c r="A2690" s="5">
        <v>43634</v>
      </c>
      <c r="B2690" s="2">
        <v>43634.331979166665</v>
      </c>
      <c r="C2690" s="1" t="s">
        <v>1065</v>
      </c>
      <c r="D2690" t="s">
        <v>1057</v>
      </c>
      <c r="E2690" s="1" t="s">
        <v>1064</v>
      </c>
      <c r="G2690" t="s">
        <v>1159</v>
      </c>
      <c r="H2690">
        <v>1</v>
      </c>
    </row>
    <row r="2691" spans="1:8" x14ac:dyDescent="0.2">
      <c r="A2691" s="5">
        <v>43634</v>
      </c>
      <c r="B2691" s="2">
        <v>43634.331990740742</v>
      </c>
      <c r="C2691" s="1" t="s">
        <v>1065</v>
      </c>
      <c r="D2691" t="s">
        <v>1058</v>
      </c>
      <c r="E2691" s="1" t="s">
        <v>1064</v>
      </c>
      <c r="G2691" t="s">
        <v>1159</v>
      </c>
      <c r="H2691">
        <v>1</v>
      </c>
    </row>
    <row r="2692" spans="1:8" x14ac:dyDescent="0.2">
      <c r="A2692" s="5">
        <v>43634</v>
      </c>
      <c r="B2692" s="2">
        <v>43634.331990740742</v>
      </c>
      <c r="C2692" s="1" t="s">
        <v>1065</v>
      </c>
      <c r="D2692" t="s">
        <v>1059</v>
      </c>
      <c r="E2692" s="1" t="s">
        <v>1064</v>
      </c>
      <c r="G2692" t="s">
        <v>1159</v>
      </c>
      <c r="H2692">
        <v>1</v>
      </c>
    </row>
    <row r="2693" spans="1:8" x14ac:dyDescent="0.2">
      <c r="A2693" s="5">
        <v>43643</v>
      </c>
      <c r="B2693" s="2">
        <v>43643.404710648145</v>
      </c>
      <c r="C2693" s="1" t="s">
        <v>1151</v>
      </c>
      <c r="D2693" t="s">
        <v>1053</v>
      </c>
      <c r="E2693" s="1" t="s">
        <v>1064</v>
      </c>
      <c r="G2693" t="s">
        <v>1160</v>
      </c>
      <c r="H2693">
        <v>1</v>
      </c>
    </row>
    <row r="2694" spans="1:8" x14ac:dyDescent="0.2">
      <c r="A2694" s="5">
        <v>43643</v>
      </c>
      <c r="B2694" s="2">
        <v>43643.404791666668</v>
      </c>
      <c r="C2694" s="1" t="s">
        <v>1151</v>
      </c>
      <c r="D2694" t="s">
        <v>1057</v>
      </c>
      <c r="E2694" s="1" t="s">
        <v>1064</v>
      </c>
      <c r="G2694" t="s">
        <v>1160</v>
      </c>
      <c r="H2694">
        <v>1</v>
      </c>
    </row>
    <row r="2695" spans="1:8" x14ac:dyDescent="0.2">
      <c r="A2695" s="5">
        <v>43643</v>
      </c>
      <c r="B2695" s="2">
        <v>43643.404861111114</v>
      </c>
      <c r="C2695" s="1" t="s">
        <v>1151</v>
      </c>
      <c r="D2695" t="s">
        <v>1058</v>
      </c>
      <c r="E2695" s="1" t="s">
        <v>1064</v>
      </c>
      <c r="G2695" t="s">
        <v>1160</v>
      </c>
      <c r="H2695">
        <v>1</v>
      </c>
    </row>
    <row r="2696" spans="1:8" x14ac:dyDescent="0.2">
      <c r="A2696" s="5">
        <v>43643</v>
      </c>
      <c r="B2696" s="2">
        <v>43643.404930555553</v>
      </c>
      <c r="C2696" s="1" t="s">
        <v>1151</v>
      </c>
      <c r="D2696" t="s">
        <v>1059</v>
      </c>
      <c r="E2696" s="1" t="s">
        <v>1064</v>
      </c>
      <c r="G2696" t="s">
        <v>1160</v>
      </c>
      <c r="H2696">
        <v>1</v>
      </c>
    </row>
    <row r="2697" spans="1:8" x14ac:dyDescent="0.2">
      <c r="A2697" s="5">
        <v>43644</v>
      </c>
      <c r="B2697" s="2">
        <v>43644.282187500001</v>
      </c>
      <c r="C2697" s="1" t="s">
        <v>1151</v>
      </c>
      <c r="D2697" t="s">
        <v>1053</v>
      </c>
      <c r="E2697" s="1" t="s">
        <v>1064</v>
      </c>
      <c r="G2697" t="s">
        <v>1160</v>
      </c>
      <c r="H2697">
        <v>1</v>
      </c>
    </row>
    <row r="2698" spans="1:8" x14ac:dyDescent="0.2">
      <c r="A2698" s="5">
        <v>43644</v>
      </c>
      <c r="B2698" s="2">
        <v>43644.282199074078</v>
      </c>
      <c r="C2698" s="1" t="s">
        <v>1151</v>
      </c>
      <c r="D2698" t="s">
        <v>1057</v>
      </c>
      <c r="E2698" s="1" t="s">
        <v>1064</v>
      </c>
      <c r="G2698" t="s">
        <v>1160</v>
      </c>
      <c r="H2698">
        <v>1</v>
      </c>
    </row>
    <row r="2699" spans="1:8" x14ac:dyDescent="0.2">
      <c r="A2699" s="5">
        <v>43644</v>
      </c>
      <c r="B2699" s="2">
        <v>43644.282199074078</v>
      </c>
      <c r="C2699" s="1" t="s">
        <v>1151</v>
      </c>
      <c r="D2699" t="s">
        <v>1058</v>
      </c>
      <c r="E2699" s="1" t="s">
        <v>1064</v>
      </c>
      <c r="G2699" t="s">
        <v>1160</v>
      </c>
      <c r="H2699">
        <v>1</v>
      </c>
    </row>
    <row r="2700" spans="1:8" x14ac:dyDescent="0.2">
      <c r="A2700" s="5">
        <v>43644</v>
      </c>
      <c r="B2700" s="2">
        <v>43644.282210648147</v>
      </c>
      <c r="C2700" s="1" t="s">
        <v>1151</v>
      </c>
      <c r="D2700" t="s">
        <v>1059</v>
      </c>
      <c r="E2700" s="1" t="s">
        <v>1064</v>
      </c>
      <c r="G2700" t="s">
        <v>1160</v>
      </c>
      <c r="H2700">
        <v>1</v>
      </c>
    </row>
    <row r="2701" spans="1:8" x14ac:dyDescent="0.2">
      <c r="A2701" s="5">
        <v>43665</v>
      </c>
      <c r="B2701" s="2">
        <v>43665.510717592595</v>
      </c>
      <c r="C2701" s="1" t="s">
        <v>1161</v>
      </c>
      <c r="D2701" t="s">
        <v>1053</v>
      </c>
      <c r="G2701" t="s">
        <v>1162</v>
      </c>
      <c r="H2701">
        <v>1</v>
      </c>
    </row>
    <row r="2702" spans="1:8" x14ac:dyDescent="0.2">
      <c r="A2702" s="5">
        <v>43665</v>
      </c>
      <c r="B2702" s="2">
        <v>43665.510717592595</v>
      </c>
      <c r="C2702" s="1" t="s">
        <v>1161</v>
      </c>
      <c r="D2702" t="s">
        <v>1056</v>
      </c>
      <c r="G2702" t="s">
        <v>1162</v>
      </c>
      <c r="H2702">
        <v>1</v>
      </c>
    </row>
    <row r="2703" spans="1:8" x14ac:dyDescent="0.2">
      <c r="A2703" s="5">
        <v>43665</v>
      </c>
      <c r="B2703" s="2">
        <v>43665.510729166665</v>
      </c>
      <c r="C2703" s="1" t="s">
        <v>1161</v>
      </c>
      <c r="D2703" t="s">
        <v>1057</v>
      </c>
      <c r="G2703" t="s">
        <v>1162</v>
      </c>
      <c r="H2703">
        <v>1</v>
      </c>
    </row>
    <row r="2704" spans="1:8" x14ac:dyDescent="0.2">
      <c r="A2704" s="5">
        <v>43665</v>
      </c>
      <c r="B2704" s="2">
        <v>43665.510729166665</v>
      </c>
      <c r="C2704" s="1" t="s">
        <v>1161</v>
      </c>
      <c r="D2704" t="s">
        <v>1056</v>
      </c>
      <c r="G2704" t="s">
        <v>1162</v>
      </c>
      <c r="H2704">
        <v>1</v>
      </c>
    </row>
    <row r="2705" spans="1:8" x14ac:dyDescent="0.2">
      <c r="A2705" s="5">
        <v>43665</v>
      </c>
      <c r="B2705" s="2">
        <v>43665.510740740741</v>
      </c>
      <c r="C2705" s="1" t="s">
        <v>1161</v>
      </c>
      <c r="D2705" t="s">
        <v>1058</v>
      </c>
      <c r="G2705" t="s">
        <v>1162</v>
      </c>
      <c r="H2705">
        <v>1</v>
      </c>
    </row>
    <row r="2706" spans="1:8" x14ac:dyDescent="0.2">
      <c r="A2706" s="5">
        <v>43665</v>
      </c>
      <c r="B2706" s="2">
        <v>43665.510740740741</v>
      </c>
      <c r="C2706" s="1" t="s">
        <v>1161</v>
      </c>
      <c r="D2706" t="s">
        <v>1056</v>
      </c>
      <c r="G2706" t="s">
        <v>1162</v>
      </c>
      <c r="H2706">
        <v>1</v>
      </c>
    </row>
    <row r="2707" spans="1:8" x14ac:dyDescent="0.2">
      <c r="A2707" s="5">
        <v>43665</v>
      </c>
      <c r="B2707" s="2">
        <v>43665.510752314818</v>
      </c>
      <c r="C2707" s="1" t="s">
        <v>1161</v>
      </c>
      <c r="D2707" t="s">
        <v>1059</v>
      </c>
      <c r="G2707" t="s">
        <v>1162</v>
      </c>
      <c r="H2707">
        <v>1</v>
      </c>
    </row>
    <row r="2708" spans="1:8" x14ac:dyDescent="0.2">
      <c r="A2708" s="5">
        <v>43665</v>
      </c>
      <c r="B2708" s="2">
        <v>43665.510752314818</v>
      </c>
      <c r="C2708" s="1" t="s">
        <v>1161</v>
      </c>
      <c r="D2708" t="s">
        <v>1056</v>
      </c>
      <c r="G2708" t="s">
        <v>1162</v>
      </c>
      <c r="H2708">
        <v>1</v>
      </c>
    </row>
    <row r="2709" spans="1:8" x14ac:dyDescent="0.2">
      <c r="A2709" s="5">
        <v>43668</v>
      </c>
      <c r="B2709" s="2">
        <v>43668.325682870367</v>
      </c>
      <c r="C2709" s="1" t="s">
        <v>1065</v>
      </c>
      <c r="D2709" t="s">
        <v>1053</v>
      </c>
      <c r="E2709" s="1" t="s">
        <v>1064</v>
      </c>
      <c r="G2709" t="s">
        <v>1162</v>
      </c>
      <c r="H2709">
        <v>1</v>
      </c>
    </row>
    <row r="2710" spans="1:8" x14ac:dyDescent="0.2">
      <c r="A2710" s="5">
        <v>43668</v>
      </c>
      <c r="B2710" s="2">
        <v>43668.325694444444</v>
      </c>
      <c r="C2710" s="1" t="s">
        <v>1065</v>
      </c>
      <c r="D2710" t="s">
        <v>1057</v>
      </c>
      <c r="E2710" s="1" t="s">
        <v>1064</v>
      </c>
      <c r="G2710" t="s">
        <v>1162</v>
      </c>
      <c r="H2710">
        <v>1</v>
      </c>
    </row>
    <row r="2711" spans="1:8" x14ac:dyDescent="0.2">
      <c r="A2711" s="5">
        <v>43668</v>
      </c>
      <c r="B2711" s="2">
        <v>43668.325706018521</v>
      </c>
      <c r="C2711" s="1" t="s">
        <v>1065</v>
      </c>
      <c r="D2711" t="s">
        <v>1058</v>
      </c>
      <c r="E2711" s="1" t="s">
        <v>1064</v>
      </c>
      <c r="G2711" t="s">
        <v>1162</v>
      </c>
      <c r="H2711">
        <v>1</v>
      </c>
    </row>
    <row r="2712" spans="1:8" x14ac:dyDescent="0.2">
      <c r="A2712" s="5">
        <v>43668</v>
      </c>
      <c r="B2712" s="2">
        <v>43668.32571759259</v>
      </c>
      <c r="C2712" s="1" t="s">
        <v>1065</v>
      </c>
      <c r="D2712" t="s">
        <v>1059</v>
      </c>
      <c r="E2712" s="1" t="s">
        <v>1064</v>
      </c>
      <c r="G2712" t="s">
        <v>1162</v>
      </c>
      <c r="H2712">
        <v>1</v>
      </c>
    </row>
    <row r="2713" spans="1:8" x14ac:dyDescent="0.2">
      <c r="A2713" s="5">
        <v>43683</v>
      </c>
      <c r="B2713" s="2">
        <v>43683.485578703701</v>
      </c>
      <c r="C2713" s="1" t="s">
        <v>1113</v>
      </c>
      <c r="D2713" t="s">
        <v>1053</v>
      </c>
      <c r="G2713" t="s">
        <v>1163</v>
      </c>
      <c r="H2713">
        <v>1</v>
      </c>
    </row>
    <row r="2714" spans="1:8" x14ac:dyDescent="0.2">
      <c r="A2714" s="5">
        <v>43683</v>
      </c>
      <c r="B2714" s="2">
        <v>43683.485590277778</v>
      </c>
      <c r="C2714" s="1" t="s">
        <v>1113</v>
      </c>
      <c r="D2714" t="s">
        <v>1056</v>
      </c>
      <c r="G2714" t="s">
        <v>1163</v>
      </c>
      <c r="H2714">
        <v>1</v>
      </c>
    </row>
    <row r="2715" spans="1:8" x14ac:dyDescent="0.2">
      <c r="A2715" s="5">
        <v>43683</v>
      </c>
      <c r="B2715" s="2">
        <v>43683.485590277778</v>
      </c>
      <c r="C2715" s="1" t="s">
        <v>1113</v>
      </c>
      <c r="D2715" t="s">
        <v>1057</v>
      </c>
      <c r="G2715" t="s">
        <v>1163</v>
      </c>
      <c r="H2715">
        <v>1</v>
      </c>
    </row>
    <row r="2716" spans="1:8" x14ac:dyDescent="0.2">
      <c r="A2716" s="5">
        <v>43683</v>
      </c>
      <c r="B2716" s="2">
        <v>43683.485590277778</v>
      </c>
      <c r="C2716" s="1" t="s">
        <v>1113</v>
      </c>
      <c r="D2716" t="s">
        <v>1056</v>
      </c>
      <c r="G2716" t="s">
        <v>1163</v>
      </c>
      <c r="H2716">
        <v>1</v>
      </c>
    </row>
    <row r="2717" spans="1:8" x14ac:dyDescent="0.2">
      <c r="A2717" s="5">
        <v>43683</v>
      </c>
      <c r="B2717" s="2">
        <v>43683.485601851855</v>
      </c>
      <c r="C2717" s="1" t="s">
        <v>1113</v>
      </c>
      <c r="D2717" t="s">
        <v>1058</v>
      </c>
      <c r="G2717" t="s">
        <v>1163</v>
      </c>
      <c r="H2717">
        <v>1</v>
      </c>
    </row>
    <row r="2718" spans="1:8" x14ac:dyDescent="0.2">
      <c r="A2718" s="5">
        <v>43683</v>
      </c>
      <c r="B2718" s="2">
        <v>43683.485601851855</v>
      </c>
      <c r="C2718" s="1" t="s">
        <v>1113</v>
      </c>
      <c r="D2718" t="s">
        <v>1056</v>
      </c>
      <c r="G2718" t="s">
        <v>1163</v>
      </c>
      <c r="H2718">
        <v>1</v>
      </c>
    </row>
    <row r="2719" spans="1:8" x14ac:dyDescent="0.2">
      <c r="A2719" s="5">
        <v>43683</v>
      </c>
      <c r="B2719" s="2">
        <v>43683.485613425924</v>
      </c>
      <c r="C2719" s="1" t="s">
        <v>1113</v>
      </c>
      <c r="D2719" t="s">
        <v>1059</v>
      </c>
      <c r="G2719" t="s">
        <v>1163</v>
      </c>
      <c r="H2719">
        <v>1</v>
      </c>
    </row>
    <row r="2720" spans="1:8" x14ac:dyDescent="0.2">
      <c r="A2720" s="5">
        <v>43683</v>
      </c>
      <c r="B2720" s="2">
        <v>43683.485613425924</v>
      </c>
      <c r="C2720" s="1" t="s">
        <v>1113</v>
      </c>
      <c r="D2720" t="s">
        <v>1056</v>
      </c>
      <c r="G2720" t="s">
        <v>1163</v>
      </c>
      <c r="H2720">
        <v>1</v>
      </c>
    </row>
    <row r="2721" spans="1:8" x14ac:dyDescent="0.2">
      <c r="A2721" s="5">
        <v>43683</v>
      </c>
      <c r="B2721" s="2">
        <v>43683.938402777778</v>
      </c>
      <c r="C2721" s="1" t="s">
        <v>1113</v>
      </c>
      <c r="D2721" t="s">
        <v>1053</v>
      </c>
      <c r="E2721" s="1" t="s">
        <v>1061</v>
      </c>
      <c r="G2721" t="s">
        <v>1163</v>
      </c>
      <c r="H2721">
        <v>1</v>
      </c>
    </row>
    <row r="2722" spans="1:8" x14ac:dyDescent="0.2">
      <c r="A2722" s="5">
        <v>43683</v>
      </c>
      <c r="B2722" s="2">
        <v>43683.938414351855</v>
      </c>
      <c r="C2722" s="1" t="s">
        <v>1113</v>
      </c>
      <c r="D2722" t="s">
        <v>1057</v>
      </c>
      <c r="E2722" s="1" t="s">
        <v>1061</v>
      </c>
      <c r="G2722" t="s">
        <v>1163</v>
      </c>
      <c r="H2722">
        <v>1</v>
      </c>
    </row>
    <row r="2723" spans="1:8" x14ac:dyDescent="0.2">
      <c r="A2723" s="5">
        <v>43683</v>
      </c>
      <c r="B2723" s="2">
        <v>43683.938425925924</v>
      </c>
      <c r="C2723" s="1" t="s">
        <v>1113</v>
      </c>
      <c r="D2723" t="s">
        <v>1058</v>
      </c>
      <c r="E2723" s="1" t="s">
        <v>1061</v>
      </c>
      <c r="G2723" t="s">
        <v>1163</v>
      </c>
      <c r="H2723">
        <v>1</v>
      </c>
    </row>
    <row r="2724" spans="1:8" x14ac:dyDescent="0.2">
      <c r="A2724" s="5">
        <v>43683</v>
      </c>
      <c r="B2724" s="2">
        <v>43683.938437500001</v>
      </c>
      <c r="C2724" s="1" t="s">
        <v>1113</v>
      </c>
      <c r="D2724" t="s">
        <v>1059</v>
      </c>
      <c r="E2724" s="1" t="s">
        <v>1061</v>
      </c>
      <c r="G2724" t="s">
        <v>1163</v>
      </c>
      <c r="H2724">
        <v>1</v>
      </c>
    </row>
    <row r="2725" spans="1:8" x14ac:dyDescent="0.2">
      <c r="A2725" s="5">
        <v>43683</v>
      </c>
      <c r="B2725" s="2">
        <v>43683.947847222225</v>
      </c>
      <c r="C2725" s="1" t="s">
        <v>1113</v>
      </c>
      <c r="D2725" t="s">
        <v>1053</v>
      </c>
      <c r="G2725" t="s">
        <v>1163</v>
      </c>
      <c r="H2725">
        <v>1</v>
      </c>
    </row>
    <row r="2726" spans="1:8" x14ac:dyDescent="0.2">
      <c r="A2726" s="5">
        <v>43683</v>
      </c>
      <c r="B2726" s="2">
        <v>43683.947858796295</v>
      </c>
      <c r="C2726" s="1" t="s">
        <v>1113</v>
      </c>
      <c r="D2726" t="s">
        <v>1056</v>
      </c>
      <c r="G2726" t="s">
        <v>1163</v>
      </c>
      <c r="H2726">
        <v>1</v>
      </c>
    </row>
    <row r="2727" spans="1:8" x14ac:dyDescent="0.2">
      <c r="A2727" s="5">
        <v>43683</v>
      </c>
      <c r="B2727" s="2">
        <v>43683.947858796295</v>
      </c>
      <c r="C2727" s="1" t="s">
        <v>1113</v>
      </c>
      <c r="D2727" t="s">
        <v>1057</v>
      </c>
      <c r="G2727" t="s">
        <v>1163</v>
      </c>
      <c r="H2727">
        <v>1</v>
      </c>
    </row>
    <row r="2728" spans="1:8" x14ac:dyDescent="0.2">
      <c r="A2728" s="5">
        <v>43683</v>
      </c>
      <c r="B2728" s="2">
        <v>43683.947870370372</v>
      </c>
      <c r="C2728" s="1" t="s">
        <v>1113</v>
      </c>
      <c r="D2728" t="s">
        <v>1056</v>
      </c>
      <c r="G2728" t="s">
        <v>1163</v>
      </c>
      <c r="H2728">
        <v>1</v>
      </c>
    </row>
    <row r="2729" spans="1:8" x14ac:dyDescent="0.2">
      <c r="A2729" s="5">
        <v>43683</v>
      </c>
      <c r="B2729" s="2">
        <v>43683.947870370372</v>
      </c>
      <c r="C2729" s="1" t="s">
        <v>1113</v>
      </c>
      <c r="D2729" t="s">
        <v>1058</v>
      </c>
      <c r="G2729" t="s">
        <v>1163</v>
      </c>
      <c r="H2729">
        <v>1</v>
      </c>
    </row>
    <row r="2730" spans="1:8" x14ac:dyDescent="0.2">
      <c r="A2730" s="5">
        <v>43683</v>
      </c>
      <c r="B2730" s="2">
        <v>43683.947881944441</v>
      </c>
      <c r="C2730" s="1" t="s">
        <v>1113</v>
      </c>
      <c r="D2730" t="s">
        <v>1056</v>
      </c>
      <c r="G2730" t="s">
        <v>1163</v>
      </c>
      <c r="H2730">
        <v>1</v>
      </c>
    </row>
    <row r="2731" spans="1:8" x14ac:dyDescent="0.2">
      <c r="A2731" s="5">
        <v>43683</v>
      </c>
      <c r="B2731" s="2">
        <v>43683.947893518518</v>
      </c>
      <c r="C2731" s="1" t="s">
        <v>1113</v>
      </c>
      <c r="D2731" t="s">
        <v>1059</v>
      </c>
      <c r="G2731" t="s">
        <v>1163</v>
      </c>
      <c r="H2731">
        <v>1</v>
      </c>
    </row>
    <row r="2732" spans="1:8" x14ac:dyDescent="0.2">
      <c r="A2732" s="5">
        <v>43683</v>
      </c>
      <c r="B2732" s="2">
        <v>43683.947893518518</v>
      </c>
      <c r="C2732" s="1" t="s">
        <v>1113</v>
      </c>
      <c r="D2732" t="s">
        <v>1056</v>
      </c>
      <c r="G2732" t="s">
        <v>1163</v>
      </c>
      <c r="H2732">
        <v>1</v>
      </c>
    </row>
    <row r="2733" spans="1:8" x14ac:dyDescent="0.2">
      <c r="A2733" s="5">
        <v>43687</v>
      </c>
      <c r="B2733" s="2">
        <v>43687.456712962965</v>
      </c>
      <c r="C2733" s="1" t="s">
        <v>1164</v>
      </c>
      <c r="D2733" t="s">
        <v>1053</v>
      </c>
      <c r="E2733" s="1" t="s">
        <v>1064</v>
      </c>
      <c r="G2733" t="s">
        <v>1163</v>
      </c>
      <c r="H2733">
        <v>1</v>
      </c>
    </row>
    <row r="2734" spans="1:8" x14ac:dyDescent="0.2">
      <c r="A2734" s="5">
        <v>43687</v>
      </c>
      <c r="B2734" s="2">
        <v>43687.456724537034</v>
      </c>
      <c r="C2734" s="1" t="s">
        <v>1164</v>
      </c>
      <c r="D2734" t="s">
        <v>1057</v>
      </c>
      <c r="E2734" s="1" t="s">
        <v>1108</v>
      </c>
      <c r="G2734" t="s">
        <v>1163</v>
      </c>
      <c r="H2734">
        <v>1</v>
      </c>
    </row>
    <row r="2735" spans="1:8" x14ac:dyDescent="0.2">
      <c r="A2735" s="5">
        <v>43687</v>
      </c>
      <c r="B2735" s="2">
        <v>43687.456736111111</v>
      </c>
      <c r="C2735" s="1" t="s">
        <v>1164</v>
      </c>
      <c r="D2735" t="s">
        <v>1056</v>
      </c>
      <c r="F2735" s="6" t="s">
        <v>1064</v>
      </c>
      <c r="G2735" t="s">
        <v>1163</v>
      </c>
      <c r="H2735">
        <v>1</v>
      </c>
    </row>
    <row r="2736" spans="1:8" x14ac:dyDescent="0.2">
      <c r="A2736" s="5">
        <v>43687</v>
      </c>
      <c r="B2736" s="2">
        <v>43687.456747685188</v>
      </c>
      <c r="C2736" s="1" t="s">
        <v>1164</v>
      </c>
      <c r="D2736" t="s">
        <v>1058</v>
      </c>
      <c r="E2736" s="1" t="s">
        <v>1064</v>
      </c>
      <c r="G2736" t="s">
        <v>1163</v>
      </c>
      <c r="H2736">
        <v>1</v>
      </c>
    </row>
    <row r="2737" spans="1:8" x14ac:dyDescent="0.2">
      <c r="A2737" s="5">
        <v>43687</v>
      </c>
      <c r="B2737" s="2">
        <v>43687.456747685188</v>
      </c>
      <c r="C2737" s="1" t="s">
        <v>1164</v>
      </c>
      <c r="D2737" t="s">
        <v>1059</v>
      </c>
      <c r="E2737" s="1" t="s">
        <v>1064</v>
      </c>
      <c r="G2737" t="s">
        <v>1163</v>
      </c>
      <c r="H2737">
        <v>1</v>
      </c>
    </row>
    <row r="2738" spans="1:8" x14ac:dyDescent="0.2">
      <c r="A2738" s="5">
        <v>43692</v>
      </c>
      <c r="B2738" s="2">
        <v>43692.311469907407</v>
      </c>
      <c r="C2738" s="1" t="s">
        <v>1065</v>
      </c>
      <c r="D2738" t="s">
        <v>1053</v>
      </c>
      <c r="E2738" s="1" t="s">
        <v>1061</v>
      </c>
      <c r="G2738" t="s">
        <v>1163</v>
      </c>
      <c r="H2738">
        <v>1</v>
      </c>
    </row>
    <row r="2739" spans="1:8" x14ac:dyDescent="0.2">
      <c r="A2739" s="5">
        <v>43692</v>
      </c>
      <c r="B2739" s="2">
        <v>43692.31150462963</v>
      </c>
      <c r="C2739" s="1" t="s">
        <v>1065</v>
      </c>
      <c r="D2739" t="s">
        <v>1057</v>
      </c>
      <c r="E2739" s="1" t="s">
        <v>1061</v>
      </c>
      <c r="G2739" t="s">
        <v>1163</v>
      </c>
      <c r="H2739">
        <v>1</v>
      </c>
    </row>
    <row r="2740" spans="1:8" x14ac:dyDescent="0.2">
      <c r="A2740" s="5">
        <v>43692</v>
      </c>
      <c r="B2740" s="2">
        <v>43692.311527777776</v>
      </c>
      <c r="C2740" s="1" t="s">
        <v>1065</v>
      </c>
      <c r="D2740" t="s">
        <v>1058</v>
      </c>
      <c r="E2740" s="1" t="s">
        <v>1061</v>
      </c>
      <c r="G2740" t="s">
        <v>1163</v>
      </c>
      <c r="H2740">
        <v>1</v>
      </c>
    </row>
    <row r="2741" spans="1:8" x14ac:dyDescent="0.2">
      <c r="A2741" s="5">
        <v>43692</v>
      </c>
      <c r="B2741" s="2">
        <v>43692.311550925922</v>
      </c>
      <c r="C2741" s="1" t="s">
        <v>1065</v>
      </c>
      <c r="D2741" t="s">
        <v>1059</v>
      </c>
      <c r="E2741" s="1" t="s">
        <v>1061</v>
      </c>
      <c r="G2741" t="s">
        <v>1163</v>
      </c>
      <c r="H2741">
        <v>1</v>
      </c>
    </row>
    <row r="2742" spans="1:8" x14ac:dyDescent="0.2">
      <c r="A2742" s="5">
        <v>43693</v>
      </c>
      <c r="B2742" s="2">
        <v>43693.306064814817</v>
      </c>
      <c r="C2742" s="1" t="s">
        <v>1065</v>
      </c>
      <c r="D2742" t="s">
        <v>1053</v>
      </c>
      <c r="E2742" s="1" t="s">
        <v>1064</v>
      </c>
      <c r="G2742" t="s">
        <v>1163</v>
      </c>
      <c r="H2742">
        <v>1</v>
      </c>
    </row>
    <row r="2743" spans="1:8" x14ac:dyDescent="0.2">
      <c r="A2743" s="5">
        <v>43693</v>
      </c>
      <c r="B2743" s="2">
        <v>43693.306087962963</v>
      </c>
      <c r="C2743" s="1" t="s">
        <v>1065</v>
      </c>
      <c r="D2743" t="s">
        <v>1057</v>
      </c>
      <c r="E2743" s="1" t="s">
        <v>1064</v>
      </c>
      <c r="G2743" t="s">
        <v>1163</v>
      </c>
      <c r="H2743">
        <v>1</v>
      </c>
    </row>
    <row r="2744" spans="1:8" x14ac:dyDescent="0.2">
      <c r="A2744" s="5">
        <v>43693</v>
      </c>
      <c r="B2744" s="2">
        <v>43693.306111111109</v>
      </c>
      <c r="C2744" s="1" t="s">
        <v>1065</v>
      </c>
      <c r="D2744" t="s">
        <v>1058</v>
      </c>
      <c r="E2744" s="1" t="s">
        <v>1064</v>
      </c>
      <c r="G2744" t="s">
        <v>1163</v>
      </c>
      <c r="H2744">
        <v>1</v>
      </c>
    </row>
    <row r="2745" spans="1:8" x14ac:dyDescent="0.2">
      <c r="A2745" s="5">
        <v>43693</v>
      </c>
      <c r="B2745" s="2">
        <v>43693.306145833332</v>
      </c>
      <c r="C2745" s="1" t="s">
        <v>1065</v>
      </c>
      <c r="D2745" t="s">
        <v>1059</v>
      </c>
      <c r="E2745" s="1" t="s">
        <v>1064</v>
      </c>
      <c r="G2745" t="s">
        <v>1163</v>
      </c>
      <c r="H2745">
        <v>1</v>
      </c>
    </row>
    <row r="2746" spans="1:8" x14ac:dyDescent="0.2">
      <c r="A2746" s="5">
        <v>43699</v>
      </c>
      <c r="B2746" s="2">
        <v>43699.323888888888</v>
      </c>
      <c r="C2746" s="1" t="s">
        <v>1151</v>
      </c>
      <c r="D2746" t="s">
        <v>1053</v>
      </c>
      <c r="E2746" s="1" t="s">
        <v>1064</v>
      </c>
      <c r="G2746" t="s">
        <v>1163</v>
      </c>
      <c r="H2746">
        <v>1</v>
      </c>
    </row>
    <row r="2747" spans="1:8" x14ac:dyDescent="0.2">
      <c r="A2747" s="5">
        <v>43699</v>
      </c>
      <c r="B2747" s="2">
        <v>43699.323888888888</v>
      </c>
      <c r="C2747" s="1" t="s">
        <v>1151</v>
      </c>
      <c r="D2747" t="s">
        <v>1057</v>
      </c>
      <c r="E2747" s="1" t="s">
        <v>1064</v>
      </c>
      <c r="G2747" t="s">
        <v>1163</v>
      </c>
      <c r="H2747">
        <v>1</v>
      </c>
    </row>
    <row r="2748" spans="1:8" x14ac:dyDescent="0.2">
      <c r="A2748" s="5">
        <v>43699</v>
      </c>
      <c r="B2748" s="2">
        <v>43699.323888888888</v>
      </c>
      <c r="C2748" s="1" t="s">
        <v>1151</v>
      </c>
      <c r="D2748" t="s">
        <v>1058</v>
      </c>
      <c r="E2748" s="1" t="s">
        <v>1064</v>
      </c>
      <c r="G2748" t="s">
        <v>1163</v>
      </c>
      <c r="H2748">
        <v>1</v>
      </c>
    </row>
    <row r="2749" spans="1:8" x14ac:dyDescent="0.2">
      <c r="A2749" s="5">
        <v>43699</v>
      </c>
      <c r="B2749" s="2">
        <v>43699.323888888888</v>
      </c>
      <c r="C2749" s="1" t="s">
        <v>1151</v>
      </c>
      <c r="D2749" t="s">
        <v>1059</v>
      </c>
      <c r="E2749" s="1" t="s">
        <v>1064</v>
      </c>
      <c r="G2749" t="s">
        <v>1163</v>
      </c>
      <c r="H2749">
        <v>1</v>
      </c>
    </row>
    <row r="2750" spans="1:8" x14ac:dyDescent="0.2">
      <c r="A2750" s="5">
        <v>43707</v>
      </c>
      <c r="B2750" s="2">
        <v>43707.274768518517</v>
      </c>
      <c r="C2750" s="1" t="s">
        <v>1065</v>
      </c>
      <c r="D2750" t="s">
        <v>1053</v>
      </c>
      <c r="E2750" s="1" t="s">
        <v>1061</v>
      </c>
      <c r="G2750" t="s">
        <v>1163</v>
      </c>
      <c r="H2750">
        <v>1</v>
      </c>
    </row>
    <row r="2751" spans="1:8" x14ac:dyDescent="0.2">
      <c r="A2751" s="5">
        <v>43707</v>
      </c>
      <c r="B2751" s="2">
        <v>43707.274768518517</v>
      </c>
      <c r="C2751" s="1" t="s">
        <v>1065</v>
      </c>
      <c r="D2751" t="s">
        <v>1057</v>
      </c>
      <c r="E2751" s="1" t="s">
        <v>1061</v>
      </c>
      <c r="G2751" t="s">
        <v>1163</v>
      </c>
      <c r="H2751">
        <v>1</v>
      </c>
    </row>
    <row r="2752" spans="1:8" x14ac:dyDescent="0.2">
      <c r="A2752" s="5">
        <v>43707</v>
      </c>
      <c r="B2752" s="2">
        <v>43707.274780092594</v>
      </c>
      <c r="C2752" s="1" t="s">
        <v>1065</v>
      </c>
      <c r="D2752" t="s">
        <v>1058</v>
      </c>
      <c r="E2752" s="1" t="s">
        <v>1061</v>
      </c>
      <c r="G2752" t="s">
        <v>1163</v>
      </c>
      <c r="H2752">
        <v>1</v>
      </c>
    </row>
    <row r="2753" spans="1:8" x14ac:dyDescent="0.2">
      <c r="A2753" s="5">
        <v>43707</v>
      </c>
      <c r="B2753" s="2">
        <v>43707.274791666663</v>
      </c>
      <c r="C2753" s="1" t="s">
        <v>1065</v>
      </c>
      <c r="D2753" t="s">
        <v>1059</v>
      </c>
      <c r="E2753" s="1" t="s">
        <v>1061</v>
      </c>
      <c r="G2753" t="s">
        <v>1163</v>
      </c>
      <c r="H2753">
        <v>1</v>
      </c>
    </row>
    <row r="2754" spans="1:8" x14ac:dyDescent="0.2">
      <c r="A2754" s="5">
        <v>43707</v>
      </c>
      <c r="B2754" s="2">
        <v>43707.480462962965</v>
      </c>
      <c r="C2754" s="1" t="s">
        <v>1151</v>
      </c>
      <c r="D2754" t="s">
        <v>1053</v>
      </c>
      <c r="E2754" s="1" t="s">
        <v>1064</v>
      </c>
      <c r="G2754" t="s">
        <v>1163</v>
      </c>
      <c r="H2754">
        <v>1</v>
      </c>
    </row>
    <row r="2755" spans="1:8" x14ac:dyDescent="0.2">
      <c r="A2755" s="5">
        <v>43707</v>
      </c>
      <c r="B2755" s="2">
        <v>43707.480462962965</v>
      </c>
      <c r="C2755" s="1" t="s">
        <v>1151</v>
      </c>
      <c r="D2755" t="s">
        <v>1057</v>
      </c>
      <c r="E2755" s="1" t="s">
        <v>1064</v>
      </c>
      <c r="G2755" t="s">
        <v>1163</v>
      </c>
      <c r="H2755">
        <v>1</v>
      </c>
    </row>
    <row r="2756" spans="1:8" x14ac:dyDescent="0.2">
      <c r="A2756" s="5">
        <v>43707</v>
      </c>
      <c r="B2756" s="2">
        <v>43707.480462962965</v>
      </c>
      <c r="C2756" s="1" t="s">
        <v>1151</v>
      </c>
      <c r="D2756" t="s">
        <v>1058</v>
      </c>
      <c r="E2756" s="1" t="s">
        <v>1064</v>
      </c>
      <c r="G2756" t="s">
        <v>1163</v>
      </c>
      <c r="H2756">
        <v>1</v>
      </c>
    </row>
    <row r="2757" spans="1:8" x14ac:dyDescent="0.2">
      <c r="A2757" s="5">
        <v>43707</v>
      </c>
      <c r="B2757" s="2">
        <v>43707.480474537035</v>
      </c>
      <c r="C2757" s="1" t="s">
        <v>1151</v>
      </c>
      <c r="D2757" t="s">
        <v>1059</v>
      </c>
      <c r="E2757" s="1" t="s">
        <v>1064</v>
      </c>
      <c r="G2757" t="s">
        <v>1163</v>
      </c>
      <c r="H2757">
        <v>1</v>
      </c>
    </row>
    <row r="2758" spans="1:8" x14ac:dyDescent="0.2">
      <c r="A2758" s="5">
        <v>43709</v>
      </c>
      <c r="B2758" s="2">
        <v>43709.508506944447</v>
      </c>
      <c r="C2758" s="1" t="s">
        <v>1065</v>
      </c>
      <c r="D2758" t="s">
        <v>1053</v>
      </c>
      <c r="E2758" s="1" t="s">
        <v>1061</v>
      </c>
      <c r="G2758" t="s">
        <v>1163</v>
      </c>
      <c r="H2758">
        <v>1</v>
      </c>
    </row>
    <row r="2759" spans="1:8" x14ac:dyDescent="0.2">
      <c r="A2759" s="5">
        <v>43709</v>
      </c>
      <c r="B2759" s="2">
        <v>43709.508506944447</v>
      </c>
      <c r="C2759" s="1" t="s">
        <v>1065</v>
      </c>
      <c r="D2759" t="s">
        <v>1057</v>
      </c>
      <c r="E2759" s="1" t="s">
        <v>1061</v>
      </c>
      <c r="G2759" t="s">
        <v>1163</v>
      </c>
      <c r="H2759">
        <v>1</v>
      </c>
    </row>
    <row r="2760" spans="1:8" x14ac:dyDescent="0.2">
      <c r="A2760" s="5">
        <v>43709</v>
      </c>
      <c r="B2760" s="2">
        <v>43709.508518518516</v>
      </c>
      <c r="C2760" s="1" t="s">
        <v>1065</v>
      </c>
      <c r="D2760" t="s">
        <v>1058</v>
      </c>
      <c r="E2760" s="1" t="s">
        <v>1061</v>
      </c>
      <c r="G2760" t="s">
        <v>1163</v>
      </c>
      <c r="H2760">
        <v>1</v>
      </c>
    </row>
    <row r="2761" spans="1:8" x14ac:dyDescent="0.2">
      <c r="A2761" s="5">
        <v>43709</v>
      </c>
      <c r="B2761" s="2">
        <v>43709.508518518516</v>
      </c>
      <c r="C2761" s="1" t="s">
        <v>1065</v>
      </c>
      <c r="D2761" t="s">
        <v>1059</v>
      </c>
      <c r="E2761" s="1" t="s">
        <v>1061</v>
      </c>
      <c r="G2761" t="s">
        <v>1163</v>
      </c>
      <c r="H2761">
        <v>1</v>
      </c>
    </row>
    <row r="2762" spans="1:8" x14ac:dyDescent="0.2">
      <c r="A2762" s="5">
        <v>43713</v>
      </c>
      <c r="B2762" s="2">
        <v>43713.304224537038</v>
      </c>
      <c r="C2762" s="1" t="s">
        <v>1065</v>
      </c>
      <c r="D2762" t="s">
        <v>1053</v>
      </c>
      <c r="E2762" s="1" t="s">
        <v>1061</v>
      </c>
      <c r="G2762" t="s">
        <v>1165</v>
      </c>
      <c r="H2762">
        <v>1</v>
      </c>
    </row>
    <row r="2763" spans="1:8" x14ac:dyDescent="0.2">
      <c r="A2763" s="5">
        <v>43713</v>
      </c>
      <c r="B2763" s="2">
        <v>43713.304247685184</v>
      </c>
      <c r="C2763" s="1" t="s">
        <v>1065</v>
      </c>
      <c r="D2763" t="s">
        <v>1057</v>
      </c>
      <c r="E2763" s="1" t="s">
        <v>1061</v>
      </c>
      <c r="G2763" t="s">
        <v>1165</v>
      </c>
      <c r="H2763">
        <v>1</v>
      </c>
    </row>
    <row r="2764" spans="1:8" x14ac:dyDescent="0.2">
      <c r="A2764" s="5">
        <v>43713</v>
      </c>
      <c r="B2764" s="2">
        <v>43713.304259259261</v>
      </c>
      <c r="C2764" s="1" t="s">
        <v>1065</v>
      </c>
      <c r="D2764" t="s">
        <v>1058</v>
      </c>
      <c r="E2764" s="1" t="s">
        <v>1061</v>
      </c>
      <c r="G2764" t="s">
        <v>1165</v>
      </c>
      <c r="H2764">
        <v>1</v>
      </c>
    </row>
    <row r="2765" spans="1:8" x14ac:dyDescent="0.2">
      <c r="A2765" s="5">
        <v>43713</v>
      </c>
      <c r="B2765" s="2">
        <v>43713.304282407407</v>
      </c>
      <c r="C2765" s="1" t="s">
        <v>1065</v>
      </c>
      <c r="D2765" t="s">
        <v>1059</v>
      </c>
      <c r="E2765" s="1" t="s">
        <v>1061</v>
      </c>
      <c r="G2765" t="s">
        <v>1165</v>
      </c>
      <c r="H2765">
        <v>1</v>
      </c>
    </row>
    <row r="2766" spans="1:8" x14ac:dyDescent="0.2">
      <c r="A2766" s="5">
        <v>43714</v>
      </c>
      <c r="B2766" s="2">
        <v>43714.559594907405</v>
      </c>
      <c r="C2766" s="1" t="s">
        <v>1151</v>
      </c>
      <c r="D2766" t="s">
        <v>1053</v>
      </c>
      <c r="E2766" s="1" t="s">
        <v>1064</v>
      </c>
      <c r="G2766" t="s">
        <v>1165</v>
      </c>
      <c r="H2766">
        <v>1</v>
      </c>
    </row>
    <row r="2767" spans="1:8" x14ac:dyDescent="0.2">
      <c r="A2767" s="5">
        <v>43714</v>
      </c>
      <c r="B2767" s="2">
        <v>43714.559606481482</v>
      </c>
      <c r="C2767" s="1" t="s">
        <v>1151</v>
      </c>
      <c r="D2767" t="s">
        <v>1057</v>
      </c>
      <c r="E2767" s="1" t="s">
        <v>1064</v>
      </c>
      <c r="G2767" t="s">
        <v>1165</v>
      </c>
      <c r="H2767">
        <v>1</v>
      </c>
    </row>
    <row r="2768" spans="1:8" x14ac:dyDescent="0.2">
      <c r="A2768" s="5">
        <v>43714</v>
      </c>
      <c r="B2768" s="2">
        <v>43714.559629629628</v>
      </c>
      <c r="C2768" s="1" t="s">
        <v>1151</v>
      </c>
      <c r="D2768" t="s">
        <v>1058</v>
      </c>
      <c r="E2768" s="1" t="s">
        <v>1064</v>
      </c>
      <c r="G2768" t="s">
        <v>1165</v>
      </c>
      <c r="H2768">
        <v>1</v>
      </c>
    </row>
    <row r="2769" spans="1:8" x14ac:dyDescent="0.2">
      <c r="A2769" s="5">
        <v>43714</v>
      </c>
      <c r="B2769" s="2">
        <v>43714.559652777774</v>
      </c>
      <c r="C2769" s="1" t="s">
        <v>1151</v>
      </c>
      <c r="D2769" t="s">
        <v>1059</v>
      </c>
      <c r="E2769" s="1" t="s">
        <v>1064</v>
      </c>
      <c r="G2769" t="s">
        <v>1165</v>
      </c>
      <c r="H2769">
        <v>1</v>
      </c>
    </row>
    <row r="2770" spans="1:8" x14ac:dyDescent="0.2">
      <c r="A2770" s="5">
        <v>43718</v>
      </c>
      <c r="B2770" s="2">
        <v>43718.284699074073</v>
      </c>
      <c r="C2770" s="1" t="s">
        <v>1151</v>
      </c>
      <c r="D2770" t="s">
        <v>1053</v>
      </c>
      <c r="E2770" s="1" t="s">
        <v>1064</v>
      </c>
      <c r="G2770" t="s">
        <v>1165</v>
      </c>
      <c r="H2770">
        <v>1</v>
      </c>
    </row>
    <row r="2771" spans="1:8" x14ac:dyDescent="0.2">
      <c r="A2771" s="5">
        <v>43718</v>
      </c>
      <c r="B2771" s="2">
        <v>43718.284710648149</v>
      </c>
      <c r="C2771" s="1" t="s">
        <v>1151</v>
      </c>
      <c r="D2771" t="s">
        <v>1057</v>
      </c>
      <c r="E2771" s="1" t="s">
        <v>1064</v>
      </c>
      <c r="G2771" t="s">
        <v>1165</v>
      </c>
      <c r="H2771">
        <v>1</v>
      </c>
    </row>
    <row r="2772" spans="1:8" x14ac:dyDescent="0.2">
      <c r="A2772" s="5">
        <v>43718</v>
      </c>
      <c r="B2772" s="2">
        <v>43718.284722222219</v>
      </c>
      <c r="C2772" s="1" t="s">
        <v>1151</v>
      </c>
      <c r="D2772" t="s">
        <v>1058</v>
      </c>
      <c r="E2772" s="1" t="s">
        <v>1064</v>
      </c>
      <c r="G2772" t="s">
        <v>1165</v>
      </c>
      <c r="H2772">
        <v>1</v>
      </c>
    </row>
    <row r="2773" spans="1:8" x14ac:dyDescent="0.2">
      <c r="A2773" s="5">
        <v>43718</v>
      </c>
      <c r="B2773" s="2">
        <v>43718.284722222219</v>
      </c>
      <c r="C2773" s="1" t="s">
        <v>1151</v>
      </c>
      <c r="D2773" t="s">
        <v>1059</v>
      </c>
      <c r="E2773" s="1" t="s">
        <v>1064</v>
      </c>
      <c r="G2773" t="s">
        <v>1165</v>
      </c>
      <c r="H2773">
        <v>1</v>
      </c>
    </row>
    <row r="2774" spans="1:8" x14ac:dyDescent="0.2">
      <c r="A2774" s="5">
        <v>43724</v>
      </c>
      <c r="B2774" s="2">
        <v>43724.325601851851</v>
      </c>
      <c r="C2774" s="1" t="s">
        <v>1151</v>
      </c>
      <c r="D2774" t="s">
        <v>1053</v>
      </c>
      <c r="E2774" s="1" t="s">
        <v>1064</v>
      </c>
      <c r="G2774" t="s">
        <v>1165</v>
      </c>
      <c r="H2774">
        <v>1</v>
      </c>
    </row>
    <row r="2775" spans="1:8" x14ac:dyDescent="0.2">
      <c r="A2775" s="5">
        <v>43724</v>
      </c>
      <c r="B2775" s="2">
        <v>43724.325636574074</v>
      </c>
      <c r="C2775" s="1" t="s">
        <v>1151</v>
      </c>
      <c r="D2775" t="s">
        <v>1057</v>
      </c>
      <c r="G2775" t="s">
        <v>1165</v>
      </c>
      <c r="H2775">
        <v>1</v>
      </c>
    </row>
    <row r="2776" spans="1:8" x14ac:dyDescent="0.2">
      <c r="A2776" s="5">
        <v>43724</v>
      </c>
      <c r="B2776" s="2">
        <v>43724.325648148151</v>
      </c>
      <c r="C2776" s="1" t="s">
        <v>1151</v>
      </c>
      <c r="D2776" t="s">
        <v>1056</v>
      </c>
      <c r="G2776" t="s">
        <v>1165</v>
      </c>
      <c r="H2776">
        <v>1</v>
      </c>
    </row>
    <row r="2777" spans="1:8" x14ac:dyDescent="0.2">
      <c r="A2777" s="5">
        <v>43724</v>
      </c>
      <c r="B2777" s="2">
        <v>43724.325648148151</v>
      </c>
      <c r="C2777" s="1" t="s">
        <v>1151</v>
      </c>
      <c r="D2777" t="s">
        <v>1058</v>
      </c>
      <c r="G2777" t="s">
        <v>1165</v>
      </c>
      <c r="H2777">
        <v>1</v>
      </c>
    </row>
    <row r="2778" spans="1:8" x14ac:dyDescent="0.2">
      <c r="A2778" s="5">
        <v>43724</v>
      </c>
      <c r="B2778" s="2">
        <v>43724.325648148151</v>
      </c>
      <c r="C2778" s="1" t="s">
        <v>1151</v>
      </c>
      <c r="D2778" t="s">
        <v>1056</v>
      </c>
      <c r="G2778" t="s">
        <v>1165</v>
      </c>
      <c r="H2778">
        <v>1</v>
      </c>
    </row>
    <row r="2779" spans="1:8" x14ac:dyDescent="0.2">
      <c r="A2779" s="5">
        <v>43724</v>
      </c>
      <c r="B2779" s="2">
        <v>43724.325671296298</v>
      </c>
      <c r="C2779" s="1" t="s">
        <v>1151</v>
      </c>
      <c r="D2779" t="s">
        <v>1059</v>
      </c>
      <c r="G2779" t="s">
        <v>1165</v>
      </c>
      <c r="H2779">
        <v>1</v>
      </c>
    </row>
    <row r="2780" spans="1:8" x14ac:dyDescent="0.2">
      <c r="A2780" s="5">
        <v>43724</v>
      </c>
      <c r="B2780" s="2">
        <v>43724.325671296298</v>
      </c>
      <c r="C2780" s="1" t="s">
        <v>1151</v>
      </c>
      <c r="D2780" t="s">
        <v>1056</v>
      </c>
      <c r="G2780" t="s">
        <v>1165</v>
      </c>
      <c r="H2780">
        <v>1</v>
      </c>
    </row>
    <row r="2781" spans="1:8" x14ac:dyDescent="0.2">
      <c r="A2781" s="5">
        <v>43724</v>
      </c>
      <c r="B2781" s="2">
        <v>43724.325856481482</v>
      </c>
      <c r="C2781" s="1" t="s">
        <v>1151</v>
      </c>
      <c r="D2781" t="s">
        <v>1053</v>
      </c>
      <c r="E2781" s="1" t="s">
        <v>1064</v>
      </c>
      <c r="G2781" t="s">
        <v>1165</v>
      </c>
      <c r="H2781">
        <v>1</v>
      </c>
    </row>
    <row r="2782" spans="1:8" x14ac:dyDescent="0.2">
      <c r="A2782" s="5">
        <v>43724</v>
      </c>
      <c r="B2782" s="2">
        <v>43724.325856481482</v>
      </c>
      <c r="C2782" s="1" t="s">
        <v>1151</v>
      </c>
      <c r="D2782" t="s">
        <v>1057</v>
      </c>
      <c r="E2782" s="1" t="s">
        <v>1064</v>
      </c>
      <c r="G2782" t="s">
        <v>1165</v>
      </c>
      <c r="H2782">
        <v>1</v>
      </c>
    </row>
    <row r="2783" spans="1:8" x14ac:dyDescent="0.2">
      <c r="A2783" s="5">
        <v>43724</v>
      </c>
      <c r="B2783" s="2">
        <v>43724.325868055559</v>
      </c>
      <c r="C2783" s="1" t="s">
        <v>1151</v>
      </c>
      <c r="D2783" t="s">
        <v>1058</v>
      </c>
      <c r="E2783" s="1" t="s">
        <v>1064</v>
      </c>
      <c r="G2783" t="s">
        <v>1165</v>
      </c>
      <c r="H2783">
        <v>1</v>
      </c>
    </row>
    <row r="2784" spans="1:8" x14ac:dyDescent="0.2">
      <c r="A2784" s="5">
        <v>43724</v>
      </c>
      <c r="B2784" s="2">
        <v>43724.325868055559</v>
      </c>
      <c r="C2784" s="1" t="s">
        <v>1151</v>
      </c>
      <c r="D2784" t="s">
        <v>1059</v>
      </c>
      <c r="E2784" s="1" t="s">
        <v>1064</v>
      </c>
      <c r="G2784" t="s">
        <v>1165</v>
      </c>
      <c r="H2784">
        <v>1</v>
      </c>
    </row>
    <row r="2785" spans="1:8" x14ac:dyDescent="0.2">
      <c r="A2785" s="5">
        <v>43749</v>
      </c>
      <c r="B2785" s="2">
        <v>43749.320567129631</v>
      </c>
      <c r="C2785" s="1" t="s">
        <v>1065</v>
      </c>
      <c r="D2785" t="s">
        <v>1053</v>
      </c>
      <c r="G2785" t="s">
        <v>1166</v>
      </c>
      <c r="H2785">
        <v>1</v>
      </c>
    </row>
    <row r="2786" spans="1:8" x14ac:dyDescent="0.2">
      <c r="A2786" s="5">
        <v>43749</v>
      </c>
      <c r="B2786" s="2">
        <v>43749.320590277777</v>
      </c>
      <c r="C2786" s="1" t="s">
        <v>1065</v>
      </c>
      <c r="D2786" t="s">
        <v>1056</v>
      </c>
      <c r="G2786" t="s">
        <v>1166</v>
      </c>
      <c r="H2786">
        <v>1</v>
      </c>
    </row>
    <row r="2787" spans="1:8" x14ac:dyDescent="0.2">
      <c r="A2787" s="5">
        <v>43749</v>
      </c>
      <c r="B2787" s="2">
        <v>43749.320601851854</v>
      </c>
      <c r="C2787" s="1" t="s">
        <v>1065</v>
      </c>
      <c r="D2787" t="s">
        <v>1057</v>
      </c>
      <c r="G2787" t="s">
        <v>1166</v>
      </c>
      <c r="H2787">
        <v>1</v>
      </c>
    </row>
    <row r="2788" spans="1:8" x14ac:dyDescent="0.2">
      <c r="A2788" s="5">
        <v>43749</v>
      </c>
      <c r="B2788" s="2">
        <v>43749.320613425924</v>
      </c>
      <c r="C2788" s="1" t="s">
        <v>1065</v>
      </c>
      <c r="D2788" t="s">
        <v>1056</v>
      </c>
      <c r="G2788" t="s">
        <v>1166</v>
      </c>
      <c r="H2788">
        <v>1</v>
      </c>
    </row>
    <row r="2789" spans="1:8" x14ac:dyDescent="0.2">
      <c r="A2789" s="5">
        <v>43749</v>
      </c>
      <c r="B2789" s="2">
        <v>43749.320625</v>
      </c>
      <c r="C2789" s="1" t="s">
        <v>1065</v>
      </c>
      <c r="D2789" t="s">
        <v>1058</v>
      </c>
      <c r="G2789" t="s">
        <v>1166</v>
      </c>
      <c r="H2789">
        <v>1</v>
      </c>
    </row>
    <row r="2790" spans="1:8" x14ac:dyDescent="0.2">
      <c r="A2790" s="5">
        <v>43749</v>
      </c>
      <c r="B2790" s="2">
        <v>43749.320636574077</v>
      </c>
      <c r="C2790" s="1" t="s">
        <v>1065</v>
      </c>
      <c r="D2790" t="s">
        <v>1056</v>
      </c>
      <c r="G2790" t="s">
        <v>1166</v>
      </c>
      <c r="H2790">
        <v>1</v>
      </c>
    </row>
    <row r="2791" spans="1:8" x14ac:dyDescent="0.2">
      <c r="A2791" s="5">
        <v>43749</v>
      </c>
      <c r="B2791" s="2">
        <v>43749.320648148147</v>
      </c>
      <c r="C2791" s="1" t="s">
        <v>1065</v>
      </c>
      <c r="D2791" t="s">
        <v>1059</v>
      </c>
      <c r="G2791" t="s">
        <v>1166</v>
      </c>
      <c r="H2791">
        <v>1</v>
      </c>
    </row>
    <row r="2792" spans="1:8" x14ac:dyDescent="0.2">
      <c r="A2792" s="5">
        <v>43749</v>
      </c>
      <c r="B2792" s="2">
        <v>43749.320659722223</v>
      </c>
      <c r="C2792" s="1" t="s">
        <v>1065</v>
      </c>
      <c r="D2792" t="s">
        <v>1056</v>
      </c>
      <c r="G2792" t="s">
        <v>1166</v>
      </c>
      <c r="H2792">
        <v>1</v>
      </c>
    </row>
    <row r="2793" spans="1:8" x14ac:dyDescent="0.2">
      <c r="A2793" s="5">
        <v>43753</v>
      </c>
      <c r="B2793" s="2">
        <v>43753.322268518517</v>
      </c>
      <c r="C2793" s="1" t="s">
        <v>1065</v>
      </c>
      <c r="D2793" t="s">
        <v>1053</v>
      </c>
      <c r="E2793" s="1" t="s">
        <v>1061</v>
      </c>
      <c r="G2793" t="s">
        <v>1166</v>
      </c>
      <c r="H2793">
        <v>1</v>
      </c>
    </row>
    <row r="2794" spans="1:8" x14ac:dyDescent="0.2">
      <c r="A2794" s="5">
        <v>43753</v>
      </c>
      <c r="B2794" s="2">
        <v>43753.322291666664</v>
      </c>
      <c r="C2794" s="1" t="s">
        <v>1065</v>
      </c>
      <c r="D2794" t="s">
        <v>1057</v>
      </c>
      <c r="E2794" s="1" t="s">
        <v>1061</v>
      </c>
      <c r="G2794" t="s">
        <v>1166</v>
      </c>
      <c r="H2794">
        <v>1</v>
      </c>
    </row>
    <row r="2795" spans="1:8" x14ac:dyDescent="0.2">
      <c r="A2795" s="5">
        <v>43753</v>
      </c>
      <c r="B2795" s="2">
        <v>43753.32230324074</v>
      </c>
      <c r="C2795" s="1" t="s">
        <v>1065</v>
      </c>
      <c r="D2795" t="s">
        <v>1058</v>
      </c>
      <c r="E2795" s="1" t="s">
        <v>1061</v>
      </c>
      <c r="G2795" t="s">
        <v>1166</v>
      </c>
      <c r="H2795">
        <v>1</v>
      </c>
    </row>
    <row r="2796" spans="1:8" x14ac:dyDescent="0.2">
      <c r="A2796" s="5">
        <v>43753</v>
      </c>
      <c r="B2796" s="2">
        <v>43753.322326388887</v>
      </c>
      <c r="C2796" s="1" t="s">
        <v>1065</v>
      </c>
      <c r="D2796" t="s">
        <v>1059</v>
      </c>
      <c r="E2796" s="1" t="s">
        <v>1061</v>
      </c>
      <c r="G2796" t="s">
        <v>1166</v>
      </c>
      <c r="H2796">
        <v>1</v>
      </c>
    </row>
    <row r="2797" spans="1:8" x14ac:dyDescent="0.2">
      <c r="A2797" s="5">
        <v>43762</v>
      </c>
      <c r="B2797" s="2">
        <v>43762.321481481478</v>
      </c>
      <c r="C2797" s="1" t="s">
        <v>1065</v>
      </c>
      <c r="D2797" t="s">
        <v>1053</v>
      </c>
      <c r="G2797" t="s">
        <v>1166</v>
      </c>
      <c r="H2797">
        <v>1</v>
      </c>
    </row>
    <row r="2798" spans="1:8" x14ac:dyDescent="0.2">
      <c r="A2798" s="5">
        <v>43762</v>
      </c>
      <c r="B2798" s="2">
        <v>43762.321585648147</v>
      </c>
      <c r="C2798" s="1" t="s">
        <v>1065</v>
      </c>
      <c r="D2798" t="s">
        <v>1056</v>
      </c>
      <c r="G2798" t="s">
        <v>1166</v>
      </c>
      <c r="H2798">
        <v>1</v>
      </c>
    </row>
    <row r="2799" spans="1:8" x14ac:dyDescent="0.2">
      <c r="A2799" s="5">
        <v>43762</v>
      </c>
      <c r="B2799" s="2">
        <v>43762.321597222224</v>
      </c>
      <c r="C2799" s="1" t="s">
        <v>1065</v>
      </c>
      <c r="D2799" t="s">
        <v>1057</v>
      </c>
      <c r="G2799" t="s">
        <v>1166</v>
      </c>
      <c r="H2799">
        <v>1</v>
      </c>
    </row>
    <row r="2800" spans="1:8" x14ac:dyDescent="0.2">
      <c r="A2800" s="5">
        <v>43762</v>
      </c>
      <c r="B2800" s="2">
        <v>43762.321608796294</v>
      </c>
      <c r="C2800" s="1" t="s">
        <v>1065</v>
      </c>
      <c r="D2800" t="s">
        <v>1056</v>
      </c>
      <c r="G2800" t="s">
        <v>1166</v>
      </c>
      <c r="H2800">
        <v>1</v>
      </c>
    </row>
    <row r="2801" spans="1:8" x14ac:dyDescent="0.2">
      <c r="A2801" s="5">
        <v>43762</v>
      </c>
      <c r="B2801" s="2">
        <v>43762.321620370371</v>
      </c>
      <c r="C2801" s="1" t="s">
        <v>1065</v>
      </c>
      <c r="D2801" t="s">
        <v>1058</v>
      </c>
      <c r="G2801" t="s">
        <v>1166</v>
      </c>
      <c r="H2801">
        <v>1</v>
      </c>
    </row>
    <row r="2802" spans="1:8" x14ac:dyDescent="0.2">
      <c r="A2802" s="5">
        <v>43762</v>
      </c>
      <c r="B2802" s="2">
        <v>43762.321643518517</v>
      </c>
      <c r="C2802" s="1" t="s">
        <v>1065</v>
      </c>
      <c r="D2802" t="s">
        <v>1056</v>
      </c>
      <c r="G2802" t="s">
        <v>1166</v>
      </c>
      <c r="H2802">
        <v>1</v>
      </c>
    </row>
    <row r="2803" spans="1:8" x14ac:dyDescent="0.2">
      <c r="A2803" s="5">
        <v>43762</v>
      </c>
      <c r="B2803" s="2">
        <v>43762.321666666663</v>
      </c>
      <c r="C2803" s="1" t="s">
        <v>1065</v>
      </c>
      <c r="D2803" t="s">
        <v>1059</v>
      </c>
      <c r="G2803" t="s">
        <v>1166</v>
      </c>
      <c r="H2803">
        <v>1</v>
      </c>
    </row>
    <row r="2804" spans="1:8" x14ac:dyDescent="0.2">
      <c r="A2804" s="5">
        <v>43762</v>
      </c>
      <c r="B2804" s="2">
        <v>43762.321689814817</v>
      </c>
      <c r="C2804" s="1" t="s">
        <v>1065</v>
      </c>
      <c r="D2804" t="s">
        <v>1056</v>
      </c>
      <c r="G2804" t="s">
        <v>1166</v>
      </c>
      <c r="H2804">
        <v>1</v>
      </c>
    </row>
    <row r="2805" spans="1:8" x14ac:dyDescent="0.2">
      <c r="A2805" s="5">
        <v>43770</v>
      </c>
      <c r="B2805" s="2">
        <v>43770.244837962964</v>
      </c>
      <c r="C2805" s="1" t="s">
        <v>1065</v>
      </c>
      <c r="D2805" t="s">
        <v>1053</v>
      </c>
      <c r="E2805" s="1" t="s">
        <v>1061</v>
      </c>
      <c r="G2805" t="s">
        <v>1166</v>
      </c>
      <c r="H2805">
        <v>1</v>
      </c>
    </row>
    <row r="2806" spans="1:8" x14ac:dyDescent="0.2">
      <c r="A2806" s="5">
        <v>43770</v>
      </c>
      <c r="B2806" s="2">
        <v>43770.244849537034</v>
      </c>
      <c r="C2806" s="1" t="s">
        <v>1065</v>
      </c>
      <c r="D2806" t="s">
        <v>1057</v>
      </c>
      <c r="E2806" s="1" t="s">
        <v>1061</v>
      </c>
      <c r="G2806" t="s">
        <v>1166</v>
      </c>
      <c r="H2806">
        <v>1</v>
      </c>
    </row>
    <row r="2807" spans="1:8" x14ac:dyDescent="0.2">
      <c r="A2807" s="5">
        <v>43770</v>
      </c>
      <c r="B2807" s="2">
        <v>43770.24486111111</v>
      </c>
      <c r="C2807" s="1" t="s">
        <v>1065</v>
      </c>
      <c r="D2807" t="s">
        <v>1058</v>
      </c>
      <c r="E2807" s="1" t="s">
        <v>1061</v>
      </c>
      <c r="G2807" t="s">
        <v>1166</v>
      </c>
      <c r="H2807">
        <v>1</v>
      </c>
    </row>
    <row r="2808" spans="1:8" x14ac:dyDescent="0.2">
      <c r="A2808" s="5">
        <v>43770</v>
      </c>
      <c r="B2808" s="2">
        <v>43770.24486111111</v>
      </c>
      <c r="C2808" s="1" t="s">
        <v>1065</v>
      </c>
      <c r="D2808" t="s">
        <v>1059</v>
      </c>
      <c r="E2808" s="1" t="s">
        <v>1061</v>
      </c>
      <c r="G2808" t="s">
        <v>1166</v>
      </c>
      <c r="H2808">
        <v>1</v>
      </c>
    </row>
    <row r="2809" spans="1:8" x14ac:dyDescent="0.2">
      <c r="A2809" s="5">
        <v>43791</v>
      </c>
      <c r="B2809" s="2">
        <v>43791.315266203703</v>
      </c>
      <c r="C2809" s="1" t="s">
        <v>1065</v>
      </c>
      <c r="D2809" t="s">
        <v>1053</v>
      </c>
      <c r="E2809" s="1" t="s">
        <v>1061</v>
      </c>
      <c r="G2809" t="s">
        <v>1167</v>
      </c>
      <c r="H2809">
        <v>1</v>
      </c>
    </row>
    <row r="2810" spans="1:8" x14ac:dyDescent="0.2">
      <c r="A2810" s="5">
        <v>43791</v>
      </c>
      <c r="B2810" s="2">
        <v>43791.31527777778</v>
      </c>
      <c r="C2810" s="1" t="s">
        <v>1065</v>
      </c>
      <c r="D2810" t="s">
        <v>1057</v>
      </c>
      <c r="E2810" s="1" t="s">
        <v>1061</v>
      </c>
      <c r="G2810" t="s">
        <v>1167</v>
      </c>
      <c r="H2810">
        <v>1</v>
      </c>
    </row>
    <row r="2811" spans="1:8" x14ac:dyDescent="0.2">
      <c r="A2811" s="5">
        <v>43791</v>
      </c>
      <c r="B2811" s="2">
        <v>43791.315300925926</v>
      </c>
      <c r="C2811" s="1" t="s">
        <v>1065</v>
      </c>
      <c r="D2811" t="s">
        <v>1058</v>
      </c>
      <c r="E2811" s="1" t="s">
        <v>1061</v>
      </c>
      <c r="G2811" t="s">
        <v>1167</v>
      </c>
      <c r="H2811">
        <v>1</v>
      </c>
    </row>
    <row r="2812" spans="1:8" x14ac:dyDescent="0.2">
      <c r="A2812" s="5">
        <v>43791</v>
      </c>
      <c r="B2812" s="2">
        <v>43791.315324074072</v>
      </c>
      <c r="C2812" s="1" t="s">
        <v>1065</v>
      </c>
      <c r="D2812" t="s">
        <v>1059</v>
      </c>
      <c r="E2812" s="1" t="s">
        <v>1061</v>
      </c>
      <c r="G2812" t="s">
        <v>1167</v>
      </c>
      <c r="H2812">
        <v>1</v>
      </c>
    </row>
    <row r="2813" spans="1:8" x14ac:dyDescent="0.2">
      <c r="A2813" s="5">
        <v>43796</v>
      </c>
      <c r="B2813" s="2">
        <v>43796.302754629629</v>
      </c>
      <c r="C2813" s="1" t="s">
        <v>1065</v>
      </c>
      <c r="D2813" t="s">
        <v>1053</v>
      </c>
      <c r="E2813" s="1" t="s">
        <v>1061</v>
      </c>
      <c r="G2813" t="s">
        <v>1167</v>
      </c>
      <c r="H2813">
        <v>1</v>
      </c>
    </row>
    <row r="2814" spans="1:8" x14ac:dyDescent="0.2">
      <c r="A2814" s="5">
        <v>43796</v>
      </c>
      <c r="B2814" s="2">
        <v>43796.302766203706</v>
      </c>
      <c r="C2814" s="1" t="s">
        <v>1065</v>
      </c>
      <c r="D2814" t="s">
        <v>1057</v>
      </c>
      <c r="E2814" s="1" t="s">
        <v>1061</v>
      </c>
      <c r="G2814" t="s">
        <v>1167</v>
      </c>
      <c r="H2814">
        <v>1</v>
      </c>
    </row>
    <row r="2815" spans="1:8" x14ac:dyDescent="0.2">
      <c r="A2815" s="5">
        <v>43796</v>
      </c>
      <c r="B2815" s="2">
        <v>43796.302789351852</v>
      </c>
      <c r="C2815" s="1" t="s">
        <v>1065</v>
      </c>
      <c r="D2815" t="s">
        <v>1058</v>
      </c>
      <c r="E2815" s="1" t="s">
        <v>1061</v>
      </c>
      <c r="G2815" t="s">
        <v>1167</v>
      </c>
      <c r="H2815">
        <v>1</v>
      </c>
    </row>
    <row r="2816" spans="1:8" x14ac:dyDescent="0.2">
      <c r="A2816" s="5">
        <v>43796</v>
      </c>
      <c r="B2816" s="2">
        <v>43796.302800925929</v>
      </c>
      <c r="C2816" s="1" t="s">
        <v>1065</v>
      </c>
      <c r="D2816" t="s">
        <v>1059</v>
      </c>
      <c r="E2816" s="1" t="s">
        <v>1061</v>
      </c>
      <c r="G2816" t="s">
        <v>1167</v>
      </c>
      <c r="H2816">
        <v>1</v>
      </c>
    </row>
    <row r="2817" spans="1:8" x14ac:dyDescent="0.2">
      <c r="A2817" s="5">
        <v>43803</v>
      </c>
      <c r="B2817" s="2">
        <v>43803.618993055556</v>
      </c>
      <c r="C2817" s="1" t="s">
        <v>1151</v>
      </c>
      <c r="D2817" t="s">
        <v>1053</v>
      </c>
      <c r="E2817" s="1" t="s">
        <v>1061</v>
      </c>
      <c r="G2817" t="s">
        <v>1168</v>
      </c>
      <c r="H2817">
        <v>1</v>
      </c>
    </row>
    <row r="2818" spans="1:8" x14ac:dyDescent="0.2">
      <c r="A2818" s="5">
        <v>43803</v>
      </c>
      <c r="B2818" s="2">
        <v>43803.619004629632</v>
      </c>
      <c r="C2818" s="1" t="s">
        <v>1151</v>
      </c>
      <c r="D2818" t="s">
        <v>1057</v>
      </c>
      <c r="E2818" s="1" t="s">
        <v>1061</v>
      </c>
      <c r="G2818" t="s">
        <v>1168</v>
      </c>
      <c r="H2818">
        <v>1</v>
      </c>
    </row>
    <row r="2819" spans="1:8" x14ac:dyDescent="0.2">
      <c r="A2819" s="5">
        <v>43803</v>
      </c>
      <c r="B2819" s="2">
        <v>43803.619016203702</v>
      </c>
      <c r="C2819" s="1" t="s">
        <v>1151</v>
      </c>
      <c r="D2819" t="s">
        <v>1058</v>
      </c>
      <c r="E2819" s="1" t="s">
        <v>1061</v>
      </c>
      <c r="G2819" t="s">
        <v>1168</v>
      </c>
      <c r="H2819">
        <v>1</v>
      </c>
    </row>
    <row r="2820" spans="1:8" x14ac:dyDescent="0.2">
      <c r="A2820" s="5">
        <v>43803</v>
      </c>
      <c r="B2820" s="2">
        <v>43803.619016203702</v>
      </c>
      <c r="C2820" s="1" t="s">
        <v>1151</v>
      </c>
      <c r="D2820" t="s">
        <v>1059</v>
      </c>
      <c r="E2820" s="1" t="s">
        <v>1061</v>
      </c>
      <c r="G2820" t="s">
        <v>1168</v>
      </c>
      <c r="H2820">
        <v>1</v>
      </c>
    </row>
    <row r="2821" spans="1:8" x14ac:dyDescent="0.2">
      <c r="A2821" s="5">
        <v>43805</v>
      </c>
      <c r="B2821" s="2">
        <v>43805.438009259262</v>
      </c>
      <c r="C2821" s="1" t="s">
        <v>1113</v>
      </c>
      <c r="D2821" t="s">
        <v>1053</v>
      </c>
      <c r="E2821" s="1" t="s">
        <v>1061</v>
      </c>
      <c r="G2821" t="s">
        <v>1168</v>
      </c>
      <c r="H2821">
        <v>1</v>
      </c>
    </row>
    <row r="2822" spans="1:8" x14ac:dyDescent="0.2">
      <c r="A2822" s="5">
        <v>43805</v>
      </c>
      <c r="B2822" s="2">
        <v>43805.438043981485</v>
      </c>
      <c r="C2822" s="1" t="s">
        <v>1113</v>
      </c>
      <c r="D2822" t="s">
        <v>1057</v>
      </c>
      <c r="E2822" s="1" t="s">
        <v>1061</v>
      </c>
      <c r="G2822" t="s">
        <v>1168</v>
      </c>
      <c r="H2822">
        <v>1</v>
      </c>
    </row>
    <row r="2823" spans="1:8" x14ac:dyDescent="0.2">
      <c r="A2823" s="5">
        <v>43805</v>
      </c>
      <c r="B2823" s="2">
        <v>43805.438067129631</v>
      </c>
      <c r="C2823" s="1" t="s">
        <v>1113</v>
      </c>
      <c r="D2823" t="s">
        <v>1058</v>
      </c>
      <c r="E2823" s="1" t="s">
        <v>1061</v>
      </c>
      <c r="G2823" t="s">
        <v>1168</v>
      </c>
      <c r="H2823">
        <v>1</v>
      </c>
    </row>
    <row r="2824" spans="1:8" x14ac:dyDescent="0.2">
      <c r="A2824" s="5">
        <v>43805</v>
      </c>
      <c r="B2824" s="2">
        <v>43805.438078703701</v>
      </c>
      <c r="C2824" s="1" t="s">
        <v>1113</v>
      </c>
      <c r="D2824" t="s">
        <v>1059</v>
      </c>
      <c r="E2824" s="1" t="s">
        <v>1061</v>
      </c>
      <c r="G2824" t="s">
        <v>1168</v>
      </c>
      <c r="H2824">
        <v>1</v>
      </c>
    </row>
    <row r="2825" spans="1:8" x14ac:dyDescent="0.2">
      <c r="A2825" s="5">
        <v>43808</v>
      </c>
      <c r="B2825" s="2">
        <v>43808.415196759262</v>
      </c>
      <c r="C2825" s="1" t="s">
        <v>1113</v>
      </c>
      <c r="D2825" t="s">
        <v>1053</v>
      </c>
      <c r="E2825" s="1" t="s">
        <v>1061</v>
      </c>
      <c r="G2825" t="s">
        <v>1168</v>
      </c>
      <c r="H2825">
        <v>1</v>
      </c>
    </row>
    <row r="2826" spans="1:8" x14ac:dyDescent="0.2">
      <c r="A2826" s="5">
        <v>43808</v>
      </c>
      <c r="B2826" s="2">
        <v>43808.415208333332</v>
      </c>
      <c r="C2826" s="1" t="s">
        <v>1113</v>
      </c>
      <c r="D2826" t="s">
        <v>1057</v>
      </c>
      <c r="E2826" s="1" t="s">
        <v>1061</v>
      </c>
      <c r="G2826" t="s">
        <v>1168</v>
      </c>
      <c r="H2826">
        <v>1</v>
      </c>
    </row>
    <row r="2827" spans="1:8" x14ac:dyDescent="0.2">
      <c r="A2827" s="5">
        <v>43808</v>
      </c>
      <c r="B2827" s="2">
        <v>43808.415208333332</v>
      </c>
      <c r="C2827" s="1" t="s">
        <v>1113</v>
      </c>
      <c r="D2827" t="s">
        <v>1058</v>
      </c>
      <c r="E2827" s="1" t="s">
        <v>1061</v>
      </c>
      <c r="G2827" t="s">
        <v>1168</v>
      </c>
      <c r="H2827">
        <v>1</v>
      </c>
    </row>
    <row r="2828" spans="1:8" x14ac:dyDescent="0.2">
      <c r="A2828" s="5">
        <v>43808</v>
      </c>
      <c r="B2828" s="2">
        <v>43808.415219907409</v>
      </c>
      <c r="C2828" s="1" t="s">
        <v>1113</v>
      </c>
      <c r="D2828" t="s">
        <v>1059</v>
      </c>
      <c r="E2828" s="1" t="s">
        <v>1061</v>
      </c>
      <c r="G2828" t="s">
        <v>1168</v>
      </c>
      <c r="H2828">
        <v>1</v>
      </c>
    </row>
    <row r="2829" spans="1:8" x14ac:dyDescent="0.2">
      <c r="A2829" s="5">
        <v>43812</v>
      </c>
      <c r="B2829" s="2">
        <v>43812.304629629631</v>
      </c>
      <c r="C2829" s="1" t="s">
        <v>1065</v>
      </c>
      <c r="D2829" t="s">
        <v>1053</v>
      </c>
      <c r="E2829" s="1" t="s">
        <v>1064</v>
      </c>
      <c r="G2829" t="s">
        <v>1168</v>
      </c>
      <c r="H2829">
        <v>1</v>
      </c>
    </row>
    <row r="2830" spans="1:8" x14ac:dyDescent="0.2">
      <c r="A2830" s="5">
        <v>43812</v>
      </c>
      <c r="B2830" s="2">
        <v>43812.304652777777</v>
      </c>
      <c r="C2830" s="1" t="s">
        <v>1065</v>
      </c>
      <c r="D2830" t="s">
        <v>1057</v>
      </c>
      <c r="E2830" s="1" t="s">
        <v>1064</v>
      </c>
      <c r="G2830" t="s">
        <v>1168</v>
      </c>
      <c r="H2830">
        <v>1</v>
      </c>
    </row>
    <row r="2831" spans="1:8" x14ac:dyDescent="0.2">
      <c r="A2831" s="5">
        <v>43812</v>
      </c>
      <c r="B2831" s="2">
        <v>43812.3046875</v>
      </c>
      <c r="C2831" s="1" t="s">
        <v>1065</v>
      </c>
      <c r="D2831" t="s">
        <v>1058</v>
      </c>
      <c r="E2831" s="1" t="s">
        <v>1064</v>
      </c>
      <c r="G2831" t="s">
        <v>1168</v>
      </c>
      <c r="H2831">
        <v>1</v>
      </c>
    </row>
    <row r="2832" spans="1:8" x14ac:dyDescent="0.2">
      <c r="A2832" s="5">
        <v>43812</v>
      </c>
      <c r="B2832" s="2">
        <v>43812.304710648146</v>
      </c>
      <c r="C2832" s="1" t="s">
        <v>1065</v>
      </c>
      <c r="D2832" t="s">
        <v>1059</v>
      </c>
      <c r="E2832" s="1" t="s">
        <v>1064</v>
      </c>
      <c r="G2832" t="s">
        <v>1168</v>
      </c>
      <c r="H2832">
        <v>1</v>
      </c>
    </row>
    <row r="2833" spans="1:8" x14ac:dyDescent="0.2">
      <c r="A2833" s="5">
        <v>43815</v>
      </c>
      <c r="B2833" s="2">
        <v>43815.294791666667</v>
      </c>
      <c r="C2833" s="1" t="s">
        <v>1065</v>
      </c>
      <c r="D2833" t="s">
        <v>1053</v>
      </c>
      <c r="E2833" s="1" t="s">
        <v>1064</v>
      </c>
      <c r="G2833" t="s">
        <v>1168</v>
      </c>
      <c r="H2833">
        <v>1</v>
      </c>
    </row>
    <row r="2834" spans="1:8" x14ac:dyDescent="0.2">
      <c r="A2834" s="5">
        <v>43815</v>
      </c>
      <c r="B2834" s="2">
        <v>43815.294803240744</v>
      </c>
      <c r="C2834" s="1" t="s">
        <v>1065</v>
      </c>
      <c r="D2834" t="s">
        <v>1057</v>
      </c>
      <c r="E2834" s="1" t="s">
        <v>1064</v>
      </c>
      <c r="G2834" t="s">
        <v>1168</v>
      </c>
      <c r="H2834">
        <v>1</v>
      </c>
    </row>
    <row r="2835" spans="1:8" x14ac:dyDescent="0.2">
      <c r="A2835" s="5">
        <v>43815</v>
      </c>
      <c r="B2835" s="2">
        <v>43815.294803240744</v>
      </c>
      <c r="C2835" s="1" t="s">
        <v>1065</v>
      </c>
      <c r="D2835" t="s">
        <v>1058</v>
      </c>
      <c r="G2835" t="s">
        <v>1168</v>
      </c>
      <c r="H2835">
        <v>1</v>
      </c>
    </row>
    <row r="2836" spans="1:8" x14ac:dyDescent="0.2">
      <c r="A2836" s="5">
        <v>43815</v>
      </c>
      <c r="B2836" s="2">
        <v>43815.294814814813</v>
      </c>
      <c r="C2836" s="1" t="s">
        <v>1065</v>
      </c>
      <c r="D2836" t="s">
        <v>1056</v>
      </c>
      <c r="F2836" s="6" t="s">
        <v>1064</v>
      </c>
      <c r="G2836" t="s">
        <v>1168</v>
      </c>
      <c r="H2836">
        <v>1</v>
      </c>
    </row>
    <row r="2837" spans="1:8" x14ac:dyDescent="0.2">
      <c r="A2837" s="5">
        <v>43815</v>
      </c>
      <c r="B2837" s="2">
        <v>43815.294814814813</v>
      </c>
      <c r="C2837" s="1" t="s">
        <v>1065</v>
      </c>
      <c r="D2837" t="s">
        <v>1059</v>
      </c>
      <c r="E2837" s="1" t="s">
        <v>1064</v>
      </c>
      <c r="G2837" t="s">
        <v>1168</v>
      </c>
      <c r="H2837">
        <v>1</v>
      </c>
    </row>
    <row r="2838" spans="1:8" x14ac:dyDescent="0.2">
      <c r="A2838" s="5">
        <v>43816</v>
      </c>
      <c r="B2838" s="2">
        <v>43816.300543981481</v>
      </c>
      <c r="C2838" s="1" t="s">
        <v>1065</v>
      </c>
      <c r="D2838" t="s">
        <v>1053</v>
      </c>
      <c r="E2838" s="1" t="s">
        <v>1061</v>
      </c>
      <c r="G2838" t="s">
        <v>1168</v>
      </c>
      <c r="H2838">
        <v>1</v>
      </c>
    </row>
    <row r="2839" spans="1:8" x14ac:dyDescent="0.2">
      <c r="A2839" s="5">
        <v>43816</v>
      </c>
      <c r="B2839" s="2">
        <v>43816.300555555557</v>
      </c>
      <c r="C2839" s="1" t="s">
        <v>1065</v>
      </c>
      <c r="D2839" t="s">
        <v>1057</v>
      </c>
      <c r="E2839" s="1" t="s">
        <v>1061</v>
      </c>
      <c r="G2839" t="s">
        <v>1168</v>
      </c>
      <c r="H2839">
        <v>1</v>
      </c>
    </row>
    <row r="2840" spans="1:8" x14ac:dyDescent="0.2">
      <c r="A2840" s="5">
        <v>43816</v>
      </c>
      <c r="B2840" s="2">
        <v>43816.300555555557</v>
      </c>
      <c r="C2840" s="1" t="s">
        <v>1065</v>
      </c>
      <c r="D2840" t="s">
        <v>1058</v>
      </c>
      <c r="E2840" s="1" t="s">
        <v>1061</v>
      </c>
      <c r="G2840" t="s">
        <v>1168</v>
      </c>
      <c r="H2840">
        <v>1</v>
      </c>
    </row>
    <row r="2841" spans="1:8" x14ac:dyDescent="0.2">
      <c r="A2841" s="5">
        <v>43816</v>
      </c>
      <c r="B2841" s="2">
        <v>43816.300567129627</v>
      </c>
      <c r="C2841" s="1" t="s">
        <v>1065</v>
      </c>
      <c r="D2841" t="s">
        <v>1059</v>
      </c>
      <c r="E2841" s="1" t="s">
        <v>1061</v>
      </c>
      <c r="G2841" t="s">
        <v>1168</v>
      </c>
      <c r="H2841">
        <v>1</v>
      </c>
    </row>
    <row r="2842" spans="1:8" x14ac:dyDescent="0.2">
      <c r="A2842" s="5">
        <v>43817</v>
      </c>
      <c r="B2842" s="2">
        <v>43817.295983796299</v>
      </c>
      <c r="C2842" s="1" t="s">
        <v>1065</v>
      </c>
      <c r="D2842" t="s">
        <v>1053</v>
      </c>
      <c r="E2842" s="1" t="s">
        <v>1061</v>
      </c>
      <c r="G2842" t="s">
        <v>1168</v>
      </c>
      <c r="H2842">
        <v>1</v>
      </c>
    </row>
    <row r="2843" spans="1:8" x14ac:dyDescent="0.2">
      <c r="A2843" s="5">
        <v>43817</v>
      </c>
      <c r="B2843" s="2">
        <v>43817.295995370368</v>
      </c>
      <c r="C2843" s="1" t="s">
        <v>1065</v>
      </c>
      <c r="D2843" t="s">
        <v>1057</v>
      </c>
      <c r="E2843" s="1" t="s">
        <v>1061</v>
      </c>
      <c r="G2843" t="s">
        <v>1168</v>
      </c>
      <c r="H2843">
        <v>1</v>
      </c>
    </row>
    <row r="2844" spans="1:8" x14ac:dyDescent="0.2">
      <c r="A2844" s="5">
        <v>43817</v>
      </c>
      <c r="B2844" s="2">
        <v>43817.296006944445</v>
      </c>
      <c r="C2844" s="1" t="s">
        <v>1065</v>
      </c>
      <c r="D2844" t="s">
        <v>1058</v>
      </c>
      <c r="E2844" s="1" t="s">
        <v>1061</v>
      </c>
      <c r="G2844" t="s">
        <v>1168</v>
      </c>
      <c r="H2844">
        <v>1</v>
      </c>
    </row>
    <row r="2845" spans="1:8" x14ac:dyDescent="0.2">
      <c r="A2845" s="5">
        <v>43817</v>
      </c>
      <c r="B2845" s="2">
        <v>43817.296006944445</v>
      </c>
      <c r="C2845" s="1" t="s">
        <v>1065</v>
      </c>
      <c r="D2845" t="s">
        <v>1059</v>
      </c>
      <c r="E2845" s="1" t="s">
        <v>1061</v>
      </c>
      <c r="G2845" t="s">
        <v>1168</v>
      </c>
      <c r="H2845">
        <v>1</v>
      </c>
    </row>
    <row r="2846" spans="1:8" x14ac:dyDescent="0.2">
      <c r="A2846" s="5">
        <v>43818</v>
      </c>
      <c r="B2846" s="2">
        <v>43818.295486111114</v>
      </c>
      <c r="C2846" s="1" t="s">
        <v>1065</v>
      </c>
      <c r="D2846" t="s">
        <v>1053</v>
      </c>
      <c r="E2846" s="1" t="s">
        <v>1064</v>
      </c>
      <c r="G2846" t="s">
        <v>1168</v>
      </c>
      <c r="H2846">
        <v>1</v>
      </c>
    </row>
    <row r="2847" spans="1:8" x14ac:dyDescent="0.2">
      <c r="A2847" s="5">
        <v>43818</v>
      </c>
      <c r="B2847" s="2">
        <v>43818.295497685183</v>
      </c>
      <c r="C2847" s="1" t="s">
        <v>1065</v>
      </c>
      <c r="D2847" t="s">
        <v>1057</v>
      </c>
      <c r="E2847" s="1" t="s">
        <v>1064</v>
      </c>
      <c r="G2847" t="s">
        <v>1168</v>
      </c>
      <c r="H2847">
        <v>1</v>
      </c>
    </row>
    <row r="2848" spans="1:8" x14ac:dyDescent="0.2">
      <c r="A2848" s="5">
        <v>43818</v>
      </c>
      <c r="B2848" s="2">
        <v>43818.295497685183</v>
      </c>
      <c r="C2848" s="1" t="s">
        <v>1065</v>
      </c>
      <c r="D2848" t="s">
        <v>1058</v>
      </c>
      <c r="E2848" s="1" t="s">
        <v>1064</v>
      </c>
      <c r="G2848" t="s">
        <v>1168</v>
      </c>
      <c r="H2848">
        <v>1</v>
      </c>
    </row>
    <row r="2849" spans="1:8" x14ac:dyDescent="0.2">
      <c r="A2849" s="5">
        <v>43818</v>
      </c>
      <c r="B2849" s="2">
        <v>43818.29550925926</v>
      </c>
      <c r="C2849" s="1" t="s">
        <v>1065</v>
      </c>
      <c r="D2849" t="s">
        <v>1059</v>
      </c>
      <c r="E2849" s="1" t="s">
        <v>1064</v>
      </c>
      <c r="G2849" t="s">
        <v>1168</v>
      </c>
      <c r="H2849">
        <v>1</v>
      </c>
    </row>
    <row r="2850" spans="1:8" x14ac:dyDescent="0.2">
      <c r="A2850" s="5">
        <v>43819</v>
      </c>
      <c r="B2850" s="2">
        <v>43819.288043981483</v>
      </c>
      <c r="C2850" s="1" t="s">
        <v>1065</v>
      </c>
      <c r="D2850" t="s">
        <v>1053</v>
      </c>
      <c r="E2850" s="1" t="s">
        <v>1061</v>
      </c>
      <c r="G2850" t="s">
        <v>1168</v>
      </c>
      <c r="H2850">
        <v>1</v>
      </c>
    </row>
    <row r="2851" spans="1:8" x14ac:dyDescent="0.2">
      <c r="A2851" s="5">
        <v>43819</v>
      </c>
      <c r="B2851" s="2">
        <v>43819.288055555553</v>
      </c>
      <c r="C2851" s="1" t="s">
        <v>1065</v>
      </c>
      <c r="D2851" t="s">
        <v>1057</v>
      </c>
      <c r="E2851" s="1" t="s">
        <v>1061</v>
      </c>
      <c r="G2851" t="s">
        <v>1168</v>
      </c>
      <c r="H2851">
        <v>1</v>
      </c>
    </row>
    <row r="2852" spans="1:8" x14ac:dyDescent="0.2">
      <c r="A2852" s="5">
        <v>43819</v>
      </c>
      <c r="B2852" s="2">
        <v>43819.288055555553</v>
      </c>
      <c r="C2852" s="1" t="s">
        <v>1065</v>
      </c>
      <c r="D2852" t="s">
        <v>1058</v>
      </c>
      <c r="E2852" s="1" t="s">
        <v>1061</v>
      </c>
      <c r="G2852" t="s">
        <v>1168</v>
      </c>
      <c r="H2852">
        <v>1</v>
      </c>
    </row>
    <row r="2853" spans="1:8" x14ac:dyDescent="0.2">
      <c r="A2853" s="5">
        <v>43819</v>
      </c>
      <c r="B2853" s="2">
        <v>43819.28806712963</v>
      </c>
      <c r="C2853" s="1" t="s">
        <v>1065</v>
      </c>
      <c r="D2853" t="s">
        <v>1059</v>
      </c>
      <c r="E2853" s="1" t="s">
        <v>1061</v>
      </c>
      <c r="G2853" t="s">
        <v>1168</v>
      </c>
      <c r="H2853">
        <v>1</v>
      </c>
    </row>
    <row r="2854" spans="1:8" x14ac:dyDescent="0.2">
      <c r="A2854" s="5">
        <v>43822</v>
      </c>
      <c r="B2854" s="2">
        <v>43822.379432870373</v>
      </c>
      <c r="C2854" s="1" t="s">
        <v>1113</v>
      </c>
      <c r="D2854" t="s">
        <v>1053</v>
      </c>
      <c r="E2854" s="1" t="s">
        <v>1061</v>
      </c>
      <c r="G2854" t="s">
        <v>1168</v>
      </c>
      <c r="H2854">
        <v>1</v>
      </c>
    </row>
    <row r="2855" spans="1:8" x14ac:dyDescent="0.2">
      <c r="A2855" s="5">
        <v>43822</v>
      </c>
      <c r="B2855" s="2">
        <v>43822.379513888889</v>
      </c>
      <c r="C2855" s="1" t="s">
        <v>1113</v>
      </c>
      <c r="D2855" t="s">
        <v>1057</v>
      </c>
      <c r="E2855" s="1" t="s">
        <v>1061</v>
      </c>
      <c r="G2855" t="s">
        <v>1168</v>
      </c>
      <c r="H2855">
        <v>1</v>
      </c>
    </row>
    <row r="2856" spans="1:8" x14ac:dyDescent="0.2">
      <c r="A2856" s="5">
        <v>43822</v>
      </c>
      <c r="B2856" s="2">
        <v>43822.379583333335</v>
      </c>
      <c r="C2856" s="1" t="s">
        <v>1113</v>
      </c>
      <c r="D2856" t="s">
        <v>1058</v>
      </c>
      <c r="E2856" s="1" t="s">
        <v>1061</v>
      </c>
      <c r="G2856" t="s">
        <v>1168</v>
      </c>
      <c r="H2856">
        <v>1</v>
      </c>
    </row>
    <row r="2857" spans="1:8" x14ac:dyDescent="0.2">
      <c r="A2857" s="5">
        <v>43822</v>
      </c>
      <c r="B2857" s="2">
        <v>43822.379710648151</v>
      </c>
      <c r="C2857" s="1" t="s">
        <v>1113</v>
      </c>
      <c r="D2857" t="s">
        <v>1059</v>
      </c>
      <c r="E2857" s="1" t="s">
        <v>1061</v>
      </c>
      <c r="G2857" t="s">
        <v>1168</v>
      </c>
      <c r="H2857">
        <v>1</v>
      </c>
    </row>
    <row r="2858" spans="1:8" x14ac:dyDescent="0.2">
      <c r="A2858" s="5">
        <v>43822</v>
      </c>
      <c r="B2858" s="2">
        <v>43822.404120370367</v>
      </c>
      <c r="C2858" s="1" t="s">
        <v>1113</v>
      </c>
      <c r="D2858" t="s">
        <v>1053</v>
      </c>
      <c r="G2858" t="s">
        <v>1168</v>
      </c>
      <c r="H2858">
        <v>1</v>
      </c>
    </row>
    <row r="2859" spans="1:8" x14ac:dyDescent="0.2">
      <c r="A2859" s="5">
        <v>43822</v>
      </c>
      <c r="B2859" s="2">
        <v>43822.404120370367</v>
      </c>
      <c r="C2859" s="1" t="s">
        <v>1113</v>
      </c>
      <c r="D2859" t="s">
        <v>1056</v>
      </c>
      <c r="G2859" t="s">
        <v>1168</v>
      </c>
      <c r="H2859">
        <v>1</v>
      </c>
    </row>
    <row r="2860" spans="1:8" x14ac:dyDescent="0.2">
      <c r="A2860" s="5">
        <v>43822</v>
      </c>
      <c r="B2860" s="2">
        <v>43822.404131944444</v>
      </c>
      <c r="C2860" s="1" t="s">
        <v>1113</v>
      </c>
      <c r="D2860" t="s">
        <v>1057</v>
      </c>
      <c r="G2860" t="s">
        <v>1168</v>
      </c>
      <c r="H2860">
        <v>1</v>
      </c>
    </row>
    <row r="2861" spans="1:8" x14ac:dyDescent="0.2">
      <c r="A2861" s="5">
        <v>43822</v>
      </c>
      <c r="B2861" s="2">
        <v>43822.404143518521</v>
      </c>
      <c r="C2861" s="1" t="s">
        <v>1113</v>
      </c>
      <c r="D2861" t="s">
        <v>1056</v>
      </c>
      <c r="G2861" t="s">
        <v>1168</v>
      </c>
      <c r="H2861">
        <v>1</v>
      </c>
    </row>
    <row r="2862" spans="1:8" x14ac:dyDescent="0.2">
      <c r="A2862" s="5">
        <v>43822</v>
      </c>
      <c r="B2862" s="2">
        <v>43822.404143518521</v>
      </c>
      <c r="C2862" s="1" t="s">
        <v>1113</v>
      </c>
      <c r="D2862" t="s">
        <v>1058</v>
      </c>
      <c r="G2862" t="s">
        <v>1168</v>
      </c>
      <c r="H2862">
        <v>1</v>
      </c>
    </row>
    <row r="2863" spans="1:8" x14ac:dyDescent="0.2">
      <c r="A2863" s="5">
        <v>43822</v>
      </c>
      <c r="B2863" s="2">
        <v>43822.40415509259</v>
      </c>
      <c r="C2863" s="1" t="s">
        <v>1113</v>
      </c>
      <c r="D2863" t="s">
        <v>1056</v>
      </c>
      <c r="G2863" t="s">
        <v>1168</v>
      </c>
      <c r="H2863">
        <v>1</v>
      </c>
    </row>
    <row r="2864" spans="1:8" x14ac:dyDescent="0.2">
      <c r="A2864" s="5">
        <v>43822</v>
      </c>
      <c r="B2864" s="2">
        <v>43822.40415509259</v>
      </c>
      <c r="C2864" s="1" t="s">
        <v>1113</v>
      </c>
      <c r="D2864" t="s">
        <v>1059</v>
      </c>
      <c r="G2864" t="s">
        <v>1168</v>
      </c>
      <c r="H2864">
        <v>1</v>
      </c>
    </row>
    <row r="2865" spans="1:8" x14ac:dyDescent="0.2">
      <c r="A2865" s="5">
        <v>43822</v>
      </c>
      <c r="B2865" s="2">
        <v>43822.404166666667</v>
      </c>
      <c r="C2865" s="1" t="s">
        <v>1113</v>
      </c>
      <c r="D2865" t="s">
        <v>1056</v>
      </c>
      <c r="G2865" t="s">
        <v>1168</v>
      </c>
      <c r="H2865">
        <v>1</v>
      </c>
    </row>
    <row r="2866" spans="1:8" x14ac:dyDescent="0.2">
      <c r="A2866" s="5">
        <v>43822</v>
      </c>
      <c r="B2866" s="2">
        <v>43822.404236111113</v>
      </c>
      <c r="C2866" s="1" t="s">
        <v>1113</v>
      </c>
      <c r="D2866" t="s">
        <v>1053</v>
      </c>
      <c r="G2866" t="s">
        <v>1168</v>
      </c>
      <c r="H2866">
        <v>1</v>
      </c>
    </row>
    <row r="2867" spans="1:8" x14ac:dyDescent="0.2">
      <c r="A2867" s="5">
        <v>43822</v>
      </c>
      <c r="B2867" s="2">
        <v>43822.404247685183</v>
      </c>
      <c r="C2867" s="1" t="s">
        <v>1113</v>
      </c>
      <c r="D2867" t="s">
        <v>1056</v>
      </c>
      <c r="G2867" t="s">
        <v>1168</v>
      </c>
      <c r="H2867">
        <v>1</v>
      </c>
    </row>
    <row r="2868" spans="1:8" x14ac:dyDescent="0.2">
      <c r="A2868" s="5">
        <v>43822</v>
      </c>
      <c r="B2868" s="2">
        <v>43822.404247685183</v>
      </c>
      <c r="C2868" s="1" t="s">
        <v>1113</v>
      </c>
      <c r="D2868" t="s">
        <v>1057</v>
      </c>
      <c r="G2868" t="s">
        <v>1168</v>
      </c>
      <c r="H2868">
        <v>1</v>
      </c>
    </row>
    <row r="2869" spans="1:8" x14ac:dyDescent="0.2">
      <c r="A2869" s="5">
        <v>43822</v>
      </c>
      <c r="B2869" s="2">
        <v>43822.40425925926</v>
      </c>
      <c r="C2869" s="1" t="s">
        <v>1113</v>
      </c>
      <c r="D2869" t="s">
        <v>1056</v>
      </c>
      <c r="G2869" t="s">
        <v>1168</v>
      </c>
      <c r="H2869">
        <v>1</v>
      </c>
    </row>
    <row r="2870" spans="1:8" x14ac:dyDescent="0.2">
      <c r="A2870" s="5">
        <v>43822</v>
      </c>
      <c r="B2870" s="2">
        <v>43822.40425925926</v>
      </c>
      <c r="C2870" s="1" t="s">
        <v>1113</v>
      </c>
      <c r="D2870" t="s">
        <v>1058</v>
      </c>
      <c r="G2870" t="s">
        <v>1168</v>
      </c>
      <c r="H2870">
        <v>1</v>
      </c>
    </row>
    <row r="2871" spans="1:8" x14ac:dyDescent="0.2">
      <c r="A2871" s="5">
        <v>43822</v>
      </c>
      <c r="B2871" s="2">
        <v>43822.40425925926</v>
      </c>
      <c r="C2871" s="1" t="s">
        <v>1113</v>
      </c>
      <c r="D2871" t="s">
        <v>1056</v>
      </c>
      <c r="G2871" t="s">
        <v>1168</v>
      </c>
      <c r="H2871">
        <v>1</v>
      </c>
    </row>
    <row r="2872" spans="1:8" x14ac:dyDescent="0.2">
      <c r="A2872" s="5">
        <v>43822</v>
      </c>
      <c r="B2872" s="2">
        <v>43822.404270833336</v>
      </c>
      <c r="C2872" s="1" t="s">
        <v>1113</v>
      </c>
      <c r="D2872" t="s">
        <v>1059</v>
      </c>
      <c r="G2872" t="s">
        <v>1168</v>
      </c>
      <c r="H2872">
        <v>1</v>
      </c>
    </row>
    <row r="2873" spans="1:8" x14ac:dyDescent="0.2">
      <c r="A2873" s="5">
        <v>43822</v>
      </c>
      <c r="B2873" s="2">
        <v>43822.404282407406</v>
      </c>
      <c r="C2873" s="1" t="s">
        <v>1113</v>
      </c>
      <c r="D2873" t="s">
        <v>1056</v>
      </c>
      <c r="G2873" t="s">
        <v>1168</v>
      </c>
      <c r="H2873">
        <v>1</v>
      </c>
    </row>
    <row r="2874" spans="1:8" x14ac:dyDescent="0.2">
      <c r="A2874" s="5">
        <v>43826</v>
      </c>
      <c r="B2874" s="2">
        <v>43826.327731481484</v>
      </c>
      <c r="C2874" s="1" t="s">
        <v>1065</v>
      </c>
      <c r="D2874" t="s">
        <v>1053</v>
      </c>
      <c r="G2874" t="s">
        <v>1168</v>
      </c>
      <c r="H2874">
        <v>1</v>
      </c>
    </row>
    <row r="2875" spans="1:8" x14ac:dyDescent="0.2">
      <c r="A2875" s="5">
        <v>43826</v>
      </c>
      <c r="B2875" s="2">
        <v>43826.32775462963</v>
      </c>
      <c r="C2875" s="1" t="s">
        <v>1065</v>
      </c>
      <c r="D2875" t="s">
        <v>1056</v>
      </c>
      <c r="G2875" t="s">
        <v>1168</v>
      </c>
      <c r="H2875">
        <v>1</v>
      </c>
    </row>
    <row r="2876" spans="1:8" x14ac:dyDescent="0.2">
      <c r="A2876" s="5">
        <v>43826</v>
      </c>
      <c r="B2876" s="2">
        <v>43826.327766203707</v>
      </c>
      <c r="C2876" s="1" t="s">
        <v>1065</v>
      </c>
      <c r="D2876" t="s">
        <v>1057</v>
      </c>
      <c r="G2876" t="s">
        <v>1168</v>
      </c>
      <c r="H2876">
        <v>1</v>
      </c>
    </row>
    <row r="2877" spans="1:8" x14ac:dyDescent="0.2">
      <c r="A2877" s="5">
        <v>43826</v>
      </c>
      <c r="B2877" s="2">
        <v>43826.327777777777</v>
      </c>
      <c r="C2877" s="1" t="s">
        <v>1065</v>
      </c>
      <c r="D2877" t="s">
        <v>1056</v>
      </c>
      <c r="G2877" t="s">
        <v>1168</v>
      </c>
      <c r="H2877">
        <v>1</v>
      </c>
    </row>
    <row r="2878" spans="1:8" x14ac:dyDescent="0.2">
      <c r="A2878" s="5">
        <v>43826</v>
      </c>
      <c r="B2878" s="2">
        <v>43826.3278125</v>
      </c>
      <c r="C2878" s="1" t="s">
        <v>1065</v>
      </c>
      <c r="D2878" t="s">
        <v>1058</v>
      </c>
      <c r="G2878" t="s">
        <v>1168</v>
      </c>
      <c r="H2878">
        <v>1</v>
      </c>
    </row>
    <row r="2879" spans="1:8" x14ac:dyDescent="0.2">
      <c r="A2879" s="5">
        <v>43826</v>
      </c>
      <c r="B2879" s="2">
        <v>43826.327835648146</v>
      </c>
      <c r="C2879" s="1" t="s">
        <v>1065</v>
      </c>
      <c r="D2879" t="s">
        <v>1056</v>
      </c>
      <c r="G2879" t="s">
        <v>1168</v>
      </c>
      <c r="H2879">
        <v>1</v>
      </c>
    </row>
    <row r="2880" spans="1:8" x14ac:dyDescent="0.2">
      <c r="A2880" s="5">
        <v>43826</v>
      </c>
      <c r="B2880" s="2">
        <v>43826.327881944446</v>
      </c>
      <c r="C2880" s="1" t="s">
        <v>1065</v>
      </c>
      <c r="D2880" t="s">
        <v>1059</v>
      </c>
      <c r="G2880" t="s">
        <v>1168</v>
      </c>
      <c r="H2880">
        <v>1</v>
      </c>
    </row>
    <row r="2881" spans="1:8" x14ac:dyDescent="0.2">
      <c r="A2881" s="5">
        <v>43826</v>
      </c>
      <c r="B2881" s="2">
        <v>43826.327928240738</v>
      </c>
      <c r="C2881" s="1" t="s">
        <v>1065</v>
      </c>
      <c r="D2881" t="s">
        <v>1056</v>
      </c>
      <c r="G2881" t="s">
        <v>1168</v>
      </c>
      <c r="H2881">
        <v>1</v>
      </c>
    </row>
    <row r="2882" spans="1:8" x14ac:dyDescent="0.2">
      <c r="A2882" s="5">
        <v>43829</v>
      </c>
      <c r="B2882" s="2">
        <v>43829.330601851849</v>
      </c>
      <c r="C2882" s="1" t="s">
        <v>1065</v>
      </c>
      <c r="D2882" t="s">
        <v>1053</v>
      </c>
      <c r="E2882" s="1" t="s">
        <v>1061</v>
      </c>
      <c r="G2882" t="s">
        <v>1168</v>
      </c>
      <c r="H2882">
        <v>1</v>
      </c>
    </row>
    <row r="2883" spans="1:8" x14ac:dyDescent="0.2">
      <c r="A2883" s="5">
        <v>43829</v>
      </c>
      <c r="B2883" s="2">
        <v>43829.330601851849</v>
      </c>
      <c r="C2883" s="1" t="s">
        <v>1065</v>
      </c>
      <c r="D2883" t="s">
        <v>1057</v>
      </c>
      <c r="E2883" s="1" t="s">
        <v>1061</v>
      </c>
      <c r="G2883" t="s">
        <v>1168</v>
      </c>
      <c r="H2883">
        <v>1</v>
      </c>
    </row>
    <row r="2884" spans="1:8" x14ac:dyDescent="0.2">
      <c r="A2884" s="5">
        <v>43829</v>
      </c>
      <c r="B2884" s="2">
        <v>43829.330613425926</v>
      </c>
      <c r="C2884" s="1" t="s">
        <v>1065</v>
      </c>
      <c r="D2884" t="s">
        <v>1058</v>
      </c>
      <c r="E2884" s="1" t="s">
        <v>1061</v>
      </c>
      <c r="G2884" t="s">
        <v>1168</v>
      </c>
      <c r="H2884">
        <v>1</v>
      </c>
    </row>
    <row r="2885" spans="1:8" x14ac:dyDescent="0.2">
      <c r="A2885" s="5">
        <v>43829</v>
      </c>
      <c r="B2885" s="2">
        <v>43829.330613425926</v>
      </c>
      <c r="C2885" s="1" t="s">
        <v>1065</v>
      </c>
      <c r="D2885" t="s">
        <v>1059</v>
      </c>
      <c r="E2885" s="1" t="s">
        <v>1061</v>
      </c>
      <c r="G2885" t="s">
        <v>1168</v>
      </c>
      <c r="H2885">
        <v>1</v>
      </c>
    </row>
    <row r="2886" spans="1:8" x14ac:dyDescent="0.2">
      <c r="A2886" s="5">
        <v>43832</v>
      </c>
      <c r="B2886" s="2">
        <v>43832.228101851855</v>
      </c>
      <c r="C2886" s="1" t="s">
        <v>1065</v>
      </c>
      <c r="D2886" t="s">
        <v>1053</v>
      </c>
      <c r="E2886" s="1" t="s">
        <v>1064</v>
      </c>
      <c r="G2886" t="s">
        <v>1169</v>
      </c>
      <c r="H2886">
        <v>1</v>
      </c>
    </row>
    <row r="2887" spans="1:8" x14ac:dyDescent="0.2">
      <c r="A2887" s="5">
        <v>43832</v>
      </c>
      <c r="B2887" s="2">
        <v>43832.228101851855</v>
      </c>
      <c r="C2887" s="1" t="s">
        <v>1065</v>
      </c>
      <c r="D2887" t="s">
        <v>1057</v>
      </c>
      <c r="E2887" s="1" t="s">
        <v>1064</v>
      </c>
      <c r="G2887" t="s">
        <v>1169</v>
      </c>
      <c r="H2887">
        <v>1</v>
      </c>
    </row>
    <row r="2888" spans="1:8" x14ac:dyDescent="0.2">
      <c r="A2888" s="5">
        <v>43832</v>
      </c>
      <c r="B2888" s="2">
        <v>43832.228113425925</v>
      </c>
      <c r="C2888" s="1" t="s">
        <v>1065</v>
      </c>
      <c r="D2888" t="s">
        <v>1058</v>
      </c>
      <c r="E2888" s="1" t="s">
        <v>1064</v>
      </c>
      <c r="G2888" t="s">
        <v>1169</v>
      </c>
      <c r="H2888">
        <v>1</v>
      </c>
    </row>
    <row r="2889" spans="1:8" x14ac:dyDescent="0.2">
      <c r="A2889" s="5">
        <v>43832</v>
      </c>
      <c r="B2889" s="2">
        <v>43832.228113425925</v>
      </c>
      <c r="C2889" s="1" t="s">
        <v>1065</v>
      </c>
      <c r="D2889" t="s">
        <v>1059</v>
      </c>
      <c r="E2889" s="1" t="s">
        <v>1064</v>
      </c>
      <c r="G2889" t="s">
        <v>1169</v>
      </c>
      <c r="H2889">
        <v>1</v>
      </c>
    </row>
    <row r="2890" spans="1:8" x14ac:dyDescent="0.2">
      <c r="A2890" s="5">
        <v>43833</v>
      </c>
      <c r="B2890" s="2">
        <v>43833.293645833335</v>
      </c>
      <c r="C2890" s="1" t="s">
        <v>1065</v>
      </c>
      <c r="D2890" t="s">
        <v>1053</v>
      </c>
      <c r="E2890" s="1" t="s">
        <v>1064</v>
      </c>
      <c r="G2890" t="s">
        <v>1169</v>
      </c>
      <c r="H2890">
        <v>1</v>
      </c>
    </row>
    <row r="2891" spans="1:8" x14ac:dyDescent="0.2">
      <c r="A2891" s="5">
        <v>43833</v>
      </c>
      <c r="B2891" s="2">
        <v>43833.293657407405</v>
      </c>
      <c r="C2891" s="1" t="s">
        <v>1065</v>
      </c>
      <c r="D2891" t="s">
        <v>1057</v>
      </c>
      <c r="E2891" s="1" t="s">
        <v>1064</v>
      </c>
      <c r="G2891" t="s">
        <v>1169</v>
      </c>
      <c r="H2891">
        <v>1</v>
      </c>
    </row>
    <row r="2892" spans="1:8" x14ac:dyDescent="0.2">
      <c r="A2892" s="5">
        <v>43833</v>
      </c>
      <c r="B2892" s="2">
        <v>43833.293657407405</v>
      </c>
      <c r="C2892" s="1" t="s">
        <v>1065</v>
      </c>
      <c r="D2892" t="s">
        <v>1058</v>
      </c>
      <c r="E2892" s="1" t="s">
        <v>1064</v>
      </c>
      <c r="G2892" t="s">
        <v>1169</v>
      </c>
      <c r="H2892">
        <v>1</v>
      </c>
    </row>
    <row r="2893" spans="1:8" x14ac:dyDescent="0.2">
      <c r="A2893" s="5">
        <v>43833</v>
      </c>
      <c r="B2893" s="2">
        <v>43833.293668981481</v>
      </c>
      <c r="C2893" s="1" t="s">
        <v>1065</v>
      </c>
      <c r="D2893" t="s">
        <v>1059</v>
      </c>
      <c r="E2893" s="1" t="s">
        <v>1064</v>
      </c>
      <c r="G2893" t="s">
        <v>1169</v>
      </c>
      <c r="H2893">
        <v>1</v>
      </c>
    </row>
    <row r="2894" spans="1:8" x14ac:dyDescent="0.2">
      <c r="A2894" s="5">
        <v>43836</v>
      </c>
      <c r="B2894" s="2">
        <v>43836.300636574073</v>
      </c>
      <c r="C2894" s="1" t="s">
        <v>1065</v>
      </c>
      <c r="D2894" t="s">
        <v>1053</v>
      </c>
      <c r="E2894" s="1" t="s">
        <v>1061</v>
      </c>
      <c r="G2894" t="s">
        <v>1169</v>
      </c>
      <c r="H2894">
        <v>1</v>
      </c>
    </row>
    <row r="2895" spans="1:8" x14ac:dyDescent="0.2">
      <c r="A2895" s="5">
        <v>43836</v>
      </c>
      <c r="B2895" s="2">
        <v>43836.30064814815</v>
      </c>
      <c r="C2895" s="1" t="s">
        <v>1065</v>
      </c>
      <c r="D2895" t="s">
        <v>1057</v>
      </c>
      <c r="E2895" s="1" t="s">
        <v>1061</v>
      </c>
      <c r="G2895" t="s">
        <v>1169</v>
      </c>
      <c r="H2895">
        <v>1</v>
      </c>
    </row>
    <row r="2896" spans="1:8" x14ac:dyDescent="0.2">
      <c r="A2896" s="5">
        <v>43836</v>
      </c>
      <c r="B2896" s="2">
        <v>43836.30064814815</v>
      </c>
      <c r="C2896" s="1" t="s">
        <v>1065</v>
      </c>
      <c r="D2896" t="s">
        <v>1058</v>
      </c>
      <c r="E2896" s="1" t="s">
        <v>1061</v>
      </c>
      <c r="G2896" t="s">
        <v>1169</v>
      </c>
      <c r="H2896">
        <v>1</v>
      </c>
    </row>
    <row r="2897" spans="1:8" x14ac:dyDescent="0.2">
      <c r="A2897" s="5">
        <v>43836</v>
      </c>
      <c r="B2897" s="2">
        <v>43836.30064814815</v>
      </c>
      <c r="C2897" s="1" t="s">
        <v>1065</v>
      </c>
      <c r="D2897" t="s">
        <v>1059</v>
      </c>
      <c r="E2897" s="1" t="s">
        <v>1061</v>
      </c>
      <c r="G2897" t="s">
        <v>1169</v>
      </c>
      <c r="H2897">
        <v>1</v>
      </c>
    </row>
    <row r="2898" spans="1:8" x14ac:dyDescent="0.2">
      <c r="A2898" s="5">
        <v>43837</v>
      </c>
      <c r="B2898" s="2">
        <v>43837.330868055556</v>
      </c>
      <c r="C2898" s="1" t="s">
        <v>1065</v>
      </c>
      <c r="D2898" t="s">
        <v>1053</v>
      </c>
      <c r="E2898" s="1" t="s">
        <v>1061</v>
      </c>
      <c r="G2898" t="s">
        <v>1169</v>
      </c>
      <c r="H2898">
        <v>1</v>
      </c>
    </row>
    <row r="2899" spans="1:8" x14ac:dyDescent="0.2">
      <c r="A2899" s="5">
        <v>43837</v>
      </c>
      <c r="B2899" s="2">
        <v>43837.330868055556</v>
      </c>
      <c r="C2899" s="1" t="s">
        <v>1065</v>
      </c>
      <c r="D2899" t="s">
        <v>1057</v>
      </c>
      <c r="E2899" s="1" t="s">
        <v>1061</v>
      </c>
      <c r="G2899" t="s">
        <v>1169</v>
      </c>
      <c r="H2899">
        <v>1</v>
      </c>
    </row>
    <row r="2900" spans="1:8" x14ac:dyDescent="0.2">
      <c r="A2900" s="5">
        <v>43837</v>
      </c>
      <c r="B2900" s="2">
        <v>43837.330868055556</v>
      </c>
      <c r="C2900" s="1" t="s">
        <v>1065</v>
      </c>
      <c r="D2900" t="s">
        <v>1058</v>
      </c>
      <c r="E2900" s="1" t="s">
        <v>1061</v>
      </c>
      <c r="G2900" t="s">
        <v>1169</v>
      </c>
      <c r="H2900">
        <v>1</v>
      </c>
    </row>
    <row r="2901" spans="1:8" x14ac:dyDescent="0.2">
      <c r="A2901" s="5">
        <v>43837</v>
      </c>
      <c r="B2901" s="2">
        <v>43837.330879629626</v>
      </c>
      <c r="C2901" s="1" t="s">
        <v>1065</v>
      </c>
      <c r="D2901" t="s">
        <v>1059</v>
      </c>
      <c r="E2901" s="1" t="s">
        <v>1061</v>
      </c>
      <c r="G2901" t="s">
        <v>1169</v>
      </c>
      <c r="H2901">
        <v>1</v>
      </c>
    </row>
    <row r="2902" spans="1:8" x14ac:dyDescent="0.2">
      <c r="A2902" s="5">
        <v>43838</v>
      </c>
      <c r="B2902" s="2">
        <v>43838.293379629627</v>
      </c>
      <c r="C2902" s="1" t="s">
        <v>1065</v>
      </c>
      <c r="D2902" t="s">
        <v>1053</v>
      </c>
      <c r="E2902" s="1" t="s">
        <v>1061</v>
      </c>
      <c r="G2902" t="s">
        <v>1169</v>
      </c>
      <c r="H2902">
        <v>1</v>
      </c>
    </row>
    <row r="2903" spans="1:8" x14ac:dyDescent="0.2">
      <c r="A2903" s="5">
        <v>43838</v>
      </c>
      <c r="B2903" s="2">
        <v>43838.293391203704</v>
      </c>
      <c r="C2903" s="1" t="s">
        <v>1065</v>
      </c>
      <c r="D2903" t="s">
        <v>1057</v>
      </c>
      <c r="E2903" s="1" t="s">
        <v>1061</v>
      </c>
      <c r="G2903" t="s">
        <v>1169</v>
      </c>
      <c r="H2903">
        <v>1</v>
      </c>
    </row>
    <row r="2904" spans="1:8" x14ac:dyDescent="0.2">
      <c r="A2904" s="5">
        <v>43838</v>
      </c>
      <c r="B2904" s="2">
        <v>43838.293391203704</v>
      </c>
      <c r="C2904" s="1" t="s">
        <v>1065</v>
      </c>
      <c r="D2904" t="s">
        <v>1058</v>
      </c>
      <c r="E2904" s="1" t="s">
        <v>1061</v>
      </c>
      <c r="G2904" t="s">
        <v>1169</v>
      </c>
      <c r="H2904">
        <v>1</v>
      </c>
    </row>
    <row r="2905" spans="1:8" x14ac:dyDescent="0.2">
      <c r="A2905" s="5">
        <v>43838</v>
      </c>
      <c r="B2905" s="2">
        <v>43838.293402777781</v>
      </c>
      <c r="C2905" s="1" t="s">
        <v>1065</v>
      </c>
      <c r="D2905" t="s">
        <v>1059</v>
      </c>
      <c r="E2905" s="1" t="s">
        <v>1061</v>
      </c>
      <c r="G2905" t="s">
        <v>1169</v>
      </c>
      <c r="H2905">
        <v>1</v>
      </c>
    </row>
    <row r="2906" spans="1:8" x14ac:dyDescent="0.2">
      <c r="A2906" s="5">
        <v>43839</v>
      </c>
      <c r="B2906" s="2">
        <v>43839.35628472222</v>
      </c>
      <c r="C2906" s="1" t="s">
        <v>1065</v>
      </c>
      <c r="D2906" t="s">
        <v>1053</v>
      </c>
      <c r="E2906" s="1" t="s">
        <v>1061</v>
      </c>
      <c r="G2906" t="s">
        <v>1169</v>
      </c>
      <c r="H2906">
        <v>1</v>
      </c>
    </row>
    <row r="2907" spans="1:8" x14ac:dyDescent="0.2">
      <c r="A2907" s="5">
        <v>43839</v>
      </c>
      <c r="B2907" s="2">
        <v>43839.356307870374</v>
      </c>
      <c r="C2907" s="1" t="s">
        <v>1065</v>
      </c>
      <c r="D2907" t="s">
        <v>1057</v>
      </c>
      <c r="E2907" s="1" t="s">
        <v>1061</v>
      </c>
      <c r="G2907" t="s">
        <v>1169</v>
      </c>
      <c r="H2907">
        <v>1</v>
      </c>
    </row>
    <row r="2908" spans="1:8" x14ac:dyDescent="0.2">
      <c r="A2908" s="5">
        <v>43839</v>
      </c>
      <c r="B2908" s="2">
        <v>43839.356319444443</v>
      </c>
      <c r="C2908" s="1" t="s">
        <v>1065</v>
      </c>
      <c r="D2908" t="s">
        <v>1058</v>
      </c>
      <c r="E2908" s="1" t="s">
        <v>1061</v>
      </c>
      <c r="G2908" t="s">
        <v>1169</v>
      </c>
      <c r="H2908">
        <v>1</v>
      </c>
    </row>
    <row r="2909" spans="1:8" x14ac:dyDescent="0.2">
      <c r="A2909" s="5">
        <v>43839</v>
      </c>
      <c r="B2909" s="2">
        <v>43839.356342592589</v>
      </c>
      <c r="C2909" s="1" t="s">
        <v>1065</v>
      </c>
      <c r="D2909" t="s">
        <v>1059</v>
      </c>
      <c r="E2909" s="1" t="s">
        <v>1061</v>
      </c>
      <c r="G2909" t="s">
        <v>1169</v>
      </c>
      <c r="H2909">
        <v>1</v>
      </c>
    </row>
    <row r="2910" spans="1:8" x14ac:dyDescent="0.2">
      <c r="A2910" s="5">
        <v>43840</v>
      </c>
      <c r="B2910" s="2">
        <v>43840.317164351851</v>
      </c>
      <c r="C2910" s="1" t="s">
        <v>1065</v>
      </c>
      <c r="D2910" t="s">
        <v>1053</v>
      </c>
      <c r="E2910" s="1" t="s">
        <v>1064</v>
      </c>
      <c r="G2910" t="s">
        <v>1169</v>
      </c>
      <c r="H2910">
        <v>1</v>
      </c>
    </row>
    <row r="2911" spans="1:8" x14ac:dyDescent="0.2">
      <c r="A2911" s="5">
        <v>43840</v>
      </c>
      <c r="B2911" s="2">
        <v>43840.317199074074</v>
      </c>
      <c r="C2911" s="1" t="s">
        <v>1065</v>
      </c>
      <c r="D2911" t="s">
        <v>1057</v>
      </c>
      <c r="E2911" s="1" t="s">
        <v>1064</v>
      </c>
      <c r="G2911" t="s">
        <v>1169</v>
      </c>
      <c r="H2911">
        <v>1</v>
      </c>
    </row>
    <row r="2912" spans="1:8" x14ac:dyDescent="0.2">
      <c r="A2912" s="5">
        <v>43840</v>
      </c>
      <c r="B2912" s="2">
        <v>43840.31722222222</v>
      </c>
      <c r="C2912" s="1" t="s">
        <v>1065</v>
      </c>
      <c r="D2912" t="s">
        <v>1058</v>
      </c>
      <c r="E2912" s="1" t="s">
        <v>1064</v>
      </c>
      <c r="G2912" t="s">
        <v>1169</v>
      </c>
      <c r="H2912">
        <v>1</v>
      </c>
    </row>
    <row r="2913" spans="1:8" x14ac:dyDescent="0.2">
      <c r="A2913" s="5">
        <v>43840</v>
      </c>
      <c r="B2913" s="2">
        <v>43840.317256944443</v>
      </c>
      <c r="C2913" s="1" t="s">
        <v>1065</v>
      </c>
      <c r="D2913" t="s">
        <v>1059</v>
      </c>
      <c r="E2913" s="1" t="s">
        <v>1064</v>
      </c>
      <c r="G2913" t="s">
        <v>1169</v>
      </c>
      <c r="H2913">
        <v>1</v>
      </c>
    </row>
    <row r="2914" spans="1:8" x14ac:dyDescent="0.2">
      <c r="A2914" s="5">
        <v>43843</v>
      </c>
      <c r="B2914" s="2">
        <v>43843.344872685186</v>
      </c>
      <c r="C2914" s="1" t="s">
        <v>1113</v>
      </c>
      <c r="D2914" t="s">
        <v>1053</v>
      </c>
      <c r="E2914" s="1" t="s">
        <v>1061</v>
      </c>
      <c r="G2914" t="s">
        <v>1169</v>
      </c>
      <c r="H2914">
        <v>1</v>
      </c>
    </row>
    <row r="2915" spans="1:8" x14ac:dyDescent="0.2">
      <c r="A2915" s="5">
        <v>43843</v>
      </c>
      <c r="B2915" s="2">
        <v>43843.344884259262</v>
      </c>
      <c r="C2915" s="1" t="s">
        <v>1113</v>
      </c>
      <c r="D2915" t="s">
        <v>1057</v>
      </c>
      <c r="E2915" s="1" t="s">
        <v>1061</v>
      </c>
      <c r="G2915" t="s">
        <v>1169</v>
      </c>
      <c r="H2915">
        <v>1</v>
      </c>
    </row>
    <row r="2916" spans="1:8" x14ac:dyDescent="0.2">
      <c r="A2916" s="5">
        <v>43843</v>
      </c>
      <c r="B2916" s="2">
        <v>43843.344895833332</v>
      </c>
      <c r="C2916" s="1" t="s">
        <v>1113</v>
      </c>
      <c r="D2916" t="s">
        <v>1058</v>
      </c>
      <c r="E2916" s="1" t="s">
        <v>1061</v>
      </c>
      <c r="G2916" t="s">
        <v>1169</v>
      </c>
      <c r="H2916">
        <v>1</v>
      </c>
    </row>
    <row r="2917" spans="1:8" x14ac:dyDescent="0.2">
      <c r="A2917" s="5">
        <v>43843</v>
      </c>
      <c r="B2917" s="2">
        <v>43843.344895833332</v>
      </c>
      <c r="C2917" s="1" t="s">
        <v>1113</v>
      </c>
      <c r="D2917" t="s">
        <v>1059</v>
      </c>
      <c r="E2917" s="1" t="s">
        <v>1061</v>
      </c>
      <c r="G2917" t="s">
        <v>1169</v>
      </c>
      <c r="H2917">
        <v>1</v>
      </c>
    </row>
    <row r="2918" spans="1:8" x14ac:dyDescent="0.2">
      <c r="A2918" s="5">
        <v>43844</v>
      </c>
      <c r="B2918" s="2">
        <v>43844.291886574072</v>
      </c>
      <c r="C2918" s="1" t="s">
        <v>1113</v>
      </c>
      <c r="D2918" t="s">
        <v>1053</v>
      </c>
      <c r="E2918" s="1" t="s">
        <v>1061</v>
      </c>
      <c r="G2918" t="s">
        <v>1170</v>
      </c>
      <c r="H2918">
        <v>1</v>
      </c>
    </row>
    <row r="2919" spans="1:8" x14ac:dyDescent="0.2">
      <c r="A2919" s="5">
        <v>43844</v>
      </c>
      <c r="B2919" s="2">
        <v>43844.291921296295</v>
      </c>
      <c r="C2919" s="1" t="s">
        <v>1113</v>
      </c>
      <c r="D2919" t="s">
        <v>1057</v>
      </c>
      <c r="E2919" s="1" t="s">
        <v>1061</v>
      </c>
      <c r="G2919" t="s">
        <v>1170</v>
      </c>
      <c r="H2919">
        <v>1</v>
      </c>
    </row>
    <row r="2920" spans="1:8" x14ac:dyDescent="0.2">
      <c r="A2920" s="5">
        <v>43844</v>
      </c>
      <c r="B2920" s="2">
        <v>43844.291944444441</v>
      </c>
      <c r="C2920" s="1" t="s">
        <v>1113</v>
      </c>
      <c r="D2920" t="s">
        <v>1058</v>
      </c>
      <c r="E2920" s="1" t="s">
        <v>1061</v>
      </c>
      <c r="G2920" t="s">
        <v>1170</v>
      </c>
      <c r="H2920">
        <v>1</v>
      </c>
    </row>
    <row r="2921" spans="1:8" x14ac:dyDescent="0.2">
      <c r="A2921" s="5">
        <v>43844</v>
      </c>
      <c r="B2921" s="2">
        <v>43844.291967592595</v>
      </c>
      <c r="C2921" s="1" t="s">
        <v>1113</v>
      </c>
      <c r="D2921" t="s">
        <v>1059</v>
      </c>
      <c r="E2921" s="1" t="s">
        <v>1061</v>
      </c>
      <c r="G2921" t="s">
        <v>1170</v>
      </c>
      <c r="H2921">
        <v>1</v>
      </c>
    </row>
    <row r="2922" spans="1:8" x14ac:dyDescent="0.2">
      <c r="A2922" s="5">
        <v>43844</v>
      </c>
      <c r="B2922" s="2">
        <v>43844.850925925923</v>
      </c>
      <c r="C2922" s="1" t="s">
        <v>1151</v>
      </c>
      <c r="D2922" t="s">
        <v>1053</v>
      </c>
      <c r="G2922" t="s">
        <v>1169</v>
      </c>
      <c r="H2922">
        <v>1</v>
      </c>
    </row>
    <row r="2923" spans="1:8" x14ac:dyDescent="0.2">
      <c r="A2923" s="5">
        <v>43844</v>
      </c>
      <c r="B2923" s="2">
        <v>43844.850925925923</v>
      </c>
      <c r="C2923" s="1" t="s">
        <v>1151</v>
      </c>
      <c r="D2923" t="s">
        <v>1056</v>
      </c>
      <c r="G2923" t="s">
        <v>1169</v>
      </c>
      <c r="H2923">
        <v>1</v>
      </c>
    </row>
    <row r="2924" spans="1:8" x14ac:dyDescent="0.2">
      <c r="A2924" s="5">
        <v>43844</v>
      </c>
      <c r="B2924" s="2">
        <v>43844.850937499999</v>
      </c>
      <c r="C2924" s="1" t="s">
        <v>1151</v>
      </c>
      <c r="D2924" t="s">
        <v>1057</v>
      </c>
      <c r="G2924" t="s">
        <v>1169</v>
      </c>
      <c r="H2924">
        <v>1</v>
      </c>
    </row>
    <row r="2925" spans="1:8" x14ac:dyDescent="0.2">
      <c r="A2925" s="5">
        <v>43844</v>
      </c>
      <c r="B2925" s="2">
        <v>43844.850937499999</v>
      </c>
      <c r="C2925" s="1" t="s">
        <v>1151</v>
      </c>
      <c r="D2925" t="s">
        <v>1056</v>
      </c>
      <c r="G2925" t="s">
        <v>1169</v>
      </c>
      <c r="H2925">
        <v>1</v>
      </c>
    </row>
    <row r="2926" spans="1:8" x14ac:dyDescent="0.2">
      <c r="A2926" s="5">
        <v>43844</v>
      </c>
      <c r="B2926" s="2">
        <v>43844.850949074076</v>
      </c>
      <c r="C2926" s="1" t="s">
        <v>1151</v>
      </c>
      <c r="D2926" t="s">
        <v>1058</v>
      </c>
      <c r="G2926" t="s">
        <v>1169</v>
      </c>
      <c r="H2926">
        <v>1</v>
      </c>
    </row>
    <row r="2927" spans="1:8" x14ac:dyDescent="0.2">
      <c r="A2927" s="5">
        <v>43844</v>
      </c>
      <c r="B2927" s="2">
        <v>43844.850949074076</v>
      </c>
      <c r="C2927" s="1" t="s">
        <v>1151</v>
      </c>
      <c r="D2927" t="s">
        <v>1056</v>
      </c>
      <c r="G2927" t="s">
        <v>1169</v>
      </c>
      <c r="H2927">
        <v>1</v>
      </c>
    </row>
    <row r="2928" spans="1:8" x14ac:dyDescent="0.2">
      <c r="A2928" s="5">
        <v>43844</v>
      </c>
      <c r="B2928" s="2">
        <v>43844.850960648146</v>
      </c>
      <c r="C2928" s="1" t="s">
        <v>1151</v>
      </c>
      <c r="D2928" t="s">
        <v>1059</v>
      </c>
      <c r="G2928" t="s">
        <v>1169</v>
      </c>
      <c r="H2928">
        <v>1</v>
      </c>
    </row>
    <row r="2929" spans="1:8" x14ac:dyDescent="0.2">
      <c r="A2929" s="5">
        <v>43844</v>
      </c>
      <c r="B2929" s="2">
        <v>43844.850972222222</v>
      </c>
      <c r="C2929" s="1" t="s">
        <v>1151</v>
      </c>
      <c r="D2929" t="s">
        <v>1056</v>
      </c>
      <c r="F2929" s="6" t="s">
        <v>1061</v>
      </c>
      <c r="G2929" t="s">
        <v>1169</v>
      </c>
      <c r="H2929">
        <v>1</v>
      </c>
    </row>
    <row r="2930" spans="1:8" x14ac:dyDescent="0.2">
      <c r="A2930" s="5">
        <v>43845</v>
      </c>
      <c r="B2930" s="2">
        <v>43845.302187499998</v>
      </c>
      <c r="C2930" s="1" t="s">
        <v>1113</v>
      </c>
      <c r="D2930" t="s">
        <v>1053</v>
      </c>
      <c r="E2930" s="1" t="s">
        <v>1061</v>
      </c>
      <c r="G2930" t="s">
        <v>1170</v>
      </c>
      <c r="H2930">
        <v>1</v>
      </c>
    </row>
    <row r="2931" spans="1:8" x14ac:dyDescent="0.2">
      <c r="A2931" s="5">
        <v>43845</v>
      </c>
      <c r="B2931" s="2">
        <v>43845.302210648151</v>
      </c>
      <c r="C2931" s="1" t="s">
        <v>1113</v>
      </c>
      <c r="D2931" t="s">
        <v>1057</v>
      </c>
      <c r="E2931" s="1" t="s">
        <v>1061</v>
      </c>
      <c r="G2931" t="s">
        <v>1170</v>
      </c>
      <c r="H2931">
        <v>1</v>
      </c>
    </row>
    <row r="2932" spans="1:8" x14ac:dyDescent="0.2">
      <c r="A2932" s="5">
        <v>43845</v>
      </c>
      <c r="B2932" s="2">
        <v>43845.302233796298</v>
      </c>
      <c r="C2932" s="1" t="s">
        <v>1113</v>
      </c>
      <c r="D2932" t="s">
        <v>1058</v>
      </c>
      <c r="E2932" s="1" t="s">
        <v>1061</v>
      </c>
      <c r="G2932" t="s">
        <v>1170</v>
      </c>
      <c r="H2932">
        <v>1</v>
      </c>
    </row>
    <row r="2933" spans="1:8" x14ac:dyDescent="0.2">
      <c r="A2933" s="5">
        <v>43845</v>
      </c>
      <c r="B2933" s="2">
        <v>43845.302256944444</v>
      </c>
      <c r="C2933" s="1" t="s">
        <v>1113</v>
      </c>
      <c r="D2933" t="s">
        <v>1059</v>
      </c>
      <c r="E2933" s="1" t="s">
        <v>1061</v>
      </c>
      <c r="G2933" t="s">
        <v>1170</v>
      </c>
      <c r="H2933">
        <v>1</v>
      </c>
    </row>
    <row r="2934" spans="1:8" x14ac:dyDescent="0.2">
      <c r="A2934" s="5">
        <v>43847</v>
      </c>
      <c r="B2934" s="2">
        <v>43847.301539351851</v>
      </c>
      <c r="C2934" s="1" t="s">
        <v>1065</v>
      </c>
      <c r="D2934" t="s">
        <v>1053</v>
      </c>
      <c r="E2934" s="1" t="s">
        <v>1061</v>
      </c>
      <c r="G2934" t="s">
        <v>1169</v>
      </c>
      <c r="H2934">
        <v>1</v>
      </c>
    </row>
    <row r="2935" spans="1:8" x14ac:dyDescent="0.2">
      <c r="A2935" s="5">
        <v>43847</v>
      </c>
      <c r="B2935" s="2">
        <v>43847.301550925928</v>
      </c>
      <c r="C2935" s="1" t="s">
        <v>1065</v>
      </c>
      <c r="D2935" t="s">
        <v>1057</v>
      </c>
      <c r="E2935" s="1" t="s">
        <v>1061</v>
      </c>
      <c r="G2935" t="s">
        <v>1169</v>
      </c>
      <c r="H2935">
        <v>1</v>
      </c>
    </row>
    <row r="2936" spans="1:8" x14ac:dyDescent="0.2">
      <c r="A2936" s="5">
        <v>43847</v>
      </c>
      <c r="B2936" s="2">
        <v>43847.301550925928</v>
      </c>
      <c r="C2936" s="1" t="s">
        <v>1065</v>
      </c>
      <c r="D2936" t="s">
        <v>1058</v>
      </c>
      <c r="E2936" s="1" t="s">
        <v>1061</v>
      </c>
      <c r="G2936" t="s">
        <v>1169</v>
      </c>
      <c r="H2936">
        <v>1</v>
      </c>
    </row>
    <row r="2937" spans="1:8" x14ac:dyDescent="0.2">
      <c r="A2937" s="5">
        <v>43847</v>
      </c>
      <c r="B2937" s="2">
        <v>43847.301562499997</v>
      </c>
      <c r="C2937" s="1" t="s">
        <v>1065</v>
      </c>
      <c r="D2937" t="s">
        <v>1059</v>
      </c>
      <c r="E2937" s="1" t="s">
        <v>1061</v>
      </c>
      <c r="G2937" t="s">
        <v>1169</v>
      </c>
      <c r="H2937">
        <v>1</v>
      </c>
    </row>
    <row r="2938" spans="1:8" x14ac:dyDescent="0.2">
      <c r="A2938" s="5">
        <v>43850</v>
      </c>
      <c r="B2938" s="2">
        <v>43850.310034722221</v>
      </c>
      <c r="C2938" s="1" t="s">
        <v>1065</v>
      </c>
      <c r="D2938" t="s">
        <v>1053</v>
      </c>
      <c r="E2938" s="1" t="s">
        <v>1061</v>
      </c>
      <c r="G2938" t="s">
        <v>1169</v>
      </c>
      <c r="H2938">
        <v>1</v>
      </c>
    </row>
    <row r="2939" spans="1:8" x14ac:dyDescent="0.2">
      <c r="A2939" s="5">
        <v>43850</v>
      </c>
      <c r="B2939" s="2">
        <v>43850.310046296298</v>
      </c>
      <c r="C2939" s="1" t="s">
        <v>1065</v>
      </c>
      <c r="D2939" t="s">
        <v>1057</v>
      </c>
      <c r="E2939" s="1" t="s">
        <v>1061</v>
      </c>
      <c r="G2939" t="s">
        <v>1169</v>
      </c>
      <c r="H2939">
        <v>1</v>
      </c>
    </row>
    <row r="2940" spans="1:8" x14ac:dyDescent="0.2">
      <c r="A2940" s="5">
        <v>43850</v>
      </c>
      <c r="B2940" s="2">
        <v>43850.310046296298</v>
      </c>
      <c r="C2940" s="1" t="s">
        <v>1065</v>
      </c>
      <c r="D2940" t="s">
        <v>1058</v>
      </c>
      <c r="E2940" s="1" t="s">
        <v>1061</v>
      </c>
      <c r="G2940" t="s">
        <v>1169</v>
      </c>
      <c r="H2940">
        <v>1</v>
      </c>
    </row>
    <row r="2941" spans="1:8" x14ac:dyDescent="0.2">
      <c r="A2941" s="5">
        <v>43850</v>
      </c>
      <c r="B2941" s="2">
        <v>43850.310057870367</v>
      </c>
      <c r="C2941" s="1" t="s">
        <v>1065</v>
      </c>
      <c r="D2941" t="s">
        <v>1059</v>
      </c>
      <c r="E2941" s="1" t="s">
        <v>1061</v>
      </c>
      <c r="G2941" t="s">
        <v>1169</v>
      </c>
      <c r="H2941">
        <v>1</v>
      </c>
    </row>
    <row r="2942" spans="1:8" x14ac:dyDescent="0.2">
      <c r="A2942" s="5">
        <v>43851</v>
      </c>
      <c r="B2942" s="2">
        <v>43851.265763888892</v>
      </c>
      <c r="C2942" s="1" t="s">
        <v>1113</v>
      </c>
      <c r="D2942" t="s">
        <v>1053</v>
      </c>
      <c r="E2942" s="1" t="s">
        <v>1061</v>
      </c>
      <c r="G2942" t="s">
        <v>1170</v>
      </c>
      <c r="H2942">
        <v>1</v>
      </c>
    </row>
    <row r="2943" spans="1:8" x14ac:dyDescent="0.2">
      <c r="A2943" s="5">
        <v>43851</v>
      </c>
      <c r="B2943" s="2">
        <v>43851.265775462962</v>
      </c>
      <c r="C2943" s="1" t="s">
        <v>1113</v>
      </c>
      <c r="D2943" t="s">
        <v>1057</v>
      </c>
      <c r="E2943" s="1" t="s">
        <v>1061</v>
      </c>
      <c r="G2943" t="s">
        <v>1170</v>
      </c>
      <c r="H2943">
        <v>1</v>
      </c>
    </row>
    <row r="2944" spans="1:8" x14ac:dyDescent="0.2">
      <c r="A2944" s="5">
        <v>43851</v>
      </c>
      <c r="B2944" s="2">
        <v>43851.265787037039</v>
      </c>
      <c r="C2944" s="1" t="s">
        <v>1113</v>
      </c>
      <c r="D2944" t="s">
        <v>1058</v>
      </c>
      <c r="E2944" s="1" t="s">
        <v>1061</v>
      </c>
      <c r="G2944" t="s">
        <v>1170</v>
      </c>
      <c r="H2944">
        <v>1</v>
      </c>
    </row>
    <row r="2945" spans="1:8" x14ac:dyDescent="0.2">
      <c r="A2945" s="5">
        <v>43851</v>
      </c>
      <c r="B2945" s="2">
        <v>43851.265798611108</v>
      </c>
      <c r="C2945" s="1" t="s">
        <v>1113</v>
      </c>
      <c r="D2945" t="s">
        <v>1059</v>
      </c>
      <c r="E2945" s="1" t="s">
        <v>1061</v>
      </c>
      <c r="G2945" t="s">
        <v>1170</v>
      </c>
      <c r="H2945">
        <v>1</v>
      </c>
    </row>
    <row r="2946" spans="1:8" x14ac:dyDescent="0.2">
      <c r="A2946" s="5">
        <v>43852</v>
      </c>
      <c r="B2946" s="2">
        <v>43852.271145833336</v>
      </c>
      <c r="C2946" s="1" t="s">
        <v>1113</v>
      </c>
      <c r="D2946" t="s">
        <v>1053</v>
      </c>
      <c r="E2946" s="1" t="s">
        <v>1061</v>
      </c>
      <c r="G2946" t="s">
        <v>1170</v>
      </c>
      <c r="H2946">
        <v>1</v>
      </c>
    </row>
    <row r="2947" spans="1:8" x14ac:dyDescent="0.2">
      <c r="A2947" s="5">
        <v>43852</v>
      </c>
      <c r="B2947" s="2">
        <v>43852.271168981482</v>
      </c>
      <c r="C2947" s="1" t="s">
        <v>1113</v>
      </c>
      <c r="D2947" t="s">
        <v>1057</v>
      </c>
      <c r="E2947" s="1" t="s">
        <v>1061</v>
      </c>
      <c r="G2947" t="s">
        <v>1170</v>
      </c>
      <c r="H2947">
        <v>1</v>
      </c>
    </row>
    <row r="2948" spans="1:8" x14ac:dyDescent="0.2">
      <c r="A2948" s="5">
        <v>43852</v>
      </c>
      <c r="B2948" s="2">
        <v>43852.271203703705</v>
      </c>
      <c r="C2948" s="1" t="s">
        <v>1113</v>
      </c>
      <c r="D2948" t="s">
        <v>1058</v>
      </c>
      <c r="E2948" s="1" t="s">
        <v>1061</v>
      </c>
      <c r="G2948" t="s">
        <v>1170</v>
      </c>
      <c r="H2948">
        <v>1</v>
      </c>
    </row>
    <row r="2949" spans="1:8" x14ac:dyDescent="0.2">
      <c r="A2949" s="5">
        <v>43852</v>
      </c>
      <c r="B2949" s="2">
        <v>43852.271226851852</v>
      </c>
      <c r="C2949" s="1" t="s">
        <v>1113</v>
      </c>
      <c r="D2949" t="s">
        <v>1059</v>
      </c>
      <c r="E2949" s="1" t="s">
        <v>1061</v>
      </c>
      <c r="G2949" t="s">
        <v>1170</v>
      </c>
      <c r="H2949">
        <v>1</v>
      </c>
    </row>
    <row r="2950" spans="1:8" x14ac:dyDescent="0.2">
      <c r="A2950" s="5">
        <v>43853</v>
      </c>
      <c r="B2950" s="2">
        <v>43853.316203703704</v>
      </c>
      <c r="C2950" s="1" t="s">
        <v>1065</v>
      </c>
      <c r="D2950" t="s">
        <v>1053</v>
      </c>
      <c r="E2950" s="1" t="s">
        <v>1061</v>
      </c>
      <c r="G2950" t="s">
        <v>1169</v>
      </c>
      <c r="H2950">
        <v>1</v>
      </c>
    </row>
    <row r="2951" spans="1:8" x14ac:dyDescent="0.2">
      <c r="A2951" s="5">
        <v>43853</v>
      </c>
      <c r="B2951" s="2">
        <v>43853.316203703704</v>
      </c>
      <c r="C2951" s="1" t="s">
        <v>1065</v>
      </c>
      <c r="D2951" t="s">
        <v>1057</v>
      </c>
      <c r="E2951" s="1" t="s">
        <v>1061</v>
      </c>
      <c r="G2951" t="s">
        <v>1169</v>
      </c>
      <c r="H2951">
        <v>1</v>
      </c>
    </row>
    <row r="2952" spans="1:8" x14ac:dyDescent="0.2">
      <c r="A2952" s="5">
        <v>43853</v>
      </c>
      <c r="B2952" s="2">
        <v>43853.31621527778</v>
      </c>
      <c r="C2952" s="1" t="s">
        <v>1065</v>
      </c>
      <c r="D2952" t="s">
        <v>1058</v>
      </c>
      <c r="E2952" s="1" t="s">
        <v>1061</v>
      </c>
      <c r="G2952" t="s">
        <v>1169</v>
      </c>
      <c r="H2952">
        <v>1</v>
      </c>
    </row>
    <row r="2953" spans="1:8" x14ac:dyDescent="0.2">
      <c r="A2953" s="5">
        <v>43853</v>
      </c>
      <c r="B2953" s="2">
        <v>43853.31621527778</v>
      </c>
      <c r="C2953" s="1" t="s">
        <v>1065</v>
      </c>
      <c r="D2953" t="s">
        <v>1059</v>
      </c>
      <c r="E2953" s="1" t="s">
        <v>1061</v>
      </c>
      <c r="G2953" t="s">
        <v>1169</v>
      </c>
      <c r="H2953">
        <v>1</v>
      </c>
    </row>
    <row r="2954" spans="1:8" x14ac:dyDescent="0.2">
      <c r="A2954" s="5">
        <v>43854</v>
      </c>
      <c r="B2954" s="2">
        <v>43854.297592592593</v>
      </c>
      <c r="C2954" s="1" t="s">
        <v>1065</v>
      </c>
      <c r="D2954" t="s">
        <v>1053</v>
      </c>
      <c r="E2954" s="1" t="s">
        <v>1061</v>
      </c>
      <c r="G2954" t="s">
        <v>1169</v>
      </c>
      <c r="H2954">
        <v>1</v>
      </c>
    </row>
    <row r="2955" spans="1:8" x14ac:dyDescent="0.2">
      <c r="A2955" s="5">
        <v>43854</v>
      </c>
      <c r="B2955" s="2">
        <v>43854.297592592593</v>
      </c>
      <c r="C2955" s="1" t="s">
        <v>1065</v>
      </c>
      <c r="D2955" t="s">
        <v>1057</v>
      </c>
      <c r="E2955" s="1" t="s">
        <v>1061</v>
      </c>
      <c r="G2955" t="s">
        <v>1169</v>
      </c>
      <c r="H2955">
        <v>1</v>
      </c>
    </row>
    <row r="2956" spans="1:8" x14ac:dyDescent="0.2">
      <c r="A2956" s="5">
        <v>43854</v>
      </c>
      <c r="B2956" s="2">
        <v>43854.29760416667</v>
      </c>
      <c r="C2956" s="1" t="s">
        <v>1065</v>
      </c>
      <c r="D2956" t="s">
        <v>1058</v>
      </c>
      <c r="E2956" s="1" t="s">
        <v>1061</v>
      </c>
      <c r="G2956" t="s">
        <v>1169</v>
      </c>
      <c r="H2956">
        <v>1</v>
      </c>
    </row>
    <row r="2957" spans="1:8" x14ac:dyDescent="0.2">
      <c r="A2957" s="5">
        <v>43854</v>
      </c>
      <c r="B2957" s="2">
        <v>43854.29760416667</v>
      </c>
      <c r="C2957" s="1" t="s">
        <v>1065</v>
      </c>
      <c r="D2957" t="s">
        <v>1059</v>
      </c>
      <c r="E2957" s="1" t="s">
        <v>1061</v>
      </c>
      <c r="G2957" t="s">
        <v>1169</v>
      </c>
      <c r="H2957">
        <v>1</v>
      </c>
    </row>
    <row r="2958" spans="1:8" x14ac:dyDescent="0.2">
      <c r="A2958" s="5">
        <v>43858</v>
      </c>
      <c r="B2958" s="2">
        <v>43858.321261574078</v>
      </c>
      <c r="C2958" s="1" t="s">
        <v>1065</v>
      </c>
      <c r="D2958" t="s">
        <v>1053</v>
      </c>
      <c r="E2958" s="1" t="s">
        <v>1061</v>
      </c>
      <c r="G2958" t="s">
        <v>1169</v>
      </c>
      <c r="H2958">
        <v>1</v>
      </c>
    </row>
    <row r="2959" spans="1:8" x14ac:dyDescent="0.2">
      <c r="A2959" s="5">
        <v>43858</v>
      </c>
      <c r="B2959" s="2">
        <v>43858.321284722224</v>
      </c>
      <c r="C2959" s="1" t="s">
        <v>1065</v>
      </c>
      <c r="D2959" t="s">
        <v>1057</v>
      </c>
      <c r="E2959" s="1" t="s">
        <v>1061</v>
      </c>
      <c r="G2959" t="s">
        <v>1169</v>
      </c>
      <c r="H2959">
        <v>1</v>
      </c>
    </row>
    <row r="2960" spans="1:8" x14ac:dyDescent="0.2">
      <c r="A2960" s="5">
        <v>43858</v>
      </c>
      <c r="B2960" s="2">
        <v>43858.32130787037</v>
      </c>
      <c r="C2960" s="1" t="s">
        <v>1065</v>
      </c>
      <c r="D2960" t="s">
        <v>1058</v>
      </c>
      <c r="E2960" s="1" t="s">
        <v>1061</v>
      </c>
      <c r="G2960" t="s">
        <v>1169</v>
      </c>
      <c r="H2960">
        <v>1</v>
      </c>
    </row>
    <row r="2961" spans="1:8" x14ac:dyDescent="0.2">
      <c r="A2961" s="5">
        <v>43858</v>
      </c>
      <c r="B2961" s="2">
        <v>43858.321342592593</v>
      </c>
      <c r="C2961" s="1" t="s">
        <v>1065</v>
      </c>
      <c r="D2961" t="s">
        <v>1059</v>
      </c>
      <c r="E2961" s="1" t="s">
        <v>1061</v>
      </c>
      <c r="G2961" t="s">
        <v>1169</v>
      </c>
      <c r="H2961">
        <v>1</v>
      </c>
    </row>
    <row r="2962" spans="1:8" x14ac:dyDescent="0.2">
      <c r="A2962" s="5">
        <v>43859</v>
      </c>
      <c r="B2962" s="2">
        <v>43859.310590277775</v>
      </c>
      <c r="C2962" s="1" t="s">
        <v>1065</v>
      </c>
      <c r="D2962" t="s">
        <v>1053</v>
      </c>
      <c r="E2962" s="1" t="s">
        <v>1061</v>
      </c>
      <c r="G2962" t="s">
        <v>1169</v>
      </c>
      <c r="H2962">
        <v>1</v>
      </c>
    </row>
    <row r="2963" spans="1:8" x14ac:dyDescent="0.2">
      <c r="A2963" s="5">
        <v>43859</v>
      </c>
      <c r="B2963" s="2">
        <v>43859.310601851852</v>
      </c>
      <c r="C2963" s="1" t="s">
        <v>1065</v>
      </c>
      <c r="D2963" t="s">
        <v>1057</v>
      </c>
      <c r="E2963" s="1" t="s">
        <v>1061</v>
      </c>
      <c r="G2963" t="s">
        <v>1169</v>
      </c>
      <c r="H2963">
        <v>1</v>
      </c>
    </row>
    <row r="2964" spans="1:8" x14ac:dyDescent="0.2">
      <c r="A2964" s="5">
        <v>43859</v>
      </c>
      <c r="B2964" s="2">
        <v>43859.310601851852</v>
      </c>
      <c r="C2964" s="1" t="s">
        <v>1065</v>
      </c>
      <c r="D2964" t="s">
        <v>1058</v>
      </c>
      <c r="E2964" s="1" t="s">
        <v>1061</v>
      </c>
      <c r="G2964" t="s">
        <v>1169</v>
      </c>
      <c r="H2964">
        <v>1</v>
      </c>
    </row>
    <row r="2965" spans="1:8" x14ac:dyDescent="0.2">
      <c r="A2965" s="5">
        <v>43859</v>
      </c>
      <c r="B2965" s="2">
        <v>43859.310601851852</v>
      </c>
      <c r="C2965" s="1" t="s">
        <v>1065</v>
      </c>
      <c r="D2965" t="s">
        <v>1059</v>
      </c>
      <c r="E2965" s="1" t="s">
        <v>1061</v>
      </c>
      <c r="G2965" t="s">
        <v>1169</v>
      </c>
      <c r="H2965">
        <v>1</v>
      </c>
    </row>
    <row r="2966" spans="1:8" x14ac:dyDescent="0.2">
      <c r="A2966" s="5">
        <v>43860</v>
      </c>
      <c r="B2966" s="2">
        <v>43860.293900462966</v>
      </c>
      <c r="C2966" s="1" t="s">
        <v>1065</v>
      </c>
      <c r="D2966" t="s">
        <v>1053</v>
      </c>
      <c r="E2966" s="1" t="s">
        <v>1061</v>
      </c>
      <c r="G2966" t="s">
        <v>1169</v>
      </c>
      <c r="H2966">
        <v>1</v>
      </c>
    </row>
    <row r="2967" spans="1:8" x14ac:dyDescent="0.2">
      <c r="A2967" s="5">
        <v>43860</v>
      </c>
      <c r="B2967" s="2">
        <v>43860.293912037036</v>
      </c>
      <c r="C2967" s="1" t="s">
        <v>1065</v>
      </c>
      <c r="D2967" t="s">
        <v>1057</v>
      </c>
      <c r="E2967" s="1" t="s">
        <v>1061</v>
      </c>
      <c r="G2967" t="s">
        <v>1169</v>
      </c>
      <c r="H2967">
        <v>1</v>
      </c>
    </row>
    <row r="2968" spans="1:8" x14ac:dyDescent="0.2">
      <c r="A2968" s="5">
        <v>43860</v>
      </c>
      <c r="B2968" s="2">
        <v>43860.293912037036</v>
      </c>
      <c r="C2968" s="1" t="s">
        <v>1065</v>
      </c>
      <c r="D2968" t="s">
        <v>1058</v>
      </c>
      <c r="E2968" s="1" t="s">
        <v>1061</v>
      </c>
      <c r="G2968" t="s">
        <v>1169</v>
      </c>
      <c r="H2968">
        <v>1</v>
      </c>
    </row>
    <row r="2969" spans="1:8" x14ac:dyDescent="0.2">
      <c r="A2969" s="5">
        <v>43860</v>
      </c>
      <c r="B2969" s="2">
        <v>43860.293923611112</v>
      </c>
      <c r="C2969" s="1" t="s">
        <v>1065</v>
      </c>
      <c r="D2969" t="s">
        <v>1059</v>
      </c>
      <c r="E2969" s="1" t="s">
        <v>1061</v>
      </c>
      <c r="G2969" t="s">
        <v>1169</v>
      </c>
      <c r="H2969">
        <v>1</v>
      </c>
    </row>
    <row r="2970" spans="1:8" x14ac:dyDescent="0.2">
      <c r="A2970" s="5">
        <v>43861</v>
      </c>
      <c r="B2970" s="2">
        <v>43861.286493055559</v>
      </c>
      <c r="C2970" s="1" t="s">
        <v>1065</v>
      </c>
      <c r="D2970" t="s">
        <v>1053</v>
      </c>
      <c r="E2970" s="1" t="s">
        <v>1061</v>
      </c>
      <c r="G2970" t="s">
        <v>1169</v>
      </c>
      <c r="H2970">
        <v>1</v>
      </c>
    </row>
    <row r="2971" spans="1:8" x14ac:dyDescent="0.2">
      <c r="A2971" s="5">
        <v>43861</v>
      </c>
      <c r="B2971" s="2">
        <v>43861.286504629628</v>
      </c>
      <c r="C2971" s="1" t="s">
        <v>1065</v>
      </c>
      <c r="D2971" t="s">
        <v>1057</v>
      </c>
      <c r="E2971" s="1" t="s">
        <v>1061</v>
      </c>
      <c r="G2971" t="s">
        <v>1169</v>
      </c>
      <c r="H2971">
        <v>1</v>
      </c>
    </row>
    <row r="2972" spans="1:8" x14ac:dyDescent="0.2">
      <c r="A2972" s="5">
        <v>43861</v>
      </c>
      <c r="B2972" s="2">
        <v>43861.286504629628</v>
      </c>
      <c r="C2972" s="1" t="s">
        <v>1065</v>
      </c>
      <c r="D2972" t="s">
        <v>1058</v>
      </c>
      <c r="E2972" s="1" t="s">
        <v>1061</v>
      </c>
      <c r="G2972" t="s">
        <v>1169</v>
      </c>
      <c r="H2972">
        <v>1</v>
      </c>
    </row>
    <row r="2973" spans="1:8" x14ac:dyDescent="0.2">
      <c r="A2973" s="5">
        <v>43861</v>
      </c>
      <c r="B2973" s="2">
        <v>43861.286516203705</v>
      </c>
      <c r="C2973" s="1" t="s">
        <v>1065</v>
      </c>
      <c r="D2973" t="s">
        <v>1059</v>
      </c>
      <c r="E2973" s="1" t="s">
        <v>1061</v>
      </c>
      <c r="G2973" t="s">
        <v>1169</v>
      </c>
      <c r="H2973">
        <v>1</v>
      </c>
    </row>
    <row r="2974" spans="1:8" x14ac:dyDescent="0.2">
      <c r="A2974" s="5">
        <v>43864</v>
      </c>
      <c r="B2974" s="2">
        <v>43864.267280092594</v>
      </c>
      <c r="C2974" s="1" t="s">
        <v>1113</v>
      </c>
      <c r="D2974" t="s">
        <v>1053</v>
      </c>
      <c r="E2974" s="1" t="s">
        <v>1061</v>
      </c>
      <c r="G2974" t="s">
        <v>1171</v>
      </c>
      <c r="H2974">
        <v>1</v>
      </c>
    </row>
    <row r="2975" spans="1:8" x14ac:dyDescent="0.2">
      <c r="A2975" s="5">
        <v>43864</v>
      </c>
      <c r="B2975" s="2">
        <v>43864.267314814817</v>
      </c>
      <c r="C2975" s="1" t="s">
        <v>1113</v>
      </c>
      <c r="D2975" t="s">
        <v>1057</v>
      </c>
      <c r="E2975" s="1" t="s">
        <v>1061</v>
      </c>
      <c r="G2975" t="s">
        <v>1171</v>
      </c>
      <c r="H2975">
        <v>1</v>
      </c>
    </row>
    <row r="2976" spans="1:8" x14ac:dyDescent="0.2">
      <c r="A2976" s="5">
        <v>43864</v>
      </c>
      <c r="B2976" s="2">
        <v>43864.267337962963</v>
      </c>
      <c r="C2976" s="1" t="s">
        <v>1113</v>
      </c>
      <c r="D2976" t="s">
        <v>1058</v>
      </c>
      <c r="E2976" s="1" t="s">
        <v>1061</v>
      </c>
      <c r="G2976" t="s">
        <v>1171</v>
      </c>
      <c r="H2976">
        <v>1</v>
      </c>
    </row>
    <row r="2977" spans="1:8" x14ac:dyDescent="0.2">
      <c r="A2977" s="5">
        <v>43864</v>
      </c>
      <c r="B2977" s="2">
        <v>43864.267372685186</v>
      </c>
      <c r="C2977" s="1" t="s">
        <v>1113</v>
      </c>
      <c r="D2977" t="s">
        <v>1059</v>
      </c>
      <c r="E2977" s="1" t="s">
        <v>1061</v>
      </c>
      <c r="G2977" t="s">
        <v>1171</v>
      </c>
      <c r="H2977">
        <v>1</v>
      </c>
    </row>
    <row r="2978" spans="1:8" x14ac:dyDescent="0.2">
      <c r="A2978" s="5">
        <v>43865</v>
      </c>
      <c r="B2978" s="2">
        <v>43865.251817129632</v>
      </c>
      <c r="C2978" s="1" t="s">
        <v>1113</v>
      </c>
      <c r="D2978" t="s">
        <v>1053</v>
      </c>
      <c r="E2978" s="1" t="s">
        <v>1061</v>
      </c>
      <c r="G2978" t="s">
        <v>1171</v>
      </c>
      <c r="H2978">
        <v>1</v>
      </c>
    </row>
    <row r="2979" spans="1:8" x14ac:dyDescent="0.2">
      <c r="A2979" s="5">
        <v>43865</v>
      </c>
      <c r="B2979" s="2">
        <v>43865.251828703702</v>
      </c>
      <c r="C2979" s="1" t="s">
        <v>1113</v>
      </c>
      <c r="D2979" t="s">
        <v>1057</v>
      </c>
      <c r="E2979" s="1" t="s">
        <v>1061</v>
      </c>
      <c r="G2979" t="s">
        <v>1171</v>
      </c>
      <c r="H2979">
        <v>1</v>
      </c>
    </row>
    <row r="2980" spans="1:8" x14ac:dyDescent="0.2">
      <c r="A2980" s="5">
        <v>43865</v>
      </c>
      <c r="B2980" s="2">
        <v>43865.251828703702</v>
      </c>
      <c r="C2980" s="1" t="s">
        <v>1113</v>
      </c>
      <c r="D2980" t="s">
        <v>1058</v>
      </c>
      <c r="E2980" s="1" t="s">
        <v>1061</v>
      </c>
      <c r="G2980" t="s">
        <v>1171</v>
      </c>
      <c r="H2980">
        <v>1</v>
      </c>
    </row>
    <row r="2981" spans="1:8" x14ac:dyDescent="0.2">
      <c r="A2981" s="5">
        <v>43865</v>
      </c>
      <c r="B2981" s="2">
        <v>43865.251840277779</v>
      </c>
      <c r="C2981" s="1" t="s">
        <v>1113</v>
      </c>
      <c r="D2981" t="s">
        <v>1059</v>
      </c>
      <c r="E2981" s="1" t="s">
        <v>1061</v>
      </c>
      <c r="G2981" t="s">
        <v>1171</v>
      </c>
      <c r="H2981">
        <v>1</v>
      </c>
    </row>
    <row r="2982" spans="1:8" x14ac:dyDescent="0.2">
      <c r="A2982" s="5">
        <v>43865</v>
      </c>
      <c r="B2982" s="2">
        <v>43865.253287037034</v>
      </c>
      <c r="C2982" s="1" t="s">
        <v>1113</v>
      </c>
      <c r="D2982" t="s">
        <v>1053</v>
      </c>
      <c r="G2982" t="s">
        <v>1171</v>
      </c>
      <c r="H2982">
        <v>1</v>
      </c>
    </row>
    <row r="2983" spans="1:8" x14ac:dyDescent="0.2">
      <c r="A2983" s="5">
        <v>43865</v>
      </c>
      <c r="B2983" s="2">
        <v>43865.253298611111</v>
      </c>
      <c r="C2983" s="1" t="s">
        <v>1113</v>
      </c>
      <c r="D2983" t="s">
        <v>1056</v>
      </c>
      <c r="G2983" t="s">
        <v>1171</v>
      </c>
      <c r="H2983">
        <v>1</v>
      </c>
    </row>
    <row r="2984" spans="1:8" x14ac:dyDescent="0.2">
      <c r="A2984" s="5">
        <v>43865</v>
      </c>
      <c r="B2984" s="2">
        <v>43865.253298611111</v>
      </c>
      <c r="C2984" s="1" t="s">
        <v>1113</v>
      </c>
      <c r="D2984" t="s">
        <v>1057</v>
      </c>
      <c r="G2984" t="s">
        <v>1171</v>
      </c>
      <c r="H2984">
        <v>1</v>
      </c>
    </row>
    <row r="2985" spans="1:8" x14ac:dyDescent="0.2">
      <c r="A2985" s="5">
        <v>43865</v>
      </c>
      <c r="B2985" s="2">
        <v>43865.253310185188</v>
      </c>
      <c r="C2985" s="1" t="s">
        <v>1113</v>
      </c>
      <c r="D2985" t="s">
        <v>1056</v>
      </c>
      <c r="G2985" t="s">
        <v>1171</v>
      </c>
      <c r="H2985">
        <v>1</v>
      </c>
    </row>
    <row r="2986" spans="1:8" x14ac:dyDescent="0.2">
      <c r="A2986" s="5">
        <v>43865</v>
      </c>
      <c r="B2986" s="2">
        <v>43865.253310185188</v>
      </c>
      <c r="C2986" s="1" t="s">
        <v>1113</v>
      </c>
      <c r="D2986" t="s">
        <v>1058</v>
      </c>
      <c r="G2986" t="s">
        <v>1171</v>
      </c>
      <c r="H2986">
        <v>1</v>
      </c>
    </row>
    <row r="2987" spans="1:8" x14ac:dyDescent="0.2">
      <c r="A2987" s="5">
        <v>43865</v>
      </c>
      <c r="B2987" s="2">
        <v>43865.253321759257</v>
      </c>
      <c r="C2987" s="1" t="s">
        <v>1113</v>
      </c>
      <c r="D2987" t="s">
        <v>1056</v>
      </c>
      <c r="G2987" t="s">
        <v>1171</v>
      </c>
      <c r="H2987">
        <v>1</v>
      </c>
    </row>
    <row r="2988" spans="1:8" x14ac:dyDescent="0.2">
      <c r="A2988" s="5">
        <v>43865</v>
      </c>
      <c r="B2988" s="2">
        <v>43865.253321759257</v>
      </c>
      <c r="C2988" s="1" t="s">
        <v>1113</v>
      </c>
      <c r="D2988" t="s">
        <v>1059</v>
      </c>
      <c r="G2988" t="s">
        <v>1171</v>
      </c>
      <c r="H2988">
        <v>1</v>
      </c>
    </row>
    <row r="2989" spans="1:8" x14ac:dyDescent="0.2">
      <c r="A2989" s="5">
        <v>43865</v>
      </c>
      <c r="B2989" s="2">
        <v>43865.253333333334</v>
      </c>
      <c r="C2989" s="1" t="s">
        <v>1113</v>
      </c>
      <c r="D2989" t="s">
        <v>1056</v>
      </c>
      <c r="G2989" t="s">
        <v>1171</v>
      </c>
      <c r="H2989">
        <v>1</v>
      </c>
    </row>
    <row r="2990" spans="1:8" x14ac:dyDescent="0.2">
      <c r="A2990" s="5">
        <v>43865</v>
      </c>
      <c r="B2990" s="2">
        <v>43865.257847222223</v>
      </c>
      <c r="C2990" s="1" t="s">
        <v>1113</v>
      </c>
      <c r="D2990" t="s">
        <v>1053</v>
      </c>
      <c r="G2990" t="s">
        <v>1171</v>
      </c>
      <c r="H2990">
        <v>1</v>
      </c>
    </row>
    <row r="2991" spans="1:8" x14ac:dyDescent="0.2">
      <c r="A2991" s="5">
        <v>43865</v>
      </c>
      <c r="B2991" s="2">
        <v>43865.257847222223</v>
      </c>
      <c r="C2991" s="1" t="s">
        <v>1113</v>
      </c>
      <c r="D2991" t="s">
        <v>1056</v>
      </c>
      <c r="G2991" t="s">
        <v>1171</v>
      </c>
      <c r="H2991">
        <v>1</v>
      </c>
    </row>
    <row r="2992" spans="1:8" x14ac:dyDescent="0.2">
      <c r="A2992" s="5">
        <v>43865</v>
      </c>
      <c r="B2992" s="2">
        <v>43865.257847222223</v>
      </c>
      <c r="C2992" s="1" t="s">
        <v>1113</v>
      </c>
      <c r="D2992" t="s">
        <v>1057</v>
      </c>
      <c r="G2992" t="s">
        <v>1171</v>
      </c>
      <c r="H2992">
        <v>1</v>
      </c>
    </row>
    <row r="2993" spans="1:8" x14ac:dyDescent="0.2">
      <c r="A2993" s="5">
        <v>43865</v>
      </c>
      <c r="B2993" s="2">
        <v>43865.2578587963</v>
      </c>
      <c r="C2993" s="1" t="s">
        <v>1113</v>
      </c>
      <c r="D2993" t="s">
        <v>1056</v>
      </c>
      <c r="G2993" t="s">
        <v>1171</v>
      </c>
      <c r="H2993">
        <v>1</v>
      </c>
    </row>
    <row r="2994" spans="1:8" x14ac:dyDescent="0.2">
      <c r="A2994" s="5">
        <v>43865</v>
      </c>
      <c r="B2994" s="2">
        <v>43865.2578587963</v>
      </c>
      <c r="C2994" s="1" t="s">
        <v>1113</v>
      </c>
      <c r="D2994" t="s">
        <v>1058</v>
      </c>
      <c r="G2994" t="s">
        <v>1171</v>
      </c>
      <c r="H2994">
        <v>1</v>
      </c>
    </row>
    <row r="2995" spans="1:8" x14ac:dyDescent="0.2">
      <c r="A2995" s="5">
        <v>43865</v>
      </c>
      <c r="B2995" s="2">
        <v>43865.2578587963</v>
      </c>
      <c r="C2995" s="1" t="s">
        <v>1113</v>
      </c>
      <c r="D2995" t="s">
        <v>1056</v>
      </c>
      <c r="G2995" t="s">
        <v>1171</v>
      </c>
      <c r="H2995">
        <v>1</v>
      </c>
    </row>
    <row r="2996" spans="1:8" x14ac:dyDescent="0.2">
      <c r="A2996" s="5">
        <v>43865</v>
      </c>
      <c r="B2996" s="2">
        <v>43865.257870370369</v>
      </c>
      <c r="C2996" s="1" t="s">
        <v>1113</v>
      </c>
      <c r="D2996" t="s">
        <v>1059</v>
      </c>
      <c r="G2996" t="s">
        <v>1171</v>
      </c>
      <c r="H2996">
        <v>1</v>
      </c>
    </row>
    <row r="2997" spans="1:8" x14ac:dyDescent="0.2">
      <c r="A2997" s="5">
        <v>43865</v>
      </c>
      <c r="B2997" s="2">
        <v>43865.257870370369</v>
      </c>
      <c r="C2997" s="1" t="s">
        <v>1113</v>
      </c>
      <c r="D2997" t="s">
        <v>1056</v>
      </c>
      <c r="G2997" t="s">
        <v>1171</v>
      </c>
      <c r="H2997">
        <v>1</v>
      </c>
    </row>
    <row r="2998" spans="1:8" x14ac:dyDescent="0.2">
      <c r="A2998" s="5">
        <v>43865</v>
      </c>
      <c r="B2998" s="2">
        <v>43865.258483796293</v>
      </c>
      <c r="C2998" s="1" t="s">
        <v>1113</v>
      </c>
      <c r="D2998" t="s">
        <v>1053</v>
      </c>
      <c r="G2998" t="s">
        <v>1171</v>
      </c>
      <c r="H2998">
        <v>1</v>
      </c>
    </row>
    <row r="2999" spans="1:8" x14ac:dyDescent="0.2">
      <c r="A2999" s="5">
        <v>43865</v>
      </c>
      <c r="B2999" s="2">
        <v>43865.25849537037</v>
      </c>
      <c r="C2999" s="1" t="s">
        <v>1113</v>
      </c>
      <c r="D2999" t="s">
        <v>1056</v>
      </c>
      <c r="G2999" t="s">
        <v>1171</v>
      </c>
      <c r="H2999">
        <v>1</v>
      </c>
    </row>
    <row r="3000" spans="1:8" x14ac:dyDescent="0.2">
      <c r="A3000" s="5">
        <v>43865</v>
      </c>
      <c r="B3000" s="2">
        <v>43865.25849537037</v>
      </c>
      <c r="C3000" s="1" t="s">
        <v>1113</v>
      </c>
      <c r="D3000" t="s">
        <v>1057</v>
      </c>
      <c r="G3000" t="s">
        <v>1171</v>
      </c>
      <c r="H3000">
        <v>1</v>
      </c>
    </row>
    <row r="3001" spans="1:8" x14ac:dyDescent="0.2">
      <c r="A3001" s="5">
        <v>43865</v>
      </c>
      <c r="B3001" s="2">
        <v>43865.25849537037</v>
      </c>
      <c r="C3001" s="1" t="s">
        <v>1113</v>
      </c>
      <c r="D3001" t="s">
        <v>1056</v>
      </c>
      <c r="G3001" t="s">
        <v>1171</v>
      </c>
      <c r="H3001">
        <v>1</v>
      </c>
    </row>
    <row r="3002" spans="1:8" x14ac:dyDescent="0.2">
      <c r="A3002" s="5">
        <v>43865</v>
      </c>
      <c r="B3002" s="2">
        <v>43865.258506944447</v>
      </c>
      <c r="C3002" s="1" t="s">
        <v>1113</v>
      </c>
      <c r="D3002" t="s">
        <v>1058</v>
      </c>
      <c r="G3002" t="s">
        <v>1171</v>
      </c>
      <c r="H3002">
        <v>1</v>
      </c>
    </row>
    <row r="3003" spans="1:8" x14ac:dyDescent="0.2">
      <c r="A3003" s="5">
        <v>43865</v>
      </c>
      <c r="B3003" s="2">
        <v>43865.258506944447</v>
      </c>
      <c r="C3003" s="1" t="s">
        <v>1113</v>
      </c>
      <c r="D3003" t="s">
        <v>1056</v>
      </c>
      <c r="G3003" t="s">
        <v>1171</v>
      </c>
      <c r="H3003">
        <v>1</v>
      </c>
    </row>
    <row r="3004" spans="1:8" x14ac:dyDescent="0.2">
      <c r="A3004" s="5">
        <v>43865</v>
      </c>
      <c r="B3004" s="2">
        <v>43865.258518518516</v>
      </c>
      <c r="C3004" s="1" t="s">
        <v>1113</v>
      </c>
      <c r="D3004" t="s">
        <v>1059</v>
      </c>
      <c r="G3004" t="s">
        <v>1171</v>
      </c>
      <c r="H3004">
        <v>1</v>
      </c>
    </row>
    <row r="3005" spans="1:8" x14ac:dyDescent="0.2">
      <c r="A3005" s="5">
        <v>43865</v>
      </c>
      <c r="B3005" s="2">
        <v>43865.258518518516</v>
      </c>
      <c r="C3005" s="1" t="s">
        <v>1113</v>
      </c>
      <c r="D3005" t="s">
        <v>1056</v>
      </c>
      <c r="G3005" t="s">
        <v>1171</v>
      </c>
      <c r="H3005">
        <v>1</v>
      </c>
    </row>
    <row r="3006" spans="1:8" x14ac:dyDescent="0.2">
      <c r="A3006" s="5">
        <v>43865</v>
      </c>
      <c r="B3006" s="2">
        <v>43865.261203703703</v>
      </c>
      <c r="C3006" s="1" t="s">
        <v>1113</v>
      </c>
      <c r="D3006" t="s">
        <v>1053</v>
      </c>
      <c r="G3006" t="s">
        <v>1171</v>
      </c>
      <c r="H3006">
        <v>1</v>
      </c>
    </row>
    <row r="3007" spans="1:8" x14ac:dyDescent="0.2">
      <c r="A3007" s="5">
        <v>43865</v>
      </c>
      <c r="B3007" s="2">
        <v>43865.26121527778</v>
      </c>
      <c r="C3007" s="1" t="s">
        <v>1113</v>
      </c>
      <c r="D3007" t="s">
        <v>1056</v>
      </c>
      <c r="G3007" t="s">
        <v>1171</v>
      </c>
      <c r="H3007">
        <v>1</v>
      </c>
    </row>
    <row r="3008" spans="1:8" x14ac:dyDescent="0.2">
      <c r="A3008" s="5">
        <v>43865</v>
      </c>
      <c r="B3008" s="2">
        <v>43865.26121527778</v>
      </c>
      <c r="C3008" s="1" t="s">
        <v>1113</v>
      </c>
      <c r="D3008" t="s">
        <v>1057</v>
      </c>
      <c r="G3008" t="s">
        <v>1171</v>
      </c>
      <c r="H3008">
        <v>1</v>
      </c>
    </row>
    <row r="3009" spans="1:8" x14ac:dyDescent="0.2">
      <c r="A3009" s="5">
        <v>43865</v>
      </c>
      <c r="B3009" s="2">
        <v>43865.26122685185</v>
      </c>
      <c r="C3009" s="1" t="s">
        <v>1113</v>
      </c>
      <c r="D3009" t="s">
        <v>1056</v>
      </c>
      <c r="G3009" t="s">
        <v>1171</v>
      </c>
      <c r="H3009">
        <v>1</v>
      </c>
    </row>
    <row r="3010" spans="1:8" x14ac:dyDescent="0.2">
      <c r="A3010" s="5">
        <v>43865</v>
      </c>
      <c r="B3010" s="2">
        <v>43865.26122685185</v>
      </c>
      <c r="C3010" s="1" t="s">
        <v>1113</v>
      </c>
      <c r="D3010" t="s">
        <v>1058</v>
      </c>
      <c r="G3010" t="s">
        <v>1171</v>
      </c>
      <c r="H3010">
        <v>1</v>
      </c>
    </row>
    <row r="3011" spans="1:8" x14ac:dyDescent="0.2">
      <c r="A3011" s="5">
        <v>43865</v>
      </c>
      <c r="B3011" s="2">
        <v>43865.26122685185</v>
      </c>
      <c r="C3011" s="1" t="s">
        <v>1113</v>
      </c>
      <c r="D3011" t="s">
        <v>1056</v>
      </c>
      <c r="G3011" t="s">
        <v>1171</v>
      </c>
      <c r="H3011">
        <v>1</v>
      </c>
    </row>
    <row r="3012" spans="1:8" x14ac:dyDescent="0.2">
      <c r="A3012" s="5">
        <v>43865</v>
      </c>
      <c r="B3012" s="2">
        <v>43865.261238425926</v>
      </c>
      <c r="C3012" s="1" t="s">
        <v>1113</v>
      </c>
      <c r="D3012" t="s">
        <v>1059</v>
      </c>
      <c r="G3012" t="s">
        <v>1171</v>
      </c>
      <c r="H3012">
        <v>1</v>
      </c>
    </row>
    <row r="3013" spans="1:8" x14ac:dyDescent="0.2">
      <c r="A3013" s="5">
        <v>43865</v>
      </c>
      <c r="B3013" s="2">
        <v>43865.261238425926</v>
      </c>
      <c r="C3013" s="1" t="s">
        <v>1113</v>
      </c>
      <c r="D3013" t="s">
        <v>1056</v>
      </c>
      <c r="G3013" t="s">
        <v>1171</v>
      </c>
      <c r="H3013">
        <v>1</v>
      </c>
    </row>
    <row r="3014" spans="1:8" x14ac:dyDescent="0.2">
      <c r="A3014" s="5">
        <v>43865</v>
      </c>
      <c r="B3014" s="2">
        <v>43865.261435185188</v>
      </c>
      <c r="C3014" s="1" t="s">
        <v>1113</v>
      </c>
      <c r="D3014" t="s">
        <v>1053</v>
      </c>
      <c r="G3014" t="s">
        <v>1171</v>
      </c>
      <c r="H3014">
        <v>1</v>
      </c>
    </row>
    <row r="3015" spans="1:8" x14ac:dyDescent="0.2">
      <c r="A3015" s="5">
        <v>43865</v>
      </c>
      <c r="B3015" s="2">
        <v>43865.261446759258</v>
      </c>
      <c r="C3015" s="1" t="s">
        <v>1113</v>
      </c>
      <c r="D3015" t="s">
        <v>1056</v>
      </c>
      <c r="G3015" t="s">
        <v>1171</v>
      </c>
      <c r="H3015">
        <v>1</v>
      </c>
    </row>
    <row r="3016" spans="1:8" x14ac:dyDescent="0.2">
      <c r="A3016" s="5">
        <v>43865</v>
      </c>
      <c r="B3016" s="2">
        <v>43865.261446759258</v>
      </c>
      <c r="C3016" s="1" t="s">
        <v>1113</v>
      </c>
      <c r="D3016" t="s">
        <v>1057</v>
      </c>
      <c r="G3016" t="s">
        <v>1171</v>
      </c>
      <c r="H3016">
        <v>1</v>
      </c>
    </row>
    <row r="3017" spans="1:8" x14ac:dyDescent="0.2">
      <c r="A3017" s="5">
        <v>43865</v>
      </c>
      <c r="B3017" s="2">
        <v>43865.261446759258</v>
      </c>
      <c r="C3017" s="1" t="s">
        <v>1113</v>
      </c>
      <c r="D3017" t="s">
        <v>1056</v>
      </c>
      <c r="G3017" t="s">
        <v>1171</v>
      </c>
      <c r="H3017">
        <v>1</v>
      </c>
    </row>
    <row r="3018" spans="1:8" x14ac:dyDescent="0.2">
      <c r="A3018" s="5">
        <v>43865</v>
      </c>
      <c r="B3018" s="2">
        <v>43865.261446759258</v>
      </c>
      <c r="C3018" s="1" t="s">
        <v>1113</v>
      </c>
      <c r="D3018" t="s">
        <v>1058</v>
      </c>
      <c r="G3018" t="s">
        <v>1171</v>
      </c>
      <c r="H3018">
        <v>1</v>
      </c>
    </row>
    <row r="3019" spans="1:8" x14ac:dyDescent="0.2">
      <c r="A3019" s="5">
        <v>43865</v>
      </c>
      <c r="B3019" s="2">
        <v>43865.261458333334</v>
      </c>
      <c r="C3019" s="1" t="s">
        <v>1113</v>
      </c>
      <c r="D3019" t="s">
        <v>1056</v>
      </c>
      <c r="G3019" t="s">
        <v>1171</v>
      </c>
      <c r="H3019">
        <v>1</v>
      </c>
    </row>
    <row r="3020" spans="1:8" x14ac:dyDescent="0.2">
      <c r="A3020" s="5">
        <v>43865</v>
      </c>
      <c r="B3020" s="2">
        <v>43865.261458333334</v>
      </c>
      <c r="C3020" s="1" t="s">
        <v>1113</v>
      </c>
      <c r="D3020" t="s">
        <v>1059</v>
      </c>
      <c r="G3020" t="s">
        <v>1171</v>
      </c>
      <c r="H3020">
        <v>1</v>
      </c>
    </row>
    <row r="3021" spans="1:8" x14ac:dyDescent="0.2">
      <c r="A3021" s="5">
        <v>43865</v>
      </c>
      <c r="B3021" s="2">
        <v>43865.261469907404</v>
      </c>
      <c r="C3021" s="1" t="s">
        <v>1113</v>
      </c>
      <c r="D3021" t="s">
        <v>1056</v>
      </c>
      <c r="G3021" t="s">
        <v>1171</v>
      </c>
      <c r="H3021">
        <v>1</v>
      </c>
    </row>
    <row r="3022" spans="1:8" x14ac:dyDescent="0.2">
      <c r="A3022" s="5">
        <v>43865</v>
      </c>
      <c r="B3022" s="2">
        <v>43865.261805555558</v>
      </c>
      <c r="C3022" s="1" t="s">
        <v>1113</v>
      </c>
      <c r="D3022" t="s">
        <v>1053</v>
      </c>
      <c r="G3022" t="s">
        <v>1171</v>
      </c>
      <c r="H3022">
        <v>1</v>
      </c>
    </row>
    <row r="3023" spans="1:8" x14ac:dyDescent="0.2">
      <c r="A3023" s="5">
        <v>43865</v>
      </c>
      <c r="B3023" s="2">
        <v>43865.261805555558</v>
      </c>
      <c r="C3023" s="1" t="s">
        <v>1113</v>
      </c>
      <c r="D3023" t="s">
        <v>1056</v>
      </c>
      <c r="G3023" t="s">
        <v>1171</v>
      </c>
      <c r="H3023">
        <v>1</v>
      </c>
    </row>
    <row r="3024" spans="1:8" x14ac:dyDescent="0.2">
      <c r="A3024" s="5">
        <v>43865</v>
      </c>
      <c r="B3024" s="2">
        <v>43865.261805555558</v>
      </c>
      <c r="C3024" s="1" t="s">
        <v>1113</v>
      </c>
      <c r="D3024" t="s">
        <v>1057</v>
      </c>
      <c r="G3024" t="s">
        <v>1171</v>
      </c>
      <c r="H3024">
        <v>1</v>
      </c>
    </row>
    <row r="3025" spans="1:8" x14ac:dyDescent="0.2">
      <c r="A3025" s="5">
        <v>43865</v>
      </c>
      <c r="B3025" s="2">
        <v>43865.261805555558</v>
      </c>
      <c r="C3025" s="1" t="s">
        <v>1113</v>
      </c>
      <c r="D3025" t="s">
        <v>1056</v>
      </c>
      <c r="G3025" t="s">
        <v>1171</v>
      </c>
      <c r="H3025">
        <v>1</v>
      </c>
    </row>
    <row r="3026" spans="1:8" x14ac:dyDescent="0.2">
      <c r="A3026" s="5">
        <v>43865</v>
      </c>
      <c r="B3026" s="2">
        <v>43865.261805555558</v>
      </c>
      <c r="C3026" s="1" t="s">
        <v>1113</v>
      </c>
      <c r="D3026" t="s">
        <v>1058</v>
      </c>
      <c r="G3026" t="s">
        <v>1171</v>
      </c>
      <c r="H3026">
        <v>1</v>
      </c>
    </row>
    <row r="3027" spans="1:8" x14ac:dyDescent="0.2">
      <c r="A3027" s="5">
        <v>43865</v>
      </c>
      <c r="B3027" s="2">
        <v>43865.261817129627</v>
      </c>
      <c r="C3027" s="1" t="s">
        <v>1113</v>
      </c>
      <c r="D3027" t="s">
        <v>1056</v>
      </c>
      <c r="G3027" t="s">
        <v>1171</v>
      </c>
      <c r="H3027">
        <v>1</v>
      </c>
    </row>
    <row r="3028" spans="1:8" x14ac:dyDescent="0.2">
      <c r="A3028" s="5">
        <v>43865</v>
      </c>
      <c r="B3028" s="2">
        <v>43865.261817129627</v>
      </c>
      <c r="C3028" s="1" t="s">
        <v>1113</v>
      </c>
      <c r="D3028" t="s">
        <v>1059</v>
      </c>
      <c r="G3028" t="s">
        <v>1171</v>
      </c>
      <c r="H3028">
        <v>1</v>
      </c>
    </row>
    <row r="3029" spans="1:8" x14ac:dyDescent="0.2">
      <c r="A3029" s="5">
        <v>43865</v>
      </c>
      <c r="B3029" s="2">
        <v>43865.261817129627</v>
      </c>
      <c r="C3029" s="1" t="s">
        <v>1113</v>
      </c>
      <c r="D3029" t="s">
        <v>1056</v>
      </c>
      <c r="G3029" t="s">
        <v>1171</v>
      </c>
      <c r="H3029">
        <v>1</v>
      </c>
    </row>
    <row r="3030" spans="1:8" x14ac:dyDescent="0.2">
      <c r="A3030" s="5">
        <v>43865</v>
      </c>
      <c r="B3030" s="2">
        <v>43865.264432870368</v>
      </c>
      <c r="C3030" s="1" t="s">
        <v>1113</v>
      </c>
      <c r="D3030" t="s">
        <v>1053</v>
      </c>
      <c r="G3030" t="s">
        <v>1171</v>
      </c>
      <c r="H3030">
        <v>1</v>
      </c>
    </row>
    <row r="3031" spans="1:8" x14ac:dyDescent="0.2">
      <c r="A3031" s="5">
        <v>43865</v>
      </c>
      <c r="B3031" s="2">
        <v>43865.264432870368</v>
      </c>
      <c r="C3031" s="1" t="s">
        <v>1113</v>
      </c>
      <c r="D3031" t="s">
        <v>1056</v>
      </c>
      <c r="G3031" t="s">
        <v>1171</v>
      </c>
      <c r="H3031">
        <v>1</v>
      </c>
    </row>
    <row r="3032" spans="1:8" x14ac:dyDescent="0.2">
      <c r="A3032" s="5">
        <v>43865</v>
      </c>
      <c r="B3032" s="2">
        <v>43865.264444444445</v>
      </c>
      <c r="C3032" s="1" t="s">
        <v>1113</v>
      </c>
      <c r="D3032" t="s">
        <v>1057</v>
      </c>
      <c r="G3032" t="s">
        <v>1171</v>
      </c>
      <c r="H3032">
        <v>1</v>
      </c>
    </row>
    <row r="3033" spans="1:8" x14ac:dyDescent="0.2">
      <c r="A3033" s="5">
        <v>43865</v>
      </c>
      <c r="B3033" s="2">
        <v>43865.264444444445</v>
      </c>
      <c r="C3033" s="1" t="s">
        <v>1113</v>
      </c>
      <c r="D3033" t="s">
        <v>1056</v>
      </c>
      <c r="G3033" t="s">
        <v>1171</v>
      </c>
      <c r="H3033">
        <v>1</v>
      </c>
    </row>
    <row r="3034" spans="1:8" x14ac:dyDescent="0.2">
      <c r="A3034" s="5">
        <v>43865</v>
      </c>
      <c r="B3034" s="2">
        <v>43865.264444444445</v>
      </c>
      <c r="C3034" s="1" t="s">
        <v>1113</v>
      </c>
      <c r="D3034" t="s">
        <v>1058</v>
      </c>
      <c r="G3034" t="s">
        <v>1171</v>
      </c>
      <c r="H3034">
        <v>1</v>
      </c>
    </row>
    <row r="3035" spans="1:8" x14ac:dyDescent="0.2">
      <c r="A3035" s="5">
        <v>43865</v>
      </c>
      <c r="B3035" s="2">
        <v>43865.264444444445</v>
      </c>
      <c r="C3035" s="1" t="s">
        <v>1113</v>
      </c>
      <c r="D3035" t="s">
        <v>1056</v>
      </c>
      <c r="G3035" t="s">
        <v>1171</v>
      </c>
      <c r="H3035">
        <v>1</v>
      </c>
    </row>
    <row r="3036" spans="1:8" x14ac:dyDescent="0.2">
      <c r="A3036" s="5">
        <v>43865</v>
      </c>
      <c r="B3036" s="2">
        <v>43865.264456018522</v>
      </c>
      <c r="C3036" s="1" t="s">
        <v>1113</v>
      </c>
      <c r="D3036" t="s">
        <v>1059</v>
      </c>
      <c r="G3036" t="s">
        <v>1171</v>
      </c>
      <c r="H3036">
        <v>1</v>
      </c>
    </row>
    <row r="3037" spans="1:8" x14ac:dyDescent="0.2">
      <c r="A3037" s="5">
        <v>43865</v>
      </c>
      <c r="B3037" s="2">
        <v>43865.264456018522</v>
      </c>
      <c r="C3037" s="1" t="s">
        <v>1113</v>
      </c>
      <c r="D3037" t="s">
        <v>1056</v>
      </c>
      <c r="G3037" t="s">
        <v>1171</v>
      </c>
      <c r="H3037">
        <v>1</v>
      </c>
    </row>
    <row r="3038" spans="1:8" x14ac:dyDescent="0.2">
      <c r="A3038" s="5">
        <v>43865</v>
      </c>
      <c r="B3038" s="2">
        <v>43865.266782407409</v>
      </c>
      <c r="C3038" s="1" t="s">
        <v>1113</v>
      </c>
      <c r="D3038" t="s">
        <v>1053</v>
      </c>
      <c r="G3038" t="s">
        <v>1171</v>
      </c>
      <c r="H3038">
        <v>1</v>
      </c>
    </row>
    <row r="3039" spans="1:8" x14ac:dyDescent="0.2">
      <c r="A3039" s="5">
        <v>43865</v>
      </c>
      <c r="B3039" s="2">
        <v>43865.266793981478</v>
      </c>
      <c r="C3039" s="1" t="s">
        <v>1113</v>
      </c>
      <c r="D3039" t="s">
        <v>1056</v>
      </c>
      <c r="G3039" t="s">
        <v>1171</v>
      </c>
      <c r="H3039">
        <v>1</v>
      </c>
    </row>
    <row r="3040" spans="1:8" x14ac:dyDescent="0.2">
      <c r="A3040" s="5">
        <v>43865</v>
      </c>
      <c r="B3040" s="2">
        <v>43865.266793981478</v>
      </c>
      <c r="C3040" s="1" t="s">
        <v>1113</v>
      </c>
      <c r="D3040" t="s">
        <v>1057</v>
      </c>
      <c r="G3040" t="s">
        <v>1171</v>
      </c>
      <c r="H3040">
        <v>1</v>
      </c>
    </row>
    <row r="3041" spans="1:8" x14ac:dyDescent="0.2">
      <c r="A3041" s="5">
        <v>43865</v>
      </c>
      <c r="B3041" s="2">
        <v>43865.266793981478</v>
      </c>
      <c r="C3041" s="1" t="s">
        <v>1113</v>
      </c>
      <c r="D3041" t="s">
        <v>1056</v>
      </c>
      <c r="G3041" t="s">
        <v>1171</v>
      </c>
      <c r="H3041">
        <v>1</v>
      </c>
    </row>
    <row r="3042" spans="1:8" x14ac:dyDescent="0.2">
      <c r="A3042" s="5">
        <v>43865</v>
      </c>
      <c r="B3042" s="2">
        <v>43865.266805555555</v>
      </c>
      <c r="C3042" s="1" t="s">
        <v>1113</v>
      </c>
      <c r="D3042" t="s">
        <v>1058</v>
      </c>
      <c r="G3042" t="s">
        <v>1171</v>
      </c>
      <c r="H3042">
        <v>1</v>
      </c>
    </row>
    <row r="3043" spans="1:8" x14ac:dyDescent="0.2">
      <c r="A3043" s="5">
        <v>43865</v>
      </c>
      <c r="B3043" s="2">
        <v>43865.266805555555</v>
      </c>
      <c r="C3043" s="1" t="s">
        <v>1113</v>
      </c>
      <c r="D3043" t="s">
        <v>1056</v>
      </c>
      <c r="G3043" t="s">
        <v>1171</v>
      </c>
      <c r="H3043">
        <v>1</v>
      </c>
    </row>
    <row r="3044" spans="1:8" x14ac:dyDescent="0.2">
      <c r="A3044" s="5">
        <v>43865</v>
      </c>
      <c r="B3044" s="2">
        <v>43865.266805555555</v>
      </c>
      <c r="C3044" s="1" t="s">
        <v>1113</v>
      </c>
      <c r="D3044" t="s">
        <v>1059</v>
      </c>
      <c r="G3044" t="s">
        <v>1171</v>
      </c>
      <c r="H3044">
        <v>1</v>
      </c>
    </row>
    <row r="3045" spans="1:8" x14ac:dyDescent="0.2">
      <c r="A3045" s="5">
        <v>43865</v>
      </c>
      <c r="B3045" s="2">
        <v>43865.266817129632</v>
      </c>
      <c r="C3045" s="1" t="s">
        <v>1113</v>
      </c>
      <c r="D3045" t="s">
        <v>1056</v>
      </c>
      <c r="G3045" t="s">
        <v>1171</v>
      </c>
      <c r="H3045">
        <v>1</v>
      </c>
    </row>
    <row r="3046" spans="1:8" x14ac:dyDescent="0.2">
      <c r="A3046" s="5">
        <v>43867</v>
      </c>
      <c r="B3046" s="2">
        <v>43867.256354166668</v>
      </c>
      <c r="C3046" s="1" t="s">
        <v>1113</v>
      </c>
      <c r="D3046" t="s">
        <v>1053</v>
      </c>
      <c r="E3046" s="1" t="s">
        <v>1061</v>
      </c>
      <c r="G3046" t="s">
        <v>1171</v>
      </c>
      <c r="H3046">
        <v>1</v>
      </c>
    </row>
    <row r="3047" spans="1:8" x14ac:dyDescent="0.2">
      <c r="A3047" s="5">
        <v>43867</v>
      </c>
      <c r="B3047" s="2">
        <v>43867.256354166668</v>
      </c>
      <c r="C3047" s="1" t="s">
        <v>1113</v>
      </c>
      <c r="D3047" t="s">
        <v>1057</v>
      </c>
      <c r="E3047" s="1" t="s">
        <v>1061</v>
      </c>
      <c r="G3047" t="s">
        <v>1171</v>
      </c>
      <c r="H3047">
        <v>1</v>
      </c>
    </row>
    <row r="3048" spans="1:8" x14ac:dyDescent="0.2">
      <c r="A3048" s="5">
        <v>43867</v>
      </c>
      <c r="B3048" s="2">
        <v>43867.256365740737</v>
      </c>
      <c r="C3048" s="1" t="s">
        <v>1113</v>
      </c>
      <c r="D3048" t="s">
        <v>1058</v>
      </c>
      <c r="E3048" s="1" t="s">
        <v>1061</v>
      </c>
      <c r="G3048" t="s">
        <v>1171</v>
      </c>
      <c r="H3048">
        <v>1</v>
      </c>
    </row>
    <row r="3049" spans="1:8" x14ac:dyDescent="0.2">
      <c r="A3049" s="5">
        <v>43867</v>
      </c>
      <c r="B3049" s="2">
        <v>43867.256377314814</v>
      </c>
      <c r="C3049" s="1" t="s">
        <v>1113</v>
      </c>
      <c r="D3049" t="s">
        <v>1059</v>
      </c>
      <c r="E3049" s="1" t="s">
        <v>1061</v>
      </c>
      <c r="G3049" t="s">
        <v>1171</v>
      </c>
      <c r="H3049">
        <v>1</v>
      </c>
    </row>
    <row r="3050" spans="1:8" x14ac:dyDescent="0.2">
      <c r="A3050" s="5">
        <v>43867</v>
      </c>
      <c r="B3050" s="2">
        <v>43867.256689814814</v>
      </c>
      <c r="C3050" s="1" t="s">
        <v>1113</v>
      </c>
      <c r="D3050" t="s">
        <v>1053</v>
      </c>
      <c r="G3050" t="s">
        <v>1171</v>
      </c>
      <c r="H3050">
        <v>1</v>
      </c>
    </row>
    <row r="3051" spans="1:8" x14ac:dyDescent="0.2">
      <c r="A3051" s="5">
        <v>43867</v>
      </c>
      <c r="B3051" s="2">
        <v>43867.256701388891</v>
      </c>
      <c r="C3051" s="1" t="s">
        <v>1113</v>
      </c>
      <c r="D3051" t="s">
        <v>1056</v>
      </c>
      <c r="G3051" t="s">
        <v>1171</v>
      </c>
      <c r="H3051">
        <v>1</v>
      </c>
    </row>
    <row r="3052" spans="1:8" x14ac:dyDescent="0.2">
      <c r="A3052" s="5">
        <v>43867</v>
      </c>
      <c r="B3052" s="2">
        <v>43867.256701388891</v>
      </c>
      <c r="C3052" s="1" t="s">
        <v>1113</v>
      </c>
      <c r="D3052" t="s">
        <v>1057</v>
      </c>
      <c r="G3052" t="s">
        <v>1171</v>
      </c>
      <c r="H3052">
        <v>1</v>
      </c>
    </row>
    <row r="3053" spans="1:8" x14ac:dyDescent="0.2">
      <c r="A3053" s="5">
        <v>43867</v>
      </c>
      <c r="B3053" s="2">
        <v>43867.256712962961</v>
      </c>
      <c r="C3053" s="1" t="s">
        <v>1113</v>
      </c>
      <c r="D3053" t="s">
        <v>1056</v>
      </c>
      <c r="G3053" t="s">
        <v>1171</v>
      </c>
      <c r="H3053">
        <v>1</v>
      </c>
    </row>
    <row r="3054" spans="1:8" x14ac:dyDescent="0.2">
      <c r="A3054" s="5">
        <v>43867</v>
      </c>
      <c r="B3054" s="2">
        <v>43867.256712962961</v>
      </c>
      <c r="C3054" s="1" t="s">
        <v>1113</v>
      </c>
      <c r="D3054" t="s">
        <v>1058</v>
      </c>
      <c r="G3054" t="s">
        <v>1171</v>
      </c>
      <c r="H3054">
        <v>1</v>
      </c>
    </row>
    <row r="3055" spans="1:8" x14ac:dyDescent="0.2">
      <c r="A3055" s="5">
        <v>43867</v>
      </c>
      <c r="B3055" s="2">
        <v>43867.256724537037</v>
      </c>
      <c r="C3055" s="1" t="s">
        <v>1113</v>
      </c>
      <c r="D3055" t="s">
        <v>1056</v>
      </c>
      <c r="G3055" t="s">
        <v>1171</v>
      </c>
      <c r="H3055">
        <v>1</v>
      </c>
    </row>
    <row r="3056" spans="1:8" x14ac:dyDescent="0.2">
      <c r="A3056" s="5">
        <v>43867</v>
      </c>
      <c r="B3056" s="2">
        <v>43867.256724537037</v>
      </c>
      <c r="C3056" s="1" t="s">
        <v>1113</v>
      </c>
      <c r="D3056" t="s">
        <v>1059</v>
      </c>
      <c r="G3056" t="s">
        <v>1171</v>
      </c>
      <c r="H3056">
        <v>1</v>
      </c>
    </row>
    <row r="3057" spans="1:8" x14ac:dyDescent="0.2">
      <c r="A3057" s="5">
        <v>43867</v>
      </c>
      <c r="B3057" s="2">
        <v>43867.256724537037</v>
      </c>
      <c r="C3057" s="1" t="s">
        <v>1113</v>
      </c>
      <c r="D3057" t="s">
        <v>1056</v>
      </c>
      <c r="G3057" t="s">
        <v>1171</v>
      </c>
      <c r="H3057">
        <v>1</v>
      </c>
    </row>
    <row r="3058" spans="1:8" x14ac:dyDescent="0.2">
      <c r="A3058" s="5">
        <v>43867</v>
      </c>
      <c r="B3058" s="2">
        <v>43867.258263888885</v>
      </c>
      <c r="C3058" s="1" t="s">
        <v>1113</v>
      </c>
      <c r="D3058" t="s">
        <v>1053</v>
      </c>
      <c r="G3058" t="s">
        <v>1171</v>
      </c>
      <c r="H3058">
        <v>1</v>
      </c>
    </row>
    <row r="3059" spans="1:8" x14ac:dyDescent="0.2">
      <c r="A3059" s="5">
        <v>43867</v>
      </c>
      <c r="B3059" s="2">
        <v>43867.258275462962</v>
      </c>
      <c r="C3059" s="1" t="s">
        <v>1113</v>
      </c>
      <c r="D3059" t="s">
        <v>1056</v>
      </c>
      <c r="G3059" t="s">
        <v>1171</v>
      </c>
      <c r="H3059">
        <v>1</v>
      </c>
    </row>
    <row r="3060" spans="1:8" x14ac:dyDescent="0.2">
      <c r="A3060" s="5">
        <v>43867</v>
      </c>
      <c r="B3060" s="2">
        <v>43867.258275462962</v>
      </c>
      <c r="C3060" s="1" t="s">
        <v>1113</v>
      </c>
      <c r="D3060" t="s">
        <v>1057</v>
      </c>
      <c r="G3060" t="s">
        <v>1171</v>
      </c>
      <c r="H3060">
        <v>1</v>
      </c>
    </row>
    <row r="3061" spans="1:8" x14ac:dyDescent="0.2">
      <c r="A3061" s="5">
        <v>43867</v>
      </c>
      <c r="B3061" s="2">
        <v>43867.258287037039</v>
      </c>
      <c r="C3061" s="1" t="s">
        <v>1113</v>
      </c>
      <c r="D3061" t="s">
        <v>1056</v>
      </c>
      <c r="G3061" t="s">
        <v>1171</v>
      </c>
      <c r="H3061">
        <v>1</v>
      </c>
    </row>
    <row r="3062" spans="1:8" x14ac:dyDescent="0.2">
      <c r="A3062" s="5">
        <v>43867</v>
      </c>
      <c r="B3062" s="2">
        <v>43867.258287037039</v>
      </c>
      <c r="C3062" s="1" t="s">
        <v>1113</v>
      </c>
      <c r="D3062" t="s">
        <v>1058</v>
      </c>
      <c r="G3062" t="s">
        <v>1171</v>
      </c>
      <c r="H3062">
        <v>1</v>
      </c>
    </row>
    <row r="3063" spans="1:8" x14ac:dyDescent="0.2">
      <c r="A3063" s="5">
        <v>43867</v>
      </c>
      <c r="B3063" s="2">
        <v>43867.258287037039</v>
      </c>
      <c r="C3063" s="1" t="s">
        <v>1113</v>
      </c>
      <c r="D3063" t="s">
        <v>1056</v>
      </c>
      <c r="G3063" t="s">
        <v>1171</v>
      </c>
      <c r="H3063">
        <v>1</v>
      </c>
    </row>
    <row r="3064" spans="1:8" x14ac:dyDescent="0.2">
      <c r="A3064" s="5">
        <v>43867</v>
      </c>
      <c r="B3064" s="2">
        <v>43867.258298611108</v>
      </c>
      <c r="C3064" s="1" t="s">
        <v>1113</v>
      </c>
      <c r="D3064" t="s">
        <v>1059</v>
      </c>
      <c r="G3064" t="s">
        <v>1171</v>
      </c>
      <c r="H3064">
        <v>1</v>
      </c>
    </row>
    <row r="3065" spans="1:8" x14ac:dyDescent="0.2">
      <c r="A3065" s="5">
        <v>43867</v>
      </c>
      <c r="B3065" s="2">
        <v>43867.258298611108</v>
      </c>
      <c r="C3065" s="1" t="s">
        <v>1113</v>
      </c>
      <c r="D3065" t="s">
        <v>1056</v>
      </c>
      <c r="G3065" t="s">
        <v>1171</v>
      </c>
      <c r="H3065">
        <v>1</v>
      </c>
    </row>
    <row r="3066" spans="1:8" x14ac:dyDescent="0.2">
      <c r="A3066" s="5">
        <v>43867</v>
      </c>
      <c r="B3066" s="2">
        <v>43867.259502314817</v>
      </c>
      <c r="C3066" s="1" t="s">
        <v>1113</v>
      </c>
      <c r="D3066" t="s">
        <v>1053</v>
      </c>
      <c r="G3066" t="s">
        <v>1171</v>
      </c>
      <c r="H3066">
        <v>1</v>
      </c>
    </row>
    <row r="3067" spans="1:8" x14ac:dyDescent="0.2">
      <c r="A3067" s="5">
        <v>43867</v>
      </c>
      <c r="B3067" s="2">
        <v>43867.259513888886</v>
      </c>
      <c r="C3067" s="1" t="s">
        <v>1113</v>
      </c>
      <c r="D3067" t="s">
        <v>1056</v>
      </c>
      <c r="G3067" t="s">
        <v>1171</v>
      </c>
      <c r="H3067">
        <v>1</v>
      </c>
    </row>
    <row r="3068" spans="1:8" x14ac:dyDescent="0.2">
      <c r="A3068" s="5">
        <v>43867</v>
      </c>
      <c r="B3068" s="2">
        <v>43867.259513888886</v>
      </c>
      <c r="C3068" s="1" t="s">
        <v>1113</v>
      </c>
      <c r="D3068" t="s">
        <v>1057</v>
      </c>
      <c r="G3068" t="s">
        <v>1171</v>
      </c>
      <c r="H3068">
        <v>1</v>
      </c>
    </row>
    <row r="3069" spans="1:8" x14ac:dyDescent="0.2">
      <c r="A3069" s="5">
        <v>43867</v>
      </c>
      <c r="B3069" s="2">
        <v>43867.259525462963</v>
      </c>
      <c r="C3069" s="1" t="s">
        <v>1113</v>
      </c>
      <c r="D3069" t="s">
        <v>1056</v>
      </c>
      <c r="G3069" t="s">
        <v>1171</v>
      </c>
      <c r="H3069">
        <v>1</v>
      </c>
    </row>
    <row r="3070" spans="1:8" x14ac:dyDescent="0.2">
      <c r="A3070" s="5">
        <v>43867</v>
      </c>
      <c r="B3070" s="2">
        <v>43867.259525462963</v>
      </c>
      <c r="C3070" s="1" t="s">
        <v>1113</v>
      </c>
      <c r="D3070" t="s">
        <v>1058</v>
      </c>
      <c r="G3070" t="s">
        <v>1171</v>
      </c>
      <c r="H3070">
        <v>1</v>
      </c>
    </row>
    <row r="3071" spans="1:8" x14ac:dyDescent="0.2">
      <c r="A3071" s="5">
        <v>43867</v>
      </c>
      <c r="B3071" s="2">
        <v>43867.259525462963</v>
      </c>
      <c r="C3071" s="1" t="s">
        <v>1113</v>
      </c>
      <c r="D3071" t="s">
        <v>1056</v>
      </c>
      <c r="G3071" t="s">
        <v>1171</v>
      </c>
      <c r="H3071">
        <v>1</v>
      </c>
    </row>
    <row r="3072" spans="1:8" x14ac:dyDescent="0.2">
      <c r="A3072" s="5">
        <v>43867</v>
      </c>
      <c r="B3072" s="2">
        <v>43867.259525462963</v>
      </c>
      <c r="C3072" s="1" t="s">
        <v>1113</v>
      </c>
      <c r="D3072" t="s">
        <v>1059</v>
      </c>
      <c r="G3072" t="s">
        <v>1171</v>
      </c>
      <c r="H3072">
        <v>1</v>
      </c>
    </row>
    <row r="3073" spans="1:8" x14ac:dyDescent="0.2">
      <c r="A3073" s="5">
        <v>43867</v>
      </c>
      <c r="B3073" s="2">
        <v>43867.259525462963</v>
      </c>
      <c r="C3073" s="1" t="s">
        <v>1113</v>
      </c>
      <c r="D3073" t="s">
        <v>1056</v>
      </c>
      <c r="G3073" t="s">
        <v>1171</v>
      </c>
      <c r="H3073">
        <v>1</v>
      </c>
    </row>
    <row r="3074" spans="1:8" x14ac:dyDescent="0.2">
      <c r="A3074" s="5">
        <v>43867</v>
      </c>
      <c r="B3074" s="2">
        <v>43867.259780092594</v>
      </c>
      <c r="C3074" s="1" t="s">
        <v>1113</v>
      </c>
      <c r="D3074" t="s">
        <v>1053</v>
      </c>
      <c r="G3074" t="s">
        <v>1171</v>
      </c>
      <c r="H3074">
        <v>1</v>
      </c>
    </row>
    <row r="3075" spans="1:8" x14ac:dyDescent="0.2">
      <c r="A3075" s="5">
        <v>43867</v>
      </c>
      <c r="B3075" s="2">
        <v>43867.259791666664</v>
      </c>
      <c r="C3075" s="1" t="s">
        <v>1113</v>
      </c>
      <c r="D3075" t="s">
        <v>1056</v>
      </c>
      <c r="G3075" t="s">
        <v>1171</v>
      </c>
      <c r="H3075">
        <v>1</v>
      </c>
    </row>
    <row r="3076" spans="1:8" x14ac:dyDescent="0.2">
      <c r="A3076" s="5">
        <v>43867</v>
      </c>
      <c r="B3076" s="2">
        <v>43867.259791666664</v>
      </c>
      <c r="C3076" s="1" t="s">
        <v>1113</v>
      </c>
      <c r="D3076" t="s">
        <v>1057</v>
      </c>
      <c r="G3076" t="s">
        <v>1171</v>
      </c>
      <c r="H3076">
        <v>1</v>
      </c>
    </row>
    <row r="3077" spans="1:8" x14ac:dyDescent="0.2">
      <c r="A3077" s="5">
        <v>43867</v>
      </c>
      <c r="B3077" s="2">
        <v>43867.259791666664</v>
      </c>
      <c r="C3077" s="1" t="s">
        <v>1113</v>
      </c>
      <c r="D3077" t="s">
        <v>1056</v>
      </c>
      <c r="G3077" t="s">
        <v>1171</v>
      </c>
      <c r="H3077">
        <v>1</v>
      </c>
    </row>
    <row r="3078" spans="1:8" x14ac:dyDescent="0.2">
      <c r="A3078" s="5">
        <v>43867</v>
      </c>
      <c r="B3078" s="2">
        <v>43867.25980324074</v>
      </c>
      <c r="C3078" s="1" t="s">
        <v>1113</v>
      </c>
      <c r="D3078" t="s">
        <v>1058</v>
      </c>
      <c r="G3078" t="s">
        <v>1171</v>
      </c>
      <c r="H3078">
        <v>1</v>
      </c>
    </row>
    <row r="3079" spans="1:8" x14ac:dyDescent="0.2">
      <c r="A3079" s="5">
        <v>43867</v>
      </c>
      <c r="B3079" s="2">
        <v>43867.25980324074</v>
      </c>
      <c r="C3079" s="1" t="s">
        <v>1113</v>
      </c>
      <c r="D3079" t="s">
        <v>1056</v>
      </c>
      <c r="G3079" t="s">
        <v>1171</v>
      </c>
      <c r="H3079">
        <v>1</v>
      </c>
    </row>
    <row r="3080" spans="1:8" x14ac:dyDescent="0.2">
      <c r="A3080" s="5">
        <v>43867</v>
      </c>
      <c r="B3080" s="2">
        <v>43867.25980324074</v>
      </c>
      <c r="C3080" s="1" t="s">
        <v>1113</v>
      </c>
      <c r="D3080" t="s">
        <v>1059</v>
      </c>
      <c r="G3080" t="s">
        <v>1171</v>
      </c>
      <c r="H3080">
        <v>1</v>
      </c>
    </row>
    <row r="3081" spans="1:8" x14ac:dyDescent="0.2">
      <c r="A3081" s="5">
        <v>43867</v>
      </c>
      <c r="B3081" s="2">
        <v>43867.259814814817</v>
      </c>
      <c r="C3081" s="1" t="s">
        <v>1113</v>
      </c>
      <c r="D3081" t="s">
        <v>1056</v>
      </c>
      <c r="G3081" t="s">
        <v>1171</v>
      </c>
      <c r="H3081">
        <v>1</v>
      </c>
    </row>
    <row r="3082" spans="1:8" x14ac:dyDescent="0.2">
      <c r="A3082" s="5">
        <v>43867</v>
      </c>
      <c r="B3082" s="2">
        <v>43867.262453703705</v>
      </c>
      <c r="C3082" s="1" t="s">
        <v>1113</v>
      </c>
      <c r="D3082" t="s">
        <v>1053</v>
      </c>
      <c r="G3082" t="s">
        <v>1171</v>
      </c>
      <c r="H3082">
        <v>1</v>
      </c>
    </row>
    <row r="3083" spans="1:8" x14ac:dyDescent="0.2">
      <c r="A3083" s="5">
        <v>43867</v>
      </c>
      <c r="B3083" s="2">
        <v>43867.262453703705</v>
      </c>
      <c r="C3083" s="1" t="s">
        <v>1113</v>
      </c>
      <c r="D3083" t="s">
        <v>1056</v>
      </c>
      <c r="G3083" t="s">
        <v>1171</v>
      </c>
      <c r="H3083">
        <v>1</v>
      </c>
    </row>
    <row r="3084" spans="1:8" x14ac:dyDescent="0.2">
      <c r="A3084" s="5">
        <v>43867</v>
      </c>
      <c r="B3084" s="2">
        <v>43867.262453703705</v>
      </c>
      <c r="C3084" s="1" t="s">
        <v>1113</v>
      </c>
      <c r="D3084" t="s">
        <v>1057</v>
      </c>
      <c r="G3084" t="s">
        <v>1171</v>
      </c>
      <c r="H3084">
        <v>1</v>
      </c>
    </row>
    <row r="3085" spans="1:8" x14ac:dyDescent="0.2">
      <c r="A3085" s="5">
        <v>43867</v>
      </c>
      <c r="B3085" s="2">
        <v>43867.262465277781</v>
      </c>
      <c r="C3085" s="1" t="s">
        <v>1113</v>
      </c>
      <c r="D3085" t="s">
        <v>1056</v>
      </c>
      <c r="G3085" t="s">
        <v>1171</v>
      </c>
      <c r="H3085">
        <v>1</v>
      </c>
    </row>
    <row r="3086" spans="1:8" x14ac:dyDescent="0.2">
      <c r="A3086" s="5">
        <v>43867</v>
      </c>
      <c r="B3086" s="2">
        <v>43867.262465277781</v>
      </c>
      <c r="C3086" s="1" t="s">
        <v>1113</v>
      </c>
      <c r="D3086" t="s">
        <v>1058</v>
      </c>
      <c r="G3086" t="s">
        <v>1171</v>
      </c>
      <c r="H3086">
        <v>1</v>
      </c>
    </row>
    <row r="3087" spans="1:8" x14ac:dyDescent="0.2">
      <c r="A3087" s="5">
        <v>43867</v>
      </c>
      <c r="B3087" s="2">
        <v>43867.262465277781</v>
      </c>
      <c r="C3087" s="1" t="s">
        <v>1113</v>
      </c>
      <c r="D3087" t="s">
        <v>1056</v>
      </c>
      <c r="G3087" t="s">
        <v>1171</v>
      </c>
      <c r="H3087">
        <v>1</v>
      </c>
    </row>
    <row r="3088" spans="1:8" x14ac:dyDescent="0.2">
      <c r="A3088" s="5">
        <v>43867</v>
      </c>
      <c r="B3088" s="2">
        <v>43867.262476851851</v>
      </c>
      <c r="C3088" s="1" t="s">
        <v>1113</v>
      </c>
      <c r="D3088" t="s">
        <v>1059</v>
      </c>
      <c r="G3088" t="s">
        <v>1171</v>
      </c>
      <c r="H3088">
        <v>1</v>
      </c>
    </row>
    <row r="3089" spans="1:8" x14ac:dyDescent="0.2">
      <c r="A3089" s="5">
        <v>43867</v>
      </c>
      <c r="B3089" s="2">
        <v>43867.262476851851</v>
      </c>
      <c r="C3089" s="1" t="s">
        <v>1113</v>
      </c>
      <c r="D3089" t="s">
        <v>1056</v>
      </c>
      <c r="G3089" t="s">
        <v>1171</v>
      </c>
      <c r="H3089">
        <v>1</v>
      </c>
    </row>
    <row r="3090" spans="1:8" x14ac:dyDescent="0.2">
      <c r="A3090" s="5">
        <v>43867</v>
      </c>
      <c r="B3090" s="2">
        <v>43867.262939814813</v>
      </c>
      <c r="C3090" s="1" t="s">
        <v>1113</v>
      </c>
      <c r="D3090" t="s">
        <v>1053</v>
      </c>
      <c r="G3090" t="s">
        <v>1171</v>
      </c>
      <c r="H3090">
        <v>1</v>
      </c>
    </row>
    <row r="3091" spans="1:8" x14ac:dyDescent="0.2">
      <c r="A3091" s="5">
        <v>43867</v>
      </c>
      <c r="B3091" s="2">
        <v>43867.262939814813</v>
      </c>
      <c r="C3091" s="1" t="s">
        <v>1113</v>
      </c>
      <c r="D3091" t="s">
        <v>1056</v>
      </c>
      <c r="G3091" t="s">
        <v>1171</v>
      </c>
      <c r="H3091">
        <v>1</v>
      </c>
    </row>
    <row r="3092" spans="1:8" x14ac:dyDescent="0.2">
      <c r="A3092" s="5">
        <v>43867</v>
      </c>
      <c r="B3092" s="2">
        <v>43867.262939814813</v>
      </c>
      <c r="C3092" s="1" t="s">
        <v>1113</v>
      </c>
      <c r="D3092" t="s">
        <v>1057</v>
      </c>
      <c r="G3092" t="s">
        <v>1171</v>
      </c>
      <c r="H3092">
        <v>1</v>
      </c>
    </row>
    <row r="3093" spans="1:8" x14ac:dyDescent="0.2">
      <c r="A3093" s="5">
        <v>43867</v>
      </c>
      <c r="B3093" s="2">
        <v>43867.26295138889</v>
      </c>
      <c r="C3093" s="1" t="s">
        <v>1113</v>
      </c>
      <c r="D3093" t="s">
        <v>1056</v>
      </c>
      <c r="G3093" t="s">
        <v>1171</v>
      </c>
      <c r="H3093">
        <v>1</v>
      </c>
    </row>
    <row r="3094" spans="1:8" x14ac:dyDescent="0.2">
      <c r="A3094" s="5">
        <v>43867</v>
      </c>
      <c r="B3094" s="2">
        <v>43867.26295138889</v>
      </c>
      <c r="C3094" s="1" t="s">
        <v>1113</v>
      </c>
      <c r="D3094" t="s">
        <v>1058</v>
      </c>
      <c r="G3094" t="s">
        <v>1171</v>
      </c>
      <c r="H3094">
        <v>1</v>
      </c>
    </row>
    <row r="3095" spans="1:8" x14ac:dyDescent="0.2">
      <c r="A3095" s="5">
        <v>43867</v>
      </c>
      <c r="B3095" s="2">
        <v>43867.26295138889</v>
      </c>
      <c r="C3095" s="1" t="s">
        <v>1113</v>
      </c>
      <c r="D3095" t="s">
        <v>1056</v>
      </c>
      <c r="G3095" t="s">
        <v>1171</v>
      </c>
      <c r="H3095">
        <v>1</v>
      </c>
    </row>
    <row r="3096" spans="1:8" x14ac:dyDescent="0.2">
      <c r="A3096" s="5">
        <v>43867</v>
      </c>
      <c r="B3096" s="2">
        <v>43867.26295138889</v>
      </c>
      <c r="C3096" s="1" t="s">
        <v>1113</v>
      </c>
      <c r="D3096" t="s">
        <v>1059</v>
      </c>
      <c r="G3096" t="s">
        <v>1171</v>
      </c>
      <c r="H3096">
        <v>1</v>
      </c>
    </row>
    <row r="3097" spans="1:8" x14ac:dyDescent="0.2">
      <c r="A3097" s="5">
        <v>43867</v>
      </c>
      <c r="B3097" s="2">
        <v>43867.26295138889</v>
      </c>
      <c r="C3097" s="1" t="s">
        <v>1113</v>
      </c>
      <c r="D3097" t="s">
        <v>1056</v>
      </c>
      <c r="G3097" t="s">
        <v>1171</v>
      </c>
      <c r="H3097">
        <v>1</v>
      </c>
    </row>
    <row r="3098" spans="1:8" x14ac:dyDescent="0.2">
      <c r="A3098" s="5">
        <v>43871</v>
      </c>
      <c r="B3098" s="2">
        <v>43871.283587962964</v>
      </c>
      <c r="C3098" s="1" t="s">
        <v>1113</v>
      </c>
      <c r="D3098" t="s">
        <v>1053</v>
      </c>
      <c r="E3098" s="1" t="s">
        <v>1061</v>
      </c>
      <c r="G3098" t="s">
        <v>1172</v>
      </c>
      <c r="H3098">
        <v>1</v>
      </c>
    </row>
    <row r="3099" spans="1:8" x14ac:dyDescent="0.2">
      <c r="A3099" s="5">
        <v>43871</v>
      </c>
      <c r="B3099" s="2">
        <v>43871.283599537041</v>
      </c>
      <c r="C3099" s="1" t="s">
        <v>1113</v>
      </c>
      <c r="D3099" t="s">
        <v>1057</v>
      </c>
      <c r="E3099" s="1" t="s">
        <v>1061</v>
      </c>
      <c r="G3099" t="s">
        <v>1172</v>
      </c>
      <c r="H3099">
        <v>1</v>
      </c>
    </row>
    <row r="3100" spans="1:8" x14ac:dyDescent="0.2">
      <c r="A3100" s="5">
        <v>43871</v>
      </c>
      <c r="B3100" s="2">
        <v>43871.28361111111</v>
      </c>
      <c r="C3100" s="1" t="s">
        <v>1113</v>
      </c>
      <c r="D3100" t="s">
        <v>1058</v>
      </c>
      <c r="E3100" s="1" t="s">
        <v>1061</v>
      </c>
      <c r="G3100" t="s">
        <v>1172</v>
      </c>
      <c r="H3100">
        <v>1</v>
      </c>
    </row>
    <row r="3101" spans="1:8" x14ac:dyDescent="0.2">
      <c r="A3101" s="5">
        <v>43871</v>
      </c>
      <c r="B3101" s="2">
        <v>43871.283622685187</v>
      </c>
      <c r="C3101" s="1" t="s">
        <v>1113</v>
      </c>
      <c r="D3101" t="s">
        <v>1059</v>
      </c>
      <c r="E3101" s="1" t="s">
        <v>1061</v>
      </c>
      <c r="G3101" t="s">
        <v>1172</v>
      </c>
      <c r="H3101">
        <v>1</v>
      </c>
    </row>
    <row r="3102" spans="1:8" x14ac:dyDescent="0.2">
      <c r="A3102" s="5">
        <v>43872</v>
      </c>
      <c r="B3102" s="2">
        <v>43872.302685185183</v>
      </c>
      <c r="C3102" s="1" t="s">
        <v>1113</v>
      </c>
      <c r="D3102" t="s">
        <v>1053</v>
      </c>
      <c r="E3102" s="1" t="s">
        <v>1061</v>
      </c>
      <c r="G3102" t="s">
        <v>1172</v>
      </c>
      <c r="H3102">
        <v>1</v>
      </c>
    </row>
    <row r="3103" spans="1:8" x14ac:dyDescent="0.2">
      <c r="A3103" s="5">
        <v>43872</v>
      </c>
      <c r="B3103" s="2">
        <v>43872.302708333336</v>
      </c>
      <c r="C3103" s="1" t="s">
        <v>1113</v>
      </c>
      <c r="D3103" t="s">
        <v>1057</v>
      </c>
      <c r="E3103" s="1" t="s">
        <v>1061</v>
      </c>
      <c r="G3103" t="s">
        <v>1172</v>
      </c>
      <c r="H3103">
        <v>1</v>
      </c>
    </row>
    <row r="3104" spans="1:8" x14ac:dyDescent="0.2">
      <c r="A3104" s="5">
        <v>43872</v>
      </c>
      <c r="B3104" s="2">
        <v>43872.302743055552</v>
      </c>
      <c r="C3104" s="1" t="s">
        <v>1113</v>
      </c>
      <c r="D3104" t="s">
        <v>1058</v>
      </c>
      <c r="E3104" s="1" t="s">
        <v>1061</v>
      </c>
      <c r="G3104" t="s">
        <v>1172</v>
      </c>
      <c r="H3104">
        <v>1</v>
      </c>
    </row>
    <row r="3105" spans="1:8" x14ac:dyDescent="0.2">
      <c r="A3105" s="5">
        <v>43872</v>
      </c>
      <c r="B3105" s="2">
        <v>43872.302766203706</v>
      </c>
      <c r="C3105" s="1" t="s">
        <v>1113</v>
      </c>
      <c r="D3105" t="s">
        <v>1059</v>
      </c>
      <c r="E3105" s="1" t="s">
        <v>1061</v>
      </c>
      <c r="G3105" t="s">
        <v>1172</v>
      </c>
      <c r="H3105">
        <v>1</v>
      </c>
    </row>
    <row r="3106" spans="1:8" x14ac:dyDescent="0.2">
      <c r="A3106" s="5">
        <v>43873</v>
      </c>
      <c r="B3106" s="2">
        <v>43873.285046296296</v>
      </c>
      <c r="C3106" s="1" t="s">
        <v>1113</v>
      </c>
      <c r="D3106" t="s">
        <v>1053</v>
      </c>
      <c r="E3106" s="1" t="s">
        <v>1064</v>
      </c>
      <c r="G3106" t="s">
        <v>1171</v>
      </c>
      <c r="H3106">
        <v>1</v>
      </c>
    </row>
    <row r="3107" spans="1:8" x14ac:dyDescent="0.2">
      <c r="A3107" s="5">
        <v>43873</v>
      </c>
      <c r="B3107" s="2">
        <v>43873.285046296296</v>
      </c>
      <c r="C3107" s="1" t="s">
        <v>1113</v>
      </c>
      <c r="D3107" t="s">
        <v>1057</v>
      </c>
      <c r="E3107" s="1" t="s">
        <v>1064</v>
      </c>
      <c r="G3107" t="s">
        <v>1171</v>
      </c>
      <c r="H3107">
        <v>1</v>
      </c>
    </row>
    <row r="3108" spans="1:8" x14ac:dyDescent="0.2">
      <c r="A3108" s="5">
        <v>43873</v>
      </c>
      <c r="B3108" s="2">
        <v>43873.285057870373</v>
      </c>
      <c r="C3108" s="1" t="s">
        <v>1113</v>
      </c>
      <c r="D3108" t="s">
        <v>1058</v>
      </c>
      <c r="E3108" s="1" t="s">
        <v>1064</v>
      </c>
      <c r="G3108" t="s">
        <v>1171</v>
      </c>
      <c r="H3108">
        <v>1</v>
      </c>
    </row>
    <row r="3109" spans="1:8" x14ac:dyDescent="0.2">
      <c r="A3109" s="5">
        <v>43873</v>
      </c>
      <c r="B3109" s="2">
        <v>43873.285069444442</v>
      </c>
      <c r="C3109" s="1" t="s">
        <v>1113</v>
      </c>
      <c r="D3109" t="s">
        <v>1059</v>
      </c>
      <c r="E3109" s="1" t="s">
        <v>1064</v>
      </c>
      <c r="G3109" t="s">
        <v>1171</v>
      </c>
      <c r="H3109">
        <v>1</v>
      </c>
    </row>
    <row r="3110" spans="1:8" x14ac:dyDescent="0.2">
      <c r="A3110" s="5">
        <v>43874</v>
      </c>
      <c r="B3110" s="2">
        <v>43874.287708333337</v>
      </c>
      <c r="C3110" s="1" t="s">
        <v>1113</v>
      </c>
      <c r="D3110" t="s">
        <v>1053</v>
      </c>
      <c r="E3110" s="1" t="s">
        <v>1061</v>
      </c>
      <c r="G3110" t="s">
        <v>1171</v>
      </c>
      <c r="H3110">
        <v>1</v>
      </c>
    </row>
    <row r="3111" spans="1:8" x14ac:dyDescent="0.2">
      <c r="A3111" s="5">
        <v>43874</v>
      </c>
      <c r="B3111" s="2">
        <v>43874.287708333337</v>
      </c>
      <c r="C3111" s="1" t="s">
        <v>1113</v>
      </c>
      <c r="D3111" t="s">
        <v>1057</v>
      </c>
      <c r="E3111" s="1" t="s">
        <v>1061</v>
      </c>
      <c r="G3111" t="s">
        <v>1171</v>
      </c>
      <c r="H3111">
        <v>1</v>
      </c>
    </row>
    <row r="3112" spans="1:8" x14ac:dyDescent="0.2">
      <c r="A3112" s="5">
        <v>43874</v>
      </c>
      <c r="B3112" s="2">
        <v>43874.287719907406</v>
      </c>
      <c r="C3112" s="1" t="s">
        <v>1113</v>
      </c>
      <c r="D3112" t="s">
        <v>1058</v>
      </c>
      <c r="E3112" s="1" t="s">
        <v>1061</v>
      </c>
      <c r="G3112" t="s">
        <v>1171</v>
      </c>
      <c r="H3112">
        <v>1</v>
      </c>
    </row>
    <row r="3113" spans="1:8" x14ac:dyDescent="0.2">
      <c r="A3113" s="5">
        <v>43874</v>
      </c>
      <c r="B3113" s="2">
        <v>43874.287731481483</v>
      </c>
      <c r="C3113" s="1" t="s">
        <v>1113</v>
      </c>
      <c r="D3113" t="s">
        <v>1059</v>
      </c>
      <c r="E3113" s="1" t="s">
        <v>1061</v>
      </c>
      <c r="G3113" t="s">
        <v>1171</v>
      </c>
      <c r="H3113">
        <v>1</v>
      </c>
    </row>
    <row r="3114" spans="1:8" x14ac:dyDescent="0.2">
      <c r="A3114" s="5">
        <v>43875</v>
      </c>
      <c r="B3114" s="2">
        <v>43875.258622685185</v>
      </c>
      <c r="C3114" s="1" t="s">
        <v>1094</v>
      </c>
      <c r="D3114" t="s">
        <v>1053</v>
      </c>
      <c r="G3114" t="s">
        <v>1172</v>
      </c>
      <c r="H3114">
        <v>1</v>
      </c>
    </row>
    <row r="3115" spans="1:8" x14ac:dyDescent="0.2">
      <c r="A3115" s="5">
        <v>43875</v>
      </c>
      <c r="B3115" s="2">
        <v>43875.258622685185</v>
      </c>
      <c r="C3115" s="1" t="s">
        <v>1094</v>
      </c>
      <c r="D3115" t="s">
        <v>1056</v>
      </c>
      <c r="G3115" t="s">
        <v>1172</v>
      </c>
      <c r="H3115">
        <v>1</v>
      </c>
    </row>
    <row r="3116" spans="1:8" x14ac:dyDescent="0.2">
      <c r="A3116" s="5">
        <v>43875</v>
      </c>
      <c r="B3116" s="2">
        <v>43875.258622685185</v>
      </c>
      <c r="C3116" s="1" t="s">
        <v>1094</v>
      </c>
      <c r="D3116" t="s">
        <v>1057</v>
      </c>
      <c r="G3116" t="s">
        <v>1172</v>
      </c>
      <c r="H3116">
        <v>1</v>
      </c>
    </row>
    <row r="3117" spans="1:8" x14ac:dyDescent="0.2">
      <c r="A3117" s="5">
        <v>43875</v>
      </c>
      <c r="B3117" s="2">
        <v>43875.258622685185</v>
      </c>
      <c r="C3117" s="1" t="s">
        <v>1094</v>
      </c>
      <c r="D3117" t="s">
        <v>1056</v>
      </c>
      <c r="G3117" t="s">
        <v>1172</v>
      </c>
      <c r="H3117">
        <v>1</v>
      </c>
    </row>
    <row r="3118" spans="1:8" x14ac:dyDescent="0.2">
      <c r="A3118" s="5">
        <v>43875</v>
      </c>
      <c r="B3118" s="2">
        <v>43875.258622685185</v>
      </c>
      <c r="C3118" s="1" t="s">
        <v>1094</v>
      </c>
      <c r="D3118" t="s">
        <v>1058</v>
      </c>
      <c r="G3118" t="s">
        <v>1172</v>
      </c>
      <c r="H3118">
        <v>1</v>
      </c>
    </row>
    <row r="3119" spans="1:8" x14ac:dyDescent="0.2">
      <c r="A3119" s="5">
        <v>43875</v>
      </c>
      <c r="B3119" s="2">
        <v>43875.258634259262</v>
      </c>
      <c r="C3119" s="1" t="s">
        <v>1094</v>
      </c>
      <c r="D3119" t="s">
        <v>1056</v>
      </c>
      <c r="G3119" t="s">
        <v>1172</v>
      </c>
      <c r="H3119">
        <v>1</v>
      </c>
    </row>
    <row r="3120" spans="1:8" x14ac:dyDescent="0.2">
      <c r="A3120" s="5">
        <v>43875</v>
      </c>
      <c r="B3120" s="2">
        <v>43875.258634259262</v>
      </c>
      <c r="C3120" s="1" t="s">
        <v>1094</v>
      </c>
      <c r="D3120" t="s">
        <v>1059</v>
      </c>
      <c r="G3120" t="s">
        <v>1172</v>
      </c>
      <c r="H3120">
        <v>1</v>
      </c>
    </row>
    <row r="3121" spans="1:8" x14ac:dyDescent="0.2">
      <c r="A3121" s="5">
        <v>43875</v>
      </c>
      <c r="B3121" s="2">
        <v>43875.258634259262</v>
      </c>
      <c r="C3121" s="1" t="s">
        <v>1094</v>
      </c>
      <c r="D3121" t="s">
        <v>1056</v>
      </c>
      <c r="G3121" t="s">
        <v>1172</v>
      </c>
      <c r="H3121">
        <v>1</v>
      </c>
    </row>
    <row r="3122" spans="1:8" x14ac:dyDescent="0.2">
      <c r="A3122" s="5">
        <v>43878</v>
      </c>
      <c r="B3122" s="2">
        <v>43878.306157407409</v>
      </c>
      <c r="C3122" s="1" t="s">
        <v>1113</v>
      </c>
      <c r="D3122" t="s">
        <v>1053</v>
      </c>
      <c r="E3122" s="1" t="s">
        <v>1061</v>
      </c>
      <c r="G3122" t="s">
        <v>1171</v>
      </c>
      <c r="H3122">
        <v>1</v>
      </c>
    </row>
    <row r="3123" spans="1:8" x14ac:dyDescent="0.2">
      <c r="A3123" s="5">
        <v>43878</v>
      </c>
      <c r="B3123" s="2">
        <v>43878.306168981479</v>
      </c>
      <c r="C3123" s="1" t="s">
        <v>1113</v>
      </c>
      <c r="D3123" t="s">
        <v>1057</v>
      </c>
      <c r="E3123" s="1" t="s">
        <v>1061</v>
      </c>
      <c r="G3123" t="s">
        <v>1171</v>
      </c>
      <c r="H3123">
        <v>1</v>
      </c>
    </row>
    <row r="3124" spans="1:8" x14ac:dyDescent="0.2">
      <c r="A3124" s="5">
        <v>43878</v>
      </c>
      <c r="B3124" s="2">
        <v>43878.306180555555</v>
      </c>
      <c r="C3124" s="1" t="s">
        <v>1113</v>
      </c>
      <c r="D3124" t="s">
        <v>1058</v>
      </c>
      <c r="E3124" s="1" t="s">
        <v>1061</v>
      </c>
      <c r="G3124" t="s">
        <v>1171</v>
      </c>
      <c r="H3124">
        <v>1</v>
      </c>
    </row>
    <row r="3125" spans="1:8" x14ac:dyDescent="0.2">
      <c r="A3125" s="5">
        <v>43878</v>
      </c>
      <c r="B3125" s="2">
        <v>43878.306180555555</v>
      </c>
      <c r="C3125" s="1" t="s">
        <v>1113</v>
      </c>
      <c r="D3125" t="s">
        <v>1059</v>
      </c>
      <c r="E3125" s="1" t="s">
        <v>1061</v>
      </c>
      <c r="G3125" t="s">
        <v>1171</v>
      </c>
      <c r="H3125">
        <v>1</v>
      </c>
    </row>
    <row r="3126" spans="1:8" x14ac:dyDescent="0.2">
      <c r="A3126" s="5">
        <v>43879</v>
      </c>
      <c r="B3126" s="2">
        <v>43879.3512962963</v>
      </c>
      <c r="C3126" s="1" t="s">
        <v>1151</v>
      </c>
      <c r="D3126" t="s">
        <v>1053</v>
      </c>
      <c r="E3126" s="1" t="s">
        <v>1061</v>
      </c>
      <c r="G3126" t="s">
        <v>1172</v>
      </c>
      <c r="H3126">
        <v>1</v>
      </c>
    </row>
    <row r="3127" spans="1:8" x14ac:dyDescent="0.2">
      <c r="A3127" s="5">
        <v>43879</v>
      </c>
      <c r="B3127" s="2">
        <v>43879.351307870369</v>
      </c>
      <c r="C3127" s="1" t="s">
        <v>1151</v>
      </c>
      <c r="D3127" t="s">
        <v>1057</v>
      </c>
      <c r="E3127" s="1" t="s">
        <v>1061</v>
      </c>
      <c r="G3127" t="s">
        <v>1172</v>
      </c>
      <c r="H3127">
        <v>1</v>
      </c>
    </row>
    <row r="3128" spans="1:8" x14ac:dyDescent="0.2">
      <c r="A3128" s="5">
        <v>43879</v>
      </c>
      <c r="B3128" s="2">
        <v>43879.351307870369</v>
      </c>
      <c r="C3128" s="1" t="s">
        <v>1151</v>
      </c>
      <c r="D3128" t="s">
        <v>1058</v>
      </c>
      <c r="E3128" s="1" t="s">
        <v>1061</v>
      </c>
      <c r="G3128" t="s">
        <v>1172</v>
      </c>
      <c r="H3128">
        <v>1</v>
      </c>
    </row>
    <row r="3129" spans="1:8" x14ac:dyDescent="0.2">
      <c r="A3129" s="5">
        <v>43879</v>
      </c>
      <c r="B3129" s="2">
        <v>43879.351319444446</v>
      </c>
      <c r="C3129" s="1" t="s">
        <v>1151</v>
      </c>
      <c r="D3129" t="s">
        <v>1059</v>
      </c>
      <c r="E3129" s="1" t="s">
        <v>1061</v>
      </c>
      <c r="G3129" t="s">
        <v>1172</v>
      </c>
      <c r="H3129">
        <v>1</v>
      </c>
    </row>
    <row r="3130" spans="1:8" x14ac:dyDescent="0.2">
      <c r="A3130" s="5">
        <v>43880</v>
      </c>
      <c r="B3130" s="2">
        <v>43880.336898148147</v>
      </c>
      <c r="C3130" s="1" t="s">
        <v>1151</v>
      </c>
      <c r="D3130" t="s">
        <v>1053</v>
      </c>
      <c r="E3130" s="1" t="s">
        <v>1064</v>
      </c>
      <c r="G3130" t="s">
        <v>1172</v>
      </c>
      <c r="H3130">
        <v>1</v>
      </c>
    </row>
    <row r="3131" spans="1:8" x14ac:dyDescent="0.2">
      <c r="A3131" s="5">
        <v>43880</v>
      </c>
      <c r="B3131" s="2">
        <v>43880.336898148147</v>
      </c>
      <c r="C3131" s="1" t="s">
        <v>1151</v>
      </c>
      <c r="D3131" t="s">
        <v>1057</v>
      </c>
      <c r="E3131" s="1" t="s">
        <v>1064</v>
      </c>
      <c r="G3131" t="s">
        <v>1172</v>
      </c>
      <c r="H3131">
        <v>1</v>
      </c>
    </row>
    <row r="3132" spans="1:8" x14ac:dyDescent="0.2">
      <c r="A3132" s="5">
        <v>43880</v>
      </c>
      <c r="B3132" s="2">
        <v>43880.336909722224</v>
      </c>
      <c r="C3132" s="1" t="s">
        <v>1151</v>
      </c>
      <c r="D3132" t="s">
        <v>1058</v>
      </c>
      <c r="E3132" s="1" t="s">
        <v>1064</v>
      </c>
      <c r="G3132" t="s">
        <v>1172</v>
      </c>
      <c r="H3132">
        <v>1</v>
      </c>
    </row>
    <row r="3133" spans="1:8" x14ac:dyDescent="0.2">
      <c r="A3133" s="5">
        <v>43880</v>
      </c>
      <c r="B3133" s="2">
        <v>43880.336909722224</v>
      </c>
      <c r="C3133" s="1" t="s">
        <v>1151</v>
      </c>
      <c r="D3133" t="s">
        <v>1059</v>
      </c>
      <c r="E3133" s="1" t="s">
        <v>1064</v>
      </c>
      <c r="G3133" t="s">
        <v>1172</v>
      </c>
      <c r="H3133">
        <v>1</v>
      </c>
    </row>
    <row r="3134" spans="1:8" x14ac:dyDescent="0.2">
      <c r="A3134" s="5">
        <v>43881</v>
      </c>
      <c r="B3134" s="2">
        <v>43881.325972222221</v>
      </c>
      <c r="C3134" s="1" t="s">
        <v>1113</v>
      </c>
      <c r="D3134" t="s">
        <v>1053</v>
      </c>
      <c r="E3134" s="1" t="s">
        <v>1061</v>
      </c>
      <c r="G3134" t="s">
        <v>1171</v>
      </c>
      <c r="H3134">
        <v>1</v>
      </c>
    </row>
    <row r="3135" spans="1:8" x14ac:dyDescent="0.2">
      <c r="A3135" s="5">
        <v>43881</v>
      </c>
      <c r="B3135" s="2">
        <v>43881.325983796298</v>
      </c>
      <c r="C3135" s="1" t="s">
        <v>1113</v>
      </c>
      <c r="D3135" t="s">
        <v>1057</v>
      </c>
      <c r="E3135" s="1" t="s">
        <v>1061</v>
      </c>
      <c r="G3135" t="s">
        <v>1171</v>
      </c>
      <c r="H3135">
        <v>1</v>
      </c>
    </row>
    <row r="3136" spans="1:8" x14ac:dyDescent="0.2">
      <c r="A3136" s="5">
        <v>43881</v>
      </c>
      <c r="B3136" s="2">
        <v>43881.325983796298</v>
      </c>
      <c r="C3136" s="1" t="s">
        <v>1113</v>
      </c>
      <c r="D3136" t="s">
        <v>1058</v>
      </c>
      <c r="E3136" s="1" t="s">
        <v>1061</v>
      </c>
      <c r="G3136" t="s">
        <v>1171</v>
      </c>
      <c r="H3136">
        <v>1</v>
      </c>
    </row>
    <row r="3137" spans="1:8" x14ac:dyDescent="0.2">
      <c r="A3137" s="5">
        <v>43881</v>
      </c>
      <c r="B3137" s="2">
        <v>43881.325995370367</v>
      </c>
      <c r="C3137" s="1" t="s">
        <v>1113</v>
      </c>
      <c r="D3137" t="s">
        <v>1059</v>
      </c>
      <c r="E3137" s="1" t="s">
        <v>1061</v>
      </c>
      <c r="G3137" t="s">
        <v>1171</v>
      </c>
      <c r="H3137">
        <v>1</v>
      </c>
    </row>
    <row r="3138" spans="1:8" x14ac:dyDescent="0.2">
      <c r="A3138" s="5">
        <v>43882</v>
      </c>
      <c r="B3138" s="2">
        <v>43882.337685185186</v>
      </c>
      <c r="C3138" s="1" t="s">
        <v>1151</v>
      </c>
      <c r="D3138" t="s">
        <v>1053</v>
      </c>
      <c r="E3138" s="1" t="s">
        <v>1064</v>
      </c>
      <c r="G3138" t="s">
        <v>1172</v>
      </c>
      <c r="H3138">
        <v>1</v>
      </c>
    </row>
    <row r="3139" spans="1:8" x14ac:dyDescent="0.2">
      <c r="A3139" s="5">
        <v>43882</v>
      </c>
      <c r="B3139" s="2">
        <v>43882.337696759256</v>
      </c>
      <c r="C3139" s="1" t="s">
        <v>1151</v>
      </c>
      <c r="D3139" t="s">
        <v>1057</v>
      </c>
      <c r="E3139" s="1" t="s">
        <v>1064</v>
      </c>
      <c r="G3139" t="s">
        <v>1172</v>
      </c>
      <c r="H3139">
        <v>1</v>
      </c>
    </row>
    <row r="3140" spans="1:8" x14ac:dyDescent="0.2">
      <c r="A3140" s="5">
        <v>43882</v>
      </c>
      <c r="B3140" s="2">
        <v>43882.337696759256</v>
      </c>
      <c r="C3140" s="1" t="s">
        <v>1151</v>
      </c>
      <c r="D3140" t="s">
        <v>1058</v>
      </c>
      <c r="E3140" s="1" t="s">
        <v>1064</v>
      </c>
      <c r="G3140" t="s">
        <v>1172</v>
      </c>
      <c r="H3140">
        <v>1</v>
      </c>
    </row>
    <row r="3141" spans="1:8" x14ac:dyDescent="0.2">
      <c r="A3141" s="5">
        <v>43882</v>
      </c>
      <c r="B3141" s="2">
        <v>43882.337696759256</v>
      </c>
      <c r="C3141" s="1" t="s">
        <v>1151</v>
      </c>
      <c r="D3141" t="s">
        <v>1059</v>
      </c>
      <c r="E3141" s="1" t="s">
        <v>1064</v>
      </c>
      <c r="G3141" t="s">
        <v>1172</v>
      </c>
      <c r="H3141">
        <v>1</v>
      </c>
    </row>
    <row r="3142" spans="1:8" x14ac:dyDescent="0.2">
      <c r="A3142" s="5">
        <v>43885</v>
      </c>
      <c r="B3142" s="2">
        <v>43885.329247685186</v>
      </c>
      <c r="C3142" s="1" t="s">
        <v>1173</v>
      </c>
      <c r="D3142" t="s">
        <v>1053</v>
      </c>
      <c r="E3142" s="1" t="s">
        <v>1061</v>
      </c>
      <c r="G3142" t="s">
        <v>1174</v>
      </c>
      <c r="H3142">
        <v>1</v>
      </c>
    </row>
    <row r="3143" spans="1:8" x14ac:dyDescent="0.2">
      <c r="A3143" s="5">
        <v>43885</v>
      </c>
      <c r="B3143" s="2">
        <v>43885.329259259262</v>
      </c>
      <c r="C3143" s="1" t="s">
        <v>1173</v>
      </c>
      <c r="D3143" t="s">
        <v>1057</v>
      </c>
      <c r="E3143" s="1" t="s">
        <v>1061</v>
      </c>
      <c r="G3143" t="s">
        <v>1174</v>
      </c>
      <c r="H3143">
        <v>1</v>
      </c>
    </row>
    <row r="3144" spans="1:8" x14ac:dyDescent="0.2">
      <c r="A3144" s="5">
        <v>43885</v>
      </c>
      <c r="B3144" s="2">
        <v>43885.329328703701</v>
      </c>
      <c r="C3144" s="1" t="s">
        <v>1173</v>
      </c>
      <c r="D3144" t="s">
        <v>1058</v>
      </c>
      <c r="E3144" s="1" t="s">
        <v>1061</v>
      </c>
      <c r="G3144" t="s">
        <v>1174</v>
      </c>
      <c r="H3144">
        <v>1</v>
      </c>
    </row>
    <row r="3145" spans="1:8" x14ac:dyDescent="0.2">
      <c r="A3145" s="5">
        <v>43885</v>
      </c>
      <c r="B3145" s="2">
        <v>43885.329409722224</v>
      </c>
      <c r="C3145" s="1" t="s">
        <v>1173</v>
      </c>
      <c r="D3145" t="s">
        <v>1059</v>
      </c>
      <c r="E3145" s="1" t="s">
        <v>1061</v>
      </c>
      <c r="G3145" t="s">
        <v>1174</v>
      </c>
      <c r="H3145">
        <v>1</v>
      </c>
    </row>
    <row r="3146" spans="1:8" x14ac:dyDescent="0.2">
      <c r="A3146" s="5">
        <v>43887</v>
      </c>
      <c r="B3146" s="2">
        <v>43887.315983796296</v>
      </c>
      <c r="C3146" s="1" t="s">
        <v>1113</v>
      </c>
      <c r="D3146" t="s">
        <v>1053</v>
      </c>
      <c r="E3146" s="1" t="s">
        <v>1061</v>
      </c>
      <c r="G3146" t="s">
        <v>1171</v>
      </c>
      <c r="H3146">
        <v>1</v>
      </c>
    </row>
    <row r="3147" spans="1:8" x14ac:dyDescent="0.2">
      <c r="A3147" s="5">
        <v>43887</v>
      </c>
      <c r="B3147" s="2">
        <v>43887.315983796296</v>
      </c>
      <c r="C3147" s="1" t="s">
        <v>1113</v>
      </c>
      <c r="D3147" t="s">
        <v>1057</v>
      </c>
      <c r="E3147" s="1" t="s">
        <v>1061</v>
      </c>
      <c r="G3147" t="s">
        <v>1171</v>
      </c>
      <c r="H3147">
        <v>1</v>
      </c>
    </row>
    <row r="3148" spans="1:8" x14ac:dyDescent="0.2">
      <c r="A3148" s="5">
        <v>43887</v>
      </c>
      <c r="B3148" s="2">
        <v>43887.315995370373</v>
      </c>
      <c r="C3148" s="1" t="s">
        <v>1113</v>
      </c>
      <c r="D3148" t="s">
        <v>1058</v>
      </c>
      <c r="E3148" s="1" t="s">
        <v>1061</v>
      </c>
      <c r="G3148" t="s">
        <v>1171</v>
      </c>
      <c r="H3148">
        <v>1</v>
      </c>
    </row>
    <row r="3149" spans="1:8" x14ac:dyDescent="0.2">
      <c r="A3149" s="5">
        <v>43887</v>
      </c>
      <c r="B3149" s="2">
        <v>43887.316006944442</v>
      </c>
      <c r="C3149" s="1" t="s">
        <v>1113</v>
      </c>
      <c r="D3149" t="s">
        <v>1059</v>
      </c>
      <c r="E3149" s="1" t="s">
        <v>1061</v>
      </c>
      <c r="G3149" t="s">
        <v>1171</v>
      </c>
      <c r="H3149">
        <v>1</v>
      </c>
    </row>
    <row r="3150" spans="1:8" x14ac:dyDescent="0.2">
      <c r="A3150" s="5">
        <v>43888</v>
      </c>
      <c r="B3150" s="2">
        <v>43888.306979166664</v>
      </c>
      <c r="C3150" s="1" t="s">
        <v>1065</v>
      </c>
      <c r="D3150" t="s">
        <v>1053</v>
      </c>
      <c r="E3150" s="1" t="s">
        <v>1061</v>
      </c>
      <c r="G3150" t="s">
        <v>1172</v>
      </c>
      <c r="H3150">
        <v>1</v>
      </c>
    </row>
    <row r="3151" spans="1:8" x14ac:dyDescent="0.2">
      <c r="A3151" s="5">
        <v>43888</v>
      </c>
      <c r="B3151" s="2">
        <v>43888.306979166664</v>
      </c>
      <c r="C3151" s="1" t="s">
        <v>1065</v>
      </c>
      <c r="D3151" t="s">
        <v>1057</v>
      </c>
      <c r="E3151" s="1" t="s">
        <v>1061</v>
      </c>
      <c r="G3151" t="s">
        <v>1172</v>
      </c>
      <c r="H3151">
        <v>1</v>
      </c>
    </row>
    <row r="3152" spans="1:8" x14ac:dyDescent="0.2">
      <c r="A3152" s="5">
        <v>43888</v>
      </c>
      <c r="B3152" s="2">
        <v>43888.306990740741</v>
      </c>
      <c r="C3152" s="1" t="s">
        <v>1065</v>
      </c>
      <c r="D3152" t="s">
        <v>1058</v>
      </c>
      <c r="E3152" s="1" t="s">
        <v>1061</v>
      </c>
      <c r="G3152" t="s">
        <v>1172</v>
      </c>
      <c r="H3152">
        <v>1</v>
      </c>
    </row>
    <row r="3153" spans="1:8" x14ac:dyDescent="0.2">
      <c r="A3153" s="5">
        <v>43888</v>
      </c>
      <c r="B3153" s="2">
        <v>43888.306990740741</v>
      </c>
      <c r="C3153" s="1" t="s">
        <v>1065</v>
      </c>
      <c r="D3153" t="s">
        <v>1059</v>
      </c>
      <c r="E3153" s="1" t="s">
        <v>1061</v>
      </c>
      <c r="G3153" t="s">
        <v>1172</v>
      </c>
      <c r="H3153">
        <v>1</v>
      </c>
    </row>
    <row r="3154" spans="1:8" x14ac:dyDescent="0.2">
      <c r="A3154" s="5">
        <v>43889</v>
      </c>
      <c r="B3154" s="2">
        <v>43889.308472222219</v>
      </c>
      <c r="C3154" s="1" t="s">
        <v>1065</v>
      </c>
      <c r="D3154" t="s">
        <v>1053</v>
      </c>
      <c r="E3154" s="1" t="s">
        <v>1061</v>
      </c>
      <c r="G3154" t="s">
        <v>1172</v>
      </c>
      <c r="H3154">
        <v>1</v>
      </c>
    </row>
    <row r="3155" spans="1:8" x14ac:dyDescent="0.2">
      <c r="A3155" s="5">
        <v>43889</v>
      </c>
      <c r="B3155" s="2">
        <v>43889.308472222219</v>
      </c>
      <c r="C3155" s="1" t="s">
        <v>1065</v>
      </c>
      <c r="D3155" t="s">
        <v>1057</v>
      </c>
      <c r="E3155" s="1" t="s">
        <v>1061</v>
      </c>
      <c r="G3155" t="s">
        <v>1172</v>
      </c>
      <c r="H3155">
        <v>1</v>
      </c>
    </row>
    <row r="3156" spans="1:8" x14ac:dyDescent="0.2">
      <c r="A3156" s="5">
        <v>43889</v>
      </c>
      <c r="B3156" s="2">
        <v>43889.308483796296</v>
      </c>
      <c r="C3156" s="1" t="s">
        <v>1065</v>
      </c>
      <c r="D3156" t="s">
        <v>1058</v>
      </c>
      <c r="E3156" s="1" t="s">
        <v>1061</v>
      </c>
      <c r="G3156" t="s">
        <v>1172</v>
      </c>
      <c r="H3156">
        <v>1</v>
      </c>
    </row>
    <row r="3157" spans="1:8" x14ac:dyDescent="0.2">
      <c r="A3157" s="5">
        <v>43889</v>
      </c>
      <c r="B3157" s="2">
        <v>43889.308483796296</v>
      </c>
      <c r="C3157" s="1" t="s">
        <v>1065</v>
      </c>
      <c r="D3157" t="s">
        <v>1059</v>
      </c>
      <c r="E3157" s="1" t="s">
        <v>1061</v>
      </c>
      <c r="G3157" t="s">
        <v>1172</v>
      </c>
      <c r="H3157">
        <v>1</v>
      </c>
    </row>
    <row r="3158" spans="1:8" x14ac:dyDescent="0.2">
      <c r="A3158" s="5">
        <v>43891</v>
      </c>
      <c r="B3158" s="2">
        <v>43891.431006944447</v>
      </c>
      <c r="C3158" s="1" t="s">
        <v>1065</v>
      </c>
      <c r="D3158" t="s">
        <v>1053</v>
      </c>
      <c r="E3158" s="1" t="s">
        <v>1064</v>
      </c>
      <c r="G3158" t="s">
        <v>1172</v>
      </c>
      <c r="H3158">
        <v>1</v>
      </c>
    </row>
    <row r="3159" spans="1:8" x14ac:dyDescent="0.2">
      <c r="A3159" s="5">
        <v>43891</v>
      </c>
      <c r="B3159" s="2">
        <v>43891.431018518517</v>
      </c>
      <c r="C3159" s="1" t="s">
        <v>1065</v>
      </c>
      <c r="D3159" t="s">
        <v>1057</v>
      </c>
      <c r="E3159" s="1" t="s">
        <v>1064</v>
      </c>
      <c r="G3159" t="s">
        <v>1172</v>
      </c>
      <c r="H3159">
        <v>1</v>
      </c>
    </row>
    <row r="3160" spans="1:8" x14ac:dyDescent="0.2">
      <c r="A3160" s="5">
        <v>43891</v>
      </c>
      <c r="B3160" s="2">
        <v>43891.431018518517</v>
      </c>
      <c r="C3160" s="1" t="s">
        <v>1065</v>
      </c>
      <c r="D3160" t="s">
        <v>1058</v>
      </c>
      <c r="E3160" s="1" t="s">
        <v>1064</v>
      </c>
      <c r="G3160" t="s">
        <v>1172</v>
      </c>
      <c r="H3160">
        <v>1</v>
      </c>
    </row>
    <row r="3161" spans="1:8" x14ac:dyDescent="0.2">
      <c r="A3161" s="5">
        <v>43891</v>
      </c>
      <c r="B3161" s="2">
        <v>43891.431030092594</v>
      </c>
      <c r="C3161" s="1" t="s">
        <v>1065</v>
      </c>
      <c r="D3161" t="s">
        <v>1059</v>
      </c>
      <c r="E3161" s="1" t="s">
        <v>1064</v>
      </c>
      <c r="G3161" t="s">
        <v>1172</v>
      </c>
      <c r="H3161">
        <v>1</v>
      </c>
    </row>
    <row r="3162" spans="1:8" x14ac:dyDescent="0.2">
      <c r="A3162" s="5">
        <v>43892</v>
      </c>
      <c r="B3162" s="2">
        <v>43892.310763888891</v>
      </c>
      <c r="C3162" s="1" t="s">
        <v>1065</v>
      </c>
      <c r="D3162" t="s">
        <v>1053</v>
      </c>
      <c r="E3162" s="1" t="s">
        <v>1061</v>
      </c>
      <c r="G3162" t="s">
        <v>1175</v>
      </c>
      <c r="H3162">
        <v>1</v>
      </c>
    </row>
    <row r="3163" spans="1:8" x14ac:dyDescent="0.2">
      <c r="A3163" s="5">
        <v>43892</v>
      </c>
      <c r="B3163" s="2">
        <v>43892.310787037037</v>
      </c>
      <c r="C3163" s="1" t="s">
        <v>1065</v>
      </c>
      <c r="D3163" t="s">
        <v>1057</v>
      </c>
      <c r="E3163" s="1" t="s">
        <v>1061</v>
      </c>
      <c r="G3163" t="s">
        <v>1175</v>
      </c>
      <c r="H3163">
        <v>1</v>
      </c>
    </row>
    <row r="3164" spans="1:8" x14ac:dyDescent="0.2">
      <c r="A3164" s="5">
        <v>43892</v>
      </c>
      <c r="B3164" s="2">
        <v>43892.310810185183</v>
      </c>
      <c r="C3164" s="1" t="s">
        <v>1065</v>
      </c>
      <c r="D3164" t="s">
        <v>1058</v>
      </c>
      <c r="E3164" s="1" t="s">
        <v>1061</v>
      </c>
      <c r="G3164" t="s">
        <v>1175</v>
      </c>
      <c r="H3164">
        <v>1</v>
      </c>
    </row>
    <row r="3165" spans="1:8" x14ac:dyDescent="0.2">
      <c r="A3165" s="5">
        <v>43892</v>
      </c>
      <c r="B3165" s="2">
        <v>43892.310810185183</v>
      </c>
      <c r="C3165" s="1" t="s">
        <v>1065</v>
      </c>
      <c r="D3165" t="s">
        <v>1059</v>
      </c>
      <c r="E3165" s="1" t="s">
        <v>1061</v>
      </c>
      <c r="G3165" t="s">
        <v>1175</v>
      </c>
      <c r="H3165">
        <v>1</v>
      </c>
    </row>
    <row r="3166" spans="1:8" x14ac:dyDescent="0.2">
      <c r="A3166" s="5">
        <v>43892</v>
      </c>
      <c r="B3166" s="2">
        <v>43892.313692129632</v>
      </c>
      <c r="C3166" s="1" t="s">
        <v>1065</v>
      </c>
      <c r="D3166" t="s">
        <v>1053</v>
      </c>
      <c r="E3166" s="1" t="s">
        <v>1061</v>
      </c>
      <c r="G3166" t="s">
        <v>1175</v>
      </c>
      <c r="H3166">
        <v>1</v>
      </c>
    </row>
    <row r="3167" spans="1:8" x14ac:dyDescent="0.2">
      <c r="A3167" s="5">
        <v>43892</v>
      </c>
      <c r="B3167" s="2">
        <v>43892.313703703701</v>
      </c>
      <c r="C3167" s="1" t="s">
        <v>1065</v>
      </c>
      <c r="D3167" t="s">
        <v>1057</v>
      </c>
      <c r="E3167" s="1" t="s">
        <v>1061</v>
      </c>
      <c r="G3167" t="s">
        <v>1175</v>
      </c>
      <c r="H3167">
        <v>1</v>
      </c>
    </row>
    <row r="3168" spans="1:8" x14ac:dyDescent="0.2">
      <c r="A3168" s="5">
        <v>43892</v>
      </c>
      <c r="B3168" s="2">
        <v>43892.313703703701</v>
      </c>
      <c r="C3168" s="1" t="s">
        <v>1065</v>
      </c>
      <c r="D3168" t="s">
        <v>1058</v>
      </c>
      <c r="E3168" s="1" t="s">
        <v>1061</v>
      </c>
      <c r="G3168" t="s">
        <v>1175</v>
      </c>
      <c r="H3168">
        <v>1</v>
      </c>
    </row>
    <row r="3169" spans="1:8" x14ac:dyDescent="0.2">
      <c r="A3169" s="5">
        <v>43892</v>
      </c>
      <c r="B3169" s="2">
        <v>43892.313703703701</v>
      </c>
      <c r="C3169" s="1" t="s">
        <v>1065</v>
      </c>
      <c r="D3169" t="s">
        <v>1059</v>
      </c>
      <c r="E3169" s="1" t="s">
        <v>1061</v>
      </c>
      <c r="G3169" t="s">
        <v>1175</v>
      </c>
      <c r="H3169">
        <v>1</v>
      </c>
    </row>
    <row r="3170" spans="1:8" x14ac:dyDescent="0.2">
      <c r="A3170" s="5">
        <v>43893</v>
      </c>
      <c r="B3170" s="2">
        <v>43893.297997685186</v>
      </c>
      <c r="C3170" s="1" t="s">
        <v>1065</v>
      </c>
      <c r="D3170" t="s">
        <v>1053</v>
      </c>
      <c r="E3170" s="1" t="s">
        <v>1064</v>
      </c>
      <c r="G3170" t="s">
        <v>1175</v>
      </c>
      <c r="H3170">
        <v>1</v>
      </c>
    </row>
    <row r="3171" spans="1:8" x14ac:dyDescent="0.2">
      <c r="A3171" s="5">
        <v>43893</v>
      </c>
      <c r="B3171" s="2">
        <v>43893.297997685186</v>
      </c>
      <c r="C3171" s="1" t="s">
        <v>1065</v>
      </c>
      <c r="D3171" t="s">
        <v>1057</v>
      </c>
      <c r="E3171" s="1" t="s">
        <v>1064</v>
      </c>
      <c r="G3171" t="s">
        <v>1175</v>
      </c>
      <c r="H3171">
        <v>1</v>
      </c>
    </row>
    <row r="3172" spans="1:8" x14ac:dyDescent="0.2">
      <c r="A3172" s="5">
        <v>43893</v>
      </c>
      <c r="B3172" s="2">
        <v>43893.298009259262</v>
      </c>
      <c r="C3172" s="1" t="s">
        <v>1065</v>
      </c>
      <c r="D3172" t="s">
        <v>1058</v>
      </c>
      <c r="E3172" s="1" t="s">
        <v>1064</v>
      </c>
      <c r="G3172" t="s">
        <v>1175</v>
      </c>
      <c r="H3172">
        <v>1</v>
      </c>
    </row>
    <row r="3173" spans="1:8" x14ac:dyDescent="0.2">
      <c r="A3173" s="5">
        <v>43893</v>
      </c>
      <c r="B3173" s="2">
        <v>43893.298009259262</v>
      </c>
      <c r="C3173" s="1" t="s">
        <v>1065</v>
      </c>
      <c r="D3173" t="s">
        <v>1059</v>
      </c>
      <c r="E3173" s="1" t="s">
        <v>1064</v>
      </c>
      <c r="G3173" t="s">
        <v>1175</v>
      </c>
      <c r="H3173">
        <v>1</v>
      </c>
    </row>
    <row r="3174" spans="1:8" x14ac:dyDescent="0.2">
      <c r="A3174" s="5">
        <v>43894</v>
      </c>
      <c r="B3174" s="2">
        <v>43894.289074074077</v>
      </c>
      <c r="C3174" s="1" t="s">
        <v>1065</v>
      </c>
      <c r="D3174" t="s">
        <v>1053</v>
      </c>
      <c r="E3174" s="1" t="s">
        <v>1064</v>
      </c>
      <c r="G3174" t="s">
        <v>1175</v>
      </c>
      <c r="H3174">
        <v>1</v>
      </c>
    </row>
    <row r="3175" spans="1:8" x14ac:dyDescent="0.2">
      <c r="A3175" s="5">
        <v>43894</v>
      </c>
      <c r="B3175" s="2">
        <v>43894.289074074077</v>
      </c>
      <c r="C3175" s="1" t="s">
        <v>1065</v>
      </c>
      <c r="D3175" t="s">
        <v>1057</v>
      </c>
      <c r="E3175" s="1" t="s">
        <v>1064</v>
      </c>
      <c r="G3175" t="s">
        <v>1175</v>
      </c>
      <c r="H3175">
        <v>1</v>
      </c>
    </row>
    <row r="3176" spans="1:8" x14ac:dyDescent="0.2">
      <c r="A3176" s="5">
        <v>43894</v>
      </c>
      <c r="B3176" s="2">
        <v>43894.289085648146</v>
      </c>
      <c r="C3176" s="1" t="s">
        <v>1065</v>
      </c>
      <c r="D3176" t="s">
        <v>1058</v>
      </c>
      <c r="E3176" s="1" t="s">
        <v>1064</v>
      </c>
      <c r="G3176" t="s">
        <v>1175</v>
      </c>
      <c r="H3176">
        <v>1</v>
      </c>
    </row>
    <row r="3177" spans="1:8" x14ac:dyDescent="0.2">
      <c r="A3177" s="5">
        <v>43894</v>
      </c>
      <c r="B3177" s="2">
        <v>43894.289085648146</v>
      </c>
      <c r="C3177" s="1" t="s">
        <v>1065</v>
      </c>
      <c r="D3177" t="s">
        <v>1059</v>
      </c>
      <c r="E3177" s="1" t="s">
        <v>1064</v>
      </c>
      <c r="G3177" t="s">
        <v>1175</v>
      </c>
      <c r="H3177">
        <v>1</v>
      </c>
    </row>
    <row r="3178" spans="1:8" x14ac:dyDescent="0.2">
      <c r="A3178" s="5">
        <v>43894</v>
      </c>
      <c r="B3178" s="2">
        <v>43894.291296296295</v>
      </c>
      <c r="C3178" s="1" t="s">
        <v>1065</v>
      </c>
      <c r="D3178" t="s">
        <v>1053</v>
      </c>
      <c r="E3178" s="1" t="s">
        <v>1064</v>
      </c>
      <c r="G3178" t="s">
        <v>1175</v>
      </c>
      <c r="H3178">
        <v>1</v>
      </c>
    </row>
    <row r="3179" spans="1:8" x14ac:dyDescent="0.2">
      <c r="A3179" s="5">
        <v>43894</v>
      </c>
      <c r="B3179" s="2">
        <v>43894.291296296295</v>
      </c>
      <c r="C3179" s="1" t="s">
        <v>1065</v>
      </c>
      <c r="D3179" t="s">
        <v>1057</v>
      </c>
      <c r="E3179" s="1" t="s">
        <v>1064</v>
      </c>
      <c r="G3179" t="s">
        <v>1175</v>
      </c>
      <c r="H3179">
        <v>1</v>
      </c>
    </row>
    <row r="3180" spans="1:8" x14ac:dyDescent="0.2">
      <c r="A3180" s="5">
        <v>43894</v>
      </c>
      <c r="B3180" s="2">
        <v>43894.291307870371</v>
      </c>
      <c r="C3180" s="1" t="s">
        <v>1065</v>
      </c>
      <c r="D3180" t="s">
        <v>1058</v>
      </c>
      <c r="E3180" s="1" t="s">
        <v>1064</v>
      </c>
      <c r="G3180" t="s">
        <v>1175</v>
      </c>
      <c r="H3180">
        <v>1</v>
      </c>
    </row>
    <row r="3181" spans="1:8" x14ac:dyDescent="0.2">
      <c r="A3181" s="5">
        <v>43894</v>
      </c>
      <c r="B3181" s="2">
        <v>43894.291307870371</v>
      </c>
      <c r="C3181" s="1" t="s">
        <v>1065</v>
      </c>
      <c r="D3181" t="s">
        <v>1059</v>
      </c>
      <c r="E3181" s="1" t="s">
        <v>1064</v>
      </c>
      <c r="G3181" t="s">
        <v>1175</v>
      </c>
      <c r="H3181">
        <v>1</v>
      </c>
    </row>
    <row r="3182" spans="1:8" x14ac:dyDescent="0.2">
      <c r="A3182" s="5">
        <v>43895</v>
      </c>
      <c r="B3182" s="2">
        <v>43895.301064814812</v>
      </c>
      <c r="C3182" s="1" t="s">
        <v>1065</v>
      </c>
      <c r="D3182" t="s">
        <v>1053</v>
      </c>
      <c r="E3182" s="1" t="s">
        <v>1061</v>
      </c>
      <c r="G3182" t="s">
        <v>1175</v>
      </c>
      <c r="H3182">
        <v>1</v>
      </c>
    </row>
    <row r="3183" spans="1:8" x14ac:dyDescent="0.2">
      <c r="A3183" s="5">
        <v>43895</v>
      </c>
      <c r="B3183" s="2">
        <v>43895.301064814812</v>
      </c>
      <c r="C3183" s="1" t="s">
        <v>1065</v>
      </c>
      <c r="D3183" t="s">
        <v>1057</v>
      </c>
      <c r="E3183" s="1" t="s">
        <v>1061</v>
      </c>
      <c r="G3183" t="s">
        <v>1175</v>
      </c>
      <c r="H3183">
        <v>1</v>
      </c>
    </row>
    <row r="3184" spans="1:8" x14ac:dyDescent="0.2">
      <c r="A3184" s="5">
        <v>43895</v>
      </c>
      <c r="B3184" s="2">
        <v>43895.301076388889</v>
      </c>
      <c r="C3184" s="1" t="s">
        <v>1065</v>
      </c>
      <c r="D3184" t="s">
        <v>1058</v>
      </c>
      <c r="E3184" s="1" t="s">
        <v>1061</v>
      </c>
      <c r="G3184" t="s">
        <v>1175</v>
      </c>
      <c r="H3184">
        <v>1</v>
      </c>
    </row>
    <row r="3185" spans="1:8" x14ac:dyDescent="0.2">
      <c r="A3185" s="5">
        <v>43895</v>
      </c>
      <c r="B3185" s="2">
        <v>43895.301076388889</v>
      </c>
      <c r="C3185" s="1" t="s">
        <v>1065</v>
      </c>
      <c r="D3185" t="s">
        <v>1059</v>
      </c>
      <c r="E3185" s="1" t="s">
        <v>1061</v>
      </c>
      <c r="G3185" t="s">
        <v>1175</v>
      </c>
      <c r="H3185">
        <v>1</v>
      </c>
    </row>
    <row r="3186" spans="1:8" x14ac:dyDescent="0.2">
      <c r="A3186" s="5">
        <v>43896</v>
      </c>
      <c r="B3186" s="2">
        <v>43896.309189814812</v>
      </c>
      <c r="C3186" s="1" t="s">
        <v>1065</v>
      </c>
      <c r="D3186" t="s">
        <v>1053</v>
      </c>
      <c r="E3186" s="1" t="s">
        <v>1064</v>
      </c>
      <c r="G3186" t="s">
        <v>1175</v>
      </c>
      <c r="H3186">
        <v>1</v>
      </c>
    </row>
    <row r="3187" spans="1:8" x14ac:dyDescent="0.2">
      <c r="A3187" s="5">
        <v>43896</v>
      </c>
      <c r="B3187" s="2">
        <v>43896.309201388889</v>
      </c>
      <c r="C3187" s="1" t="s">
        <v>1065</v>
      </c>
      <c r="D3187" t="s">
        <v>1057</v>
      </c>
      <c r="E3187" s="1" t="s">
        <v>1064</v>
      </c>
      <c r="G3187" t="s">
        <v>1175</v>
      </c>
      <c r="H3187">
        <v>1</v>
      </c>
    </row>
    <row r="3188" spans="1:8" x14ac:dyDescent="0.2">
      <c r="A3188" s="5">
        <v>43896</v>
      </c>
      <c r="B3188" s="2">
        <v>43896.309201388889</v>
      </c>
      <c r="C3188" s="1" t="s">
        <v>1065</v>
      </c>
      <c r="D3188" t="s">
        <v>1058</v>
      </c>
      <c r="E3188" s="1" t="s">
        <v>1064</v>
      </c>
      <c r="G3188" t="s">
        <v>1175</v>
      </c>
      <c r="H3188">
        <v>1</v>
      </c>
    </row>
    <row r="3189" spans="1:8" x14ac:dyDescent="0.2">
      <c r="A3189" s="5">
        <v>43896</v>
      </c>
      <c r="B3189" s="2">
        <v>43896.309212962966</v>
      </c>
      <c r="C3189" s="1" t="s">
        <v>1065</v>
      </c>
      <c r="D3189" t="s">
        <v>1059</v>
      </c>
      <c r="E3189" s="1" t="s">
        <v>1064</v>
      </c>
      <c r="G3189" t="s">
        <v>1175</v>
      </c>
      <c r="H3189">
        <v>1</v>
      </c>
    </row>
    <row r="3190" spans="1:8" x14ac:dyDescent="0.2">
      <c r="A3190" s="5">
        <v>43899</v>
      </c>
      <c r="B3190" s="2">
        <v>43899.311192129629</v>
      </c>
      <c r="C3190" s="1" t="s">
        <v>1065</v>
      </c>
      <c r="D3190" t="s">
        <v>1053</v>
      </c>
      <c r="E3190" s="1" t="s">
        <v>1064</v>
      </c>
      <c r="G3190" t="s">
        <v>1175</v>
      </c>
      <c r="H3190">
        <v>1</v>
      </c>
    </row>
    <row r="3191" spans="1:8" x14ac:dyDescent="0.2">
      <c r="A3191" s="5">
        <v>43899</v>
      </c>
      <c r="B3191" s="2">
        <v>43899.311192129629</v>
      </c>
      <c r="C3191" s="1" t="s">
        <v>1065</v>
      </c>
      <c r="D3191" t="s">
        <v>1057</v>
      </c>
      <c r="E3191" s="1" t="s">
        <v>1064</v>
      </c>
      <c r="G3191" t="s">
        <v>1175</v>
      </c>
      <c r="H3191">
        <v>1</v>
      </c>
    </row>
    <row r="3192" spans="1:8" x14ac:dyDescent="0.2">
      <c r="A3192" s="5">
        <v>43899</v>
      </c>
      <c r="B3192" s="2">
        <v>43899.311203703706</v>
      </c>
      <c r="C3192" s="1" t="s">
        <v>1065</v>
      </c>
      <c r="D3192" t="s">
        <v>1058</v>
      </c>
      <c r="E3192" s="1" t="s">
        <v>1064</v>
      </c>
      <c r="G3192" t="s">
        <v>1175</v>
      </c>
      <c r="H3192">
        <v>1</v>
      </c>
    </row>
    <row r="3193" spans="1:8" x14ac:dyDescent="0.2">
      <c r="A3193" s="5">
        <v>43899</v>
      </c>
      <c r="B3193" s="2">
        <v>43899.311203703706</v>
      </c>
      <c r="C3193" s="1" t="s">
        <v>1065</v>
      </c>
      <c r="D3193" t="s">
        <v>1059</v>
      </c>
      <c r="E3193" s="1" t="s">
        <v>1064</v>
      </c>
      <c r="G3193" t="s">
        <v>1175</v>
      </c>
      <c r="H3193">
        <v>1</v>
      </c>
    </row>
    <row r="3194" spans="1:8" x14ac:dyDescent="0.2">
      <c r="A3194" s="5">
        <v>43900</v>
      </c>
      <c r="B3194" s="2">
        <v>43900.319537037038</v>
      </c>
      <c r="C3194" s="1" t="s">
        <v>1065</v>
      </c>
      <c r="D3194" t="s">
        <v>1053</v>
      </c>
      <c r="E3194" s="1" t="s">
        <v>1061</v>
      </c>
      <c r="G3194" t="s">
        <v>1175</v>
      </c>
      <c r="H3194">
        <v>1</v>
      </c>
    </row>
    <row r="3195" spans="1:8" x14ac:dyDescent="0.2">
      <c r="A3195" s="5">
        <v>43900</v>
      </c>
      <c r="B3195" s="2">
        <v>43900.319537037038</v>
      </c>
      <c r="C3195" s="1" t="s">
        <v>1065</v>
      </c>
      <c r="D3195" t="s">
        <v>1057</v>
      </c>
      <c r="E3195" s="1" t="s">
        <v>1061</v>
      </c>
      <c r="G3195" t="s">
        <v>1175</v>
      </c>
      <c r="H3195">
        <v>1</v>
      </c>
    </row>
    <row r="3196" spans="1:8" x14ac:dyDescent="0.2">
      <c r="A3196" s="5">
        <v>43900</v>
      </c>
      <c r="B3196" s="2">
        <v>43900.319548611114</v>
      </c>
      <c r="C3196" s="1" t="s">
        <v>1065</v>
      </c>
      <c r="D3196" t="s">
        <v>1058</v>
      </c>
      <c r="E3196" s="1" t="s">
        <v>1061</v>
      </c>
      <c r="G3196" t="s">
        <v>1175</v>
      </c>
      <c r="H3196">
        <v>1</v>
      </c>
    </row>
    <row r="3197" spans="1:8" x14ac:dyDescent="0.2">
      <c r="A3197" s="5">
        <v>43900</v>
      </c>
      <c r="B3197" s="2">
        <v>43900.319548611114</v>
      </c>
      <c r="C3197" s="1" t="s">
        <v>1065</v>
      </c>
      <c r="D3197" t="s">
        <v>1059</v>
      </c>
      <c r="E3197" s="1" t="s">
        <v>1061</v>
      </c>
      <c r="G3197" t="s">
        <v>1175</v>
      </c>
      <c r="H3197">
        <v>1</v>
      </c>
    </row>
    <row r="3198" spans="1:8" x14ac:dyDescent="0.2">
      <c r="A3198" s="5">
        <v>43901</v>
      </c>
      <c r="B3198" s="2">
        <v>43901.302210648151</v>
      </c>
      <c r="C3198" s="1" t="s">
        <v>1065</v>
      </c>
      <c r="D3198" t="s">
        <v>1053</v>
      </c>
      <c r="E3198" s="1" t="s">
        <v>1061</v>
      </c>
      <c r="G3198" t="s">
        <v>1175</v>
      </c>
      <c r="H3198">
        <v>1</v>
      </c>
    </row>
    <row r="3199" spans="1:8" x14ac:dyDescent="0.2">
      <c r="A3199" s="5">
        <v>43901</v>
      </c>
      <c r="B3199" s="2">
        <v>43901.302210648151</v>
      </c>
      <c r="C3199" s="1" t="s">
        <v>1065</v>
      </c>
      <c r="D3199" t="s">
        <v>1057</v>
      </c>
      <c r="E3199" s="1" t="s">
        <v>1061</v>
      </c>
      <c r="G3199" t="s">
        <v>1175</v>
      </c>
      <c r="H3199">
        <v>1</v>
      </c>
    </row>
    <row r="3200" spans="1:8" x14ac:dyDescent="0.2">
      <c r="A3200" s="5">
        <v>43901</v>
      </c>
      <c r="B3200" s="2">
        <v>43901.302222222221</v>
      </c>
      <c r="C3200" s="1" t="s">
        <v>1065</v>
      </c>
      <c r="D3200" t="s">
        <v>1058</v>
      </c>
      <c r="E3200" s="1" t="s">
        <v>1061</v>
      </c>
      <c r="G3200" t="s">
        <v>1175</v>
      </c>
      <c r="H3200">
        <v>1</v>
      </c>
    </row>
    <row r="3201" spans="1:8" x14ac:dyDescent="0.2">
      <c r="A3201" s="5">
        <v>43901</v>
      </c>
      <c r="B3201" s="2">
        <v>43901.302222222221</v>
      </c>
      <c r="C3201" s="1" t="s">
        <v>1065</v>
      </c>
      <c r="D3201" t="s">
        <v>1059</v>
      </c>
      <c r="E3201" s="1" t="s">
        <v>1061</v>
      </c>
      <c r="G3201" t="s">
        <v>1175</v>
      </c>
      <c r="H3201">
        <v>1</v>
      </c>
    </row>
    <row r="3202" spans="1:8" x14ac:dyDescent="0.2">
      <c r="A3202" s="5">
        <v>43902</v>
      </c>
      <c r="B3202" s="2">
        <v>43902.299953703703</v>
      </c>
      <c r="C3202" s="1" t="s">
        <v>1065</v>
      </c>
      <c r="D3202" t="s">
        <v>1053</v>
      </c>
      <c r="E3202" s="1" t="s">
        <v>1064</v>
      </c>
      <c r="G3202" t="s">
        <v>1175</v>
      </c>
      <c r="H3202">
        <v>1</v>
      </c>
    </row>
    <row r="3203" spans="1:8" x14ac:dyDescent="0.2">
      <c r="A3203" s="5">
        <v>43902</v>
      </c>
      <c r="B3203" s="2">
        <v>43902.299953703703</v>
      </c>
      <c r="C3203" s="1" t="s">
        <v>1065</v>
      </c>
      <c r="D3203" t="s">
        <v>1057</v>
      </c>
      <c r="E3203" s="1" t="s">
        <v>1064</v>
      </c>
      <c r="G3203" t="s">
        <v>1175</v>
      </c>
      <c r="H3203">
        <v>1</v>
      </c>
    </row>
    <row r="3204" spans="1:8" x14ac:dyDescent="0.2">
      <c r="A3204" s="5">
        <v>43902</v>
      </c>
      <c r="B3204" s="2">
        <v>43902.29996527778</v>
      </c>
      <c r="C3204" s="1" t="s">
        <v>1065</v>
      </c>
      <c r="D3204" t="s">
        <v>1058</v>
      </c>
      <c r="E3204" s="1" t="s">
        <v>1064</v>
      </c>
      <c r="G3204" t="s">
        <v>1175</v>
      </c>
      <c r="H3204">
        <v>1</v>
      </c>
    </row>
    <row r="3205" spans="1:8" x14ac:dyDescent="0.2">
      <c r="A3205" s="5">
        <v>43902</v>
      </c>
      <c r="B3205" s="2">
        <v>43902.29996527778</v>
      </c>
      <c r="C3205" s="1" t="s">
        <v>1065</v>
      </c>
      <c r="D3205" t="s">
        <v>1059</v>
      </c>
      <c r="E3205" s="1" t="s">
        <v>1064</v>
      </c>
      <c r="G3205" t="s">
        <v>1175</v>
      </c>
      <c r="H3205">
        <v>1</v>
      </c>
    </row>
    <row r="3206" spans="1:8" x14ac:dyDescent="0.2">
      <c r="A3206" s="5">
        <v>43903</v>
      </c>
      <c r="B3206" s="2">
        <v>43903.304351851853</v>
      </c>
      <c r="C3206" s="1" t="s">
        <v>1065</v>
      </c>
      <c r="D3206" t="s">
        <v>1053</v>
      </c>
      <c r="E3206" s="1" t="s">
        <v>1061</v>
      </c>
      <c r="G3206" t="s">
        <v>1175</v>
      </c>
      <c r="H3206">
        <v>1</v>
      </c>
    </row>
    <row r="3207" spans="1:8" x14ac:dyDescent="0.2">
      <c r="A3207" s="5">
        <v>43903</v>
      </c>
      <c r="B3207" s="2">
        <v>43903.304363425923</v>
      </c>
      <c r="C3207" s="1" t="s">
        <v>1065</v>
      </c>
      <c r="D3207" t="s">
        <v>1057</v>
      </c>
      <c r="E3207" s="1" t="s">
        <v>1061</v>
      </c>
      <c r="G3207" t="s">
        <v>1175</v>
      </c>
      <c r="H3207">
        <v>1</v>
      </c>
    </row>
    <row r="3208" spans="1:8" x14ac:dyDescent="0.2">
      <c r="A3208" s="5">
        <v>43903</v>
      </c>
      <c r="B3208" s="2">
        <v>43903.304363425923</v>
      </c>
      <c r="C3208" s="1" t="s">
        <v>1065</v>
      </c>
      <c r="D3208" t="s">
        <v>1058</v>
      </c>
      <c r="E3208" s="1" t="s">
        <v>1061</v>
      </c>
      <c r="G3208" t="s">
        <v>1175</v>
      </c>
      <c r="H3208">
        <v>1</v>
      </c>
    </row>
    <row r="3209" spans="1:8" x14ac:dyDescent="0.2">
      <c r="A3209" s="5">
        <v>43903</v>
      </c>
      <c r="B3209" s="2">
        <v>43903.304375</v>
      </c>
      <c r="C3209" s="1" t="s">
        <v>1065</v>
      </c>
      <c r="D3209" t="s">
        <v>1059</v>
      </c>
      <c r="E3209" s="1" t="s">
        <v>1061</v>
      </c>
      <c r="G3209" t="s">
        <v>1175</v>
      </c>
      <c r="H3209">
        <v>1</v>
      </c>
    </row>
    <row r="3210" spans="1:8" x14ac:dyDescent="0.2">
      <c r="A3210" s="5">
        <v>43906</v>
      </c>
      <c r="B3210" s="2">
        <v>43906.312199074076</v>
      </c>
      <c r="C3210" s="1" t="s">
        <v>1065</v>
      </c>
      <c r="D3210" t="s">
        <v>1053</v>
      </c>
      <c r="E3210" s="1" t="s">
        <v>1064</v>
      </c>
      <c r="G3210" t="s">
        <v>1175</v>
      </c>
      <c r="H3210">
        <v>1</v>
      </c>
    </row>
    <row r="3211" spans="1:8" x14ac:dyDescent="0.2">
      <c r="A3211" s="5">
        <v>43906</v>
      </c>
      <c r="B3211" s="2">
        <v>43906.312210648146</v>
      </c>
      <c r="C3211" s="1" t="s">
        <v>1065</v>
      </c>
      <c r="D3211" t="s">
        <v>1057</v>
      </c>
      <c r="E3211" s="1" t="s">
        <v>1064</v>
      </c>
      <c r="G3211" t="s">
        <v>1175</v>
      </c>
      <c r="H3211">
        <v>1</v>
      </c>
    </row>
    <row r="3212" spans="1:8" x14ac:dyDescent="0.2">
      <c r="A3212" s="5">
        <v>43906</v>
      </c>
      <c r="B3212" s="2">
        <v>43906.312222222223</v>
      </c>
      <c r="C3212" s="1" t="s">
        <v>1065</v>
      </c>
      <c r="D3212" t="s">
        <v>1058</v>
      </c>
      <c r="E3212" s="1" t="s">
        <v>1064</v>
      </c>
      <c r="G3212" t="s">
        <v>1175</v>
      </c>
      <c r="H3212">
        <v>1</v>
      </c>
    </row>
    <row r="3213" spans="1:8" x14ac:dyDescent="0.2">
      <c r="A3213" s="5">
        <v>43906</v>
      </c>
      <c r="B3213" s="2">
        <v>43906.312222222223</v>
      </c>
      <c r="C3213" s="1" t="s">
        <v>1065</v>
      </c>
      <c r="D3213" t="s">
        <v>1059</v>
      </c>
      <c r="E3213" s="1" t="s">
        <v>1064</v>
      </c>
      <c r="G3213" t="s">
        <v>1175</v>
      </c>
      <c r="H3213">
        <v>1</v>
      </c>
    </row>
    <row r="3214" spans="1:8" x14ac:dyDescent="0.2">
      <c r="A3214" s="5">
        <v>43907</v>
      </c>
      <c r="B3214" s="2">
        <v>43907.313009259262</v>
      </c>
      <c r="C3214" s="1" t="s">
        <v>1065</v>
      </c>
      <c r="D3214" t="s">
        <v>1053</v>
      </c>
      <c r="E3214" s="1" t="s">
        <v>1064</v>
      </c>
      <c r="G3214" t="s">
        <v>1175</v>
      </c>
      <c r="H3214">
        <v>1</v>
      </c>
    </row>
    <row r="3215" spans="1:8" x14ac:dyDescent="0.2">
      <c r="A3215" s="5">
        <v>43907</v>
      </c>
      <c r="B3215" s="2">
        <v>43907.313020833331</v>
      </c>
      <c r="C3215" s="1" t="s">
        <v>1065</v>
      </c>
      <c r="D3215" t="s">
        <v>1057</v>
      </c>
      <c r="E3215" s="1" t="s">
        <v>1064</v>
      </c>
      <c r="G3215" t="s">
        <v>1175</v>
      </c>
      <c r="H3215">
        <v>1</v>
      </c>
    </row>
    <row r="3216" spans="1:8" x14ac:dyDescent="0.2">
      <c r="A3216" s="5">
        <v>43907</v>
      </c>
      <c r="B3216" s="2">
        <v>43907.313020833331</v>
      </c>
      <c r="C3216" s="1" t="s">
        <v>1065</v>
      </c>
      <c r="D3216" t="s">
        <v>1058</v>
      </c>
      <c r="E3216" s="1" t="s">
        <v>1064</v>
      </c>
      <c r="G3216" t="s">
        <v>1175</v>
      </c>
      <c r="H3216">
        <v>1</v>
      </c>
    </row>
    <row r="3217" spans="1:8" x14ac:dyDescent="0.2">
      <c r="A3217" s="5">
        <v>43907</v>
      </c>
      <c r="B3217" s="2">
        <v>43907.313032407408</v>
      </c>
      <c r="C3217" s="1" t="s">
        <v>1065</v>
      </c>
      <c r="D3217" t="s">
        <v>1059</v>
      </c>
      <c r="E3217" s="1" t="s">
        <v>1064</v>
      </c>
      <c r="G3217" t="s">
        <v>1175</v>
      </c>
      <c r="H3217">
        <v>1</v>
      </c>
    </row>
    <row r="3218" spans="1:8" x14ac:dyDescent="0.2">
      <c r="A3218" s="5">
        <v>43907</v>
      </c>
      <c r="B3218" s="2">
        <v>43907.491631944446</v>
      </c>
      <c r="C3218" s="1" t="s">
        <v>1065</v>
      </c>
      <c r="D3218" t="s">
        <v>1053</v>
      </c>
      <c r="E3218" s="1" t="s">
        <v>1064</v>
      </c>
      <c r="G3218" t="s">
        <v>1175</v>
      </c>
      <c r="H3218">
        <v>1</v>
      </c>
    </row>
    <row r="3219" spans="1:8" x14ac:dyDescent="0.2">
      <c r="A3219" s="5">
        <v>43907</v>
      </c>
      <c r="B3219" s="2">
        <v>43907.491643518515</v>
      </c>
      <c r="C3219" s="1" t="s">
        <v>1065</v>
      </c>
      <c r="D3219" t="s">
        <v>1057</v>
      </c>
      <c r="E3219" s="1" t="s">
        <v>1064</v>
      </c>
      <c r="G3219" t="s">
        <v>1175</v>
      </c>
      <c r="H3219">
        <v>1</v>
      </c>
    </row>
    <row r="3220" spans="1:8" x14ac:dyDescent="0.2">
      <c r="A3220" s="5">
        <v>43907</v>
      </c>
      <c r="B3220" s="2">
        <v>43907.491678240738</v>
      </c>
      <c r="C3220" s="1" t="s">
        <v>1065</v>
      </c>
      <c r="D3220" t="s">
        <v>1058</v>
      </c>
      <c r="E3220" s="1" t="s">
        <v>1064</v>
      </c>
      <c r="G3220" t="s">
        <v>1175</v>
      </c>
      <c r="H3220">
        <v>1</v>
      </c>
    </row>
    <row r="3221" spans="1:8" x14ac:dyDescent="0.2">
      <c r="A3221" s="5">
        <v>43907</v>
      </c>
      <c r="B3221" s="2">
        <v>43907.491712962961</v>
      </c>
      <c r="C3221" s="1" t="s">
        <v>1065</v>
      </c>
      <c r="D3221" t="s">
        <v>1059</v>
      </c>
      <c r="E3221" s="1" t="s">
        <v>1064</v>
      </c>
      <c r="G3221" t="s">
        <v>1175</v>
      </c>
      <c r="H3221">
        <v>1</v>
      </c>
    </row>
    <row r="3222" spans="1:8" x14ac:dyDescent="0.2">
      <c r="A3222" s="5">
        <v>43908</v>
      </c>
      <c r="B3222" s="2">
        <v>43908.347418981481</v>
      </c>
      <c r="C3222" s="1" t="s">
        <v>1065</v>
      </c>
      <c r="D3222" t="s">
        <v>1053</v>
      </c>
      <c r="E3222" s="1" t="s">
        <v>1061</v>
      </c>
      <c r="G3222" t="s">
        <v>1175</v>
      </c>
      <c r="H3222">
        <v>1</v>
      </c>
    </row>
    <row r="3223" spans="1:8" x14ac:dyDescent="0.2">
      <c r="A3223" s="5">
        <v>43908</v>
      </c>
      <c r="B3223" s="2">
        <v>43908.347430555557</v>
      </c>
      <c r="C3223" s="1" t="s">
        <v>1065</v>
      </c>
      <c r="D3223" t="s">
        <v>1057</v>
      </c>
      <c r="E3223" s="1" t="s">
        <v>1061</v>
      </c>
      <c r="G3223" t="s">
        <v>1175</v>
      </c>
      <c r="H3223">
        <v>1</v>
      </c>
    </row>
    <row r="3224" spans="1:8" x14ac:dyDescent="0.2">
      <c r="A3224" s="5">
        <v>43908</v>
      </c>
      <c r="B3224" s="2">
        <v>43908.347430555557</v>
      </c>
      <c r="C3224" s="1" t="s">
        <v>1065</v>
      </c>
      <c r="D3224" t="s">
        <v>1058</v>
      </c>
      <c r="E3224" s="1" t="s">
        <v>1061</v>
      </c>
      <c r="G3224" t="s">
        <v>1175</v>
      </c>
      <c r="H3224">
        <v>1</v>
      </c>
    </row>
    <row r="3225" spans="1:8" x14ac:dyDescent="0.2">
      <c r="A3225" s="5">
        <v>43908</v>
      </c>
      <c r="B3225" s="2">
        <v>43908.347430555557</v>
      </c>
      <c r="C3225" s="1" t="s">
        <v>1065</v>
      </c>
      <c r="D3225" t="s">
        <v>1059</v>
      </c>
      <c r="E3225" s="1" t="s">
        <v>1061</v>
      </c>
      <c r="G3225" t="s">
        <v>1175</v>
      </c>
      <c r="H3225">
        <v>1</v>
      </c>
    </row>
    <row r="3226" spans="1:8" x14ac:dyDescent="0.2">
      <c r="A3226" s="5">
        <v>43909</v>
      </c>
      <c r="B3226" s="2">
        <v>43909.330706018518</v>
      </c>
      <c r="C3226" s="1" t="s">
        <v>1065</v>
      </c>
      <c r="D3226" t="s">
        <v>1053</v>
      </c>
      <c r="E3226" s="1" t="s">
        <v>1064</v>
      </c>
      <c r="G3226" t="s">
        <v>1175</v>
      </c>
      <c r="H3226">
        <v>1</v>
      </c>
    </row>
    <row r="3227" spans="1:8" x14ac:dyDescent="0.2">
      <c r="A3227" s="5">
        <v>43909</v>
      </c>
      <c r="B3227" s="2">
        <v>43909.330717592595</v>
      </c>
      <c r="C3227" s="1" t="s">
        <v>1065</v>
      </c>
      <c r="D3227" t="s">
        <v>1057</v>
      </c>
      <c r="E3227" s="1" t="s">
        <v>1064</v>
      </c>
      <c r="G3227" t="s">
        <v>1175</v>
      </c>
      <c r="H3227">
        <v>1</v>
      </c>
    </row>
    <row r="3228" spans="1:8" x14ac:dyDescent="0.2">
      <c r="A3228" s="5">
        <v>43909</v>
      </c>
      <c r="B3228" s="2">
        <v>43909.330717592595</v>
      </c>
      <c r="C3228" s="1" t="s">
        <v>1065</v>
      </c>
      <c r="D3228" t="s">
        <v>1058</v>
      </c>
      <c r="E3228" s="1" t="s">
        <v>1064</v>
      </c>
      <c r="G3228" t="s">
        <v>1175</v>
      </c>
      <c r="H3228">
        <v>1</v>
      </c>
    </row>
    <row r="3229" spans="1:8" x14ac:dyDescent="0.2">
      <c r="A3229" s="5">
        <v>43909</v>
      </c>
      <c r="B3229" s="2">
        <v>43909.330717592595</v>
      </c>
      <c r="C3229" s="1" t="s">
        <v>1065</v>
      </c>
      <c r="D3229" t="s">
        <v>1059</v>
      </c>
      <c r="E3229" s="1" t="s">
        <v>1064</v>
      </c>
      <c r="G3229" t="s">
        <v>1175</v>
      </c>
      <c r="H3229">
        <v>1</v>
      </c>
    </row>
    <row r="3230" spans="1:8" x14ac:dyDescent="0.2">
      <c r="A3230" s="5">
        <v>43910</v>
      </c>
      <c r="B3230" s="2">
        <v>43910.327581018515</v>
      </c>
      <c r="C3230" s="1" t="s">
        <v>1065</v>
      </c>
      <c r="D3230" t="s">
        <v>1053</v>
      </c>
      <c r="E3230" s="1" t="s">
        <v>1064</v>
      </c>
      <c r="G3230" t="s">
        <v>1175</v>
      </c>
      <c r="H3230">
        <v>1</v>
      </c>
    </row>
    <row r="3231" spans="1:8" x14ac:dyDescent="0.2">
      <c r="A3231" s="5">
        <v>43910</v>
      </c>
      <c r="B3231" s="2">
        <v>43910.327592592592</v>
      </c>
      <c r="C3231" s="1" t="s">
        <v>1065</v>
      </c>
      <c r="D3231" t="s">
        <v>1057</v>
      </c>
      <c r="E3231" s="1" t="s">
        <v>1064</v>
      </c>
      <c r="G3231" t="s">
        <v>1175</v>
      </c>
      <c r="H3231">
        <v>1</v>
      </c>
    </row>
    <row r="3232" spans="1:8" x14ac:dyDescent="0.2">
      <c r="A3232" s="5">
        <v>43910</v>
      </c>
      <c r="B3232" s="2">
        <v>43910.327604166669</v>
      </c>
      <c r="C3232" s="1" t="s">
        <v>1065</v>
      </c>
      <c r="D3232" t="s">
        <v>1058</v>
      </c>
      <c r="E3232" s="1" t="s">
        <v>1064</v>
      </c>
      <c r="G3232" t="s">
        <v>1175</v>
      </c>
      <c r="H3232">
        <v>1</v>
      </c>
    </row>
    <row r="3233" spans="1:8" x14ac:dyDescent="0.2">
      <c r="A3233" s="5">
        <v>43910</v>
      </c>
      <c r="B3233" s="2">
        <v>43910.327604166669</v>
      </c>
      <c r="C3233" s="1" t="s">
        <v>1065</v>
      </c>
      <c r="D3233" t="s">
        <v>1059</v>
      </c>
      <c r="E3233" s="1" t="s">
        <v>1064</v>
      </c>
      <c r="G3233" t="s">
        <v>1175</v>
      </c>
      <c r="H3233">
        <v>1</v>
      </c>
    </row>
    <row r="3234" spans="1:8" x14ac:dyDescent="0.2">
      <c r="A3234" s="5">
        <v>43913</v>
      </c>
      <c r="B3234" s="2">
        <v>43913.325300925928</v>
      </c>
      <c r="C3234" s="1" t="s">
        <v>1065</v>
      </c>
      <c r="D3234" t="s">
        <v>1053</v>
      </c>
      <c r="E3234" s="1" t="s">
        <v>1064</v>
      </c>
      <c r="G3234" t="s">
        <v>1176</v>
      </c>
      <c r="H3234">
        <v>1</v>
      </c>
    </row>
    <row r="3235" spans="1:8" x14ac:dyDescent="0.2">
      <c r="A3235" s="5">
        <v>43913</v>
      </c>
      <c r="B3235" s="2">
        <v>43913.325300925928</v>
      </c>
      <c r="C3235" s="1" t="s">
        <v>1065</v>
      </c>
      <c r="D3235" t="s">
        <v>1057</v>
      </c>
      <c r="E3235" s="1" t="s">
        <v>1064</v>
      </c>
      <c r="G3235" t="s">
        <v>1176</v>
      </c>
      <c r="H3235">
        <v>1</v>
      </c>
    </row>
    <row r="3236" spans="1:8" x14ac:dyDescent="0.2">
      <c r="A3236" s="5">
        <v>43913</v>
      </c>
      <c r="B3236" s="2">
        <v>43913.325312499997</v>
      </c>
      <c r="C3236" s="1" t="s">
        <v>1065</v>
      </c>
      <c r="D3236" t="s">
        <v>1058</v>
      </c>
      <c r="E3236" s="1" t="s">
        <v>1064</v>
      </c>
      <c r="G3236" t="s">
        <v>1176</v>
      </c>
      <c r="H3236">
        <v>1</v>
      </c>
    </row>
    <row r="3237" spans="1:8" x14ac:dyDescent="0.2">
      <c r="A3237" s="5">
        <v>43913</v>
      </c>
      <c r="B3237" s="2">
        <v>43913.325312499997</v>
      </c>
      <c r="C3237" s="1" t="s">
        <v>1065</v>
      </c>
      <c r="D3237" t="s">
        <v>1059</v>
      </c>
      <c r="E3237" s="1" t="s">
        <v>1064</v>
      </c>
      <c r="G3237" t="s">
        <v>1176</v>
      </c>
      <c r="H3237">
        <v>1</v>
      </c>
    </row>
    <row r="3238" spans="1:8" x14ac:dyDescent="0.2">
      <c r="A3238" s="5">
        <v>43914</v>
      </c>
      <c r="B3238" s="2">
        <v>43914.377986111111</v>
      </c>
      <c r="C3238" s="1" t="s">
        <v>1151</v>
      </c>
      <c r="D3238" t="s">
        <v>1053</v>
      </c>
      <c r="E3238" s="1" t="s">
        <v>1061</v>
      </c>
      <c r="G3238" t="s">
        <v>1175</v>
      </c>
      <c r="H3238">
        <v>1</v>
      </c>
    </row>
    <row r="3239" spans="1:8" x14ac:dyDescent="0.2">
      <c r="A3239" s="5">
        <v>43914</v>
      </c>
      <c r="B3239" s="2">
        <v>43914.377986111111</v>
      </c>
      <c r="C3239" s="1" t="s">
        <v>1151</v>
      </c>
      <c r="D3239" t="s">
        <v>1057</v>
      </c>
      <c r="E3239" s="1" t="s">
        <v>1061</v>
      </c>
      <c r="G3239" t="s">
        <v>1175</v>
      </c>
      <c r="H3239">
        <v>1</v>
      </c>
    </row>
    <row r="3240" spans="1:8" x14ac:dyDescent="0.2">
      <c r="A3240" s="5">
        <v>43914</v>
      </c>
      <c r="B3240" s="2">
        <v>43914.377986111111</v>
      </c>
      <c r="C3240" s="1" t="s">
        <v>1151</v>
      </c>
      <c r="D3240" t="s">
        <v>1058</v>
      </c>
      <c r="E3240" s="1" t="s">
        <v>1061</v>
      </c>
      <c r="G3240" t="s">
        <v>1175</v>
      </c>
      <c r="H3240">
        <v>1</v>
      </c>
    </row>
    <row r="3241" spans="1:8" x14ac:dyDescent="0.2">
      <c r="A3241" s="5">
        <v>43914</v>
      </c>
      <c r="B3241" s="2">
        <v>43914.377986111111</v>
      </c>
      <c r="C3241" s="1" t="s">
        <v>1151</v>
      </c>
      <c r="D3241" t="s">
        <v>1059</v>
      </c>
      <c r="E3241" s="1" t="s">
        <v>1061</v>
      </c>
      <c r="G3241" t="s">
        <v>1175</v>
      </c>
      <c r="H3241">
        <v>1</v>
      </c>
    </row>
    <row r="3242" spans="1:8" x14ac:dyDescent="0.2">
      <c r="A3242" s="5">
        <v>43915</v>
      </c>
      <c r="B3242" s="2">
        <v>43915.316261574073</v>
      </c>
      <c r="C3242" s="1" t="s">
        <v>1065</v>
      </c>
      <c r="D3242" t="s">
        <v>1053</v>
      </c>
      <c r="E3242" s="1" t="s">
        <v>1061</v>
      </c>
      <c r="G3242" t="s">
        <v>1176</v>
      </c>
      <c r="H3242">
        <v>1</v>
      </c>
    </row>
    <row r="3243" spans="1:8" x14ac:dyDescent="0.2">
      <c r="A3243" s="5">
        <v>43915</v>
      </c>
      <c r="B3243" s="2">
        <v>43915.316261574073</v>
      </c>
      <c r="C3243" s="1" t="s">
        <v>1065</v>
      </c>
      <c r="D3243" t="s">
        <v>1057</v>
      </c>
      <c r="E3243" s="1" t="s">
        <v>1061</v>
      </c>
      <c r="G3243" t="s">
        <v>1176</v>
      </c>
      <c r="H3243">
        <v>1</v>
      </c>
    </row>
    <row r="3244" spans="1:8" x14ac:dyDescent="0.2">
      <c r="A3244" s="5">
        <v>43915</v>
      </c>
      <c r="B3244" s="2">
        <v>43915.31627314815</v>
      </c>
      <c r="C3244" s="1" t="s">
        <v>1065</v>
      </c>
      <c r="D3244" t="s">
        <v>1058</v>
      </c>
      <c r="E3244" s="1" t="s">
        <v>1061</v>
      </c>
      <c r="G3244" t="s">
        <v>1176</v>
      </c>
      <c r="H3244">
        <v>1</v>
      </c>
    </row>
    <row r="3245" spans="1:8" x14ac:dyDescent="0.2">
      <c r="A3245" s="5">
        <v>43915</v>
      </c>
      <c r="B3245" s="2">
        <v>43915.31627314815</v>
      </c>
      <c r="C3245" s="1" t="s">
        <v>1065</v>
      </c>
      <c r="D3245" t="s">
        <v>1059</v>
      </c>
      <c r="E3245" s="1" t="s">
        <v>1061</v>
      </c>
      <c r="G3245" t="s">
        <v>1176</v>
      </c>
      <c r="H3245">
        <v>1</v>
      </c>
    </row>
    <row r="3246" spans="1:8" x14ac:dyDescent="0.2">
      <c r="A3246" s="5">
        <v>43916</v>
      </c>
      <c r="B3246" s="2">
        <v>43916.321006944447</v>
      </c>
      <c r="C3246" s="1" t="s">
        <v>1065</v>
      </c>
      <c r="D3246" t="s">
        <v>1053</v>
      </c>
      <c r="E3246" s="1" t="s">
        <v>1061</v>
      </c>
      <c r="G3246" t="s">
        <v>1176</v>
      </c>
      <c r="H3246">
        <v>1</v>
      </c>
    </row>
    <row r="3247" spans="1:8" x14ac:dyDescent="0.2">
      <c r="A3247" s="5">
        <v>43916</v>
      </c>
      <c r="B3247" s="2">
        <v>43916.321006944447</v>
      </c>
      <c r="C3247" s="1" t="s">
        <v>1065</v>
      </c>
      <c r="D3247" t="s">
        <v>1057</v>
      </c>
      <c r="E3247" s="1" t="s">
        <v>1061</v>
      </c>
      <c r="G3247" t="s">
        <v>1176</v>
      </c>
      <c r="H3247">
        <v>1</v>
      </c>
    </row>
    <row r="3248" spans="1:8" x14ac:dyDescent="0.2">
      <c r="A3248" s="5">
        <v>43916</v>
      </c>
      <c r="B3248" s="2">
        <v>43916.321006944447</v>
      </c>
      <c r="C3248" s="1" t="s">
        <v>1065</v>
      </c>
      <c r="D3248" t="s">
        <v>1058</v>
      </c>
      <c r="E3248" s="1" t="s">
        <v>1061</v>
      </c>
      <c r="G3248" t="s">
        <v>1176</v>
      </c>
      <c r="H3248">
        <v>1</v>
      </c>
    </row>
    <row r="3249" spans="1:8" x14ac:dyDescent="0.2">
      <c r="A3249" s="5">
        <v>43916</v>
      </c>
      <c r="B3249" s="2">
        <v>43916.321018518516</v>
      </c>
      <c r="C3249" s="1" t="s">
        <v>1065</v>
      </c>
      <c r="D3249" t="s">
        <v>1059</v>
      </c>
      <c r="E3249" s="1" t="s">
        <v>1061</v>
      </c>
      <c r="G3249" t="s">
        <v>1176</v>
      </c>
      <c r="H3249">
        <v>1</v>
      </c>
    </row>
    <row r="3250" spans="1:8" x14ac:dyDescent="0.2">
      <c r="A3250" s="5">
        <v>43917</v>
      </c>
      <c r="B3250" s="2">
        <v>43917.324259259258</v>
      </c>
      <c r="C3250" s="1" t="s">
        <v>1065</v>
      </c>
      <c r="D3250" t="s">
        <v>1053</v>
      </c>
      <c r="E3250" s="1" t="s">
        <v>1061</v>
      </c>
      <c r="G3250" t="s">
        <v>1176</v>
      </c>
      <c r="H3250">
        <v>1</v>
      </c>
    </row>
    <row r="3251" spans="1:8" x14ac:dyDescent="0.2">
      <c r="A3251" s="5">
        <v>43917</v>
      </c>
      <c r="B3251" s="2">
        <v>43917.324270833335</v>
      </c>
      <c r="C3251" s="1" t="s">
        <v>1065</v>
      </c>
      <c r="D3251" t="s">
        <v>1057</v>
      </c>
      <c r="E3251" s="1" t="s">
        <v>1061</v>
      </c>
      <c r="G3251" t="s">
        <v>1176</v>
      </c>
      <c r="H3251">
        <v>1</v>
      </c>
    </row>
    <row r="3252" spans="1:8" x14ac:dyDescent="0.2">
      <c r="A3252" s="5">
        <v>43917</v>
      </c>
      <c r="B3252" s="2">
        <v>43917.324270833335</v>
      </c>
      <c r="C3252" s="1" t="s">
        <v>1065</v>
      </c>
      <c r="D3252" t="s">
        <v>1058</v>
      </c>
      <c r="E3252" s="1" t="s">
        <v>1061</v>
      </c>
      <c r="G3252" t="s">
        <v>1176</v>
      </c>
      <c r="H3252">
        <v>1</v>
      </c>
    </row>
    <row r="3253" spans="1:8" x14ac:dyDescent="0.2">
      <c r="A3253" s="5">
        <v>43917</v>
      </c>
      <c r="B3253" s="2">
        <v>43917.324282407404</v>
      </c>
      <c r="C3253" s="1" t="s">
        <v>1065</v>
      </c>
      <c r="D3253" t="s">
        <v>1059</v>
      </c>
      <c r="E3253" s="1" t="s">
        <v>1061</v>
      </c>
      <c r="G3253" t="s">
        <v>1176</v>
      </c>
      <c r="H3253">
        <v>1</v>
      </c>
    </row>
    <row r="3254" spans="1:8" x14ac:dyDescent="0.2">
      <c r="A3254" s="5">
        <v>43920</v>
      </c>
      <c r="B3254" s="2">
        <v>43920.398958333331</v>
      </c>
      <c r="C3254" s="1" t="s">
        <v>1065</v>
      </c>
      <c r="D3254" t="s">
        <v>1053</v>
      </c>
      <c r="E3254" s="1" t="s">
        <v>1061</v>
      </c>
      <c r="G3254" t="s">
        <v>1176</v>
      </c>
      <c r="H3254">
        <v>1</v>
      </c>
    </row>
    <row r="3255" spans="1:8" x14ac:dyDescent="0.2">
      <c r="A3255" s="5">
        <v>43920</v>
      </c>
      <c r="B3255" s="2">
        <v>43920.39916666667</v>
      </c>
      <c r="C3255" s="1" t="s">
        <v>1065</v>
      </c>
      <c r="D3255" t="s">
        <v>1057</v>
      </c>
      <c r="E3255" s="1" t="s">
        <v>1061</v>
      </c>
      <c r="G3255" t="s">
        <v>1176</v>
      </c>
      <c r="H3255">
        <v>1</v>
      </c>
    </row>
    <row r="3256" spans="1:8" x14ac:dyDescent="0.2">
      <c r="A3256" s="5">
        <v>43920</v>
      </c>
      <c r="B3256" s="2">
        <v>43920.399247685185</v>
      </c>
      <c r="C3256" s="1" t="s">
        <v>1065</v>
      </c>
      <c r="D3256" t="s">
        <v>1058</v>
      </c>
      <c r="E3256" s="1" t="s">
        <v>1061</v>
      </c>
      <c r="G3256" t="s">
        <v>1176</v>
      </c>
      <c r="H3256">
        <v>1</v>
      </c>
    </row>
    <row r="3257" spans="1:8" x14ac:dyDescent="0.2">
      <c r="A3257" s="5">
        <v>43920</v>
      </c>
      <c r="B3257" s="2">
        <v>43920.399340277778</v>
      </c>
      <c r="C3257" s="1" t="s">
        <v>1065</v>
      </c>
      <c r="D3257" t="s">
        <v>1059</v>
      </c>
      <c r="E3257" s="1" t="s">
        <v>1061</v>
      </c>
      <c r="G3257" t="s">
        <v>1176</v>
      </c>
      <c r="H3257">
        <v>1</v>
      </c>
    </row>
    <row r="3258" spans="1:8" x14ac:dyDescent="0.2">
      <c r="A3258" s="5">
        <v>43921</v>
      </c>
      <c r="B3258" s="2">
        <v>43921.322685185187</v>
      </c>
      <c r="C3258" s="1" t="s">
        <v>1065</v>
      </c>
      <c r="D3258" t="s">
        <v>1053</v>
      </c>
      <c r="E3258" s="1" t="s">
        <v>1061</v>
      </c>
      <c r="G3258" t="s">
        <v>1176</v>
      </c>
      <c r="H3258">
        <v>1</v>
      </c>
    </row>
    <row r="3259" spans="1:8" x14ac:dyDescent="0.2">
      <c r="A3259" s="5">
        <v>43921</v>
      </c>
      <c r="B3259" s="2">
        <v>43921.322731481479</v>
      </c>
      <c r="C3259" s="1" t="s">
        <v>1065</v>
      </c>
      <c r="D3259" t="s">
        <v>1057</v>
      </c>
      <c r="E3259" s="1" t="s">
        <v>1061</v>
      </c>
      <c r="G3259" t="s">
        <v>1176</v>
      </c>
      <c r="H3259">
        <v>1</v>
      </c>
    </row>
    <row r="3260" spans="1:8" x14ac:dyDescent="0.2">
      <c r="A3260" s="5">
        <v>43921</v>
      </c>
      <c r="B3260" s="2">
        <v>43921.322777777779</v>
      </c>
      <c r="C3260" s="1" t="s">
        <v>1065</v>
      </c>
      <c r="D3260" t="s">
        <v>1058</v>
      </c>
      <c r="E3260" s="1" t="s">
        <v>1061</v>
      </c>
      <c r="G3260" t="s">
        <v>1176</v>
      </c>
      <c r="H3260">
        <v>1</v>
      </c>
    </row>
    <row r="3261" spans="1:8" x14ac:dyDescent="0.2">
      <c r="A3261" s="5">
        <v>43921</v>
      </c>
      <c r="B3261" s="2">
        <v>43921.322835648149</v>
      </c>
      <c r="C3261" s="1" t="s">
        <v>1065</v>
      </c>
      <c r="D3261" t="s">
        <v>1059</v>
      </c>
      <c r="E3261" s="1" t="s">
        <v>1061</v>
      </c>
      <c r="G3261" t="s">
        <v>1176</v>
      </c>
      <c r="H3261">
        <v>1</v>
      </c>
    </row>
    <row r="3262" spans="1:8" x14ac:dyDescent="0.2">
      <c r="A3262" s="5">
        <v>43921</v>
      </c>
      <c r="B3262" s="2">
        <v>43921.578703703701</v>
      </c>
      <c r="C3262" s="1" t="s">
        <v>1151</v>
      </c>
      <c r="D3262" t="s">
        <v>1053</v>
      </c>
      <c r="G3262" t="s">
        <v>1175</v>
      </c>
      <c r="H3262">
        <v>1</v>
      </c>
    </row>
    <row r="3263" spans="1:8" x14ac:dyDescent="0.2">
      <c r="A3263" s="5">
        <v>43921</v>
      </c>
      <c r="B3263" s="2">
        <v>43921.578703703701</v>
      </c>
      <c r="C3263" s="1" t="s">
        <v>1151</v>
      </c>
      <c r="D3263" t="s">
        <v>1056</v>
      </c>
      <c r="G3263" t="s">
        <v>1175</v>
      </c>
      <c r="H3263">
        <v>1</v>
      </c>
    </row>
    <row r="3264" spans="1:8" x14ac:dyDescent="0.2">
      <c r="A3264" s="5">
        <v>43921</v>
      </c>
      <c r="B3264" s="2">
        <v>43921.578703703701</v>
      </c>
      <c r="C3264" s="1" t="s">
        <v>1151</v>
      </c>
      <c r="D3264" t="s">
        <v>1057</v>
      </c>
      <c r="G3264" t="s">
        <v>1175</v>
      </c>
      <c r="H3264">
        <v>1</v>
      </c>
    </row>
    <row r="3265" spans="1:8" x14ac:dyDescent="0.2">
      <c r="A3265" s="5">
        <v>43921</v>
      </c>
      <c r="B3265" s="2">
        <v>43921.578715277778</v>
      </c>
      <c r="C3265" s="1" t="s">
        <v>1151</v>
      </c>
      <c r="D3265" t="s">
        <v>1056</v>
      </c>
      <c r="G3265" t="s">
        <v>1175</v>
      </c>
      <c r="H3265">
        <v>1</v>
      </c>
    </row>
    <row r="3266" spans="1:8" x14ac:dyDescent="0.2">
      <c r="A3266" s="5">
        <v>43921</v>
      </c>
      <c r="B3266" s="2">
        <v>43921.578715277778</v>
      </c>
      <c r="C3266" s="1" t="s">
        <v>1151</v>
      </c>
      <c r="D3266" t="s">
        <v>1058</v>
      </c>
      <c r="G3266" t="s">
        <v>1175</v>
      </c>
      <c r="H3266">
        <v>1</v>
      </c>
    </row>
    <row r="3267" spans="1:8" x14ac:dyDescent="0.2">
      <c r="A3267" s="5">
        <v>43921</v>
      </c>
      <c r="B3267" s="2">
        <v>43921.578715277778</v>
      </c>
      <c r="C3267" s="1" t="s">
        <v>1151</v>
      </c>
      <c r="D3267" t="s">
        <v>1056</v>
      </c>
      <c r="G3267" t="s">
        <v>1175</v>
      </c>
      <c r="H3267">
        <v>1</v>
      </c>
    </row>
    <row r="3268" spans="1:8" x14ac:dyDescent="0.2">
      <c r="A3268" s="5">
        <v>43921</v>
      </c>
      <c r="B3268" s="2">
        <v>43921.578715277778</v>
      </c>
      <c r="C3268" s="1" t="s">
        <v>1151</v>
      </c>
      <c r="D3268" t="s">
        <v>1059</v>
      </c>
      <c r="G3268" t="s">
        <v>1175</v>
      </c>
      <c r="H3268">
        <v>1</v>
      </c>
    </row>
    <row r="3269" spans="1:8" x14ac:dyDescent="0.2">
      <c r="A3269" s="5">
        <v>43921</v>
      </c>
      <c r="B3269" s="2">
        <v>43921.578715277778</v>
      </c>
      <c r="C3269" s="1" t="s">
        <v>1151</v>
      </c>
      <c r="D3269" t="s">
        <v>1056</v>
      </c>
      <c r="G3269" t="s">
        <v>1175</v>
      </c>
      <c r="H3269">
        <v>1</v>
      </c>
    </row>
    <row r="3270" spans="1:8" x14ac:dyDescent="0.2">
      <c r="A3270" s="5">
        <v>43921</v>
      </c>
      <c r="B3270" s="2">
        <v>43921.57917824074</v>
      </c>
      <c r="C3270" s="1" t="s">
        <v>1151</v>
      </c>
      <c r="D3270" t="s">
        <v>1053</v>
      </c>
      <c r="G3270" t="s">
        <v>1175</v>
      </c>
      <c r="H3270">
        <v>1</v>
      </c>
    </row>
    <row r="3271" spans="1:8" x14ac:dyDescent="0.2">
      <c r="A3271" s="5">
        <v>43921</v>
      </c>
      <c r="B3271" s="2">
        <v>43921.57917824074</v>
      </c>
      <c r="C3271" s="1" t="s">
        <v>1151</v>
      </c>
      <c r="D3271" t="s">
        <v>1056</v>
      </c>
      <c r="G3271" t="s">
        <v>1175</v>
      </c>
      <c r="H3271">
        <v>1</v>
      </c>
    </row>
    <row r="3272" spans="1:8" x14ac:dyDescent="0.2">
      <c r="A3272" s="5">
        <v>43921</v>
      </c>
      <c r="B3272" s="2">
        <v>43921.579189814816</v>
      </c>
      <c r="C3272" s="1" t="s">
        <v>1151</v>
      </c>
      <c r="D3272" t="s">
        <v>1057</v>
      </c>
      <c r="G3272" t="s">
        <v>1175</v>
      </c>
      <c r="H3272">
        <v>1</v>
      </c>
    </row>
    <row r="3273" spans="1:8" x14ac:dyDescent="0.2">
      <c r="A3273" s="5">
        <v>43921</v>
      </c>
      <c r="B3273" s="2">
        <v>43921.579189814816</v>
      </c>
      <c r="C3273" s="1" t="s">
        <v>1151</v>
      </c>
      <c r="D3273" t="s">
        <v>1056</v>
      </c>
      <c r="G3273" t="s">
        <v>1175</v>
      </c>
      <c r="H3273">
        <v>1</v>
      </c>
    </row>
    <row r="3274" spans="1:8" x14ac:dyDescent="0.2">
      <c r="A3274" s="5">
        <v>43921</v>
      </c>
      <c r="B3274" s="2">
        <v>43921.579189814816</v>
      </c>
      <c r="C3274" s="1" t="s">
        <v>1151</v>
      </c>
      <c r="D3274" t="s">
        <v>1058</v>
      </c>
      <c r="G3274" t="s">
        <v>1175</v>
      </c>
      <c r="H3274">
        <v>1</v>
      </c>
    </row>
    <row r="3275" spans="1:8" x14ac:dyDescent="0.2">
      <c r="A3275" s="5">
        <v>43921</v>
      </c>
      <c r="B3275" s="2">
        <v>43921.579201388886</v>
      </c>
      <c r="C3275" s="1" t="s">
        <v>1151</v>
      </c>
      <c r="D3275" t="s">
        <v>1056</v>
      </c>
      <c r="G3275" t="s">
        <v>1175</v>
      </c>
      <c r="H3275">
        <v>1</v>
      </c>
    </row>
    <row r="3276" spans="1:8" x14ac:dyDescent="0.2">
      <c r="A3276" s="5">
        <v>43921</v>
      </c>
      <c r="B3276" s="2">
        <v>43921.579201388886</v>
      </c>
      <c r="C3276" s="1" t="s">
        <v>1151</v>
      </c>
      <c r="D3276" t="s">
        <v>1059</v>
      </c>
      <c r="G3276" t="s">
        <v>1175</v>
      </c>
      <c r="H3276">
        <v>1</v>
      </c>
    </row>
    <row r="3277" spans="1:8" x14ac:dyDescent="0.2">
      <c r="A3277" s="5">
        <v>43921</v>
      </c>
      <c r="B3277" s="2">
        <v>43921.579212962963</v>
      </c>
      <c r="C3277" s="1" t="s">
        <v>1151</v>
      </c>
      <c r="D3277" t="s">
        <v>1056</v>
      </c>
      <c r="G3277" t="s">
        <v>1175</v>
      </c>
      <c r="H3277">
        <v>1</v>
      </c>
    </row>
    <row r="3278" spans="1:8" x14ac:dyDescent="0.2">
      <c r="A3278" s="5">
        <v>43922</v>
      </c>
      <c r="B3278" s="2">
        <v>43922.345694444448</v>
      </c>
      <c r="C3278" s="1" t="s">
        <v>1151</v>
      </c>
      <c r="D3278" t="s">
        <v>1053</v>
      </c>
      <c r="E3278" s="1" t="s">
        <v>1061</v>
      </c>
      <c r="G3278" t="s">
        <v>1177</v>
      </c>
      <c r="H3278">
        <v>1</v>
      </c>
    </row>
    <row r="3279" spans="1:8" x14ac:dyDescent="0.2">
      <c r="A3279" s="5">
        <v>43922</v>
      </c>
      <c r="B3279" s="2">
        <v>43922.345694444448</v>
      </c>
      <c r="C3279" s="1" t="s">
        <v>1151</v>
      </c>
      <c r="D3279" t="s">
        <v>1057</v>
      </c>
      <c r="E3279" s="1" t="s">
        <v>1061</v>
      </c>
      <c r="G3279" t="s">
        <v>1177</v>
      </c>
      <c r="H3279">
        <v>1</v>
      </c>
    </row>
    <row r="3280" spans="1:8" x14ac:dyDescent="0.2">
      <c r="A3280" s="5">
        <v>43922</v>
      </c>
      <c r="B3280" s="2">
        <v>43922.345706018517</v>
      </c>
      <c r="C3280" s="1" t="s">
        <v>1151</v>
      </c>
      <c r="D3280" t="s">
        <v>1058</v>
      </c>
      <c r="E3280" s="1" t="s">
        <v>1061</v>
      </c>
      <c r="G3280" t="s">
        <v>1177</v>
      </c>
      <c r="H3280">
        <v>1</v>
      </c>
    </row>
    <row r="3281" spans="1:8" x14ac:dyDescent="0.2">
      <c r="A3281" s="5">
        <v>43922</v>
      </c>
      <c r="B3281" s="2">
        <v>43922.345706018517</v>
      </c>
      <c r="C3281" s="1" t="s">
        <v>1151</v>
      </c>
      <c r="D3281" t="s">
        <v>1059</v>
      </c>
      <c r="E3281" s="1" t="s">
        <v>1061</v>
      </c>
      <c r="G3281" t="s">
        <v>1177</v>
      </c>
      <c r="H3281">
        <v>1</v>
      </c>
    </row>
    <row r="3282" spans="1:8" x14ac:dyDescent="0.2">
      <c r="A3282" s="5">
        <v>43923</v>
      </c>
      <c r="B3282" s="2">
        <v>43923.327951388892</v>
      </c>
      <c r="C3282" s="1" t="s">
        <v>1065</v>
      </c>
      <c r="D3282" t="s">
        <v>1053</v>
      </c>
      <c r="E3282" s="1" t="s">
        <v>1061</v>
      </c>
      <c r="G3282" t="s">
        <v>1178</v>
      </c>
      <c r="H3282">
        <v>1</v>
      </c>
    </row>
    <row r="3283" spans="1:8" x14ac:dyDescent="0.2">
      <c r="A3283" s="5">
        <v>43923</v>
      </c>
      <c r="B3283" s="2">
        <v>43923.327951388892</v>
      </c>
      <c r="C3283" s="1" t="s">
        <v>1065</v>
      </c>
      <c r="D3283" t="s">
        <v>1057</v>
      </c>
      <c r="E3283" s="1" t="s">
        <v>1061</v>
      </c>
      <c r="G3283" t="s">
        <v>1178</v>
      </c>
      <c r="H3283">
        <v>1</v>
      </c>
    </row>
    <row r="3284" spans="1:8" x14ac:dyDescent="0.2">
      <c r="A3284" s="5">
        <v>43923</v>
      </c>
      <c r="B3284" s="2">
        <v>43923.327962962961</v>
      </c>
      <c r="C3284" s="1" t="s">
        <v>1065</v>
      </c>
      <c r="D3284" t="s">
        <v>1058</v>
      </c>
      <c r="E3284" s="1" t="s">
        <v>1061</v>
      </c>
      <c r="G3284" t="s">
        <v>1178</v>
      </c>
      <c r="H3284">
        <v>1</v>
      </c>
    </row>
    <row r="3285" spans="1:8" x14ac:dyDescent="0.2">
      <c r="A3285" s="5">
        <v>43923</v>
      </c>
      <c r="B3285" s="2">
        <v>43923.327962962961</v>
      </c>
      <c r="C3285" s="1" t="s">
        <v>1065</v>
      </c>
      <c r="D3285" t="s">
        <v>1059</v>
      </c>
      <c r="E3285" s="1" t="s">
        <v>1061</v>
      </c>
      <c r="G3285" t="s">
        <v>1178</v>
      </c>
      <c r="H3285">
        <v>1</v>
      </c>
    </row>
    <row r="3286" spans="1:8" x14ac:dyDescent="0.2">
      <c r="A3286" s="5">
        <v>43924</v>
      </c>
      <c r="B3286" s="2">
        <v>43924.325104166666</v>
      </c>
      <c r="C3286" s="1" t="s">
        <v>1065</v>
      </c>
      <c r="D3286" t="s">
        <v>1053</v>
      </c>
      <c r="E3286" s="1" t="s">
        <v>1061</v>
      </c>
      <c r="G3286" t="s">
        <v>1177</v>
      </c>
      <c r="H3286">
        <v>1</v>
      </c>
    </row>
    <row r="3287" spans="1:8" x14ac:dyDescent="0.2">
      <c r="A3287" s="5">
        <v>43924</v>
      </c>
      <c r="B3287" s="2">
        <v>43924.325115740743</v>
      </c>
      <c r="C3287" s="1" t="s">
        <v>1065</v>
      </c>
      <c r="D3287" t="s">
        <v>1057</v>
      </c>
      <c r="E3287" s="1" t="s">
        <v>1061</v>
      </c>
      <c r="G3287" t="s">
        <v>1177</v>
      </c>
      <c r="H3287">
        <v>1</v>
      </c>
    </row>
    <row r="3288" spans="1:8" x14ac:dyDescent="0.2">
      <c r="A3288" s="5">
        <v>43924</v>
      </c>
      <c r="B3288" s="2">
        <v>43924.325115740743</v>
      </c>
      <c r="C3288" s="1" t="s">
        <v>1065</v>
      </c>
      <c r="D3288" t="s">
        <v>1058</v>
      </c>
      <c r="E3288" s="1" t="s">
        <v>1061</v>
      </c>
      <c r="G3288" t="s">
        <v>1177</v>
      </c>
      <c r="H3288">
        <v>1</v>
      </c>
    </row>
    <row r="3289" spans="1:8" x14ac:dyDescent="0.2">
      <c r="A3289" s="5">
        <v>43924</v>
      </c>
      <c r="B3289" s="2">
        <v>43924.325127314813</v>
      </c>
      <c r="C3289" s="1" t="s">
        <v>1065</v>
      </c>
      <c r="D3289" t="s">
        <v>1059</v>
      </c>
      <c r="E3289" s="1" t="s">
        <v>1061</v>
      </c>
      <c r="G3289" t="s">
        <v>1177</v>
      </c>
      <c r="H3289">
        <v>1</v>
      </c>
    </row>
    <row r="3290" spans="1:8" x14ac:dyDescent="0.2">
      <c r="A3290" s="5">
        <v>43927</v>
      </c>
      <c r="B3290" s="2">
        <v>43927.368402777778</v>
      </c>
      <c r="C3290" s="1" t="s">
        <v>1065</v>
      </c>
      <c r="D3290" t="s">
        <v>1053</v>
      </c>
      <c r="E3290" s="1" t="s">
        <v>1061</v>
      </c>
      <c r="G3290" t="s">
        <v>1178</v>
      </c>
      <c r="H3290">
        <v>1</v>
      </c>
    </row>
    <row r="3291" spans="1:8" x14ac:dyDescent="0.2">
      <c r="A3291" s="5">
        <v>43927</v>
      </c>
      <c r="B3291" s="2">
        <v>43927.368437500001</v>
      </c>
      <c r="C3291" s="1" t="s">
        <v>1065</v>
      </c>
      <c r="D3291" t="s">
        <v>1057</v>
      </c>
      <c r="E3291" s="1" t="s">
        <v>1061</v>
      </c>
      <c r="G3291" t="s">
        <v>1178</v>
      </c>
      <c r="H3291">
        <v>1</v>
      </c>
    </row>
    <row r="3292" spans="1:8" x14ac:dyDescent="0.2">
      <c r="A3292" s="5">
        <v>43927</v>
      </c>
      <c r="B3292" s="2">
        <v>43927.368472222224</v>
      </c>
      <c r="C3292" s="1" t="s">
        <v>1065</v>
      </c>
      <c r="D3292" t="s">
        <v>1058</v>
      </c>
      <c r="E3292" s="1" t="s">
        <v>1061</v>
      </c>
      <c r="G3292" t="s">
        <v>1178</v>
      </c>
      <c r="H3292">
        <v>1</v>
      </c>
    </row>
    <row r="3293" spans="1:8" x14ac:dyDescent="0.2">
      <c r="A3293" s="5">
        <v>43927</v>
      </c>
      <c r="B3293" s="2">
        <v>43927.368506944447</v>
      </c>
      <c r="C3293" s="1" t="s">
        <v>1065</v>
      </c>
      <c r="D3293" t="s">
        <v>1059</v>
      </c>
      <c r="E3293" s="1" t="s">
        <v>1061</v>
      </c>
      <c r="G3293" t="s">
        <v>1178</v>
      </c>
      <c r="H3293">
        <v>1</v>
      </c>
    </row>
    <row r="3294" spans="1:8" x14ac:dyDescent="0.2">
      <c r="A3294" s="5">
        <v>43928</v>
      </c>
      <c r="B3294" s="2">
        <v>43928.348668981482</v>
      </c>
      <c r="C3294" s="1" t="s">
        <v>1151</v>
      </c>
      <c r="D3294" t="s">
        <v>1053</v>
      </c>
      <c r="E3294" s="1" t="s">
        <v>1061</v>
      </c>
      <c r="G3294" t="s">
        <v>1177</v>
      </c>
      <c r="H3294">
        <v>1</v>
      </c>
    </row>
    <row r="3295" spans="1:8" x14ac:dyDescent="0.2">
      <c r="A3295" s="5">
        <v>43928</v>
      </c>
      <c r="B3295" s="2">
        <v>43928.348680555559</v>
      </c>
      <c r="C3295" s="1" t="s">
        <v>1151</v>
      </c>
      <c r="D3295" t="s">
        <v>1057</v>
      </c>
      <c r="E3295" s="1" t="s">
        <v>1061</v>
      </c>
      <c r="G3295" t="s">
        <v>1177</v>
      </c>
      <c r="H3295">
        <v>1</v>
      </c>
    </row>
    <row r="3296" spans="1:8" x14ac:dyDescent="0.2">
      <c r="A3296" s="5">
        <v>43928</v>
      </c>
      <c r="B3296" s="2">
        <v>43928.348680555559</v>
      </c>
      <c r="C3296" s="1" t="s">
        <v>1151</v>
      </c>
      <c r="D3296" t="s">
        <v>1058</v>
      </c>
      <c r="E3296" s="1" t="s">
        <v>1061</v>
      </c>
      <c r="G3296" t="s">
        <v>1177</v>
      </c>
      <c r="H3296">
        <v>1</v>
      </c>
    </row>
    <row r="3297" spans="1:8" x14ac:dyDescent="0.2">
      <c r="A3297" s="5">
        <v>43928</v>
      </c>
      <c r="B3297" s="2">
        <v>43928.348692129628</v>
      </c>
      <c r="C3297" s="1" t="s">
        <v>1151</v>
      </c>
      <c r="D3297" t="s">
        <v>1059</v>
      </c>
      <c r="E3297" s="1" t="s">
        <v>1061</v>
      </c>
      <c r="G3297" t="s">
        <v>1177</v>
      </c>
      <c r="H3297">
        <v>1</v>
      </c>
    </row>
    <row r="3298" spans="1:8" x14ac:dyDescent="0.2">
      <c r="A3298" s="5">
        <v>43935</v>
      </c>
      <c r="B3298" s="2">
        <v>43935.353344907409</v>
      </c>
      <c r="C3298" s="1" t="s">
        <v>1065</v>
      </c>
      <c r="D3298" t="s">
        <v>1053</v>
      </c>
      <c r="E3298" s="1" t="s">
        <v>1061</v>
      </c>
      <c r="G3298" t="s">
        <v>1178</v>
      </c>
      <c r="H3298">
        <v>1</v>
      </c>
    </row>
    <row r="3299" spans="1:8" x14ac:dyDescent="0.2">
      <c r="A3299" s="5">
        <v>43935</v>
      </c>
      <c r="B3299" s="2">
        <v>43935.353379629632</v>
      </c>
      <c r="C3299" s="1" t="s">
        <v>1065</v>
      </c>
      <c r="D3299" t="s">
        <v>1057</v>
      </c>
      <c r="E3299" s="1" t="s">
        <v>1061</v>
      </c>
      <c r="G3299" t="s">
        <v>1178</v>
      </c>
      <c r="H3299">
        <v>1</v>
      </c>
    </row>
    <row r="3300" spans="1:8" x14ac:dyDescent="0.2">
      <c r="A3300" s="5">
        <v>43935</v>
      </c>
      <c r="B3300" s="2">
        <v>43935.353402777779</v>
      </c>
      <c r="C3300" s="1" t="s">
        <v>1065</v>
      </c>
      <c r="D3300" t="s">
        <v>1058</v>
      </c>
      <c r="E3300" s="1" t="s">
        <v>1061</v>
      </c>
      <c r="G3300" t="s">
        <v>1178</v>
      </c>
      <c r="H3300">
        <v>1</v>
      </c>
    </row>
    <row r="3301" spans="1:8" x14ac:dyDescent="0.2">
      <c r="A3301" s="5">
        <v>43935</v>
      </c>
      <c r="B3301" s="2">
        <v>43935.353425925925</v>
      </c>
      <c r="C3301" s="1" t="s">
        <v>1065</v>
      </c>
      <c r="D3301" t="s">
        <v>1059</v>
      </c>
      <c r="E3301" s="1" t="s">
        <v>1061</v>
      </c>
      <c r="G3301" t="s">
        <v>1178</v>
      </c>
      <c r="H3301">
        <v>1</v>
      </c>
    </row>
    <row r="3302" spans="1:8" x14ac:dyDescent="0.2">
      <c r="A3302" s="5">
        <v>43944</v>
      </c>
      <c r="B3302" s="2">
        <v>43944.338842592595</v>
      </c>
      <c r="C3302" s="1" t="s">
        <v>1065</v>
      </c>
      <c r="D3302" t="s">
        <v>1053</v>
      </c>
      <c r="E3302" s="1" t="s">
        <v>1061</v>
      </c>
      <c r="G3302" t="s">
        <v>1178</v>
      </c>
      <c r="H3302">
        <v>1</v>
      </c>
    </row>
    <row r="3303" spans="1:8" x14ac:dyDescent="0.2">
      <c r="A3303" s="5">
        <v>43944</v>
      </c>
      <c r="B3303" s="2">
        <v>43944.338877314818</v>
      </c>
      <c r="C3303" s="1" t="s">
        <v>1065</v>
      </c>
      <c r="D3303" t="s">
        <v>1057</v>
      </c>
      <c r="E3303" s="1" t="s">
        <v>1061</v>
      </c>
      <c r="G3303" t="s">
        <v>1178</v>
      </c>
      <c r="H3303">
        <v>1</v>
      </c>
    </row>
    <row r="3304" spans="1:8" x14ac:dyDescent="0.2">
      <c r="A3304" s="5">
        <v>43944</v>
      </c>
      <c r="B3304" s="2">
        <v>43944.338912037034</v>
      </c>
      <c r="C3304" s="1" t="s">
        <v>1065</v>
      </c>
      <c r="D3304" t="s">
        <v>1058</v>
      </c>
      <c r="E3304" s="1" t="s">
        <v>1061</v>
      </c>
      <c r="G3304" t="s">
        <v>1178</v>
      </c>
      <c r="H3304">
        <v>1</v>
      </c>
    </row>
    <row r="3305" spans="1:8" x14ac:dyDescent="0.2">
      <c r="A3305" s="5">
        <v>43944</v>
      </c>
      <c r="B3305" s="2">
        <v>43944.338946759257</v>
      </c>
      <c r="C3305" s="1" t="s">
        <v>1065</v>
      </c>
      <c r="D3305" t="s">
        <v>1059</v>
      </c>
      <c r="E3305" s="1" t="s">
        <v>1061</v>
      </c>
      <c r="G3305" t="s">
        <v>1178</v>
      </c>
      <c r="H3305">
        <v>1</v>
      </c>
    </row>
    <row r="3306" spans="1:8" x14ac:dyDescent="0.2">
      <c r="A3306" s="5">
        <v>43952</v>
      </c>
      <c r="B3306" s="2">
        <v>43952.38585648148</v>
      </c>
      <c r="C3306" s="1" t="s">
        <v>1065</v>
      </c>
      <c r="D3306" t="s">
        <v>1053</v>
      </c>
      <c r="E3306" s="1" t="s">
        <v>1061</v>
      </c>
      <c r="G3306" t="s">
        <v>1178</v>
      </c>
      <c r="H3306">
        <v>1</v>
      </c>
    </row>
    <row r="3307" spans="1:8" x14ac:dyDescent="0.2">
      <c r="A3307" s="5">
        <v>43952</v>
      </c>
      <c r="B3307" s="2">
        <v>43952.385868055557</v>
      </c>
      <c r="C3307" s="1" t="s">
        <v>1065</v>
      </c>
      <c r="D3307" t="s">
        <v>1057</v>
      </c>
      <c r="E3307" s="1" t="s">
        <v>1061</v>
      </c>
      <c r="G3307" t="s">
        <v>1178</v>
      </c>
      <c r="H3307">
        <v>1</v>
      </c>
    </row>
    <row r="3308" spans="1:8" x14ac:dyDescent="0.2">
      <c r="A3308" s="5">
        <v>43952</v>
      </c>
      <c r="B3308" s="2">
        <v>43952.385868055557</v>
      </c>
      <c r="C3308" s="1" t="s">
        <v>1065</v>
      </c>
      <c r="D3308" t="s">
        <v>1058</v>
      </c>
      <c r="E3308" s="1" t="s">
        <v>1061</v>
      </c>
      <c r="G3308" t="s">
        <v>1178</v>
      </c>
      <c r="H3308">
        <v>1</v>
      </c>
    </row>
    <row r="3309" spans="1:8" x14ac:dyDescent="0.2">
      <c r="A3309" s="5">
        <v>43952</v>
      </c>
      <c r="B3309" s="2">
        <v>43952.385879629626</v>
      </c>
      <c r="C3309" s="1" t="s">
        <v>1065</v>
      </c>
      <c r="D3309" t="s">
        <v>1059</v>
      </c>
      <c r="E3309" s="1" t="s">
        <v>1061</v>
      </c>
      <c r="G3309" t="s">
        <v>1178</v>
      </c>
      <c r="H3309">
        <v>1</v>
      </c>
    </row>
    <row r="3310" spans="1:8" x14ac:dyDescent="0.2">
      <c r="A3310" s="5">
        <v>43956</v>
      </c>
      <c r="B3310" s="2">
        <v>43956.358495370368</v>
      </c>
      <c r="C3310" s="1" t="s">
        <v>1065</v>
      </c>
      <c r="D3310" t="s">
        <v>1053</v>
      </c>
      <c r="E3310" s="1" t="s">
        <v>1061</v>
      </c>
      <c r="G3310" t="s">
        <v>1179</v>
      </c>
      <c r="H3310">
        <v>1</v>
      </c>
    </row>
    <row r="3311" spans="1:8" x14ac:dyDescent="0.2">
      <c r="A3311" s="5">
        <v>43956</v>
      </c>
      <c r="B3311" s="2">
        <v>43956.358541666668</v>
      </c>
      <c r="C3311" s="1" t="s">
        <v>1065</v>
      </c>
      <c r="D3311" t="s">
        <v>1057</v>
      </c>
      <c r="E3311" s="1" t="s">
        <v>1061</v>
      </c>
      <c r="G3311" t="s">
        <v>1179</v>
      </c>
      <c r="H3311">
        <v>1</v>
      </c>
    </row>
    <row r="3312" spans="1:8" x14ac:dyDescent="0.2">
      <c r="A3312" s="5">
        <v>43956</v>
      </c>
      <c r="B3312" s="2">
        <v>43956.358576388891</v>
      </c>
      <c r="C3312" s="1" t="s">
        <v>1065</v>
      </c>
      <c r="D3312" t="s">
        <v>1058</v>
      </c>
      <c r="E3312" s="1" t="s">
        <v>1061</v>
      </c>
      <c r="G3312" t="s">
        <v>1179</v>
      </c>
      <c r="H3312">
        <v>1</v>
      </c>
    </row>
    <row r="3313" spans="1:8" x14ac:dyDescent="0.2">
      <c r="A3313" s="5">
        <v>43956</v>
      </c>
      <c r="B3313" s="2">
        <v>43956.358622685184</v>
      </c>
      <c r="C3313" s="1" t="s">
        <v>1065</v>
      </c>
      <c r="D3313" t="s">
        <v>1059</v>
      </c>
      <c r="E3313" s="1" t="s">
        <v>1061</v>
      </c>
      <c r="G3313" t="s">
        <v>1179</v>
      </c>
      <c r="H3313">
        <v>1</v>
      </c>
    </row>
    <row r="3314" spans="1:8" x14ac:dyDescent="0.2">
      <c r="A3314" s="5">
        <v>43963</v>
      </c>
      <c r="B3314" s="2">
        <v>43963.398599537039</v>
      </c>
      <c r="C3314" s="1" t="s">
        <v>1151</v>
      </c>
      <c r="D3314" t="s">
        <v>1053</v>
      </c>
      <c r="E3314" s="1" t="s">
        <v>1061</v>
      </c>
      <c r="G3314" t="s">
        <v>1180</v>
      </c>
      <c r="H3314">
        <v>1</v>
      </c>
    </row>
    <row r="3315" spans="1:8" x14ac:dyDescent="0.2">
      <c r="A3315" s="5">
        <v>43963</v>
      </c>
      <c r="B3315" s="2">
        <v>43963.398611111108</v>
      </c>
      <c r="C3315" s="1" t="s">
        <v>1151</v>
      </c>
      <c r="D3315" t="s">
        <v>1057</v>
      </c>
      <c r="E3315" s="1" t="s">
        <v>1061</v>
      </c>
      <c r="G3315" t="s">
        <v>1180</v>
      </c>
      <c r="H3315">
        <v>1</v>
      </c>
    </row>
    <row r="3316" spans="1:8" x14ac:dyDescent="0.2">
      <c r="A3316" s="5">
        <v>43963</v>
      </c>
      <c r="B3316" s="2">
        <v>43963.398622685185</v>
      </c>
      <c r="C3316" s="1" t="s">
        <v>1151</v>
      </c>
      <c r="D3316" t="s">
        <v>1058</v>
      </c>
      <c r="E3316" s="1" t="s">
        <v>1061</v>
      </c>
      <c r="G3316" t="s">
        <v>1180</v>
      </c>
      <c r="H3316">
        <v>1</v>
      </c>
    </row>
    <row r="3317" spans="1:8" x14ac:dyDescent="0.2">
      <c r="A3317" s="5">
        <v>43963</v>
      </c>
      <c r="B3317" s="2">
        <v>43963.398622685185</v>
      </c>
      <c r="C3317" s="1" t="s">
        <v>1151</v>
      </c>
      <c r="D3317" t="s">
        <v>1059</v>
      </c>
      <c r="E3317" s="1" t="s">
        <v>1061</v>
      </c>
      <c r="G3317" t="s">
        <v>1180</v>
      </c>
      <c r="H3317">
        <v>1</v>
      </c>
    </row>
    <row r="3318" spans="1:8" x14ac:dyDescent="0.2">
      <c r="A3318" s="5">
        <v>43983</v>
      </c>
      <c r="B3318" s="2">
        <v>43983.226898148147</v>
      </c>
      <c r="C3318" s="1" t="s">
        <v>1065</v>
      </c>
      <c r="D3318" t="s">
        <v>1053</v>
      </c>
      <c r="E3318" s="1" t="s">
        <v>1064</v>
      </c>
      <c r="G3318" t="s">
        <v>1179</v>
      </c>
      <c r="H3318">
        <v>1</v>
      </c>
    </row>
    <row r="3319" spans="1:8" x14ac:dyDescent="0.2">
      <c r="A3319" s="5">
        <v>43983</v>
      </c>
      <c r="B3319" s="2">
        <v>43983.226944444446</v>
      </c>
      <c r="C3319" s="1" t="s">
        <v>1065</v>
      </c>
      <c r="D3319" t="s">
        <v>1057</v>
      </c>
      <c r="E3319" s="1" t="s">
        <v>1064</v>
      </c>
      <c r="G3319" t="s">
        <v>1179</v>
      </c>
      <c r="H3319">
        <v>1</v>
      </c>
    </row>
    <row r="3320" spans="1:8" x14ac:dyDescent="0.2">
      <c r="A3320" s="5">
        <v>43983</v>
      </c>
      <c r="B3320" s="2">
        <v>43983.226979166669</v>
      </c>
      <c r="C3320" s="1" t="s">
        <v>1065</v>
      </c>
      <c r="D3320" t="s">
        <v>1058</v>
      </c>
      <c r="E3320" s="1" t="s">
        <v>1064</v>
      </c>
      <c r="G3320" t="s">
        <v>1179</v>
      </c>
      <c r="H3320">
        <v>1</v>
      </c>
    </row>
    <row r="3321" spans="1:8" x14ac:dyDescent="0.2">
      <c r="A3321" s="5">
        <v>43983</v>
      </c>
      <c r="B3321" s="2">
        <v>43983.227025462962</v>
      </c>
      <c r="C3321" s="1" t="s">
        <v>1065</v>
      </c>
      <c r="D3321" t="s">
        <v>1059</v>
      </c>
      <c r="E3321" s="1" t="s">
        <v>1064</v>
      </c>
      <c r="G3321" t="s">
        <v>1179</v>
      </c>
      <c r="H3321">
        <v>1</v>
      </c>
    </row>
    <row r="3322" spans="1:8" x14ac:dyDescent="0.2">
      <c r="A3322" s="5">
        <v>44013</v>
      </c>
      <c r="B3322" s="2">
        <v>44013.243009259262</v>
      </c>
      <c r="C3322" s="1" t="s">
        <v>1113</v>
      </c>
      <c r="D3322" t="s">
        <v>1053</v>
      </c>
      <c r="E3322" s="1" t="s">
        <v>1061</v>
      </c>
      <c r="G3322" t="s">
        <v>1181</v>
      </c>
      <c r="H3322">
        <v>1</v>
      </c>
    </row>
    <row r="3323" spans="1:8" x14ac:dyDescent="0.2">
      <c r="A3323" s="5">
        <v>44013</v>
      </c>
      <c r="B3323" s="2">
        <v>44013.243020833332</v>
      </c>
      <c r="C3323" s="1" t="s">
        <v>1113</v>
      </c>
      <c r="D3323" t="s">
        <v>1057</v>
      </c>
      <c r="E3323" s="1" t="s">
        <v>1061</v>
      </c>
      <c r="G3323" t="s">
        <v>1181</v>
      </c>
      <c r="H3323">
        <v>1</v>
      </c>
    </row>
    <row r="3324" spans="1:8" x14ac:dyDescent="0.2">
      <c r="A3324" s="5">
        <v>44013</v>
      </c>
      <c r="B3324" s="2">
        <v>44013.243020833332</v>
      </c>
      <c r="C3324" s="1" t="s">
        <v>1113</v>
      </c>
      <c r="D3324" t="s">
        <v>1058</v>
      </c>
      <c r="E3324" s="1" t="s">
        <v>1061</v>
      </c>
      <c r="G3324" t="s">
        <v>1181</v>
      </c>
      <c r="H3324">
        <v>1</v>
      </c>
    </row>
    <row r="3325" spans="1:8" x14ac:dyDescent="0.2">
      <c r="A3325" s="5">
        <v>44013</v>
      </c>
      <c r="B3325" s="2">
        <v>44013.243032407408</v>
      </c>
      <c r="C3325" s="1" t="s">
        <v>1113</v>
      </c>
      <c r="D3325" t="s">
        <v>1059</v>
      </c>
      <c r="E3325" s="1" t="s">
        <v>1061</v>
      </c>
      <c r="G3325" t="s">
        <v>1181</v>
      </c>
      <c r="H3325">
        <v>1</v>
      </c>
    </row>
    <row r="3326" spans="1:8" x14ac:dyDescent="0.2">
      <c r="A3326" s="5">
        <v>44028</v>
      </c>
      <c r="B3326" s="2">
        <v>44028.330590277779</v>
      </c>
      <c r="C3326" s="1" t="s">
        <v>1151</v>
      </c>
      <c r="D3326" t="s">
        <v>1053</v>
      </c>
      <c r="E3326" s="1" t="s">
        <v>1061</v>
      </c>
      <c r="G3326" t="s">
        <v>1182</v>
      </c>
      <c r="H3326">
        <v>1</v>
      </c>
    </row>
    <row r="3327" spans="1:8" x14ac:dyDescent="0.2">
      <c r="A3327" s="5">
        <v>44028</v>
      </c>
      <c r="B3327" s="2">
        <v>44028.330590277779</v>
      </c>
      <c r="C3327" s="1" t="s">
        <v>1151</v>
      </c>
      <c r="D3327" t="s">
        <v>1057</v>
      </c>
      <c r="E3327" s="1" t="s">
        <v>1061</v>
      </c>
      <c r="G3327" t="s">
        <v>1182</v>
      </c>
      <c r="H3327">
        <v>1</v>
      </c>
    </row>
    <row r="3328" spans="1:8" x14ac:dyDescent="0.2">
      <c r="A3328" s="5">
        <v>44028</v>
      </c>
      <c r="B3328" s="2">
        <v>44028.330601851849</v>
      </c>
      <c r="C3328" s="1" t="s">
        <v>1151</v>
      </c>
      <c r="D3328" t="s">
        <v>1058</v>
      </c>
      <c r="E3328" s="1" t="s">
        <v>1061</v>
      </c>
      <c r="G3328" t="s">
        <v>1182</v>
      </c>
      <c r="H3328">
        <v>1</v>
      </c>
    </row>
    <row r="3329" spans="1:8" x14ac:dyDescent="0.2">
      <c r="A3329" s="5">
        <v>44028</v>
      </c>
      <c r="B3329" s="2">
        <v>44028.330613425926</v>
      </c>
      <c r="C3329" s="1" t="s">
        <v>1151</v>
      </c>
      <c r="D3329" t="s">
        <v>1059</v>
      </c>
      <c r="E3329" s="1" t="s">
        <v>1061</v>
      </c>
      <c r="G3329" t="s">
        <v>1182</v>
      </c>
      <c r="H3329">
        <v>1</v>
      </c>
    </row>
    <row r="3330" spans="1:8" x14ac:dyDescent="0.2">
      <c r="A3330" s="5">
        <v>44034</v>
      </c>
      <c r="B3330" s="2">
        <v>44034.341516203705</v>
      </c>
      <c r="C3330" s="1" t="s">
        <v>1151</v>
      </c>
      <c r="D3330" t="s">
        <v>1053</v>
      </c>
      <c r="E3330" s="1" t="s">
        <v>1064</v>
      </c>
      <c r="G3330" t="s">
        <v>1182</v>
      </c>
      <c r="H3330">
        <v>1</v>
      </c>
    </row>
    <row r="3331" spans="1:8" x14ac:dyDescent="0.2">
      <c r="A3331" s="5">
        <v>44034</v>
      </c>
      <c r="B3331" s="2">
        <v>44034.341516203705</v>
      </c>
      <c r="C3331" s="1" t="s">
        <v>1151</v>
      </c>
      <c r="D3331" t="s">
        <v>1057</v>
      </c>
      <c r="E3331" s="1" t="s">
        <v>1064</v>
      </c>
      <c r="G3331" t="s">
        <v>1182</v>
      </c>
      <c r="H3331">
        <v>1</v>
      </c>
    </row>
    <row r="3332" spans="1:8" x14ac:dyDescent="0.2">
      <c r="A3332" s="5">
        <v>44034</v>
      </c>
      <c r="B3332" s="2">
        <v>44034.341516203705</v>
      </c>
      <c r="C3332" s="1" t="s">
        <v>1151</v>
      </c>
      <c r="D3332" t="s">
        <v>1058</v>
      </c>
      <c r="E3332" s="1" t="s">
        <v>1064</v>
      </c>
      <c r="G3332" t="s">
        <v>1182</v>
      </c>
      <c r="H3332">
        <v>1</v>
      </c>
    </row>
    <row r="3333" spans="1:8" x14ac:dyDescent="0.2">
      <c r="A3333" s="5">
        <v>44034</v>
      </c>
      <c r="B3333" s="2">
        <v>44034.341516203705</v>
      </c>
      <c r="C3333" s="1" t="s">
        <v>1151</v>
      </c>
      <c r="D3333" t="s">
        <v>1059</v>
      </c>
      <c r="E3333" s="1" t="s">
        <v>1064</v>
      </c>
      <c r="G3333" t="s">
        <v>1182</v>
      </c>
      <c r="H3333">
        <v>1</v>
      </c>
    </row>
    <row r="3334" spans="1:8" x14ac:dyDescent="0.2">
      <c r="A3334" s="5">
        <v>44034</v>
      </c>
      <c r="B3334" s="2">
        <v>44034.347013888888</v>
      </c>
      <c r="C3334" s="1" t="s">
        <v>1151</v>
      </c>
      <c r="D3334" t="s">
        <v>1053</v>
      </c>
      <c r="E3334" s="1" t="s">
        <v>1061</v>
      </c>
      <c r="G3334" t="s">
        <v>1182</v>
      </c>
      <c r="H3334">
        <v>1</v>
      </c>
    </row>
    <row r="3335" spans="1:8" x14ac:dyDescent="0.2">
      <c r="A3335" s="5">
        <v>44034</v>
      </c>
      <c r="B3335" s="2">
        <v>44034.347013888888</v>
      </c>
      <c r="C3335" s="1" t="s">
        <v>1151</v>
      </c>
      <c r="D3335" t="s">
        <v>1057</v>
      </c>
      <c r="E3335" s="1" t="s">
        <v>1061</v>
      </c>
      <c r="G3335" t="s">
        <v>1182</v>
      </c>
      <c r="H3335">
        <v>1</v>
      </c>
    </row>
    <row r="3336" spans="1:8" x14ac:dyDescent="0.2">
      <c r="A3336" s="5">
        <v>44034</v>
      </c>
      <c r="B3336" s="2">
        <v>44034.347013888888</v>
      </c>
      <c r="C3336" s="1" t="s">
        <v>1151</v>
      </c>
      <c r="D3336" t="s">
        <v>1058</v>
      </c>
      <c r="E3336" s="1" t="s">
        <v>1061</v>
      </c>
      <c r="G3336" t="s">
        <v>1182</v>
      </c>
      <c r="H3336">
        <v>1</v>
      </c>
    </row>
    <row r="3337" spans="1:8" x14ac:dyDescent="0.2">
      <c r="A3337" s="5">
        <v>44034</v>
      </c>
      <c r="B3337" s="2">
        <v>44034.347025462965</v>
      </c>
      <c r="C3337" s="1" t="s">
        <v>1151</v>
      </c>
      <c r="D3337" t="s">
        <v>1059</v>
      </c>
      <c r="E3337" s="1" t="s">
        <v>1061</v>
      </c>
      <c r="G3337" t="s">
        <v>1182</v>
      </c>
      <c r="H3337">
        <v>1</v>
      </c>
    </row>
    <row r="3338" spans="1:8" x14ac:dyDescent="0.2">
      <c r="A3338" s="5">
        <v>44041</v>
      </c>
      <c r="B3338" s="2">
        <v>44041.329270833332</v>
      </c>
      <c r="C3338" s="1" t="s">
        <v>1151</v>
      </c>
      <c r="D3338" t="s">
        <v>1053</v>
      </c>
      <c r="E3338" s="1" t="s">
        <v>1064</v>
      </c>
      <c r="G3338" t="s">
        <v>1182</v>
      </c>
      <c r="H3338">
        <v>1</v>
      </c>
    </row>
    <row r="3339" spans="1:8" x14ac:dyDescent="0.2">
      <c r="A3339" s="5">
        <v>44041</v>
      </c>
      <c r="B3339" s="2">
        <v>44041.329282407409</v>
      </c>
      <c r="C3339" s="1" t="s">
        <v>1151</v>
      </c>
      <c r="D3339" t="s">
        <v>1057</v>
      </c>
      <c r="E3339" s="1" t="s">
        <v>1064</v>
      </c>
      <c r="G3339" t="s">
        <v>1182</v>
      </c>
      <c r="H3339">
        <v>1</v>
      </c>
    </row>
    <row r="3340" spans="1:8" x14ac:dyDescent="0.2">
      <c r="A3340" s="5">
        <v>44041</v>
      </c>
      <c r="B3340" s="2">
        <v>44041.329293981478</v>
      </c>
      <c r="C3340" s="1" t="s">
        <v>1151</v>
      </c>
      <c r="D3340" t="s">
        <v>1058</v>
      </c>
      <c r="E3340" s="1" t="s">
        <v>1064</v>
      </c>
      <c r="G3340" t="s">
        <v>1182</v>
      </c>
      <c r="H3340">
        <v>1</v>
      </c>
    </row>
    <row r="3341" spans="1:8" x14ac:dyDescent="0.2">
      <c r="A3341" s="5">
        <v>44041</v>
      </c>
      <c r="B3341" s="2">
        <v>44041.329293981478</v>
      </c>
      <c r="C3341" s="1" t="s">
        <v>1151</v>
      </c>
      <c r="D3341" t="s">
        <v>1059</v>
      </c>
      <c r="E3341" s="1" t="s">
        <v>1064</v>
      </c>
      <c r="G3341" t="s">
        <v>1182</v>
      </c>
      <c r="H3341">
        <v>1</v>
      </c>
    </row>
    <row r="3342" spans="1:8" x14ac:dyDescent="0.2">
      <c r="A3342" s="5">
        <v>44044</v>
      </c>
      <c r="B3342" s="2">
        <v>44044.260682870372</v>
      </c>
      <c r="C3342" s="1" t="s">
        <v>1065</v>
      </c>
      <c r="D3342" t="s">
        <v>1053</v>
      </c>
      <c r="E3342" s="1" t="s">
        <v>1061</v>
      </c>
      <c r="G3342" t="s">
        <v>1182</v>
      </c>
      <c r="H3342">
        <v>1</v>
      </c>
    </row>
    <row r="3343" spans="1:8" x14ac:dyDescent="0.2">
      <c r="A3343" s="5">
        <v>44044</v>
      </c>
      <c r="B3343" s="2">
        <v>44044.260682870372</v>
      </c>
      <c r="C3343" s="1" t="s">
        <v>1065</v>
      </c>
      <c r="D3343" t="s">
        <v>1057</v>
      </c>
      <c r="E3343" s="1" t="s">
        <v>1061</v>
      </c>
      <c r="G3343" t="s">
        <v>1182</v>
      </c>
      <c r="H3343">
        <v>1</v>
      </c>
    </row>
    <row r="3344" spans="1:8" x14ac:dyDescent="0.2">
      <c r="A3344" s="5">
        <v>44044</v>
      </c>
      <c r="B3344" s="2">
        <v>44044.260694444441</v>
      </c>
      <c r="C3344" s="1" t="s">
        <v>1065</v>
      </c>
      <c r="D3344" t="s">
        <v>1058</v>
      </c>
      <c r="E3344" s="1" t="s">
        <v>1061</v>
      </c>
      <c r="G3344" t="s">
        <v>1182</v>
      </c>
      <c r="H3344">
        <v>1</v>
      </c>
    </row>
    <row r="3345" spans="1:8" x14ac:dyDescent="0.2">
      <c r="A3345" s="5">
        <v>44044</v>
      </c>
      <c r="B3345" s="2">
        <v>44044.260694444441</v>
      </c>
      <c r="C3345" s="1" t="s">
        <v>1065</v>
      </c>
      <c r="D3345" t="s">
        <v>1059</v>
      </c>
      <c r="E3345" s="1" t="s">
        <v>1061</v>
      </c>
      <c r="G3345" t="s">
        <v>1182</v>
      </c>
      <c r="H3345">
        <v>1</v>
      </c>
    </row>
    <row r="3346" spans="1:8" x14ac:dyDescent="0.2">
      <c r="A3346" s="5">
        <v>44053</v>
      </c>
      <c r="B3346" s="2">
        <v>44053.331226851849</v>
      </c>
      <c r="C3346" s="1" t="s">
        <v>1151</v>
      </c>
      <c r="D3346" t="s">
        <v>1053</v>
      </c>
      <c r="E3346" s="1" t="s">
        <v>1064</v>
      </c>
      <c r="G3346" t="s">
        <v>1183</v>
      </c>
      <c r="H3346">
        <v>1</v>
      </c>
    </row>
    <row r="3347" spans="1:8" x14ac:dyDescent="0.2">
      <c r="A3347" s="5">
        <v>44053</v>
      </c>
      <c r="B3347" s="2">
        <v>44053.331238425926</v>
      </c>
      <c r="C3347" s="1" t="s">
        <v>1151</v>
      </c>
      <c r="D3347" t="s">
        <v>1057</v>
      </c>
      <c r="E3347" s="1" t="s">
        <v>1064</v>
      </c>
      <c r="G3347" t="s">
        <v>1183</v>
      </c>
      <c r="H3347">
        <v>1</v>
      </c>
    </row>
    <row r="3348" spans="1:8" x14ac:dyDescent="0.2">
      <c r="A3348" s="5">
        <v>44053</v>
      </c>
      <c r="B3348" s="2">
        <v>44053.331238425926</v>
      </c>
      <c r="C3348" s="1" t="s">
        <v>1151</v>
      </c>
      <c r="D3348" t="s">
        <v>1058</v>
      </c>
      <c r="E3348" s="1" t="s">
        <v>1064</v>
      </c>
      <c r="G3348" t="s">
        <v>1183</v>
      </c>
      <c r="H3348">
        <v>1</v>
      </c>
    </row>
    <row r="3349" spans="1:8" x14ac:dyDescent="0.2">
      <c r="A3349" s="5">
        <v>44053</v>
      </c>
      <c r="B3349" s="2">
        <v>44053.331250000003</v>
      </c>
      <c r="C3349" s="1" t="s">
        <v>1151</v>
      </c>
      <c r="D3349" t="s">
        <v>1059</v>
      </c>
      <c r="E3349" s="1" t="s">
        <v>1064</v>
      </c>
      <c r="G3349" t="s">
        <v>1183</v>
      </c>
      <c r="H3349">
        <v>1</v>
      </c>
    </row>
    <row r="3350" spans="1:8" x14ac:dyDescent="0.2">
      <c r="A3350" s="5">
        <v>44082</v>
      </c>
      <c r="B3350" s="2">
        <v>44082.340960648151</v>
      </c>
      <c r="C3350" s="1" t="s">
        <v>1151</v>
      </c>
      <c r="D3350" t="s">
        <v>1053</v>
      </c>
      <c r="E3350" s="1" t="s">
        <v>1061</v>
      </c>
      <c r="G3350" t="s">
        <v>1184</v>
      </c>
      <c r="H3350">
        <v>1</v>
      </c>
    </row>
    <row r="3351" spans="1:8" x14ac:dyDescent="0.2">
      <c r="A3351" s="5">
        <v>44082</v>
      </c>
      <c r="B3351" s="2">
        <v>44082.34097222222</v>
      </c>
      <c r="C3351" s="1" t="s">
        <v>1151</v>
      </c>
      <c r="D3351" t="s">
        <v>1057</v>
      </c>
      <c r="E3351" s="1" t="s">
        <v>1061</v>
      </c>
      <c r="G3351" t="s">
        <v>1184</v>
      </c>
      <c r="H3351">
        <v>1</v>
      </c>
    </row>
    <row r="3352" spans="1:8" x14ac:dyDescent="0.2">
      <c r="A3352" s="5">
        <v>44082</v>
      </c>
      <c r="B3352" s="2">
        <v>44082.34097222222</v>
      </c>
      <c r="C3352" s="1" t="s">
        <v>1151</v>
      </c>
      <c r="D3352" t="s">
        <v>1058</v>
      </c>
      <c r="E3352" s="1" t="s">
        <v>1061</v>
      </c>
      <c r="G3352" t="s">
        <v>1184</v>
      </c>
      <c r="H3352">
        <v>1</v>
      </c>
    </row>
    <row r="3353" spans="1:8" x14ac:dyDescent="0.2">
      <c r="A3353" s="5">
        <v>44082</v>
      </c>
      <c r="B3353" s="2">
        <v>44082.34097222222</v>
      </c>
      <c r="C3353" s="1" t="s">
        <v>1151</v>
      </c>
      <c r="D3353" t="s">
        <v>1059</v>
      </c>
      <c r="E3353" s="1" t="s">
        <v>1061</v>
      </c>
      <c r="G3353" t="s">
        <v>1184</v>
      </c>
      <c r="H3353">
        <v>1</v>
      </c>
    </row>
    <row r="3354" spans="1:8" x14ac:dyDescent="0.2">
      <c r="A3354" s="5">
        <v>44095</v>
      </c>
      <c r="B3354" s="2">
        <v>44095.342743055553</v>
      </c>
      <c r="C3354" s="1" t="s">
        <v>1151</v>
      </c>
      <c r="D3354" t="s">
        <v>1053</v>
      </c>
      <c r="E3354" s="1" t="s">
        <v>1061</v>
      </c>
      <c r="G3354" t="s">
        <v>1184</v>
      </c>
      <c r="H3354">
        <v>1</v>
      </c>
    </row>
    <row r="3355" spans="1:8" x14ac:dyDescent="0.2">
      <c r="A3355" s="5">
        <v>44095</v>
      </c>
      <c r="B3355" s="2">
        <v>44095.342743055553</v>
      </c>
      <c r="C3355" s="1" t="s">
        <v>1151</v>
      </c>
      <c r="D3355" t="s">
        <v>1057</v>
      </c>
      <c r="E3355" s="1" t="s">
        <v>1061</v>
      </c>
      <c r="G3355" t="s">
        <v>1184</v>
      </c>
      <c r="H3355">
        <v>1</v>
      </c>
    </row>
    <row r="3356" spans="1:8" x14ac:dyDescent="0.2">
      <c r="A3356" s="5">
        <v>44095</v>
      </c>
      <c r="B3356" s="2">
        <v>44095.34275462963</v>
      </c>
      <c r="C3356" s="1" t="s">
        <v>1151</v>
      </c>
      <c r="D3356" t="s">
        <v>1058</v>
      </c>
      <c r="E3356" s="1" t="s">
        <v>1061</v>
      </c>
      <c r="G3356" t="s">
        <v>1184</v>
      </c>
      <c r="H3356">
        <v>1</v>
      </c>
    </row>
    <row r="3357" spans="1:8" x14ac:dyDescent="0.2">
      <c r="A3357" s="5">
        <v>44095</v>
      </c>
      <c r="B3357" s="2">
        <v>44095.34275462963</v>
      </c>
      <c r="C3357" s="1" t="s">
        <v>1151</v>
      </c>
      <c r="D3357" t="s">
        <v>1059</v>
      </c>
      <c r="E3357" s="1" t="s">
        <v>1061</v>
      </c>
      <c r="G3357" t="s">
        <v>1184</v>
      </c>
      <c r="H3357">
        <v>1</v>
      </c>
    </row>
    <row r="3358" spans="1:8" x14ac:dyDescent="0.2">
      <c r="A3358" s="5">
        <v>44095</v>
      </c>
      <c r="B3358" s="2">
        <v>44095.45521990741</v>
      </c>
      <c r="C3358" s="1" t="s">
        <v>1151</v>
      </c>
      <c r="D3358" t="s">
        <v>1053</v>
      </c>
      <c r="E3358" s="1" t="s">
        <v>1064</v>
      </c>
      <c r="G3358" t="s">
        <v>1184</v>
      </c>
      <c r="H3358">
        <v>1</v>
      </c>
    </row>
    <row r="3359" spans="1:8" x14ac:dyDescent="0.2">
      <c r="A3359" s="5">
        <v>44095</v>
      </c>
      <c r="B3359" s="2">
        <v>44095.45521990741</v>
      </c>
      <c r="C3359" s="1" t="s">
        <v>1151</v>
      </c>
      <c r="D3359" t="s">
        <v>1057</v>
      </c>
      <c r="E3359" s="1" t="s">
        <v>1185</v>
      </c>
      <c r="G3359" t="s">
        <v>1184</v>
      </c>
      <c r="H3359">
        <v>1</v>
      </c>
    </row>
    <row r="3360" spans="1:8" x14ac:dyDescent="0.2">
      <c r="A3360" s="5">
        <v>44095</v>
      </c>
      <c r="B3360" s="2">
        <v>44095.45521990741</v>
      </c>
      <c r="C3360" s="1" t="s">
        <v>1151</v>
      </c>
      <c r="D3360" t="s">
        <v>1056</v>
      </c>
      <c r="F3360" s="6" t="s">
        <v>1064</v>
      </c>
      <c r="G3360" t="s">
        <v>1184</v>
      </c>
      <c r="H3360">
        <v>1</v>
      </c>
    </row>
    <row r="3361" spans="1:8" x14ac:dyDescent="0.2">
      <c r="A3361" s="5">
        <v>44095</v>
      </c>
      <c r="B3361" s="2">
        <v>44095.455231481479</v>
      </c>
      <c r="C3361" s="1" t="s">
        <v>1151</v>
      </c>
      <c r="D3361" t="s">
        <v>1058</v>
      </c>
      <c r="E3361" s="1" t="s">
        <v>1064</v>
      </c>
      <c r="G3361" t="s">
        <v>1184</v>
      </c>
      <c r="H3361">
        <v>1</v>
      </c>
    </row>
    <row r="3362" spans="1:8" x14ac:dyDescent="0.2">
      <c r="A3362" s="5">
        <v>44095</v>
      </c>
      <c r="B3362" s="2">
        <v>44095.455243055556</v>
      </c>
      <c r="C3362" s="1" t="s">
        <v>1151</v>
      </c>
      <c r="D3362" t="s">
        <v>1059</v>
      </c>
      <c r="E3362" s="1" t="s">
        <v>1064</v>
      </c>
      <c r="G3362" t="s">
        <v>1184</v>
      </c>
      <c r="H3362">
        <v>1</v>
      </c>
    </row>
    <row r="3363" spans="1:8" x14ac:dyDescent="0.2">
      <c r="A3363" s="5">
        <v>44096</v>
      </c>
      <c r="B3363" s="2">
        <v>44096.34443287037</v>
      </c>
      <c r="C3363" s="1" t="s">
        <v>1151</v>
      </c>
      <c r="D3363" t="s">
        <v>1053</v>
      </c>
      <c r="E3363" s="1" t="s">
        <v>1061</v>
      </c>
      <c r="G3363" t="s">
        <v>1184</v>
      </c>
      <c r="H3363">
        <v>1</v>
      </c>
    </row>
    <row r="3364" spans="1:8" x14ac:dyDescent="0.2">
      <c r="A3364" s="5">
        <v>44096</v>
      </c>
      <c r="B3364" s="2">
        <v>44096.34443287037</v>
      </c>
      <c r="C3364" s="1" t="s">
        <v>1151</v>
      </c>
      <c r="D3364" t="s">
        <v>1057</v>
      </c>
      <c r="E3364" s="1" t="s">
        <v>1061</v>
      </c>
      <c r="G3364" t="s">
        <v>1184</v>
      </c>
      <c r="H3364">
        <v>1</v>
      </c>
    </row>
    <row r="3365" spans="1:8" x14ac:dyDescent="0.2">
      <c r="A3365" s="5">
        <v>44096</v>
      </c>
      <c r="B3365" s="2">
        <v>44096.34443287037</v>
      </c>
      <c r="C3365" s="1" t="s">
        <v>1151</v>
      </c>
      <c r="D3365" t="s">
        <v>1058</v>
      </c>
      <c r="E3365" s="1" t="s">
        <v>1061</v>
      </c>
      <c r="G3365" t="s">
        <v>1184</v>
      </c>
      <c r="H3365">
        <v>1</v>
      </c>
    </row>
    <row r="3366" spans="1:8" x14ac:dyDescent="0.2">
      <c r="A3366" s="5">
        <v>44096</v>
      </c>
      <c r="B3366" s="2">
        <v>44096.34443287037</v>
      </c>
      <c r="C3366" s="1" t="s">
        <v>1151</v>
      </c>
      <c r="D3366" t="s">
        <v>1059</v>
      </c>
      <c r="E3366" s="1" t="s">
        <v>1061</v>
      </c>
      <c r="G3366" t="s">
        <v>1184</v>
      </c>
      <c r="H3366">
        <v>1</v>
      </c>
    </row>
    <row r="3367" spans="1:8" x14ac:dyDescent="0.2">
      <c r="A3367" s="5">
        <v>44099</v>
      </c>
      <c r="B3367" s="2">
        <v>44099.360763888886</v>
      </c>
      <c r="C3367" s="1" t="s">
        <v>1151</v>
      </c>
      <c r="D3367" t="s">
        <v>1053</v>
      </c>
      <c r="E3367" s="1" t="s">
        <v>1061</v>
      </c>
      <c r="G3367" t="s">
        <v>1184</v>
      </c>
      <c r="H3367">
        <v>1</v>
      </c>
    </row>
    <row r="3368" spans="1:8" x14ac:dyDescent="0.2">
      <c r="A3368" s="5">
        <v>44099</v>
      </c>
      <c r="B3368" s="2">
        <v>44099.360775462963</v>
      </c>
      <c r="C3368" s="1" t="s">
        <v>1151</v>
      </c>
      <c r="D3368" t="s">
        <v>1057</v>
      </c>
      <c r="E3368" s="1" t="s">
        <v>1061</v>
      </c>
      <c r="G3368" t="s">
        <v>1184</v>
      </c>
      <c r="H3368">
        <v>1</v>
      </c>
    </row>
    <row r="3369" spans="1:8" x14ac:dyDescent="0.2">
      <c r="A3369" s="5">
        <v>44099</v>
      </c>
      <c r="B3369" s="2">
        <v>44099.360775462963</v>
      </c>
      <c r="C3369" s="1" t="s">
        <v>1151</v>
      </c>
      <c r="D3369" t="s">
        <v>1058</v>
      </c>
      <c r="E3369" s="1" t="s">
        <v>1061</v>
      </c>
      <c r="G3369" t="s">
        <v>1184</v>
      </c>
      <c r="H3369">
        <v>1</v>
      </c>
    </row>
    <row r="3370" spans="1:8" x14ac:dyDescent="0.2">
      <c r="A3370" s="5">
        <v>44099</v>
      </c>
      <c r="B3370" s="2">
        <v>44099.360775462963</v>
      </c>
      <c r="C3370" s="1" t="s">
        <v>1151</v>
      </c>
      <c r="D3370" t="s">
        <v>1059</v>
      </c>
      <c r="E3370" s="1" t="s">
        <v>1061</v>
      </c>
      <c r="G3370" t="s">
        <v>1184</v>
      </c>
      <c r="H3370">
        <v>1</v>
      </c>
    </row>
    <row r="3371" spans="1:8" x14ac:dyDescent="0.2">
      <c r="A3371" s="5">
        <v>44099</v>
      </c>
      <c r="B3371" s="2">
        <v>44099.386469907404</v>
      </c>
      <c r="C3371" s="1" t="s">
        <v>1065</v>
      </c>
      <c r="D3371" t="s">
        <v>1053</v>
      </c>
      <c r="E3371" s="1" t="s">
        <v>1061</v>
      </c>
      <c r="G3371" t="s">
        <v>1184</v>
      </c>
      <c r="H3371">
        <v>1</v>
      </c>
    </row>
    <row r="3372" spans="1:8" x14ac:dyDescent="0.2">
      <c r="A3372" s="5">
        <v>44099</v>
      </c>
      <c r="B3372" s="2">
        <v>44099.386574074073</v>
      </c>
      <c r="C3372" s="1" t="s">
        <v>1065</v>
      </c>
      <c r="D3372" t="s">
        <v>1057</v>
      </c>
      <c r="E3372" s="1" t="s">
        <v>1061</v>
      </c>
      <c r="G3372" t="s">
        <v>1184</v>
      </c>
      <c r="H3372">
        <v>1</v>
      </c>
    </row>
    <row r="3373" spans="1:8" x14ac:dyDescent="0.2">
      <c r="A3373" s="5">
        <v>44099</v>
      </c>
      <c r="B3373" s="2">
        <v>44099.386678240742</v>
      </c>
      <c r="C3373" s="1" t="s">
        <v>1065</v>
      </c>
      <c r="D3373" t="s">
        <v>1058</v>
      </c>
      <c r="E3373" s="1" t="s">
        <v>1061</v>
      </c>
      <c r="G3373" t="s">
        <v>1184</v>
      </c>
      <c r="H3373">
        <v>1</v>
      </c>
    </row>
    <row r="3374" spans="1:8" x14ac:dyDescent="0.2">
      <c r="A3374" s="5">
        <v>44099</v>
      </c>
      <c r="B3374" s="2">
        <v>44099.386782407404</v>
      </c>
      <c r="C3374" s="1" t="s">
        <v>1065</v>
      </c>
      <c r="D3374" t="s">
        <v>1059</v>
      </c>
      <c r="E3374" s="1" t="s">
        <v>1061</v>
      </c>
      <c r="G3374" t="s">
        <v>1184</v>
      </c>
      <c r="H3374">
        <v>1</v>
      </c>
    </row>
    <row r="3375" spans="1:8" x14ac:dyDescent="0.2">
      <c r="A3375" s="5">
        <v>44099</v>
      </c>
      <c r="B3375" s="2">
        <v>44099.387627314813</v>
      </c>
      <c r="C3375" s="1" t="s">
        <v>1065</v>
      </c>
      <c r="D3375" t="s">
        <v>1053</v>
      </c>
      <c r="G3375" t="s">
        <v>1184</v>
      </c>
      <c r="H3375">
        <v>1</v>
      </c>
    </row>
    <row r="3376" spans="1:8" x14ac:dyDescent="0.2">
      <c r="A3376" s="5">
        <v>44099</v>
      </c>
      <c r="B3376" s="2">
        <v>44099.387743055559</v>
      </c>
      <c r="C3376" s="1" t="s">
        <v>1065</v>
      </c>
      <c r="D3376" t="s">
        <v>1056</v>
      </c>
      <c r="G3376" t="s">
        <v>1184</v>
      </c>
      <c r="H3376">
        <v>1</v>
      </c>
    </row>
    <row r="3377" spans="1:8" x14ac:dyDescent="0.2">
      <c r="A3377" s="5">
        <v>44099</v>
      </c>
      <c r="B3377" s="2">
        <v>44099.387870370374</v>
      </c>
      <c r="C3377" s="1" t="s">
        <v>1065</v>
      </c>
      <c r="D3377" t="s">
        <v>1057</v>
      </c>
      <c r="G3377" t="s">
        <v>1184</v>
      </c>
      <c r="H3377">
        <v>1</v>
      </c>
    </row>
    <row r="3378" spans="1:8" x14ac:dyDescent="0.2">
      <c r="A3378" s="5">
        <v>44099</v>
      </c>
      <c r="B3378" s="2">
        <v>44099.388090277775</v>
      </c>
      <c r="C3378" s="1" t="s">
        <v>1065</v>
      </c>
      <c r="D3378" t="s">
        <v>1056</v>
      </c>
      <c r="G3378" t="s">
        <v>1184</v>
      </c>
      <c r="H3378">
        <v>1</v>
      </c>
    </row>
    <row r="3379" spans="1:8" x14ac:dyDescent="0.2">
      <c r="A3379" s="5">
        <v>44099</v>
      </c>
      <c r="B3379" s="2">
        <v>44099.388182870367</v>
      </c>
      <c r="C3379" s="1" t="s">
        <v>1065</v>
      </c>
      <c r="D3379" t="s">
        <v>1058</v>
      </c>
      <c r="G3379" t="s">
        <v>1184</v>
      </c>
      <c r="H3379">
        <v>1</v>
      </c>
    </row>
    <row r="3380" spans="1:8" x14ac:dyDescent="0.2">
      <c r="A3380" s="5">
        <v>44099</v>
      </c>
      <c r="B3380" s="2">
        <v>44099.388310185182</v>
      </c>
      <c r="C3380" s="1" t="s">
        <v>1065</v>
      </c>
      <c r="D3380" t="s">
        <v>1056</v>
      </c>
      <c r="G3380" t="s">
        <v>1184</v>
      </c>
      <c r="H3380">
        <v>1</v>
      </c>
    </row>
    <row r="3381" spans="1:8" x14ac:dyDescent="0.2">
      <c r="A3381" s="5">
        <v>44099</v>
      </c>
      <c r="B3381" s="2">
        <v>44099.388391203705</v>
      </c>
      <c r="C3381" s="1" t="s">
        <v>1065</v>
      </c>
      <c r="D3381" t="s">
        <v>1059</v>
      </c>
      <c r="G3381" t="s">
        <v>1184</v>
      </c>
      <c r="H3381">
        <v>1</v>
      </c>
    </row>
    <row r="3382" spans="1:8" x14ac:dyDescent="0.2">
      <c r="A3382" s="5">
        <v>44099</v>
      </c>
      <c r="B3382" s="2">
        <v>44099.388495370367</v>
      </c>
      <c r="C3382" s="1" t="s">
        <v>1065</v>
      </c>
      <c r="D3382" t="s">
        <v>1056</v>
      </c>
      <c r="G3382" t="s">
        <v>1184</v>
      </c>
      <c r="H3382">
        <v>1</v>
      </c>
    </row>
    <row r="3383" spans="1:8" x14ac:dyDescent="0.2">
      <c r="A3383" s="5">
        <v>44103</v>
      </c>
      <c r="B3383" s="2">
        <v>44103.325706018521</v>
      </c>
      <c r="C3383" s="1" t="s">
        <v>1151</v>
      </c>
      <c r="D3383" t="s">
        <v>1053</v>
      </c>
      <c r="E3383" s="1" t="s">
        <v>1061</v>
      </c>
      <c r="G3383" t="s">
        <v>1184</v>
      </c>
      <c r="H3383">
        <v>1</v>
      </c>
    </row>
    <row r="3384" spans="1:8" x14ac:dyDescent="0.2">
      <c r="A3384" s="5">
        <v>44103</v>
      </c>
      <c r="B3384" s="2">
        <v>44103.32571759259</v>
      </c>
      <c r="C3384" s="1" t="s">
        <v>1151</v>
      </c>
      <c r="D3384" t="s">
        <v>1057</v>
      </c>
      <c r="E3384" s="1" t="s">
        <v>1061</v>
      </c>
      <c r="G3384" t="s">
        <v>1184</v>
      </c>
      <c r="H3384">
        <v>1</v>
      </c>
    </row>
    <row r="3385" spans="1:8" x14ac:dyDescent="0.2">
      <c r="A3385" s="5">
        <v>44103</v>
      </c>
      <c r="B3385" s="2">
        <v>44103.325729166667</v>
      </c>
      <c r="C3385" s="1" t="s">
        <v>1151</v>
      </c>
      <c r="D3385" t="s">
        <v>1058</v>
      </c>
      <c r="E3385" s="1" t="s">
        <v>1061</v>
      </c>
      <c r="G3385" t="s">
        <v>1184</v>
      </c>
      <c r="H3385">
        <v>1</v>
      </c>
    </row>
    <row r="3386" spans="1:8" x14ac:dyDescent="0.2">
      <c r="A3386" s="5">
        <v>44103</v>
      </c>
      <c r="B3386" s="2">
        <v>44103.325729166667</v>
      </c>
      <c r="C3386" s="1" t="s">
        <v>1151</v>
      </c>
      <c r="D3386" t="s">
        <v>1059</v>
      </c>
      <c r="E3386" s="1" t="s">
        <v>1061</v>
      </c>
      <c r="G3386" t="s">
        <v>1184</v>
      </c>
      <c r="H3386">
        <v>1</v>
      </c>
    </row>
    <row r="3387" spans="1:8" x14ac:dyDescent="0.2">
      <c r="A3387" s="5">
        <v>44104</v>
      </c>
      <c r="B3387" s="2">
        <v>44104.314768518518</v>
      </c>
      <c r="C3387" s="1" t="s">
        <v>1065</v>
      </c>
      <c r="D3387" t="s">
        <v>1053</v>
      </c>
      <c r="E3387" s="1" t="s">
        <v>1061</v>
      </c>
      <c r="G3387" t="s">
        <v>1184</v>
      </c>
      <c r="H3387">
        <v>1</v>
      </c>
    </row>
    <row r="3388" spans="1:8" x14ac:dyDescent="0.2">
      <c r="A3388" s="5">
        <v>44104</v>
      </c>
      <c r="B3388" s="2">
        <v>44104.314849537041</v>
      </c>
      <c r="C3388" s="1" t="s">
        <v>1065</v>
      </c>
      <c r="D3388" t="s">
        <v>1057</v>
      </c>
      <c r="E3388" s="1" t="s">
        <v>1061</v>
      </c>
      <c r="G3388" t="s">
        <v>1184</v>
      </c>
      <c r="H3388">
        <v>1</v>
      </c>
    </row>
    <row r="3389" spans="1:8" x14ac:dyDescent="0.2">
      <c r="A3389" s="5">
        <v>44104</v>
      </c>
      <c r="B3389" s="2">
        <v>44104.314930555556</v>
      </c>
      <c r="C3389" s="1" t="s">
        <v>1065</v>
      </c>
      <c r="D3389" t="s">
        <v>1058</v>
      </c>
      <c r="E3389" s="1" t="s">
        <v>1061</v>
      </c>
      <c r="G3389" t="s">
        <v>1184</v>
      </c>
      <c r="H3389">
        <v>1</v>
      </c>
    </row>
    <row r="3390" spans="1:8" x14ac:dyDescent="0.2">
      <c r="A3390" s="5">
        <v>44104</v>
      </c>
      <c r="B3390" s="2">
        <v>44104.315011574072</v>
      </c>
      <c r="C3390" s="1" t="s">
        <v>1065</v>
      </c>
      <c r="D3390" t="s">
        <v>1059</v>
      </c>
      <c r="E3390" s="1" t="s">
        <v>1061</v>
      </c>
      <c r="G3390" t="s">
        <v>1184</v>
      </c>
      <c r="H3390">
        <v>1</v>
      </c>
    </row>
    <row r="3391" spans="1:8" x14ac:dyDescent="0.2">
      <c r="A3391" s="5">
        <v>44105</v>
      </c>
      <c r="B3391" s="2">
        <v>44105.2343287037</v>
      </c>
      <c r="C3391" s="1" t="s">
        <v>1065</v>
      </c>
      <c r="D3391" t="s">
        <v>1053</v>
      </c>
      <c r="E3391" s="1" t="s">
        <v>1061</v>
      </c>
      <c r="G3391" t="s">
        <v>1184</v>
      </c>
      <c r="H3391">
        <v>1</v>
      </c>
    </row>
    <row r="3392" spans="1:8" x14ac:dyDescent="0.2">
      <c r="A3392" s="5">
        <v>44105</v>
      </c>
      <c r="B3392" s="2">
        <v>44105.2343287037</v>
      </c>
      <c r="C3392" s="1" t="s">
        <v>1065</v>
      </c>
      <c r="D3392" t="s">
        <v>1057</v>
      </c>
      <c r="E3392" s="1" t="s">
        <v>1061</v>
      </c>
      <c r="G3392" t="s">
        <v>1184</v>
      </c>
      <c r="H3392">
        <v>1</v>
      </c>
    </row>
    <row r="3393" spans="1:8" x14ac:dyDescent="0.2">
      <c r="A3393" s="5">
        <v>44105</v>
      </c>
      <c r="B3393" s="2">
        <v>44105.234340277777</v>
      </c>
      <c r="C3393" s="1" t="s">
        <v>1065</v>
      </c>
      <c r="D3393" t="s">
        <v>1058</v>
      </c>
      <c r="E3393" s="1" t="s">
        <v>1061</v>
      </c>
      <c r="G3393" t="s">
        <v>1184</v>
      </c>
      <c r="H3393">
        <v>1</v>
      </c>
    </row>
    <row r="3394" spans="1:8" x14ac:dyDescent="0.2">
      <c r="A3394" s="5">
        <v>44105</v>
      </c>
      <c r="B3394" s="2">
        <v>44105.234351851854</v>
      </c>
      <c r="C3394" s="1" t="s">
        <v>1065</v>
      </c>
      <c r="D3394" t="s">
        <v>1059</v>
      </c>
      <c r="E3394" s="1" t="s">
        <v>1061</v>
      </c>
      <c r="G3394" t="s">
        <v>1184</v>
      </c>
      <c r="H3394">
        <v>1</v>
      </c>
    </row>
    <row r="3395" spans="1:8" x14ac:dyDescent="0.2">
      <c r="A3395" s="5">
        <v>44109</v>
      </c>
      <c r="B3395" s="2">
        <v>44109.404085648152</v>
      </c>
      <c r="C3395" s="1" t="s">
        <v>1065</v>
      </c>
      <c r="D3395" t="s">
        <v>1053</v>
      </c>
      <c r="E3395" s="1" t="s">
        <v>1061</v>
      </c>
      <c r="G3395" t="s">
        <v>1186</v>
      </c>
      <c r="H3395">
        <v>1</v>
      </c>
    </row>
    <row r="3396" spans="1:8" x14ac:dyDescent="0.2">
      <c r="A3396" s="5">
        <v>44109</v>
      </c>
      <c r="B3396" s="2">
        <v>44109.404097222221</v>
      </c>
      <c r="C3396" s="1" t="s">
        <v>1065</v>
      </c>
      <c r="D3396" t="s">
        <v>1057</v>
      </c>
      <c r="E3396" s="1" t="s">
        <v>1061</v>
      </c>
      <c r="G3396" t="s">
        <v>1186</v>
      </c>
      <c r="H3396">
        <v>1</v>
      </c>
    </row>
    <row r="3397" spans="1:8" x14ac:dyDescent="0.2">
      <c r="A3397" s="5">
        <v>44109</v>
      </c>
      <c r="B3397" s="2">
        <v>44109.404097222221</v>
      </c>
      <c r="C3397" s="1" t="s">
        <v>1065</v>
      </c>
      <c r="D3397" t="s">
        <v>1058</v>
      </c>
      <c r="E3397" s="1" t="s">
        <v>1061</v>
      </c>
      <c r="G3397" t="s">
        <v>1186</v>
      </c>
      <c r="H3397">
        <v>1</v>
      </c>
    </row>
    <row r="3398" spans="1:8" x14ac:dyDescent="0.2">
      <c r="A3398" s="5">
        <v>44109</v>
      </c>
      <c r="B3398" s="2">
        <v>44109.404108796298</v>
      </c>
      <c r="C3398" s="1" t="s">
        <v>1065</v>
      </c>
      <c r="D3398" t="s">
        <v>1059</v>
      </c>
      <c r="E3398" s="1" t="s">
        <v>1061</v>
      </c>
      <c r="G3398" t="s">
        <v>1186</v>
      </c>
      <c r="H3398">
        <v>1</v>
      </c>
    </row>
    <row r="3399" spans="1:8" x14ac:dyDescent="0.2">
      <c r="A3399" s="5">
        <v>44110</v>
      </c>
      <c r="B3399" s="2">
        <v>44110.366782407407</v>
      </c>
      <c r="C3399" s="1" t="s">
        <v>1151</v>
      </c>
      <c r="D3399" t="s">
        <v>1053</v>
      </c>
      <c r="E3399" s="1" t="s">
        <v>1061</v>
      </c>
      <c r="G3399" t="s">
        <v>1186</v>
      </c>
      <c r="H3399">
        <v>1</v>
      </c>
    </row>
    <row r="3400" spans="1:8" x14ac:dyDescent="0.2">
      <c r="A3400" s="5">
        <v>44110</v>
      </c>
      <c r="B3400" s="2">
        <v>44110.366793981484</v>
      </c>
      <c r="C3400" s="1" t="s">
        <v>1151</v>
      </c>
      <c r="D3400" t="s">
        <v>1057</v>
      </c>
      <c r="E3400" s="1" t="s">
        <v>1061</v>
      </c>
      <c r="G3400" t="s">
        <v>1186</v>
      </c>
      <c r="H3400">
        <v>1</v>
      </c>
    </row>
    <row r="3401" spans="1:8" x14ac:dyDescent="0.2">
      <c r="A3401" s="5">
        <v>44110</v>
      </c>
      <c r="B3401" s="2">
        <v>44110.366793981484</v>
      </c>
      <c r="C3401" s="1" t="s">
        <v>1151</v>
      </c>
      <c r="D3401" t="s">
        <v>1058</v>
      </c>
      <c r="E3401" s="1" t="s">
        <v>1061</v>
      </c>
      <c r="G3401" t="s">
        <v>1186</v>
      </c>
      <c r="H3401">
        <v>1</v>
      </c>
    </row>
    <row r="3402" spans="1:8" x14ac:dyDescent="0.2">
      <c r="A3402" s="5">
        <v>44110</v>
      </c>
      <c r="B3402" s="2">
        <v>44110.366805555554</v>
      </c>
      <c r="C3402" s="1" t="s">
        <v>1151</v>
      </c>
      <c r="D3402" t="s">
        <v>1059</v>
      </c>
      <c r="E3402" s="1" t="s">
        <v>1061</v>
      </c>
      <c r="G3402" t="s">
        <v>1186</v>
      </c>
      <c r="H3402">
        <v>1</v>
      </c>
    </row>
    <row r="3403" spans="1:8" x14ac:dyDescent="0.2">
      <c r="A3403" s="5">
        <v>44111</v>
      </c>
      <c r="B3403" s="2">
        <v>44111.313842592594</v>
      </c>
      <c r="C3403" s="1" t="s">
        <v>1065</v>
      </c>
      <c r="D3403" t="s">
        <v>1053</v>
      </c>
      <c r="E3403" s="1" t="s">
        <v>1061</v>
      </c>
      <c r="G3403" t="s">
        <v>1186</v>
      </c>
      <c r="H3403">
        <v>1</v>
      </c>
    </row>
    <row r="3404" spans="1:8" x14ac:dyDescent="0.2">
      <c r="A3404" s="5">
        <v>44111</v>
      </c>
      <c r="B3404" s="2">
        <v>44111.313842592594</v>
      </c>
      <c r="C3404" s="1" t="s">
        <v>1065</v>
      </c>
      <c r="D3404" t="s">
        <v>1057</v>
      </c>
      <c r="E3404" s="1" t="s">
        <v>1061</v>
      </c>
      <c r="G3404" t="s">
        <v>1186</v>
      </c>
      <c r="H3404">
        <v>1</v>
      </c>
    </row>
    <row r="3405" spans="1:8" x14ac:dyDescent="0.2">
      <c r="A3405" s="5">
        <v>44111</v>
      </c>
      <c r="B3405" s="2">
        <v>44111.313854166663</v>
      </c>
      <c r="C3405" s="1" t="s">
        <v>1065</v>
      </c>
      <c r="D3405" t="s">
        <v>1058</v>
      </c>
      <c r="E3405" s="1" t="s">
        <v>1061</v>
      </c>
      <c r="G3405" t="s">
        <v>1186</v>
      </c>
      <c r="H3405">
        <v>1</v>
      </c>
    </row>
    <row r="3406" spans="1:8" x14ac:dyDescent="0.2">
      <c r="A3406" s="5">
        <v>44111</v>
      </c>
      <c r="B3406" s="2">
        <v>44111.313854166663</v>
      </c>
      <c r="C3406" s="1" t="s">
        <v>1065</v>
      </c>
      <c r="D3406" t="s">
        <v>1059</v>
      </c>
      <c r="E3406" s="1" t="s">
        <v>1061</v>
      </c>
      <c r="G3406" t="s">
        <v>1186</v>
      </c>
      <c r="H3406">
        <v>1</v>
      </c>
    </row>
    <row r="3407" spans="1:8" x14ac:dyDescent="0.2">
      <c r="A3407" s="5">
        <v>44112</v>
      </c>
      <c r="B3407" s="2">
        <v>44112.346053240741</v>
      </c>
      <c r="C3407" s="1" t="s">
        <v>1151</v>
      </c>
      <c r="D3407" t="s">
        <v>1053</v>
      </c>
      <c r="E3407" s="1" t="s">
        <v>1061</v>
      </c>
      <c r="G3407" t="s">
        <v>1186</v>
      </c>
      <c r="H3407">
        <v>1</v>
      </c>
    </row>
    <row r="3408" spans="1:8" x14ac:dyDescent="0.2">
      <c r="A3408" s="5">
        <v>44112</v>
      </c>
      <c r="B3408" s="2">
        <v>44112.346064814818</v>
      </c>
      <c r="C3408" s="1" t="s">
        <v>1151</v>
      </c>
      <c r="D3408" t="s">
        <v>1057</v>
      </c>
      <c r="E3408" s="1" t="s">
        <v>1061</v>
      </c>
      <c r="G3408" t="s">
        <v>1186</v>
      </c>
      <c r="H3408">
        <v>1</v>
      </c>
    </row>
    <row r="3409" spans="1:8" x14ac:dyDescent="0.2">
      <c r="A3409" s="5">
        <v>44112</v>
      </c>
      <c r="B3409" s="2">
        <v>44112.346076388887</v>
      </c>
      <c r="C3409" s="1" t="s">
        <v>1151</v>
      </c>
      <c r="D3409" t="s">
        <v>1058</v>
      </c>
      <c r="E3409" s="1" t="s">
        <v>1061</v>
      </c>
      <c r="G3409" t="s">
        <v>1186</v>
      </c>
      <c r="H3409">
        <v>1</v>
      </c>
    </row>
    <row r="3410" spans="1:8" x14ac:dyDescent="0.2">
      <c r="A3410" s="5">
        <v>44112</v>
      </c>
      <c r="B3410" s="2">
        <v>44112.346076388887</v>
      </c>
      <c r="C3410" s="1" t="s">
        <v>1151</v>
      </c>
      <c r="D3410" t="s">
        <v>1059</v>
      </c>
      <c r="E3410" s="1" t="s">
        <v>1061</v>
      </c>
      <c r="G3410" t="s">
        <v>1186</v>
      </c>
      <c r="H3410">
        <v>1</v>
      </c>
    </row>
    <row r="3411" spans="1:8" x14ac:dyDescent="0.2">
      <c r="A3411" s="5">
        <v>44113</v>
      </c>
      <c r="B3411" s="2">
        <v>44113.402407407404</v>
      </c>
      <c r="C3411" s="1" t="s">
        <v>1065</v>
      </c>
      <c r="D3411" t="s">
        <v>1053</v>
      </c>
      <c r="E3411" s="1" t="s">
        <v>1061</v>
      </c>
      <c r="G3411" t="s">
        <v>1186</v>
      </c>
      <c r="H3411">
        <v>1</v>
      </c>
    </row>
    <row r="3412" spans="1:8" x14ac:dyDescent="0.2">
      <c r="A3412" s="5">
        <v>44113</v>
      </c>
      <c r="B3412" s="2">
        <v>44113.402418981481</v>
      </c>
      <c r="C3412" s="1" t="s">
        <v>1065</v>
      </c>
      <c r="D3412" t="s">
        <v>1057</v>
      </c>
      <c r="E3412" s="1" t="s">
        <v>1061</v>
      </c>
      <c r="G3412" t="s">
        <v>1186</v>
      </c>
      <c r="H3412">
        <v>1</v>
      </c>
    </row>
    <row r="3413" spans="1:8" x14ac:dyDescent="0.2">
      <c r="A3413" s="5">
        <v>44113</v>
      </c>
      <c r="B3413" s="2">
        <v>44113.402418981481</v>
      </c>
      <c r="C3413" s="1" t="s">
        <v>1065</v>
      </c>
      <c r="D3413" t="s">
        <v>1058</v>
      </c>
      <c r="E3413" s="1" t="s">
        <v>1061</v>
      </c>
      <c r="G3413" t="s">
        <v>1186</v>
      </c>
      <c r="H3413">
        <v>1</v>
      </c>
    </row>
    <row r="3414" spans="1:8" x14ac:dyDescent="0.2">
      <c r="A3414" s="5">
        <v>44113</v>
      </c>
      <c r="B3414" s="2">
        <v>44113.402418981481</v>
      </c>
      <c r="C3414" s="1" t="s">
        <v>1065</v>
      </c>
      <c r="D3414" t="s">
        <v>1059</v>
      </c>
      <c r="E3414" s="1" t="s">
        <v>1061</v>
      </c>
      <c r="G3414" t="s">
        <v>1186</v>
      </c>
      <c r="H3414">
        <v>1</v>
      </c>
    </row>
    <row r="3415" spans="1:8" x14ac:dyDescent="0.2">
      <c r="A3415" s="5">
        <v>44117</v>
      </c>
      <c r="B3415" s="2">
        <v>44117.382280092592</v>
      </c>
      <c r="C3415" s="1" t="s">
        <v>1065</v>
      </c>
      <c r="D3415" t="s">
        <v>1053</v>
      </c>
      <c r="E3415" s="1" t="s">
        <v>1061</v>
      </c>
      <c r="G3415" t="s">
        <v>1186</v>
      </c>
      <c r="H3415">
        <v>1</v>
      </c>
    </row>
    <row r="3416" spans="1:8" x14ac:dyDescent="0.2">
      <c r="A3416" s="5">
        <v>44117</v>
      </c>
      <c r="B3416" s="2">
        <v>44117.382291666669</v>
      </c>
      <c r="C3416" s="1" t="s">
        <v>1065</v>
      </c>
      <c r="D3416" t="s">
        <v>1057</v>
      </c>
      <c r="E3416" s="1" t="s">
        <v>1061</v>
      </c>
      <c r="G3416" t="s">
        <v>1186</v>
      </c>
      <c r="H3416">
        <v>1</v>
      </c>
    </row>
    <row r="3417" spans="1:8" x14ac:dyDescent="0.2">
      <c r="A3417" s="5">
        <v>44117</v>
      </c>
      <c r="B3417" s="2">
        <v>44117.382291666669</v>
      </c>
      <c r="C3417" s="1" t="s">
        <v>1065</v>
      </c>
      <c r="D3417" t="s">
        <v>1058</v>
      </c>
      <c r="E3417" s="1" t="s">
        <v>1061</v>
      </c>
      <c r="G3417" t="s">
        <v>1186</v>
      </c>
      <c r="H3417">
        <v>1</v>
      </c>
    </row>
    <row r="3418" spans="1:8" x14ac:dyDescent="0.2">
      <c r="A3418" s="5">
        <v>44117</v>
      </c>
      <c r="B3418" s="2">
        <v>44117.382303240738</v>
      </c>
      <c r="C3418" s="1" t="s">
        <v>1065</v>
      </c>
      <c r="D3418" t="s">
        <v>1059</v>
      </c>
      <c r="E3418" s="1" t="s">
        <v>1061</v>
      </c>
      <c r="G3418" t="s">
        <v>1186</v>
      </c>
      <c r="H3418">
        <v>1</v>
      </c>
    </row>
    <row r="3419" spans="1:8" x14ac:dyDescent="0.2">
      <c r="A3419" s="5">
        <v>44117</v>
      </c>
      <c r="B3419" s="2">
        <v>44117.407569444447</v>
      </c>
      <c r="C3419" s="1" t="s">
        <v>1065</v>
      </c>
      <c r="D3419" t="s">
        <v>1053</v>
      </c>
      <c r="E3419" s="1" t="s">
        <v>1061</v>
      </c>
      <c r="G3419" t="s">
        <v>1186</v>
      </c>
      <c r="H3419">
        <v>1</v>
      </c>
    </row>
    <row r="3420" spans="1:8" x14ac:dyDescent="0.2">
      <c r="A3420" s="5">
        <v>44117</v>
      </c>
      <c r="B3420" s="2">
        <v>44117.407581018517</v>
      </c>
      <c r="C3420" s="1" t="s">
        <v>1065</v>
      </c>
      <c r="D3420" t="s">
        <v>1057</v>
      </c>
      <c r="E3420" s="1" t="s">
        <v>1061</v>
      </c>
      <c r="G3420" t="s">
        <v>1186</v>
      </c>
      <c r="H3420">
        <v>1</v>
      </c>
    </row>
    <row r="3421" spans="1:8" x14ac:dyDescent="0.2">
      <c r="A3421" s="5">
        <v>44117</v>
      </c>
      <c r="B3421" s="2">
        <v>44117.407581018517</v>
      </c>
      <c r="C3421" s="1" t="s">
        <v>1065</v>
      </c>
      <c r="D3421" t="s">
        <v>1058</v>
      </c>
      <c r="E3421" s="1" t="s">
        <v>1061</v>
      </c>
      <c r="G3421" t="s">
        <v>1186</v>
      </c>
      <c r="H3421">
        <v>1</v>
      </c>
    </row>
    <row r="3422" spans="1:8" x14ac:dyDescent="0.2">
      <c r="A3422" s="5">
        <v>44117</v>
      </c>
      <c r="B3422" s="2">
        <v>44117.407581018517</v>
      </c>
      <c r="C3422" s="1" t="s">
        <v>1065</v>
      </c>
      <c r="D3422" t="s">
        <v>1059</v>
      </c>
      <c r="E3422" s="1" t="s">
        <v>1061</v>
      </c>
      <c r="G3422" t="s">
        <v>1186</v>
      </c>
      <c r="H3422">
        <v>1</v>
      </c>
    </row>
    <row r="3423" spans="1:8" x14ac:dyDescent="0.2">
      <c r="A3423" s="5">
        <v>44118</v>
      </c>
      <c r="B3423" s="2">
        <v>44118.335335648146</v>
      </c>
      <c r="C3423" s="1" t="s">
        <v>1065</v>
      </c>
      <c r="D3423" t="s">
        <v>1053</v>
      </c>
      <c r="E3423" s="1" t="s">
        <v>1061</v>
      </c>
      <c r="G3423" t="s">
        <v>1186</v>
      </c>
      <c r="H3423">
        <v>1</v>
      </c>
    </row>
    <row r="3424" spans="1:8" x14ac:dyDescent="0.2">
      <c r="A3424" s="5">
        <v>44118</v>
      </c>
      <c r="B3424" s="2">
        <v>44118.335370370369</v>
      </c>
      <c r="C3424" s="1" t="s">
        <v>1065</v>
      </c>
      <c r="D3424" t="s">
        <v>1057</v>
      </c>
      <c r="E3424" s="1" t="s">
        <v>1061</v>
      </c>
      <c r="G3424" t="s">
        <v>1186</v>
      </c>
      <c r="H3424">
        <v>1</v>
      </c>
    </row>
    <row r="3425" spans="1:8" x14ac:dyDescent="0.2">
      <c r="A3425" s="5">
        <v>44118</v>
      </c>
      <c r="B3425" s="2">
        <v>44118.335474537038</v>
      </c>
      <c r="C3425" s="1" t="s">
        <v>1065</v>
      </c>
      <c r="D3425" t="s">
        <v>1058</v>
      </c>
      <c r="E3425" s="1" t="s">
        <v>1061</v>
      </c>
      <c r="G3425" t="s">
        <v>1186</v>
      </c>
      <c r="H3425">
        <v>1</v>
      </c>
    </row>
    <row r="3426" spans="1:8" x14ac:dyDescent="0.2">
      <c r="A3426" s="5">
        <v>44118</v>
      </c>
      <c r="B3426" s="2">
        <v>44118.335578703707</v>
      </c>
      <c r="C3426" s="1" t="s">
        <v>1065</v>
      </c>
      <c r="D3426" t="s">
        <v>1059</v>
      </c>
      <c r="E3426" s="1" t="s">
        <v>1061</v>
      </c>
      <c r="G3426" t="s">
        <v>1186</v>
      </c>
      <c r="H3426">
        <v>1</v>
      </c>
    </row>
    <row r="3427" spans="1:8" x14ac:dyDescent="0.2">
      <c r="A3427" s="5">
        <v>44120</v>
      </c>
      <c r="B3427" s="2">
        <v>44120.245335648149</v>
      </c>
      <c r="C3427" s="1" t="s">
        <v>1065</v>
      </c>
      <c r="D3427" t="s">
        <v>1053</v>
      </c>
      <c r="E3427" s="1" t="s">
        <v>1061</v>
      </c>
      <c r="G3427" t="s">
        <v>1186</v>
      </c>
      <c r="H3427">
        <v>1</v>
      </c>
    </row>
    <row r="3428" spans="1:8" x14ac:dyDescent="0.2">
      <c r="A3428" s="5">
        <v>44120</v>
      </c>
      <c r="B3428" s="2">
        <v>44120.245416666665</v>
      </c>
      <c r="C3428" s="1" t="s">
        <v>1065</v>
      </c>
      <c r="D3428" t="s">
        <v>1057</v>
      </c>
      <c r="E3428" s="1" t="s">
        <v>1061</v>
      </c>
      <c r="G3428" t="s">
        <v>1186</v>
      </c>
      <c r="H3428">
        <v>1</v>
      </c>
    </row>
    <row r="3429" spans="1:8" x14ac:dyDescent="0.2">
      <c r="A3429" s="5">
        <v>44120</v>
      </c>
      <c r="B3429" s="2">
        <v>44120.245497685188</v>
      </c>
      <c r="C3429" s="1" t="s">
        <v>1065</v>
      </c>
      <c r="D3429" t="s">
        <v>1058</v>
      </c>
      <c r="E3429" s="1" t="s">
        <v>1061</v>
      </c>
      <c r="G3429" t="s">
        <v>1186</v>
      </c>
      <c r="H3429">
        <v>1</v>
      </c>
    </row>
    <row r="3430" spans="1:8" x14ac:dyDescent="0.2">
      <c r="A3430" s="5">
        <v>44120</v>
      </c>
      <c r="B3430" s="2">
        <v>44120.245578703703</v>
      </c>
      <c r="C3430" s="1" t="s">
        <v>1065</v>
      </c>
      <c r="D3430" t="s">
        <v>1059</v>
      </c>
      <c r="E3430" s="1" t="s">
        <v>1061</v>
      </c>
      <c r="G3430" t="s">
        <v>1186</v>
      </c>
      <c r="H3430">
        <v>1</v>
      </c>
    </row>
    <row r="3431" spans="1:8" x14ac:dyDescent="0.2">
      <c r="A3431" s="5">
        <v>44123</v>
      </c>
      <c r="B3431" s="2">
        <v>44123.345833333333</v>
      </c>
      <c r="C3431" s="1" t="s">
        <v>1151</v>
      </c>
      <c r="D3431" t="s">
        <v>1053</v>
      </c>
      <c r="E3431" s="1" t="s">
        <v>1061</v>
      </c>
      <c r="G3431" t="s">
        <v>1186</v>
      </c>
      <c r="H3431">
        <v>1</v>
      </c>
    </row>
    <row r="3432" spans="1:8" x14ac:dyDescent="0.2">
      <c r="A3432" s="5">
        <v>44123</v>
      </c>
      <c r="B3432" s="2">
        <v>44123.34584490741</v>
      </c>
      <c r="C3432" s="1" t="s">
        <v>1151</v>
      </c>
      <c r="D3432" t="s">
        <v>1057</v>
      </c>
      <c r="E3432" s="1" t="s">
        <v>1061</v>
      </c>
      <c r="G3432" t="s">
        <v>1186</v>
      </c>
      <c r="H3432">
        <v>1</v>
      </c>
    </row>
    <row r="3433" spans="1:8" x14ac:dyDescent="0.2">
      <c r="A3433" s="5">
        <v>44123</v>
      </c>
      <c r="B3433" s="2">
        <v>44123.345856481479</v>
      </c>
      <c r="C3433" s="1" t="s">
        <v>1151</v>
      </c>
      <c r="D3433" t="s">
        <v>1058</v>
      </c>
      <c r="E3433" s="1" t="s">
        <v>1061</v>
      </c>
      <c r="G3433" t="s">
        <v>1186</v>
      </c>
      <c r="H3433">
        <v>1</v>
      </c>
    </row>
    <row r="3434" spans="1:8" x14ac:dyDescent="0.2">
      <c r="A3434" s="5">
        <v>44123</v>
      </c>
      <c r="B3434" s="2">
        <v>44123.345879629633</v>
      </c>
      <c r="C3434" s="1" t="s">
        <v>1151</v>
      </c>
      <c r="D3434" t="s">
        <v>1059</v>
      </c>
      <c r="E3434" s="1" t="s">
        <v>1061</v>
      </c>
      <c r="G3434" t="s">
        <v>1186</v>
      </c>
      <c r="H3434">
        <v>1</v>
      </c>
    </row>
    <row r="3435" spans="1:8" x14ac:dyDescent="0.2">
      <c r="A3435" s="5">
        <v>44124</v>
      </c>
      <c r="B3435" s="2">
        <v>44124.321284722224</v>
      </c>
      <c r="C3435" s="1" t="s">
        <v>1065</v>
      </c>
      <c r="D3435" t="s">
        <v>1053</v>
      </c>
      <c r="E3435" s="1" t="s">
        <v>1061</v>
      </c>
      <c r="G3435" t="s">
        <v>1186</v>
      </c>
      <c r="H3435">
        <v>1</v>
      </c>
    </row>
    <row r="3436" spans="1:8" x14ac:dyDescent="0.2">
      <c r="A3436" s="5">
        <v>44124</v>
      </c>
      <c r="B3436" s="2">
        <v>44124.32136574074</v>
      </c>
      <c r="C3436" s="1" t="s">
        <v>1065</v>
      </c>
      <c r="D3436" t="s">
        <v>1057</v>
      </c>
      <c r="E3436" s="1" t="s">
        <v>1061</v>
      </c>
      <c r="G3436" t="s">
        <v>1186</v>
      </c>
      <c r="H3436">
        <v>1</v>
      </c>
    </row>
    <row r="3437" spans="1:8" x14ac:dyDescent="0.2">
      <c r="A3437" s="5">
        <v>44124</v>
      </c>
      <c r="B3437" s="2">
        <v>44124.321446759262</v>
      </c>
      <c r="C3437" s="1" t="s">
        <v>1065</v>
      </c>
      <c r="D3437" t="s">
        <v>1058</v>
      </c>
      <c r="E3437" s="1" t="s">
        <v>1061</v>
      </c>
      <c r="G3437" t="s">
        <v>1186</v>
      </c>
      <c r="H3437">
        <v>1</v>
      </c>
    </row>
    <row r="3438" spans="1:8" x14ac:dyDescent="0.2">
      <c r="A3438" s="5">
        <v>44124</v>
      </c>
      <c r="B3438" s="2">
        <v>44124.321527777778</v>
      </c>
      <c r="C3438" s="1" t="s">
        <v>1065</v>
      </c>
      <c r="D3438" t="s">
        <v>1059</v>
      </c>
      <c r="E3438" s="1" t="s">
        <v>1061</v>
      </c>
      <c r="G3438" t="s">
        <v>1186</v>
      </c>
      <c r="H3438">
        <v>1</v>
      </c>
    </row>
    <row r="3439" spans="1:8" x14ac:dyDescent="0.2">
      <c r="A3439" s="5">
        <v>44126</v>
      </c>
      <c r="B3439" s="2">
        <v>44126.325381944444</v>
      </c>
      <c r="C3439" s="1" t="s">
        <v>1151</v>
      </c>
      <c r="D3439" t="s">
        <v>1053</v>
      </c>
      <c r="E3439" s="1" t="s">
        <v>1064</v>
      </c>
      <c r="G3439" t="s">
        <v>1186</v>
      </c>
      <c r="H3439">
        <v>1</v>
      </c>
    </row>
    <row r="3440" spans="1:8" x14ac:dyDescent="0.2">
      <c r="A3440" s="5">
        <v>44126</v>
      </c>
      <c r="B3440" s="2">
        <v>44126.32539351852</v>
      </c>
      <c r="C3440" s="1" t="s">
        <v>1151</v>
      </c>
      <c r="D3440" t="s">
        <v>1057</v>
      </c>
      <c r="E3440" s="1" t="s">
        <v>1064</v>
      </c>
      <c r="G3440" t="s">
        <v>1186</v>
      </c>
      <c r="H3440">
        <v>1</v>
      </c>
    </row>
    <row r="3441" spans="1:8" x14ac:dyDescent="0.2">
      <c r="A3441" s="5">
        <v>44126</v>
      </c>
      <c r="B3441" s="2">
        <v>44126.325416666667</v>
      </c>
      <c r="C3441" s="1" t="s">
        <v>1151</v>
      </c>
      <c r="D3441" t="s">
        <v>1058</v>
      </c>
      <c r="E3441" s="1" t="s">
        <v>1064</v>
      </c>
      <c r="G3441" t="s">
        <v>1186</v>
      </c>
      <c r="H3441">
        <v>1</v>
      </c>
    </row>
    <row r="3442" spans="1:8" x14ac:dyDescent="0.2">
      <c r="A3442" s="5">
        <v>44126</v>
      </c>
      <c r="B3442" s="2">
        <v>44126.325439814813</v>
      </c>
      <c r="C3442" s="1" t="s">
        <v>1151</v>
      </c>
      <c r="D3442" t="s">
        <v>1059</v>
      </c>
      <c r="E3442" s="1" t="s">
        <v>1064</v>
      </c>
      <c r="G3442" t="s">
        <v>1186</v>
      </c>
      <c r="H3442">
        <v>1</v>
      </c>
    </row>
    <row r="3443" spans="1:8" x14ac:dyDescent="0.2">
      <c r="A3443" s="5">
        <v>44127</v>
      </c>
      <c r="B3443" s="2">
        <v>44127.389432870368</v>
      </c>
      <c r="C3443" s="1" t="s">
        <v>1151</v>
      </c>
      <c r="D3443" t="s">
        <v>1053</v>
      </c>
      <c r="E3443" s="1" t="s">
        <v>1061</v>
      </c>
      <c r="G3443" t="s">
        <v>1186</v>
      </c>
      <c r="H3443">
        <v>1</v>
      </c>
    </row>
    <row r="3444" spans="1:8" x14ac:dyDescent="0.2">
      <c r="A3444" s="5">
        <v>44127</v>
      </c>
      <c r="B3444" s="2">
        <v>44127.389444444445</v>
      </c>
      <c r="C3444" s="1" t="s">
        <v>1151</v>
      </c>
      <c r="D3444" t="s">
        <v>1057</v>
      </c>
      <c r="E3444" s="1" t="s">
        <v>1061</v>
      </c>
      <c r="G3444" t="s">
        <v>1186</v>
      </c>
      <c r="H3444">
        <v>1</v>
      </c>
    </row>
    <row r="3445" spans="1:8" x14ac:dyDescent="0.2">
      <c r="A3445" s="5">
        <v>44127</v>
      </c>
      <c r="B3445" s="2">
        <v>44127.389467592591</v>
      </c>
      <c r="C3445" s="1" t="s">
        <v>1151</v>
      </c>
      <c r="D3445" t="s">
        <v>1058</v>
      </c>
      <c r="E3445" s="1" t="s">
        <v>1061</v>
      </c>
      <c r="G3445" t="s">
        <v>1186</v>
      </c>
      <c r="H3445">
        <v>1</v>
      </c>
    </row>
    <row r="3446" spans="1:8" x14ac:dyDescent="0.2">
      <c r="A3446" s="5">
        <v>44127</v>
      </c>
      <c r="B3446" s="2">
        <v>44127.389479166668</v>
      </c>
      <c r="C3446" s="1" t="s">
        <v>1151</v>
      </c>
      <c r="D3446" t="s">
        <v>1059</v>
      </c>
      <c r="E3446" s="1" t="s">
        <v>1061</v>
      </c>
      <c r="G3446" t="s">
        <v>1186</v>
      </c>
      <c r="H3446">
        <v>1</v>
      </c>
    </row>
    <row r="3447" spans="1:8" x14ac:dyDescent="0.2">
      <c r="A3447" s="5">
        <v>44130</v>
      </c>
      <c r="B3447" s="2">
        <v>44130.332835648151</v>
      </c>
      <c r="C3447" s="1" t="s">
        <v>1065</v>
      </c>
      <c r="D3447" t="s">
        <v>1053</v>
      </c>
      <c r="E3447" s="1" t="s">
        <v>1061</v>
      </c>
      <c r="G3447" t="s">
        <v>1186</v>
      </c>
      <c r="H3447">
        <v>1</v>
      </c>
    </row>
    <row r="3448" spans="1:8" x14ac:dyDescent="0.2">
      <c r="A3448" s="5">
        <v>44130</v>
      </c>
      <c r="B3448" s="2">
        <v>44130.332916666666</v>
      </c>
      <c r="C3448" s="1" t="s">
        <v>1065</v>
      </c>
      <c r="D3448" t="s">
        <v>1057</v>
      </c>
      <c r="E3448" s="1" t="s">
        <v>1061</v>
      </c>
      <c r="G3448" t="s">
        <v>1186</v>
      </c>
      <c r="H3448">
        <v>1</v>
      </c>
    </row>
    <row r="3449" spans="1:8" x14ac:dyDescent="0.2">
      <c r="A3449" s="5">
        <v>44130</v>
      </c>
      <c r="B3449" s="2">
        <v>44130.332997685182</v>
      </c>
      <c r="C3449" s="1" t="s">
        <v>1065</v>
      </c>
      <c r="D3449" t="s">
        <v>1058</v>
      </c>
      <c r="E3449" s="1" t="s">
        <v>1061</v>
      </c>
      <c r="G3449" t="s">
        <v>1186</v>
      </c>
      <c r="H3449">
        <v>1</v>
      </c>
    </row>
    <row r="3450" spans="1:8" x14ac:dyDescent="0.2">
      <c r="A3450" s="5">
        <v>44130</v>
      </c>
      <c r="B3450" s="2">
        <v>44130.333101851851</v>
      </c>
      <c r="C3450" s="1" t="s">
        <v>1065</v>
      </c>
      <c r="D3450" t="s">
        <v>1059</v>
      </c>
      <c r="E3450" s="1" t="s">
        <v>1061</v>
      </c>
      <c r="G3450" t="s">
        <v>1186</v>
      </c>
      <c r="H3450">
        <v>1</v>
      </c>
    </row>
    <row r="3451" spans="1:8" x14ac:dyDescent="0.2">
      <c r="A3451" s="5">
        <v>44131</v>
      </c>
      <c r="B3451" s="2">
        <v>44131.305081018516</v>
      </c>
      <c r="C3451" s="1" t="s">
        <v>1065</v>
      </c>
      <c r="D3451" t="s">
        <v>1053</v>
      </c>
      <c r="E3451" s="1" t="s">
        <v>1064</v>
      </c>
      <c r="G3451" t="s">
        <v>1186</v>
      </c>
      <c r="H3451">
        <v>1</v>
      </c>
    </row>
    <row r="3452" spans="1:8" x14ac:dyDescent="0.2">
      <c r="A3452" s="5">
        <v>44131</v>
      </c>
      <c r="B3452" s="2">
        <v>44131.305104166669</v>
      </c>
      <c r="C3452" s="1" t="s">
        <v>1065</v>
      </c>
      <c r="D3452" t="s">
        <v>1057</v>
      </c>
      <c r="E3452" s="1" t="s">
        <v>1064</v>
      </c>
      <c r="G3452" t="s">
        <v>1186</v>
      </c>
      <c r="H3452">
        <v>1</v>
      </c>
    </row>
    <row r="3453" spans="1:8" x14ac:dyDescent="0.2">
      <c r="A3453" s="5">
        <v>44131</v>
      </c>
      <c r="B3453" s="2">
        <v>44131.305196759262</v>
      </c>
      <c r="C3453" s="1" t="s">
        <v>1065</v>
      </c>
      <c r="D3453" t="s">
        <v>1058</v>
      </c>
      <c r="E3453" s="1" t="s">
        <v>1064</v>
      </c>
      <c r="G3453" t="s">
        <v>1186</v>
      </c>
      <c r="H3453">
        <v>1</v>
      </c>
    </row>
    <row r="3454" spans="1:8" x14ac:dyDescent="0.2">
      <c r="A3454" s="5">
        <v>44131</v>
      </c>
      <c r="B3454" s="2">
        <v>44131.305347222224</v>
      </c>
      <c r="C3454" s="1" t="s">
        <v>1065</v>
      </c>
      <c r="D3454" t="s">
        <v>1059</v>
      </c>
      <c r="E3454" s="1" t="s">
        <v>1061</v>
      </c>
      <c r="G3454" t="s">
        <v>1186</v>
      </c>
      <c r="H3454">
        <v>1</v>
      </c>
    </row>
    <row r="3455" spans="1:8" x14ac:dyDescent="0.2">
      <c r="A3455" s="5">
        <v>44132</v>
      </c>
      <c r="B3455" s="2">
        <v>44132.341851851852</v>
      </c>
      <c r="C3455" s="1" t="s">
        <v>1065</v>
      </c>
      <c r="D3455" t="s">
        <v>1053</v>
      </c>
      <c r="E3455" s="1" t="s">
        <v>1061</v>
      </c>
      <c r="G3455" t="s">
        <v>1186</v>
      </c>
      <c r="H3455">
        <v>1</v>
      </c>
    </row>
    <row r="3456" spans="1:8" x14ac:dyDescent="0.2">
      <c r="A3456" s="5">
        <v>44132</v>
      </c>
      <c r="B3456" s="2">
        <v>44132.341921296298</v>
      </c>
      <c r="C3456" s="1" t="s">
        <v>1065</v>
      </c>
      <c r="D3456" t="s">
        <v>1057</v>
      </c>
      <c r="E3456" s="1" t="s">
        <v>1061</v>
      </c>
      <c r="G3456" t="s">
        <v>1186</v>
      </c>
      <c r="H3456">
        <v>1</v>
      </c>
    </row>
    <row r="3457" spans="1:8" x14ac:dyDescent="0.2">
      <c r="A3457" s="5">
        <v>44132</v>
      </c>
      <c r="B3457" s="2">
        <v>44132.341990740744</v>
      </c>
      <c r="C3457" s="1" t="s">
        <v>1065</v>
      </c>
      <c r="D3457" t="s">
        <v>1058</v>
      </c>
      <c r="E3457" s="1" t="s">
        <v>1061</v>
      </c>
      <c r="G3457" t="s">
        <v>1186</v>
      </c>
      <c r="H3457">
        <v>1</v>
      </c>
    </row>
    <row r="3458" spans="1:8" x14ac:dyDescent="0.2">
      <c r="A3458" s="5">
        <v>44132</v>
      </c>
      <c r="B3458" s="2">
        <v>44132.342037037037</v>
      </c>
      <c r="C3458" s="1" t="s">
        <v>1065</v>
      </c>
      <c r="D3458" t="s">
        <v>1059</v>
      </c>
      <c r="E3458" s="1" t="s">
        <v>1061</v>
      </c>
      <c r="G3458" t="s">
        <v>1186</v>
      </c>
      <c r="H3458">
        <v>1</v>
      </c>
    </row>
    <row r="3459" spans="1:8" x14ac:dyDescent="0.2">
      <c r="A3459" s="5">
        <v>44133</v>
      </c>
      <c r="B3459" s="2">
        <v>44133.330370370371</v>
      </c>
      <c r="C3459" s="1" t="s">
        <v>1065</v>
      </c>
      <c r="D3459" t="s">
        <v>1053</v>
      </c>
      <c r="E3459" s="1" t="s">
        <v>1061</v>
      </c>
      <c r="G3459" t="s">
        <v>1186</v>
      </c>
      <c r="H3459">
        <v>1</v>
      </c>
    </row>
    <row r="3460" spans="1:8" x14ac:dyDescent="0.2">
      <c r="A3460" s="5">
        <v>44133</v>
      </c>
      <c r="B3460" s="2">
        <v>44133.330428240741</v>
      </c>
      <c r="C3460" s="1" t="s">
        <v>1065</v>
      </c>
      <c r="D3460" t="s">
        <v>1057</v>
      </c>
      <c r="E3460" s="1" t="s">
        <v>1061</v>
      </c>
      <c r="G3460" t="s">
        <v>1186</v>
      </c>
      <c r="H3460">
        <v>1</v>
      </c>
    </row>
    <row r="3461" spans="1:8" x14ac:dyDescent="0.2">
      <c r="A3461" s="5">
        <v>44133</v>
      </c>
      <c r="B3461" s="2">
        <v>44133.330497685187</v>
      </c>
      <c r="C3461" s="1" t="s">
        <v>1065</v>
      </c>
      <c r="D3461" t="s">
        <v>1058</v>
      </c>
      <c r="E3461" s="1" t="s">
        <v>1061</v>
      </c>
      <c r="G3461" t="s">
        <v>1186</v>
      </c>
      <c r="H3461">
        <v>1</v>
      </c>
    </row>
    <row r="3462" spans="1:8" x14ac:dyDescent="0.2">
      <c r="A3462" s="5">
        <v>44133</v>
      </c>
      <c r="B3462" s="2">
        <v>44133.330555555556</v>
      </c>
      <c r="C3462" s="1" t="s">
        <v>1065</v>
      </c>
      <c r="D3462" t="s">
        <v>1059</v>
      </c>
      <c r="E3462" s="1" t="s">
        <v>1061</v>
      </c>
      <c r="G3462" t="s">
        <v>1186</v>
      </c>
      <c r="H3462">
        <v>1</v>
      </c>
    </row>
    <row r="3463" spans="1:8" x14ac:dyDescent="0.2">
      <c r="A3463" s="5">
        <v>44134</v>
      </c>
      <c r="B3463" s="2">
        <v>44134.359409722223</v>
      </c>
      <c r="C3463" s="1" t="s">
        <v>1065</v>
      </c>
      <c r="D3463" t="s">
        <v>1053</v>
      </c>
      <c r="E3463" s="1" t="s">
        <v>1061</v>
      </c>
      <c r="G3463" t="s">
        <v>1186</v>
      </c>
      <c r="H3463">
        <v>1</v>
      </c>
    </row>
    <row r="3464" spans="1:8" x14ac:dyDescent="0.2">
      <c r="A3464" s="5">
        <v>44134</v>
      </c>
      <c r="B3464" s="2">
        <v>44134.359444444446</v>
      </c>
      <c r="C3464" s="1" t="s">
        <v>1065</v>
      </c>
      <c r="D3464" t="s">
        <v>1057</v>
      </c>
      <c r="E3464" s="1" t="s">
        <v>1061</v>
      </c>
      <c r="G3464" t="s">
        <v>1186</v>
      </c>
      <c r="H3464">
        <v>1</v>
      </c>
    </row>
    <row r="3465" spans="1:8" x14ac:dyDescent="0.2">
      <c r="A3465" s="5">
        <v>44134</v>
      </c>
      <c r="B3465" s="2">
        <v>44134.359502314815</v>
      </c>
      <c r="C3465" s="1" t="s">
        <v>1065</v>
      </c>
      <c r="D3465" t="s">
        <v>1058</v>
      </c>
      <c r="E3465" s="1" t="s">
        <v>1061</v>
      </c>
      <c r="G3465" t="s">
        <v>1186</v>
      </c>
      <c r="H3465">
        <v>1</v>
      </c>
    </row>
    <row r="3466" spans="1:8" x14ac:dyDescent="0.2">
      <c r="A3466" s="5">
        <v>44134</v>
      </c>
      <c r="B3466" s="2">
        <v>44134.359560185185</v>
      </c>
      <c r="C3466" s="1" t="s">
        <v>1065</v>
      </c>
      <c r="D3466" t="s">
        <v>1059</v>
      </c>
      <c r="E3466" s="1" t="s">
        <v>1061</v>
      </c>
      <c r="G3466" t="s">
        <v>1186</v>
      </c>
      <c r="H3466">
        <v>1</v>
      </c>
    </row>
    <row r="3467" spans="1:8" x14ac:dyDescent="0.2">
      <c r="A3467" s="5">
        <v>44136</v>
      </c>
      <c r="B3467" s="2">
        <v>44136.536446759259</v>
      </c>
      <c r="C3467" s="1" t="s">
        <v>1113</v>
      </c>
      <c r="D3467" t="s">
        <v>1053</v>
      </c>
      <c r="E3467" s="1" t="s">
        <v>1061</v>
      </c>
      <c r="G3467" t="s">
        <v>1187</v>
      </c>
      <c r="H3467">
        <v>1</v>
      </c>
    </row>
    <row r="3468" spans="1:8" x14ac:dyDescent="0.2">
      <c r="A3468" s="5">
        <v>44136</v>
      </c>
      <c r="B3468" s="2">
        <v>44136.536458333336</v>
      </c>
      <c r="C3468" s="1" t="s">
        <v>1113</v>
      </c>
      <c r="D3468" t="s">
        <v>1057</v>
      </c>
      <c r="E3468" s="1" t="s">
        <v>1061</v>
      </c>
      <c r="G3468" t="s">
        <v>1187</v>
      </c>
      <c r="H3468">
        <v>1</v>
      </c>
    </row>
    <row r="3469" spans="1:8" x14ac:dyDescent="0.2">
      <c r="A3469" s="5">
        <v>44136</v>
      </c>
      <c r="B3469" s="2">
        <v>44136.536458333336</v>
      </c>
      <c r="C3469" s="1" t="s">
        <v>1113</v>
      </c>
      <c r="D3469" t="s">
        <v>1058</v>
      </c>
      <c r="E3469" s="1" t="s">
        <v>1061</v>
      </c>
      <c r="G3469" t="s">
        <v>1187</v>
      </c>
      <c r="H3469">
        <v>1</v>
      </c>
    </row>
    <row r="3470" spans="1:8" x14ac:dyDescent="0.2">
      <c r="A3470" s="5">
        <v>44136</v>
      </c>
      <c r="B3470" s="2">
        <v>44136.536469907405</v>
      </c>
      <c r="C3470" s="1" t="s">
        <v>1113</v>
      </c>
      <c r="D3470" t="s">
        <v>1059</v>
      </c>
      <c r="E3470" s="1" t="s">
        <v>1061</v>
      </c>
      <c r="G3470" t="s">
        <v>1187</v>
      </c>
      <c r="H3470">
        <v>1</v>
      </c>
    </row>
    <row r="3471" spans="1:8" x14ac:dyDescent="0.2">
      <c r="A3471" s="5">
        <v>44138</v>
      </c>
      <c r="B3471" s="2">
        <v>44138.378599537034</v>
      </c>
      <c r="C3471" s="1" t="s">
        <v>1065</v>
      </c>
      <c r="D3471" t="s">
        <v>1053</v>
      </c>
      <c r="E3471" s="1" t="s">
        <v>1061</v>
      </c>
      <c r="G3471" t="s">
        <v>1188</v>
      </c>
      <c r="H3471">
        <v>1</v>
      </c>
    </row>
    <row r="3472" spans="1:8" x14ac:dyDescent="0.2">
      <c r="A3472" s="5">
        <v>44138</v>
      </c>
      <c r="B3472" s="2">
        <v>44138.378611111111</v>
      </c>
      <c r="C3472" s="1" t="s">
        <v>1065</v>
      </c>
      <c r="D3472" t="s">
        <v>1057</v>
      </c>
      <c r="E3472" s="1" t="s">
        <v>1061</v>
      </c>
      <c r="G3472" t="s">
        <v>1188</v>
      </c>
      <c r="H3472">
        <v>1</v>
      </c>
    </row>
    <row r="3473" spans="1:8" x14ac:dyDescent="0.2">
      <c r="A3473" s="5">
        <v>44138</v>
      </c>
      <c r="B3473" s="2">
        <v>44138.378611111111</v>
      </c>
      <c r="C3473" s="1" t="s">
        <v>1065</v>
      </c>
      <c r="D3473" t="s">
        <v>1058</v>
      </c>
      <c r="E3473" s="1" t="s">
        <v>1061</v>
      </c>
      <c r="G3473" t="s">
        <v>1188</v>
      </c>
      <c r="H3473">
        <v>1</v>
      </c>
    </row>
    <row r="3474" spans="1:8" x14ac:dyDescent="0.2">
      <c r="A3474" s="5">
        <v>44138</v>
      </c>
      <c r="B3474" s="2">
        <v>44138.378622685188</v>
      </c>
      <c r="C3474" s="1" t="s">
        <v>1065</v>
      </c>
      <c r="D3474" t="s">
        <v>1059</v>
      </c>
      <c r="E3474" s="1" t="s">
        <v>1061</v>
      </c>
      <c r="G3474" t="s">
        <v>1188</v>
      </c>
      <c r="H3474">
        <v>1</v>
      </c>
    </row>
    <row r="3475" spans="1:8" x14ac:dyDescent="0.2">
      <c r="A3475" s="5">
        <v>44139</v>
      </c>
      <c r="B3475" s="2">
        <v>44139.329421296294</v>
      </c>
      <c r="C3475" s="1" t="s">
        <v>1065</v>
      </c>
      <c r="D3475" t="s">
        <v>1053</v>
      </c>
      <c r="G3475" t="s">
        <v>1188</v>
      </c>
      <c r="H3475">
        <v>1</v>
      </c>
    </row>
    <row r="3476" spans="1:8" x14ac:dyDescent="0.2">
      <c r="A3476" s="5">
        <v>44139</v>
      </c>
      <c r="B3476" s="2">
        <v>44139.329444444447</v>
      </c>
      <c r="C3476" s="1" t="s">
        <v>1065</v>
      </c>
      <c r="D3476" t="s">
        <v>1056</v>
      </c>
      <c r="G3476" t="s">
        <v>1188</v>
      </c>
      <c r="H3476">
        <v>1</v>
      </c>
    </row>
    <row r="3477" spans="1:8" x14ac:dyDescent="0.2">
      <c r="A3477" s="5">
        <v>44139</v>
      </c>
      <c r="B3477" s="2">
        <v>44139.32949074074</v>
      </c>
      <c r="C3477" s="1" t="s">
        <v>1065</v>
      </c>
      <c r="D3477" t="s">
        <v>1057</v>
      </c>
      <c r="G3477" t="s">
        <v>1188</v>
      </c>
      <c r="H3477">
        <v>1</v>
      </c>
    </row>
    <row r="3478" spans="1:8" x14ac:dyDescent="0.2">
      <c r="A3478" s="5">
        <v>44139</v>
      </c>
      <c r="B3478" s="2">
        <v>44139.329525462963</v>
      </c>
      <c r="C3478" s="1" t="s">
        <v>1065</v>
      </c>
      <c r="D3478" t="s">
        <v>1056</v>
      </c>
      <c r="G3478" t="s">
        <v>1188</v>
      </c>
      <c r="H3478">
        <v>1</v>
      </c>
    </row>
    <row r="3479" spans="1:8" x14ac:dyDescent="0.2">
      <c r="A3479" s="5">
        <v>44139</v>
      </c>
      <c r="B3479" s="2">
        <v>44139.329571759263</v>
      </c>
      <c r="C3479" s="1" t="s">
        <v>1065</v>
      </c>
      <c r="D3479" t="s">
        <v>1058</v>
      </c>
      <c r="G3479" t="s">
        <v>1188</v>
      </c>
      <c r="H3479">
        <v>1</v>
      </c>
    </row>
    <row r="3480" spans="1:8" x14ac:dyDescent="0.2">
      <c r="A3480" s="5">
        <v>44139</v>
      </c>
      <c r="B3480" s="2">
        <v>44139.329606481479</v>
      </c>
      <c r="C3480" s="1" t="s">
        <v>1065</v>
      </c>
      <c r="D3480" t="s">
        <v>1056</v>
      </c>
      <c r="G3480" t="s">
        <v>1188</v>
      </c>
      <c r="H3480">
        <v>1</v>
      </c>
    </row>
    <row r="3481" spans="1:8" x14ac:dyDescent="0.2">
      <c r="A3481" s="5">
        <v>44139</v>
      </c>
      <c r="B3481" s="2">
        <v>44139.329641203702</v>
      </c>
      <c r="C3481" s="1" t="s">
        <v>1065</v>
      </c>
      <c r="D3481" t="s">
        <v>1059</v>
      </c>
      <c r="G3481" t="s">
        <v>1188</v>
      </c>
      <c r="H3481">
        <v>1</v>
      </c>
    </row>
    <row r="3482" spans="1:8" x14ac:dyDescent="0.2">
      <c r="A3482" s="5">
        <v>44139</v>
      </c>
      <c r="B3482" s="2">
        <v>44139.329687500001</v>
      </c>
      <c r="C3482" s="1" t="s">
        <v>1065</v>
      </c>
      <c r="D3482" t="s">
        <v>1056</v>
      </c>
      <c r="G3482" t="s">
        <v>1188</v>
      </c>
      <c r="H3482">
        <v>1</v>
      </c>
    </row>
    <row r="3483" spans="1:8" x14ac:dyDescent="0.2">
      <c r="A3483" s="5">
        <v>44140</v>
      </c>
      <c r="B3483" s="2">
        <v>44140.390081018515</v>
      </c>
      <c r="C3483" s="1" t="s">
        <v>1065</v>
      </c>
      <c r="D3483" t="s">
        <v>1053</v>
      </c>
      <c r="E3483" s="1" t="s">
        <v>1061</v>
      </c>
      <c r="G3483" t="s">
        <v>1188</v>
      </c>
      <c r="H3483">
        <v>1</v>
      </c>
    </row>
    <row r="3484" spans="1:8" x14ac:dyDescent="0.2">
      <c r="A3484" s="5">
        <v>44140</v>
      </c>
      <c r="B3484" s="2">
        <v>44140.390104166669</v>
      </c>
      <c r="C3484" s="1" t="s">
        <v>1065</v>
      </c>
      <c r="D3484" t="s">
        <v>1057</v>
      </c>
      <c r="E3484" s="1" t="s">
        <v>1061</v>
      </c>
      <c r="G3484" t="s">
        <v>1188</v>
      </c>
      <c r="H3484">
        <v>1</v>
      </c>
    </row>
    <row r="3485" spans="1:8" x14ac:dyDescent="0.2">
      <c r="A3485" s="5">
        <v>44140</v>
      </c>
      <c r="B3485" s="2">
        <v>44140.390104166669</v>
      </c>
      <c r="C3485" s="1" t="s">
        <v>1065</v>
      </c>
      <c r="D3485" t="s">
        <v>1058</v>
      </c>
      <c r="E3485" s="1" t="s">
        <v>1061</v>
      </c>
      <c r="G3485" t="s">
        <v>1188</v>
      </c>
      <c r="H3485">
        <v>1</v>
      </c>
    </row>
    <row r="3486" spans="1:8" x14ac:dyDescent="0.2">
      <c r="A3486" s="5">
        <v>44140</v>
      </c>
      <c r="B3486" s="2">
        <v>44140.390115740738</v>
      </c>
      <c r="C3486" s="1" t="s">
        <v>1065</v>
      </c>
      <c r="D3486" t="s">
        <v>1059</v>
      </c>
      <c r="E3486" s="1" t="s">
        <v>1061</v>
      </c>
      <c r="G3486" t="s">
        <v>1188</v>
      </c>
      <c r="H3486">
        <v>1</v>
      </c>
    </row>
    <row r="3487" spans="1:8" x14ac:dyDescent="0.2">
      <c r="A3487" s="5">
        <v>44141</v>
      </c>
      <c r="B3487" s="2">
        <v>44141.319953703707</v>
      </c>
      <c r="C3487" s="1" t="s">
        <v>1065</v>
      </c>
      <c r="D3487" t="s">
        <v>1053</v>
      </c>
      <c r="E3487" s="1" t="s">
        <v>1061</v>
      </c>
      <c r="G3487" t="s">
        <v>1188</v>
      </c>
      <c r="H3487">
        <v>1</v>
      </c>
    </row>
    <row r="3488" spans="1:8" x14ac:dyDescent="0.2">
      <c r="A3488" s="5">
        <v>44141</v>
      </c>
      <c r="B3488" s="2">
        <v>44141.320011574076</v>
      </c>
      <c r="C3488" s="1" t="s">
        <v>1065</v>
      </c>
      <c r="D3488" t="s">
        <v>1057</v>
      </c>
      <c r="E3488" s="1" t="s">
        <v>1061</v>
      </c>
      <c r="G3488" t="s">
        <v>1188</v>
      </c>
      <c r="H3488">
        <v>1</v>
      </c>
    </row>
    <row r="3489" spans="1:8" x14ac:dyDescent="0.2">
      <c r="A3489" s="5">
        <v>44141</v>
      </c>
      <c r="B3489" s="2">
        <v>44141.320069444446</v>
      </c>
      <c r="C3489" s="1" t="s">
        <v>1065</v>
      </c>
      <c r="D3489" t="s">
        <v>1058</v>
      </c>
      <c r="E3489" s="1" t="s">
        <v>1061</v>
      </c>
      <c r="G3489" t="s">
        <v>1188</v>
      </c>
      <c r="H3489">
        <v>1</v>
      </c>
    </row>
    <row r="3490" spans="1:8" x14ac:dyDescent="0.2">
      <c r="A3490" s="5">
        <v>44141</v>
      </c>
      <c r="B3490" s="2">
        <v>44141.320115740738</v>
      </c>
      <c r="C3490" s="1" t="s">
        <v>1065</v>
      </c>
      <c r="D3490" t="s">
        <v>1059</v>
      </c>
      <c r="E3490" s="1" t="s">
        <v>1061</v>
      </c>
      <c r="G3490" t="s">
        <v>1188</v>
      </c>
      <c r="H3490">
        <v>1</v>
      </c>
    </row>
    <row r="3491" spans="1:8" x14ac:dyDescent="0.2">
      <c r="A3491" s="5">
        <v>44144</v>
      </c>
      <c r="B3491" s="2">
        <v>44144.354872685188</v>
      </c>
      <c r="C3491" s="1" t="s">
        <v>1065</v>
      </c>
      <c r="D3491" t="s">
        <v>1053</v>
      </c>
      <c r="E3491" s="1" t="s">
        <v>1061</v>
      </c>
      <c r="G3491" t="s">
        <v>1188</v>
      </c>
      <c r="H3491">
        <v>1</v>
      </c>
    </row>
    <row r="3492" spans="1:8" x14ac:dyDescent="0.2">
      <c r="A3492" s="5">
        <v>44144</v>
      </c>
      <c r="B3492" s="2">
        <v>44144.354953703703</v>
      </c>
      <c r="C3492" s="1" t="s">
        <v>1065</v>
      </c>
      <c r="D3492" t="s">
        <v>1057</v>
      </c>
      <c r="E3492" s="1" t="s">
        <v>1061</v>
      </c>
      <c r="G3492" t="s">
        <v>1188</v>
      </c>
      <c r="H3492">
        <v>1</v>
      </c>
    </row>
    <row r="3493" spans="1:8" x14ac:dyDescent="0.2">
      <c r="A3493" s="5">
        <v>44144</v>
      </c>
      <c r="B3493" s="2">
        <v>44144.355011574073</v>
      </c>
      <c r="C3493" s="1" t="s">
        <v>1065</v>
      </c>
      <c r="D3493" t="s">
        <v>1058</v>
      </c>
      <c r="E3493" s="1" t="s">
        <v>1061</v>
      </c>
      <c r="G3493" t="s">
        <v>1188</v>
      </c>
      <c r="H3493">
        <v>1</v>
      </c>
    </row>
    <row r="3494" spans="1:8" x14ac:dyDescent="0.2">
      <c r="A3494" s="5">
        <v>44144</v>
      </c>
      <c r="B3494" s="2">
        <v>44144.355138888888</v>
      </c>
      <c r="C3494" s="1" t="s">
        <v>1065</v>
      </c>
      <c r="D3494" t="s">
        <v>1059</v>
      </c>
      <c r="E3494" s="1" t="s">
        <v>1061</v>
      </c>
      <c r="G3494" t="s">
        <v>1188</v>
      </c>
      <c r="H3494">
        <v>1</v>
      </c>
    </row>
    <row r="3495" spans="1:8" x14ac:dyDescent="0.2">
      <c r="A3495" s="5">
        <v>44146</v>
      </c>
      <c r="B3495" s="2">
        <v>44146.33084490741</v>
      </c>
      <c r="C3495" s="1" t="s">
        <v>1065</v>
      </c>
      <c r="D3495" t="s">
        <v>1053</v>
      </c>
      <c r="E3495" s="1" t="s">
        <v>1061</v>
      </c>
      <c r="G3495" t="s">
        <v>1188</v>
      </c>
      <c r="H3495">
        <v>1</v>
      </c>
    </row>
    <row r="3496" spans="1:8" x14ac:dyDescent="0.2">
      <c r="A3496" s="5">
        <v>44146</v>
      </c>
      <c r="B3496" s="2">
        <v>44146.330891203703</v>
      </c>
      <c r="C3496" s="1" t="s">
        <v>1065</v>
      </c>
      <c r="D3496" t="s">
        <v>1057</v>
      </c>
      <c r="E3496" s="1" t="s">
        <v>1061</v>
      </c>
      <c r="G3496" t="s">
        <v>1188</v>
      </c>
      <c r="H3496">
        <v>1</v>
      </c>
    </row>
    <row r="3497" spans="1:8" x14ac:dyDescent="0.2">
      <c r="A3497" s="5">
        <v>44146</v>
      </c>
      <c r="B3497" s="2">
        <v>44146.330937500003</v>
      </c>
      <c r="C3497" s="1" t="s">
        <v>1065</v>
      </c>
      <c r="D3497" t="s">
        <v>1058</v>
      </c>
      <c r="E3497" s="1" t="s">
        <v>1061</v>
      </c>
      <c r="G3497" t="s">
        <v>1188</v>
      </c>
      <c r="H3497">
        <v>1</v>
      </c>
    </row>
    <row r="3498" spans="1:8" x14ac:dyDescent="0.2">
      <c r="A3498" s="5">
        <v>44146</v>
      </c>
      <c r="B3498" s="2">
        <v>44146.330995370372</v>
      </c>
      <c r="C3498" s="1" t="s">
        <v>1065</v>
      </c>
      <c r="D3498" t="s">
        <v>1059</v>
      </c>
      <c r="E3498" s="1" t="s">
        <v>1061</v>
      </c>
      <c r="G3498" t="s">
        <v>1188</v>
      </c>
      <c r="H3498">
        <v>1</v>
      </c>
    </row>
    <row r="3499" spans="1:8" x14ac:dyDescent="0.2">
      <c r="A3499" s="5">
        <v>44147</v>
      </c>
      <c r="B3499" s="2">
        <v>44147.35050925926</v>
      </c>
      <c r="C3499" s="1" t="s">
        <v>1065</v>
      </c>
      <c r="D3499" t="s">
        <v>1053</v>
      </c>
      <c r="E3499" s="1" t="s">
        <v>1061</v>
      </c>
      <c r="G3499" t="s">
        <v>1188</v>
      </c>
      <c r="H3499">
        <v>1</v>
      </c>
    </row>
    <row r="3500" spans="1:8" x14ac:dyDescent="0.2">
      <c r="A3500" s="5">
        <v>44147</v>
      </c>
      <c r="B3500" s="2">
        <v>44147.350555555553</v>
      </c>
      <c r="C3500" s="1" t="s">
        <v>1065</v>
      </c>
      <c r="D3500" t="s">
        <v>1057</v>
      </c>
      <c r="E3500" s="1" t="s">
        <v>1061</v>
      </c>
      <c r="G3500" t="s">
        <v>1188</v>
      </c>
      <c r="H3500">
        <v>1</v>
      </c>
    </row>
    <row r="3501" spans="1:8" x14ac:dyDescent="0.2">
      <c r="A3501" s="5">
        <v>44147</v>
      </c>
      <c r="B3501" s="2">
        <v>44147.350763888891</v>
      </c>
      <c r="C3501" s="1" t="s">
        <v>1065</v>
      </c>
      <c r="D3501" t="s">
        <v>1058</v>
      </c>
      <c r="E3501" s="1" t="s">
        <v>1061</v>
      </c>
      <c r="G3501" t="s">
        <v>1188</v>
      </c>
      <c r="H3501">
        <v>1</v>
      </c>
    </row>
    <row r="3502" spans="1:8" x14ac:dyDescent="0.2">
      <c r="A3502" s="5">
        <v>44147</v>
      </c>
      <c r="B3502" s="2">
        <v>44147.350798611114</v>
      </c>
      <c r="C3502" s="1" t="s">
        <v>1065</v>
      </c>
      <c r="D3502" t="s">
        <v>1059</v>
      </c>
      <c r="E3502" s="1" t="s">
        <v>1061</v>
      </c>
      <c r="G3502" t="s">
        <v>1188</v>
      </c>
      <c r="H3502">
        <v>1</v>
      </c>
    </row>
    <row r="3503" spans="1:8" x14ac:dyDescent="0.2">
      <c r="A3503" s="5">
        <v>44151</v>
      </c>
      <c r="B3503" s="2">
        <v>44151.29042824074</v>
      </c>
      <c r="C3503" s="1" t="s">
        <v>1065</v>
      </c>
      <c r="D3503" t="s">
        <v>1053</v>
      </c>
      <c r="E3503" s="1" t="s">
        <v>1064</v>
      </c>
      <c r="G3503" t="s">
        <v>1188</v>
      </c>
      <c r="H3503">
        <v>1</v>
      </c>
    </row>
    <row r="3504" spans="1:8" x14ac:dyDescent="0.2">
      <c r="A3504" s="5">
        <v>44151</v>
      </c>
      <c r="B3504" s="2">
        <v>44151.290497685186</v>
      </c>
      <c r="C3504" s="1" t="s">
        <v>1065</v>
      </c>
      <c r="D3504" t="s">
        <v>1057</v>
      </c>
      <c r="E3504" s="1" t="s">
        <v>1064</v>
      </c>
      <c r="G3504" t="s">
        <v>1188</v>
      </c>
      <c r="H3504">
        <v>1</v>
      </c>
    </row>
    <row r="3505" spans="1:8" x14ac:dyDescent="0.2">
      <c r="A3505" s="5">
        <v>44151</v>
      </c>
      <c r="B3505" s="2">
        <v>44151.290555555555</v>
      </c>
      <c r="C3505" s="1" t="s">
        <v>1065</v>
      </c>
      <c r="D3505" t="s">
        <v>1058</v>
      </c>
      <c r="E3505" s="1" t="s">
        <v>1064</v>
      </c>
      <c r="G3505" t="s">
        <v>1188</v>
      </c>
      <c r="H3505">
        <v>1</v>
      </c>
    </row>
    <row r="3506" spans="1:8" x14ac:dyDescent="0.2">
      <c r="A3506" s="5">
        <v>44151</v>
      </c>
      <c r="B3506" s="2">
        <v>44151.290625000001</v>
      </c>
      <c r="C3506" s="1" t="s">
        <v>1065</v>
      </c>
      <c r="D3506" t="s">
        <v>1059</v>
      </c>
      <c r="E3506" s="1" t="s">
        <v>1064</v>
      </c>
      <c r="G3506" t="s">
        <v>1188</v>
      </c>
      <c r="H3506">
        <v>1</v>
      </c>
    </row>
    <row r="3507" spans="1:8" x14ac:dyDescent="0.2">
      <c r="A3507" s="5">
        <v>44153</v>
      </c>
      <c r="B3507" s="2">
        <v>44153.340902777774</v>
      </c>
      <c r="C3507" s="1" t="s">
        <v>1065</v>
      </c>
      <c r="D3507" t="s">
        <v>1053</v>
      </c>
      <c r="E3507" s="1" t="s">
        <v>1061</v>
      </c>
      <c r="G3507" t="s">
        <v>1188</v>
      </c>
      <c r="H3507">
        <v>1</v>
      </c>
    </row>
    <row r="3508" spans="1:8" x14ac:dyDescent="0.2">
      <c r="A3508" s="5">
        <v>44153</v>
      </c>
      <c r="B3508" s="2">
        <v>44153.340960648151</v>
      </c>
      <c r="C3508" s="1" t="s">
        <v>1065</v>
      </c>
      <c r="D3508" t="s">
        <v>1057</v>
      </c>
      <c r="E3508" s="1" t="s">
        <v>1061</v>
      </c>
      <c r="G3508" t="s">
        <v>1188</v>
      </c>
      <c r="H3508">
        <v>1</v>
      </c>
    </row>
    <row r="3509" spans="1:8" x14ac:dyDescent="0.2">
      <c r="A3509" s="5">
        <v>44153</v>
      </c>
      <c r="B3509" s="2">
        <v>44153.341006944444</v>
      </c>
      <c r="C3509" s="1" t="s">
        <v>1065</v>
      </c>
      <c r="D3509" t="s">
        <v>1058</v>
      </c>
      <c r="E3509" s="1" t="s">
        <v>1061</v>
      </c>
      <c r="G3509" t="s">
        <v>1188</v>
      </c>
      <c r="H3509">
        <v>1</v>
      </c>
    </row>
    <row r="3510" spans="1:8" x14ac:dyDescent="0.2">
      <c r="A3510" s="5">
        <v>44153</v>
      </c>
      <c r="B3510" s="2">
        <v>44153.341053240743</v>
      </c>
      <c r="C3510" s="1" t="s">
        <v>1065</v>
      </c>
      <c r="D3510" t="s">
        <v>1059</v>
      </c>
      <c r="E3510" s="1" t="s">
        <v>1061</v>
      </c>
      <c r="G3510" t="s">
        <v>1188</v>
      </c>
      <c r="H3510">
        <v>1</v>
      </c>
    </row>
    <row r="3511" spans="1:8" x14ac:dyDescent="0.2">
      <c r="A3511" s="5">
        <v>44153</v>
      </c>
      <c r="B3511" s="2">
        <v>44153.34165509259</v>
      </c>
      <c r="C3511" s="1" t="s">
        <v>1065</v>
      </c>
      <c r="D3511" t="s">
        <v>1053</v>
      </c>
      <c r="E3511" s="1" t="s">
        <v>1061</v>
      </c>
      <c r="G3511" t="s">
        <v>1188</v>
      </c>
      <c r="H3511">
        <v>1</v>
      </c>
    </row>
    <row r="3512" spans="1:8" x14ac:dyDescent="0.2">
      <c r="A3512" s="5">
        <v>44153</v>
      </c>
      <c r="B3512" s="2">
        <v>44153.34171296296</v>
      </c>
      <c r="C3512" s="1" t="s">
        <v>1065</v>
      </c>
      <c r="D3512" t="s">
        <v>1057</v>
      </c>
      <c r="E3512" s="1" t="s">
        <v>1061</v>
      </c>
      <c r="G3512" t="s">
        <v>1188</v>
      </c>
      <c r="H3512">
        <v>1</v>
      </c>
    </row>
    <row r="3513" spans="1:8" x14ac:dyDescent="0.2">
      <c r="A3513" s="5">
        <v>44153</v>
      </c>
      <c r="B3513" s="2">
        <v>44153.341770833336</v>
      </c>
      <c r="C3513" s="1" t="s">
        <v>1065</v>
      </c>
      <c r="D3513" t="s">
        <v>1058</v>
      </c>
      <c r="E3513" s="1" t="s">
        <v>1061</v>
      </c>
      <c r="G3513" t="s">
        <v>1188</v>
      </c>
      <c r="H3513">
        <v>1</v>
      </c>
    </row>
    <row r="3514" spans="1:8" x14ac:dyDescent="0.2">
      <c r="A3514" s="5">
        <v>44153</v>
      </c>
      <c r="B3514" s="2">
        <v>44153.341828703706</v>
      </c>
      <c r="C3514" s="1" t="s">
        <v>1065</v>
      </c>
      <c r="D3514" t="s">
        <v>1059</v>
      </c>
      <c r="E3514" s="1" t="s">
        <v>1061</v>
      </c>
      <c r="G3514" t="s">
        <v>1188</v>
      </c>
      <c r="H3514">
        <v>1</v>
      </c>
    </row>
    <row r="3515" spans="1:8" x14ac:dyDescent="0.2">
      <c r="A3515" s="5">
        <v>44154</v>
      </c>
      <c r="B3515" s="2">
        <v>44154.327210648145</v>
      </c>
      <c r="C3515" s="1" t="s">
        <v>1065</v>
      </c>
      <c r="D3515" t="s">
        <v>1053</v>
      </c>
      <c r="E3515" s="1" t="s">
        <v>1064</v>
      </c>
      <c r="G3515" t="s">
        <v>1188</v>
      </c>
      <c r="H3515">
        <v>1</v>
      </c>
    </row>
    <row r="3516" spans="1:8" x14ac:dyDescent="0.2">
      <c r="A3516" s="5">
        <v>44154</v>
      </c>
      <c r="B3516" s="2">
        <v>44154.327268518522</v>
      </c>
      <c r="C3516" s="1" t="s">
        <v>1065</v>
      </c>
      <c r="D3516" t="s">
        <v>1057</v>
      </c>
      <c r="E3516" s="1" t="s">
        <v>1064</v>
      </c>
      <c r="G3516" t="s">
        <v>1188</v>
      </c>
      <c r="H3516">
        <v>1</v>
      </c>
    </row>
    <row r="3517" spans="1:8" x14ac:dyDescent="0.2">
      <c r="A3517" s="5">
        <v>44154</v>
      </c>
      <c r="B3517" s="2">
        <v>44154.327314814815</v>
      </c>
      <c r="C3517" s="1" t="s">
        <v>1065</v>
      </c>
      <c r="D3517" t="s">
        <v>1058</v>
      </c>
      <c r="E3517" s="1" t="s">
        <v>1064</v>
      </c>
      <c r="G3517" t="s">
        <v>1188</v>
      </c>
      <c r="H3517">
        <v>1</v>
      </c>
    </row>
    <row r="3518" spans="1:8" x14ac:dyDescent="0.2">
      <c r="A3518" s="5">
        <v>44154</v>
      </c>
      <c r="B3518" s="2">
        <v>44154.327372685184</v>
      </c>
      <c r="C3518" s="1" t="s">
        <v>1065</v>
      </c>
      <c r="D3518" t="s">
        <v>1059</v>
      </c>
      <c r="E3518" s="1" t="s">
        <v>1064</v>
      </c>
      <c r="G3518" t="s">
        <v>1188</v>
      </c>
      <c r="H3518">
        <v>1</v>
      </c>
    </row>
    <row r="3519" spans="1:8" x14ac:dyDescent="0.2">
      <c r="A3519" s="5">
        <v>44158</v>
      </c>
      <c r="B3519" s="2">
        <v>44158.348298611112</v>
      </c>
      <c r="C3519" s="1" t="s">
        <v>1065</v>
      </c>
      <c r="D3519" t="s">
        <v>1053</v>
      </c>
      <c r="E3519" s="1" t="s">
        <v>1061</v>
      </c>
      <c r="G3519" t="s">
        <v>1188</v>
      </c>
      <c r="H3519">
        <v>1</v>
      </c>
    </row>
    <row r="3520" spans="1:8" x14ac:dyDescent="0.2">
      <c r="A3520" s="5">
        <v>44158</v>
      </c>
      <c r="B3520" s="2">
        <v>44158.348310185182</v>
      </c>
      <c r="C3520" s="1" t="s">
        <v>1065</v>
      </c>
      <c r="D3520" t="s">
        <v>1057</v>
      </c>
      <c r="E3520" s="1" t="s">
        <v>1061</v>
      </c>
      <c r="G3520" t="s">
        <v>1188</v>
      </c>
      <c r="H3520">
        <v>1</v>
      </c>
    </row>
    <row r="3521" spans="1:8" x14ac:dyDescent="0.2">
      <c r="A3521" s="5">
        <v>44158</v>
      </c>
      <c r="B3521" s="2">
        <v>44158.348310185182</v>
      </c>
      <c r="C3521" s="1" t="s">
        <v>1065</v>
      </c>
      <c r="D3521" t="s">
        <v>1058</v>
      </c>
      <c r="E3521" s="1" t="s">
        <v>1061</v>
      </c>
      <c r="G3521" t="s">
        <v>1188</v>
      </c>
      <c r="H3521">
        <v>1</v>
      </c>
    </row>
    <row r="3522" spans="1:8" x14ac:dyDescent="0.2">
      <c r="A3522" s="5">
        <v>44158</v>
      </c>
      <c r="B3522" s="2">
        <v>44158.348321759258</v>
      </c>
      <c r="C3522" s="1" t="s">
        <v>1065</v>
      </c>
      <c r="D3522" t="s">
        <v>1059</v>
      </c>
      <c r="E3522" s="1" t="s">
        <v>1061</v>
      </c>
      <c r="G3522" t="s">
        <v>1188</v>
      </c>
      <c r="H3522">
        <v>1</v>
      </c>
    </row>
    <row r="3523" spans="1:8" x14ac:dyDescent="0.2">
      <c r="A3523" s="5">
        <v>44159</v>
      </c>
      <c r="B3523" s="2">
        <v>44159.319756944446</v>
      </c>
      <c r="C3523" s="1" t="s">
        <v>1065</v>
      </c>
      <c r="D3523" t="s">
        <v>1053</v>
      </c>
      <c r="E3523" s="1" t="s">
        <v>1061</v>
      </c>
      <c r="G3523" t="s">
        <v>1188</v>
      </c>
      <c r="H3523">
        <v>1</v>
      </c>
    </row>
    <row r="3524" spans="1:8" x14ac:dyDescent="0.2">
      <c r="A3524" s="5">
        <v>44159</v>
      </c>
      <c r="B3524" s="2">
        <v>44159.319780092592</v>
      </c>
      <c r="C3524" s="1" t="s">
        <v>1065</v>
      </c>
      <c r="D3524" t="s">
        <v>1057</v>
      </c>
      <c r="E3524" s="1" t="s">
        <v>1061</v>
      </c>
      <c r="G3524" t="s">
        <v>1188</v>
      </c>
      <c r="H3524">
        <v>1</v>
      </c>
    </row>
    <row r="3525" spans="1:8" x14ac:dyDescent="0.2">
      <c r="A3525" s="5">
        <v>44159</v>
      </c>
      <c r="B3525" s="2">
        <v>44159.319837962961</v>
      </c>
      <c r="C3525" s="1" t="s">
        <v>1065</v>
      </c>
      <c r="D3525" t="s">
        <v>1058</v>
      </c>
      <c r="E3525" s="1" t="s">
        <v>1061</v>
      </c>
      <c r="G3525" t="s">
        <v>1188</v>
      </c>
      <c r="H3525">
        <v>1</v>
      </c>
    </row>
    <row r="3526" spans="1:8" x14ac:dyDescent="0.2">
      <c r="A3526" s="5">
        <v>44159</v>
      </c>
      <c r="B3526" s="2">
        <v>44159.319895833331</v>
      </c>
      <c r="C3526" s="1" t="s">
        <v>1065</v>
      </c>
      <c r="D3526" t="s">
        <v>1059</v>
      </c>
      <c r="G3526" t="s">
        <v>1188</v>
      </c>
      <c r="H3526">
        <v>1</v>
      </c>
    </row>
    <row r="3527" spans="1:8" x14ac:dyDescent="0.2">
      <c r="A3527" s="5">
        <v>44159</v>
      </c>
      <c r="B3527" s="2">
        <v>44159.319953703707</v>
      </c>
      <c r="C3527" s="1" t="s">
        <v>1065</v>
      </c>
      <c r="D3527" t="s">
        <v>1056</v>
      </c>
      <c r="F3527" s="6" t="s">
        <v>1061</v>
      </c>
      <c r="G3527" t="s">
        <v>1188</v>
      </c>
      <c r="H3527">
        <v>1</v>
      </c>
    </row>
    <row r="3528" spans="1:8" x14ac:dyDescent="0.2">
      <c r="A3528" s="5">
        <v>44160</v>
      </c>
      <c r="B3528" s="2">
        <v>44160.351736111108</v>
      </c>
      <c r="C3528" s="1" t="s">
        <v>1065</v>
      </c>
      <c r="D3528" t="s">
        <v>1053</v>
      </c>
      <c r="E3528" s="1" t="s">
        <v>1061</v>
      </c>
      <c r="G3528" t="s">
        <v>1188</v>
      </c>
      <c r="H3528">
        <v>1</v>
      </c>
    </row>
    <row r="3529" spans="1:8" x14ac:dyDescent="0.2">
      <c r="A3529" s="5">
        <v>44160</v>
      </c>
      <c r="B3529" s="2">
        <v>44160.351793981485</v>
      </c>
      <c r="C3529" s="1" t="s">
        <v>1065</v>
      </c>
      <c r="D3529" t="s">
        <v>1057</v>
      </c>
      <c r="E3529" s="1" t="s">
        <v>1061</v>
      </c>
      <c r="G3529" t="s">
        <v>1188</v>
      </c>
      <c r="H3529">
        <v>1</v>
      </c>
    </row>
    <row r="3530" spans="1:8" x14ac:dyDescent="0.2">
      <c r="A3530" s="5">
        <v>44160</v>
      </c>
      <c r="B3530" s="2">
        <v>44160.352395833332</v>
      </c>
      <c r="C3530" s="1" t="s">
        <v>1065</v>
      </c>
      <c r="D3530" t="s">
        <v>1058</v>
      </c>
      <c r="E3530" s="1" t="s">
        <v>1061</v>
      </c>
      <c r="G3530" t="s">
        <v>1188</v>
      </c>
      <c r="H3530">
        <v>1</v>
      </c>
    </row>
    <row r="3531" spans="1:8" x14ac:dyDescent="0.2">
      <c r="A3531" s="5">
        <v>44160</v>
      </c>
      <c r="B3531" s="2">
        <v>44160.352418981478</v>
      </c>
      <c r="C3531" s="1" t="s">
        <v>1065</v>
      </c>
      <c r="D3531" t="s">
        <v>1059</v>
      </c>
      <c r="E3531" s="1" t="s">
        <v>1061</v>
      </c>
      <c r="G3531" t="s">
        <v>1188</v>
      </c>
      <c r="H3531">
        <v>1</v>
      </c>
    </row>
    <row r="3532" spans="1:8" x14ac:dyDescent="0.2">
      <c r="A3532" s="5">
        <v>44161</v>
      </c>
      <c r="B3532" s="2">
        <v>44161.371666666666</v>
      </c>
      <c r="C3532" s="1" t="s">
        <v>1065</v>
      </c>
      <c r="D3532" t="s">
        <v>1053</v>
      </c>
      <c r="E3532" s="1" t="s">
        <v>1061</v>
      </c>
      <c r="G3532" t="s">
        <v>1188</v>
      </c>
      <c r="H3532">
        <v>1</v>
      </c>
    </row>
    <row r="3533" spans="1:8" x14ac:dyDescent="0.2">
      <c r="A3533" s="5">
        <v>44161</v>
      </c>
      <c r="B3533" s="2">
        <v>44161.371747685182</v>
      </c>
      <c r="C3533" s="1" t="s">
        <v>1065</v>
      </c>
      <c r="D3533" t="s">
        <v>1057</v>
      </c>
      <c r="E3533" s="1" t="s">
        <v>1061</v>
      </c>
      <c r="G3533" t="s">
        <v>1188</v>
      </c>
      <c r="H3533">
        <v>1</v>
      </c>
    </row>
    <row r="3534" spans="1:8" x14ac:dyDescent="0.2">
      <c r="A3534" s="5">
        <v>44161</v>
      </c>
      <c r="B3534" s="2">
        <v>44161.371805555558</v>
      </c>
      <c r="C3534" s="1" t="s">
        <v>1065</v>
      </c>
      <c r="D3534" t="s">
        <v>1058</v>
      </c>
      <c r="E3534" s="1" t="s">
        <v>1061</v>
      </c>
      <c r="G3534" t="s">
        <v>1188</v>
      </c>
      <c r="H3534">
        <v>1</v>
      </c>
    </row>
    <row r="3535" spans="1:8" x14ac:dyDescent="0.2">
      <c r="A3535" s="5">
        <v>44161</v>
      </c>
      <c r="B3535" s="2">
        <v>44161.371851851851</v>
      </c>
      <c r="C3535" s="1" t="s">
        <v>1065</v>
      </c>
      <c r="D3535" t="s">
        <v>1059</v>
      </c>
      <c r="E3535" s="1" t="s">
        <v>1061</v>
      </c>
      <c r="G3535" t="s">
        <v>1188</v>
      </c>
      <c r="H3535">
        <v>1</v>
      </c>
    </row>
    <row r="3536" spans="1:8" x14ac:dyDescent="0.2">
      <c r="A3536" s="5">
        <v>44166</v>
      </c>
      <c r="B3536" s="2">
        <v>44166.362326388888</v>
      </c>
      <c r="C3536" s="1" t="s">
        <v>1113</v>
      </c>
      <c r="D3536" t="s">
        <v>1053</v>
      </c>
      <c r="E3536" s="1" t="s">
        <v>1061</v>
      </c>
      <c r="G3536" t="s">
        <v>1189</v>
      </c>
      <c r="H3536">
        <v>1</v>
      </c>
    </row>
    <row r="3537" spans="1:8" x14ac:dyDescent="0.2">
      <c r="A3537" s="5">
        <v>44166</v>
      </c>
      <c r="B3537" s="2">
        <v>44166.362337962964</v>
      </c>
      <c r="C3537" s="1" t="s">
        <v>1113</v>
      </c>
      <c r="D3537" t="s">
        <v>1057</v>
      </c>
      <c r="E3537" s="1" t="s">
        <v>1061</v>
      </c>
      <c r="G3537" t="s">
        <v>1189</v>
      </c>
      <c r="H3537">
        <v>1</v>
      </c>
    </row>
    <row r="3538" spans="1:8" x14ac:dyDescent="0.2">
      <c r="A3538" s="5">
        <v>44166</v>
      </c>
      <c r="B3538" s="2">
        <v>44166.362349537034</v>
      </c>
      <c r="C3538" s="1" t="s">
        <v>1113</v>
      </c>
      <c r="D3538" t="s">
        <v>1058</v>
      </c>
      <c r="E3538" s="1" t="s">
        <v>1061</v>
      </c>
      <c r="G3538" t="s">
        <v>1189</v>
      </c>
      <c r="H3538">
        <v>1</v>
      </c>
    </row>
    <row r="3539" spans="1:8" x14ac:dyDescent="0.2">
      <c r="A3539" s="5">
        <v>44166</v>
      </c>
      <c r="B3539" s="2">
        <v>44166.362361111111</v>
      </c>
      <c r="C3539" s="1" t="s">
        <v>1113</v>
      </c>
      <c r="D3539" t="s">
        <v>1059</v>
      </c>
      <c r="E3539" s="1" t="s">
        <v>1061</v>
      </c>
      <c r="G3539" t="s">
        <v>1189</v>
      </c>
      <c r="H3539">
        <v>1</v>
      </c>
    </row>
    <row r="3540" spans="1:8" x14ac:dyDescent="0.2">
      <c r="A3540" s="5">
        <v>44167</v>
      </c>
      <c r="B3540" s="2">
        <v>44167.411620370367</v>
      </c>
      <c r="C3540" s="1" t="s">
        <v>1190</v>
      </c>
      <c r="D3540" t="s">
        <v>1053</v>
      </c>
      <c r="G3540" t="s">
        <v>1189</v>
      </c>
      <c r="H3540">
        <v>1</v>
      </c>
    </row>
    <row r="3541" spans="1:8" x14ac:dyDescent="0.2">
      <c r="A3541" s="5">
        <v>44167</v>
      </c>
      <c r="B3541" s="2">
        <v>44167.41165509259</v>
      </c>
      <c r="C3541" s="1" t="s">
        <v>1190</v>
      </c>
      <c r="D3541" t="s">
        <v>1056</v>
      </c>
      <c r="G3541" t="s">
        <v>1189</v>
      </c>
      <c r="H3541">
        <v>1</v>
      </c>
    </row>
    <row r="3542" spans="1:8" x14ac:dyDescent="0.2">
      <c r="A3542" s="5">
        <v>44167</v>
      </c>
      <c r="B3542" s="2">
        <v>44167.41165509259</v>
      </c>
      <c r="C3542" s="1" t="s">
        <v>1190</v>
      </c>
      <c r="D3542" t="s">
        <v>1057</v>
      </c>
      <c r="G3542" t="s">
        <v>1189</v>
      </c>
      <c r="H3542">
        <v>1</v>
      </c>
    </row>
    <row r="3543" spans="1:8" x14ac:dyDescent="0.2">
      <c r="A3543" s="5">
        <v>44167</v>
      </c>
      <c r="B3543" s="2">
        <v>44167.411689814813</v>
      </c>
      <c r="C3543" s="1" t="s">
        <v>1190</v>
      </c>
      <c r="D3543" t="s">
        <v>1056</v>
      </c>
      <c r="G3543" t="s">
        <v>1189</v>
      </c>
      <c r="H3543">
        <v>1</v>
      </c>
    </row>
    <row r="3544" spans="1:8" x14ac:dyDescent="0.2">
      <c r="A3544" s="5">
        <v>44167</v>
      </c>
      <c r="B3544" s="2">
        <v>44167.41170138889</v>
      </c>
      <c r="C3544" s="1" t="s">
        <v>1190</v>
      </c>
      <c r="D3544" t="s">
        <v>1058</v>
      </c>
      <c r="G3544" t="s">
        <v>1189</v>
      </c>
      <c r="H3544">
        <v>1</v>
      </c>
    </row>
    <row r="3545" spans="1:8" x14ac:dyDescent="0.2">
      <c r="A3545" s="5">
        <v>44167</v>
      </c>
      <c r="B3545" s="2">
        <v>44167.411712962959</v>
      </c>
      <c r="C3545" s="1" t="s">
        <v>1190</v>
      </c>
      <c r="D3545" t="s">
        <v>1056</v>
      </c>
      <c r="G3545" t="s">
        <v>1189</v>
      </c>
      <c r="H3545">
        <v>1</v>
      </c>
    </row>
    <row r="3546" spans="1:8" x14ac:dyDescent="0.2">
      <c r="A3546" s="5">
        <v>44167</v>
      </c>
      <c r="B3546" s="2">
        <v>44167.411712962959</v>
      </c>
      <c r="C3546" s="1" t="s">
        <v>1190</v>
      </c>
      <c r="D3546" t="s">
        <v>1059</v>
      </c>
      <c r="G3546" t="s">
        <v>1189</v>
      </c>
      <c r="H3546">
        <v>1</v>
      </c>
    </row>
    <row r="3547" spans="1:8" x14ac:dyDescent="0.2">
      <c r="A3547" s="5">
        <v>44167</v>
      </c>
      <c r="B3547" s="2">
        <v>44167.411712962959</v>
      </c>
      <c r="C3547" s="1" t="s">
        <v>1190</v>
      </c>
      <c r="D3547" t="s">
        <v>1056</v>
      </c>
      <c r="G3547" t="s">
        <v>1189</v>
      </c>
      <c r="H3547">
        <v>1</v>
      </c>
    </row>
    <row r="3548" spans="1:8" x14ac:dyDescent="0.2">
      <c r="A3548" s="5">
        <v>44168</v>
      </c>
      <c r="B3548" s="2">
        <v>44168.33525462963</v>
      </c>
      <c r="C3548" s="1" t="s">
        <v>1065</v>
      </c>
      <c r="D3548" t="s">
        <v>1053</v>
      </c>
      <c r="E3548" s="1" t="s">
        <v>1061</v>
      </c>
      <c r="G3548" t="s">
        <v>1191</v>
      </c>
      <c r="H3548">
        <v>1</v>
      </c>
    </row>
    <row r="3549" spans="1:8" x14ac:dyDescent="0.2">
      <c r="A3549" s="5">
        <v>44168</v>
      </c>
      <c r="B3549" s="2">
        <v>44168.335266203707</v>
      </c>
      <c r="C3549" s="1" t="s">
        <v>1065</v>
      </c>
      <c r="D3549" t="s">
        <v>1057</v>
      </c>
      <c r="E3549" s="1" t="s">
        <v>1061</v>
      </c>
      <c r="G3549" t="s">
        <v>1191</v>
      </c>
      <c r="H3549">
        <v>1</v>
      </c>
    </row>
    <row r="3550" spans="1:8" x14ac:dyDescent="0.2">
      <c r="A3550" s="5">
        <v>44168</v>
      </c>
      <c r="B3550" s="2">
        <v>44168.335266203707</v>
      </c>
      <c r="C3550" s="1" t="s">
        <v>1065</v>
      </c>
      <c r="D3550" t="s">
        <v>1058</v>
      </c>
      <c r="E3550" s="1" t="s">
        <v>1061</v>
      </c>
      <c r="G3550" t="s">
        <v>1191</v>
      </c>
      <c r="H3550">
        <v>1</v>
      </c>
    </row>
    <row r="3551" spans="1:8" x14ac:dyDescent="0.2">
      <c r="A3551" s="5">
        <v>44168</v>
      </c>
      <c r="B3551" s="2">
        <v>44168.335266203707</v>
      </c>
      <c r="C3551" s="1" t="s">
        <v>1065</v>
      </c>
      <c r="D3551" t="s">
        <v>1059</v>
      </c>
      <c r="E3551" s="1" t="s">
        <v>1061</v>
      </c>
      <c r="G3551" t="s">
        <v>1191</v>
      </c>
      <c r="H3551">
        <v>1</v>
      </c>
    </row>
    <row r="3552" spans="1:8" x14ac:dyDescent="0.2">
      <c r="A3552" s="5">
        <v>44169</v>
      </c>
      <c r="B3552" s="2">
        <v>44169.344328703701</v>
      </c>
      <c r="C3552" s="1" t="s">
        <v>1065</v>
      </c>
      <c r="D3552" t="s">
        <v>1053</v>
      </c>
      <c r="E3552" s="1" t="s">
        <v>1061</v>
      </c>
      <c r="G3552" t="s">
        <v>1191</v>
      </c>
      <c r="H3552">
        <v>1</v>
      </c>
    </row>
    <row r="3553" spans="1:8" x14ac:dyDescent="0.2">
      <c r="A3553" s="5">
        <v>44169</v>
      </c>
      <c r="B3553" s="2">
        <v>44169.34443287037</v>
      </c>
      <c r="C3553" s="1" t="s">
        <v>1065</v>
      </c>
      <c r="D3553" t="s">
        <v>1057</v>
      </c>
      <c r="E3553" s="1" t="s">
        <v>1061</v>
      </c>
      <c r="G3553" t="s">
        <v>1191</v>
      </c>
      <c r="H3553">
        <v>1</v>
      </c>
    </row>
    <row r="3554" spans="1:8" x14ac:dyDescent="0.2">
      <c r="A3554" s="5">
        <v>44169</v>
      </c>
      <c r="B3554" s="2">
        <v>44169.344513888886</v>
      </c>
      <c r="C3554" s="1" t="s">
        <v>1065</v>
      </c>
      <c r="D3554" t="s">
        <v>1058</v>
      </c>
      <c r="E3554" s="1" t="s">
        <v>1061</v>
      </c>
      <c r="G3554" t="s">
        <v>1191</v>
      </c>
      <c r="H3554">
        <v>1</v>
      </c>
    </row>
    <row r="3555" spans="1:8" x14ac:dyDescent="0.2">
      <c r="A3555" s="5">
        <v>44169</v>
      </c>
      <c r="B3555" s="2">
        <v>44169.344594907408</v>
      </c>
      <c r="C3555" s="1" t="s">
        <v>1065</v>
      </c>
      <c r="D3555" t="s">
        <v>1059</v>
      </c>
      <c r="E3555" s="1" t="s">
        <v>1061</v>
      </c>
      <c r="G3555" t="s">
        <v>1191</v>
      </c>
      <c r="H3555">
        <v>1</v>
      </c>
    </row>
    <row r="3556" spans="1:8" x14ac:dyDescent="0.2">
      <c r="A3556" s="5">
        <v>44172</v>
      </c>
      <c r="B3556" s="2">
        <v>44172.335092592592</v>
      </c>
      <c r="C3556" s="1" t="s">
        <v>1065</v>
      </c>
      <c r="D3556" t="s">
        <v>1053</v>
      </c>
      <c r="E3556" s="1" t="s">
        <v>1064</v>
      </c>
      <c r="G3556" t="s">
        <v>1191</v>
      </c>
      <c r="H3556">
        <v>1</v>
      </c>
    </row>
    <row r="3557" spans="1:8" x14ac:dyDescent="0.2">
      <c r="A3557" s="5">
        <v>44172</v>
      </c>
      <c r="B3557" s="2">
        <v>44172.335092592592</v>
      </c>
      <c r="C3557" s="1" t="s">
        <v>1065</v>
      </c>
      <c r="D3557" t="s">
        <v>1057</v>
      </c>
      <c r="E3557" s="1" t="s">
        <v>1064</v>
      </c>
      <c r="G3557" t="s">
        <v>1191</v>
      </c>
      <c r="H3557">
        <v>1</v>
      </c>
    </row>
    <row r="3558" spans="1:8" x14ac:dyDescent="0.2">
      <c r="A3558" s="5">
        <v>44172</v>
      </c>
      <c r="B3558" s="2">
        <v>44172.335104166668</v>
      </c>
      <c r="C3558" s="1" t="s">
        <v>1065</v>
      </c>
      <c r="D3558" t="s">
        <v>1058</v>
      </c>
      <c r="E3558" s="1" t="s">
        <v>1064</v>
      </c>
      <c r="G3558" t="s">
        <v>1191</v>
      </c>
      <c r="H3558">
        <v>1</v>
      </c>
    </row>
    <row r="3559" spans="1:8" x14ac:dyDescent="0.2">
      <c r="A3559" s="5">
        <v>44172</v>
      </c>
      <c r="B3559" s="2">
        <v>44172.335104166668</v>
      </c>
      <c r="C3559" s="1" t="s">
        <v>1065</v>
      </c>
      <c r="D3559" t="s">
        <v>1059</v>
      </c>
      <c r="E3559" s="1" t="s">
        <v>1064</v>
      </c>
      <c r="G3559" t="s">
        <v>1191</v>
      </c>
      <c r="H3559">
        <v>1</v>
      </c>
    </row>
    <row r="3560" spans="1:8" x14ac:dyDescent="0.2">
      <c r="A3560" s="5">
        <v>44183</v>
      </c>
      <c r="B3560" s="2">
        <v>44183.318067129629</v>
      </c>
      <c r="C3560" s="1" t="s">
        <v>1192</v>
      </c>
      <c r="D3560" t="s">
        <v>1053</v>
      </c>
      <c r="G3560" t="s">
        <v>1193</v>
      </c>
      <c r="H3560">
        <v>1</v>
      </c>
    </row>
    <row r="3561" spans="1:8" x14ac:dyDescent="0.2">
      <c r="A3561" s="5">
        <v>44183</v>
      </c>
      <c r="B3561" s="2">
        <v>44183.318078703705</v>
      </c>
      <c r="C3561" s="1" t="s">
        <v>1192</v>
      </c>
      <c r="D3561" t="s">
        <v>1056</v>
      </c>
      <c r="G3561" t="s">
        <v>1193</v>
      </c>
      <c r="H3561">
        <v>1</v>
      </c>
    </row>
    <row r="3562" spans="1:8" x14ac:dyDescent="0.2">
      <c r="A3562" s="5">
        <v>44183</v>
      </c>
      <c r="B3562" s="2">
        <v>44183.318078703705</v>
      </c>
      <c r="C3562" s="1" t="s">
        <v>1192</v>
      </c>
      <c r="D3562" t="s">
        <v>1057</v>
      </c>
      <c r="G3562" t="s">
        <v>1193</v>
      </c>
      <c r="H3562">
        <v>1</v>
      </c>
    </row>
    <row r="3563" spans="1:8" x14ac:dyDescent="0.2">
      <c r="A3563" s="5">
        <v>44183</v>
      </c>
      <c r="B3563" s="2">
        <v>44183.318090277775</v>
      </c>
      <c r="C3563" s="1" t="s">
        <v>1192</v>
      </c>
      <c r="D3563" t="s">
        <v>1056</v>
      </c>
      <c r="G3563" t="s">
        <v>1193</v>
      </c>
      <c r="H3563">
        <v>1</v>
      </c>
    </row>
    <row r="3564" spans="1:8" x14ac:dyDescent="0.2">
      <c r="A3564" s="5">
        <v>44183</v>
      </c>
      <c r="B3564" s="2">
        <v>44183.318090277775</v>
      </c>
      <c r="C3564" s="1" t="s">
        <v>1192</v>
      </c>
      <c r="D3564" t="s">
        <v>1058</v>
      </c>
      <c r="G3564" t="s">
        <v>1193</v>
      </c>
      <c r="H3564">
        <v>1</v>
      </c>
    </row>
    <row r="3565" spans="1:8" x14ac:dyDescent="0.2">
      <c r="A3565" s="5">
        <v>44183</v>
      </c>
      <c r="B3565" s="2">
        <v>44183.318090277775</v>
      </c>
      <c r="C3565" s="1" t="s">
        <v>1192</v>
      </c>
      <c r="D3565" t="s">
        <v>1056</v>
      </c>
      <c r="G3565" t="s">
        <v>1193</v>
      </c>
      <c r="H3565">
        <v>1</v>
      </c>
    </row>
    <row r="3566" spans="1:8" x14ac:dyDescent="0.2">
      <c r="A3566" s="5">
        <v>44183</v>
      </c>
      <c r="B3566" s="2">
        <v>44183.318101851852</v>
      </c>
      <c r="C3566" s="1" t="s">
        <v>1192</v>
      </c>
      <c r="D3566" t="s">
        <v>1059</v>
      </c>
      <c r="G3566" t="s">
        <v>1193</v>
      </c>
      <c r="H3566">
        <v>1</v>
      </c>
    </row>
    <row r="3567" spans="1:8" x14ac:dyDescent="0.2">
      <c r="A3567" s="5">
        <v>44183</v>
      </c>
      <c r="B3567" s="2">
        <v>44183.318101851852</v>
      </c>
      <c r="C3567" s="1" t="s">
        <v>1192</v>
      </c>
      <c r="D3567" t="s">
        <v>1056</v>
      </c>
      <c r="G3567" t="s">
        <v>1193</v>
      </c>
      <c r="H3567">
        <v>1</v>
      </c>
    </row>
    <row r="3568" spans="1:8" x14ac:dyDescent="0.2">
      <c r="A3568" s="5">
        <v>44183</v>
      </c>
      <c r="B3568" s="2">
        <v>44183.32539351852</v>
      </c>
      <c r="C3568" s="1" t="s">
        <v>1192</v>
      </c>
      <c r="D3568" t="s">
        <v>1053</v>
      </c>
      <c r="E3568" s="1" t="s">
        <v>1061</v>
      </c>
      <c r="G3568" t="s">
        <v>1193</v>
      </c>
      <c r="H3568">
        <v>1</v>
      </c>
    </row>
    <row r="3569" spans="1:8" x14ac:dyDescent="0.2">
      <c r="A3569" s="5">
        <v>44183</v>
      </c>
      <c r="B3569" s="2">
        <v>44183.32540509259</v>
      </c>
      <c r="C3569" s="1" t="s">
        <v>1192</v>
      </c>
      <c r="D3569" t="s">
        <v>1057</v>
      </c>
      <c r="E3569" s="1" t="s">
        <v>1061</v>
      </c>
      <c r="G3569" t="s">
        <v>1193</v>
      </c>
      <c r="H3569">
        <v>1</v>
      </c>
    </row>
    <row r="3570" spans="1:8" x14ac:dyDescent="0.2">
      <c r="A3570" s="5">
        <v>44183</v>
      </c>
      <c r="B3570" s="2">
        <v>44183.325416666667</v>
      </c>
      <c r="C3570" s="1" t="s">
        <v>1192</v>
      </c>
      <c r="D3570" t="s">
        <v>1058</v>
      </c>
      <c r="E3570" s="1" t="s">
        <v>1061</v>
      </c>
      <c r="G3570" t="s">
        <v>1193</v>
      </c>
      <c r="H3570">
        <v>1</v>
      </c>
    </row>
    <row r="3571" spans="1:8" x14ac:dyDescent="0.2">
      <c r="A3571" s="5">
        <v>44183</v>
      </c>
      <c r="B3571" s="2">
        <v>44183.325416666667</v>
      </c>
      <c r="C3571" s="1" t="s">
        <v>1192</v>
      </c>
      <c r="D3571" t="s">
        <v>1059</v>
      </c>
      <c r="E3571" s="1" t="s">
        <v>1061</v>
      </c>
      <c r="G3571" t="s">
        <v>1193</v>
      </c>
      <c r="H3571">
        <v>1</v>
      </c>
    </row>
    <row r="3572" spans="1:8" x14ac:dyDescent="0.2">
      <c r="A3572" s="5">
        <v>44183</v>
      </c>
      <c r="B3572" s="2">
        <v>44183.328622685185</v>
      </c>
      <c r="C3572" s="1" t="s">
        <v>1192</v>
      </c>
      <c r="D3572" t="s">
        <v>1053</v>
      </c>
      <c r="G3572" t="s">
        <v>1193</v>
      </c>
      <c r="H3572">
        <v>1</v>
      </c>
    </row>
    <row r="3573" spans="1:8" x14ac:dyDescent="0.2">
      <c r="A3573" s="5">
        <v>44183</v>
      </c>
      <c r="B3573" s="2">
        <v>44183.328634259262</v>
      </c>
      <c r="C3573" s="1" t="s">
        <v>1192</v>
      </c>
      <c r="D3573" t="s">
        <v>1056</v>
      </c>
      <c r="G3573" t="s">
        <v>1193</v>
      </c>
      <c r="H3573">
        <v>1</v>
      </c>
    </row>
    <row r="3574" spans="1:8" x14ac:dyDescent="0.2">
      <c r="A3574" s="5">
        <v>44183</v>
      </c>
      <c r="B3574" s="2">
        <v>44183.328634259262</v>
      </c>
      <c r="C3574" s="1" t="s">
        <v>1192</v>
      </c>
      <c r="D3574" t="s">
        <v>1057</v>
      </c>
      <c r="G3574" t="s">
        <v>1193</v>
      </c>
      <c r="H3574">
        <v>1</v>
      </c>
    </row>
    <row r="3575" spans="1:8" x14ac:dyDescent="0.2">
      <c r="A3575" s="5">
        <v>44183</v>
      </c>
      <c r="B3575" s="2">
        <v>44183.328645833331</v>
      </c>
      <c r="C3575" s="1" t="s">
        <v>1192</v>
      </c>
      <c r="D3575" t="s">
        <v>1056</v>
      </c>
      <c r="G3575" t="s">
        <v>1193</v>
      </c>
      <c r="H3575">
        <v>1</v>
      </c>
    </row>
    <row r="3576" spans="1:8" x14ac:dyDescent="0.2">
      <c r="A3576" s="5">
        <v>44183</v>
      </c>
      <c r="B3576" s="2">
        <v>44183.328645833331</v>
      </c>
      <c r="C3576" s="1" t="s">
        <v>1192</v>
      </c>
      <c r="D3576" t="s">
        <v>1058</v>
      </c>
      <c r="G3576" t="s">
        <v>1193</v>
      </c>
      <c r="H3576">
        <v>1</v>
      </c>
    </row>
    <row r="3577" spans="1:8" x14ac:dyDescent="0.2">
      <c r="A3577" s="5">
        <v>44183</v>
      </c>
      <c r="B3577" s="2">
        <v>44183.328645833331</v>
      </c>
      <c r="C3577" s="1" t="s">
        <v>1192</v>
      </c>
      <c r="D3577" t="s">
        <v>1056</v>
      </c>
      <c r="G3577" t="s">
        <v>1193</v>
      </c>
      <c r="H3577">
        <v>1</v>
      </c>
    </row>
    <row r="3578" spans="1:8" x14ac:dyDescent="0.2">
      <c r="A3578" s="5">
        <v>44183</v>
      </c>
      <c r="B3578" s="2">
        <v>44183.328657407408</v>
      </c>
      <c r="C3578" s="1" t="s">
        <v>1192</v>
      </c>
      <c r="D3578" t="s">
        <v>1059</v>
      </c>
      <c r="G3578" t="s">
        <v>1193</v>
      </c>
      <c r="H3578">
        <v>1</v>
      </c>
    </row>
    <row r="3579" spans="1:8" x14ac:dyDescent="0.2">
      <c r="A3579" s="5">
        <v>44183</v>
      </c>
      <c r="B3579" s="2">
        <v>44183.328668981485</v>
      </c>
      <c r="C3579" s="1" t="s">
        <v>1192</v>
      </c>
      <c r="D3579" t="s">
        <v>1056</v>
      </c>
      <c r="G3579" t="s">
        <v>1193</v>
      </c>
      <c r="H3579">
        <v>1</v>
      </c>
    </row>
    <row r="3580" spans="1:8" x14ac:dyDescent="0.2">
      <c r="A3580" s="5">
        <v>44186</v>
      </c>
      <c r="B3580" s="2">
        <v>44186.31826388889</v>
      </c>
      <c r="C3580" s="1" t="s">
        <v>1192</v>
      </c>
      <c r="D3580" t="s">
        <v>1053</v>
      </c>
      <c r="G3580" t="s">
        <v>1194</v>
      </c>
      <c r="H3580">
        <v>1</v>
      </c>
    </row>
    <row r="3581" spans="1:8" x14ac:dyDescent="0.2">
      <c r="A3581" s="5">
        <v>44186</v>
      </c>
      <c r="B3581" s="2">
        <v>44186.31827546296</v>
      </c>
      <c r="C3581" s="1" t="s">
        <v>1192</v>
      </c>
      <c r="D3581" t="s">
        <v>1056</v>
      </c>
      <c r="G3581" t="s">
        <v>1194</v>
      </c>
      <c r="H3581">
        <v>1</v>
      </c>
    </row>
    <row r="3582" spans="1:8" x14ac:dyDescent="0.2">
      <c r="A3582" s="5">
        <v>44186</v>
      </c>
      <c r="B3582" s="2">
        <v>44186.31827546296</v>
      </c>
      <c r="C3582" s="1" t="s">
        <v>1192</v>
      </c>
      <c r="D3582" t="s">
        <v>1057</v>
      </c>
      <c r="G3582" t="s">
        <v>1194</v>
      </c>
      <c r="H3582">
        <v>1</v>
      </c>
    </row>
    <row r="3583" spans="1:8" x14ac:dyDescent="0.2">
      <c r="A3583" s="5">
        <v>44186</v>
      </c>
      <c r="B3583" s="2">
        <v>44186.318287037036</v>
      </c>
      <c r="C3583" s="1" t="s">
        <v>1192</v>
      </c>
      <c r="D3583" t="s">
        <v>1056</v>
      </c>
      <c r="G3583" t="s">
        <v>1194</v>
      </c>
      <c r="H3583">
        <v>1</v>
      </c>
    </row>
    <row r="3584" spans="1:8" x14ac:dyDescent="0.2">
      <c r="A3584" s="5">
        <v>44186</v>
      </c>
      <c r="B3584" s="2">
        <v>44186.318287037036</v>
      </c>
      <c r="C3584" s="1" t="s">
        <v>1192</v>
      </c>
      <c r="D3584" t="s">
        <v>1058</v>
      </c>
      <c r="G3584" t="s">
        <v>1194</v>
      </c>
      <c r="H3584">
        <v>1</v>
      </c>
    </row>
    <row r="3585" spans="1:8" x14ac:dyDescent="0.2">
      <c r="A3585" s="5">
        <v>44186</v>
      </c>
      <c r="B3585" s="2">
        <v>44186.318298611113</v>
      </c>
      <c r="C3585" s="1" t="s">
        <v>1192</v>
      </c>
      <c r="D3585" t="s">
        <v>1056</v>
      </c>
      <c r="G3585" t="s">
        <v>1194</v>
      </c>
      <c r="H3585">
        <v>1</v>
      </c>
    </row>
    <row r="3586" spans="1:8" x14ac:dyDescent="0.2">
      <c r="A3586" s="5">
        <v>44186</v>
      </c>
      <c r="B3586" s="2">
        <v>44186.318298611113</v>
      </c>
      <c r="C3586" s="1" t="s">
        <v>1192</v>
      </c>
      <c r="D3586" t="s">
        <v>1059</v>
      </c>
      <c r="G3586" t="s">
        <v>1194</v>
      </c>
      <c r="H3586">
        <v>1</v>
      </c>
    </row>
    <row r="3587" spans="1:8" x14ac:dyDescent="0.2">
      <c r="A3587" s="5">
        <v>44186</v>
      </c>
      <c r="B3587" s="2">
        <v>44186.318310185183</v>
      </c>
      <c r="C3587" s="1" t="s">
        <v>1192</v>
      </c>
      <c r="D3587" t="s">
        <v>1056</v>
      </c>
      <c r="G3587" t="s">
        <v>1194</v>
      </c>
      <c r="H3587">
        <v>1</v>
      </c>
    </row>
    <row r="3588" spans="1:8" x14ac:dyDescent="0.2">
      <c r="A3588" s="5">
        <v>44186</v>
      </c>
      <c r="B3588" s="2">
        <v>44186.319236111114</v>
      </c>
      <c r="C3588" s="1" t="s">
        <v>1192</v>
      </c>
      <c r="D3588" t="s">
        <v>1053</v>
      </c>
      <c r="G3588" t="s">
        <v>1194</v>
      </c>
      <c r="H3588">
        <v>1</v>
      </c>
    </row>
    <row r="3589" spans="1:8" x14ac:dyDescent="0.2">
      <c r="A3589" s="5">
        <v>44186</v>
      </c>
      <c r="B3589" s="2">
        <v>44186.319247685184</v>
      </c>
      <c r="C3589" s="1" t="s">
        <v>1192</v>
      </c>
      <c r="D3589" t="s">
        <v>1056</v>
      </c>
      <c r="G3589" t="s">
        <v>1194</v>
      </c>
      <c r="H3589">
        <v>1</v>
      </c>
    </row>
    <row r="3590" spans="1:8" x14ac:dyDescent="0.2">
      <c r="A3590" s="5">
        <v>44186</v>
      </c>
      <c r="B3590" s="2">
        <v>44186.31925925926</v>
      </c>
      <c r="C3590" s="1" t="s">
        <v>1192</v>
      </c>
      <c r="D3590" t="s">
        <v>1057</v>
      </c>
      <c r="G3590" t="s">
        <v>1194</v>
      </c>
      <c r="H3590">
        <v>1</v>
      </c>
    </row>
    <row r="3591" spans="1:8" x14ac:dyDescent="0.2">
      <c r="A3591" s="5">
        <v>44186</v>
      </c>
      <c r="B3591" s="2">
        <v>44186.31925925926</v>
      </c>
      <c r="C3591" s="1" t="s">
        <v>1192</v>
      </c>
      <c r="D3591" t="s">
        <v>1056</v>
      </c>
      <c r="G3591" t="s">
        <v>1194</v>
      </c>
      <c r="H3591">
        <v>1</v>
      </c>
    </row>
    <row r="3592" spans="1:8" x14ac:dyDescent="0.2">
      <c r="A3592" s="5">
        <v>44186</v>
      </c>
      <c r="B3592" s="2">
        <v>44186.31925925926</v>
      </c>
      <c r="C3592" s="1" t="s">
        <v>1192</v>
      </c>
      <c r="D3592" t="s">
        <v>1058</v>
      </c>
      <c r="G3592" t="s">
        <v>1194</v>
      </c>
      <c r="H3592">
        <v>1</v>
      </c>
    </row>
    <row r="3593" spans="1:8" x14ac:dyDescent="0.2">
      <c r="A3593" s="5">
        <v>44186</v>
      </c>
      <c r="B3593" s="2">
        <v>44186.31927083333</v>
      </c>
      <c r="C3593" s="1" t="s">
        <v>1192</v>
      </c>
      <c r="D3593" t="s">
        <v>1056</v>
      </c>
      <c r="G3593" t="s">
        <v>1194</v>
      </c>
      <c r="H3593">
        <v>1</v>
      </c>
    </row>
    <row r="3594" spans="1:8" x14ac:dyDescent="0.2">
      <c r="A3594" s="5">
        <v>44186</v>
      </c>
      <c r="B3594" s="2">
        <v>44186.31927083333</v>
      </c>
      <c r="C3594" s="1" t="s">
        <v>1192</v>
      </c>
      <c r="D3594" t="s">
        <v>1059</v>
      </c>
      <c r="G3594" t="s">
        <v>1194</v>
      </c>
      <c r="H3594">
        <v>1</v>
      </c>
    </row>
    <row r="3595" spans="1:8" x14ac:dyDescent="0.2">
      <c r="A3595" s="5">
        <v>44186</v>
      </c>
      <c r="B3595" s="2">
        <v>44186.319282407407</v>
      </c>
      <c r="C3595" s="1" t="s">
        <v>1192</v>
      </c>
      <c r="D3595" t="s">
        <v>1056</v>
      </c>
      <c r="G3595" t="s">
        <v>1194</v>
      </c>
      <c r="H3595">
        <v>1</v>
      </c>
    </row>
    <row r="3596" spans="1:8" x14ac:dyDescent="0.2">
      <c r="A3596" s="5">
        <v>44187</v>
      </c>
      <c r="B3596" s="2">
        <v>44187.335428240738</v>
      </c>
      <c r="C3596" s="1" t="s">
        <v>1192</v>
      </c>
      <c r="D3596" t="s">
        <v>1053</v>
      </c>
      <c r="G3596" t="s">
        <v>1193</v>
      </c>
      <c r="H3596">
        <v>1</v>
      </c>
    </row>
    <row r="3597" spans="1:8" x14ac:dyDescent="0.2">
      <c r="A3597" s="5">
        <v>44187</v>
      </c>
      <c r="B3597" s="2">
        <v>44187.335509259261</v>
      </c>
      <c r="C3597" s="1" t="s">
        <v>1192</v>
      </c>
      <c r="D3597" t="s">
        <v>1056</v>
      </c>
      <c r="G3597" t="s">
        <v>1193</v>
      </c>
      <c r="H3597">
        <v>1</v>
      </c>
    </row>
    <row r="3598" spans="1:8" x14ac:dyDescent="0.2">
      <c r="A3598" s="5">
        <v>44187</v>
      </c>
      <c r="B3598" s="2">
        <v>44187.335601851853</v>
      </c>
      <c r="C3598" s="1" t="s">
        <v>1192</v>
      </c>
      <c r="D3598" t="s">
        <v>1057</v>
      </c>
      <c r="G3598" t="s">
        <v>1193</v>
      </c>
      <c r="H3598">
        <v>1</v>
      </c>
    </row>
    <row r="3599" spans="1:8" x14ac:dyDescent="0.2">
      <c r="A3599" s="5">
        <v>44187</v>
      </c>
      <c r="B3599" s="2">
        <v>44187.335636574076</v>
      </c>
      <c r="C3599" s="1" t="s">
        <v>1192</v>
      </c>
      <c r="D3599" t="s">
        <v>1056</v>
      </c>
      <c r="G3599" t="s">
        <v>1193</v>
      </c>
      <c r="H3599">
        <v>1</v>
      </c>
    </row>
    <row r="3600" spans="1:8" x14ac:dyDescent="0.2">
      <c r="A3600" s="5">
        <v>44187</v>
      </c>
      <c r="B3600" s="2">
        <v>44187.335717592592</v>
      </c>
      <c r="C3600" s="1" t="s">
        <v>1192</v>
      </c>
      <c r="D3600" t="s">
        <v>1058</v>
      </c>
      <c r="G3600" t="s">
        <v>1193</v>
      </c>
      <c r="H3600">
        <v>1</v>
      </c>
    </row>
    <row r="3601" spans="1:8" x14ac:dyDescent="0.2">
      <c r="A3601" s="5">
        <v>44187</v>
      </c>
      <c r="B3601" s="2">
        <v>44187.335821759261</v>
      </c>
      <c r="C3601" s="1" t="s">
        <v>1192</v>
      </c>
      <c r="D3601" t="s">
        <v>1056</v>
      </c>
      <c r="F3601" s="6" t="s">
        <v>1195</v>
      </c>
      <c r="G3601" t="s">
        <v>1193</v>
      </c>
      <c r="H3601">
        <v>1</v>
      </c>
    </row>
    <row r="3602" spans="1:8" x14ac:dyDescent="0.2">
      <c r="A3602" s="5">
        <v>44187</v>
      </c>
      <c r="B3602" s="2">
        <v>44187.3359375</v>
      </c>
      <c r="C3602" s="1" t="s">
        <v>1192</v>
      </c>
      <c r="D3602" t="s">
        <v>1059</v>
      </c>
      <c r="E3602" s="1" t="s">
        <v>1061</v>
      </c>
      <c r="G3602" t="s">
        <v>1193</v>
      </c>
      <c r="H3602">
        <v>1</v>
      </c>
    </row>
    <row r="3603" spans="1:8" x14ac:dyDescent="0.2">
      <c r="A3603" s="5">
        <v>44409</v>
      </c>
      <c r="B3603" s="2">
        <v>44409.610046296293</v>
      </c>
      <c r="C3603" s="1" t="s">
        <v>1113</v>
      </c>
      <c r="D3603" t="s">
        <v>1053</v>
      </c>
      <c r="E3603" s="1" t="s">
        <v>1061</v>
      </c>
      <c r="G3603" t="s">
        <v>1196</v>
      </c>
      <c r="H3603">
        <v>1</v>
      </c>
    </row>
    <row r="3604" spans="1:8" x14ac:dyDescent="0.2">
      <c r="A3604" s="5">
        <v>44409</v>
      </c>
      <c r="B3604" s="2">
        <v>44409.610115740739</v>
      </c>
      <c r="C3604" s="1" t="s">
        <v>1113</v>
      </c>
      <c r="D3604" t="s">
        <v>1057</v>
      </c>
      <c r="E3604" s="1" t="s">
        <v>1061</v>
      </c>
      <c r="G3604" t="s">
        <v>1196</v>
      </c>
      <c r="H3604">
        <v>1</v>
      </c>
    </row>
    <row r="3605" spans="1:8" x14ac:dyDescent="0.2">
      <c r="A3605" s="5">
        <v>44409</v>
      </c>
      <c r="B3605" s="2">
        <v>44409.610196759262</v>
      </c>
      <c r="C3605" s="1" t="s">
        <v>1113</v>
      </c>
      <c r="D3605" t="s">
        <v>1058</v>
      </c>
      <c r="E3605" s="1" t="s">
        <v>1061</v>
      </c>
      <c r="G3605" t="s">
        <v>1196</v>
      </c>
      <c r="H3605">
        <v>1</v>
      </c>
    </row>
    <row r="3606" spans="1:8" x14ac:dyDescent="0.2">
      <c r="A3606" s="5">
        <v>44409</v>
      </c>
      <c r="B3606" s="2">
        <v>44409.610266203701</v>
      </c>
      <c r="C3606" s="1" t="s">
        <v>1113</v>
      </c>
      <c r="D3606" t="s">
        <v>1059</v>
      </c>
      <c r="E3606" s="1" t="s">
        <v>1061</v>
      </c>
      <c r="G3606" t="s">
        <v>1196</v>
      </c>
      <c r="H3606">
        <v>1</v>
      </c>
    </row>
    <row r="3607" spans="1:8" x14ac:dyDescent="0.2">
      <c r="A3607" s="5">
        <v>44410</v>
      </c>
      <c r="B3607" s="2">
        <v>44410.317465277774</v>
      </c>
      <c r="C3607" s="1" t="s">
        <v>1192</v>
      </c>
      <c r="D3607" t="s">
        <v>1053</v>
      </c>
      <c r="G3607" t="s">
        <v>1196</v>
      </c>
      <c r="H3607">
        <v>1</v>
      </c>
    </row>
    <row r="3608" spans="1:8" x14ac:dyDescent="0.2">
      <c r="A3608" s="5">
        <v>44410</v>
      </c>
      <c r="B3608" s="2">
        <v>44410.317488425928</v>
      </c>
      <c r="C3608" s="1" t="s">
        <v>1192</v>
      </c>
      <c r="D3608" t="s">
        <v>1056</v>
      </c>
      <c r="G3608" t="s">
        <v>1196</v>
      </c>
      <c r="H3608">
        <v>1</v>
      </c>
    </row>
    <row r="3609" spans="1:8" x14ac:dyDescent="0.2">
      <c r="A3609" s="5">
        <v>44410</v>
      </c>
      <c r="B3609" s="2">
        <v>44410.317511574074</v>
      </c>
      <c r="C3609" s="1" t="s">
        <v>1192</v>
      </c>
      <c r="D3609" t="s">
        <v>1057</v>
      </c>
      <c r="G3609" t="s">
        <v>1196</v>
      </c>
      <c r="H3609">
        <v>1</v>
      </c>
    </row>
    <row r="3610" spans="1:8" x14ac:dyDescent="0.2">
      <c r="A3610" s="5">
        <v>44410</v>
      </c>
      <c r="B3610" s="2">
        <v>44410.31753472222</v>
      </c>
      <c r="C3610" s="1" t="s">
        <v>1192</v>
      </c>
      <c r="D3610" t="s">
        <v>1056</v>
      </c>
      <c r="G3610" t="s">
        <v>1196</v>
      </c>
      <c r="H3610">
        <v>1</v>
      </c>
    </row>
    <row r="3611" spans="1:8" x14ac:dyDescent="0.2">
      <c r="A3611" s="5">
        <v>44410</v>
      </c>
      <c r="B3611" s="2">
        <v>44410.317604166667</v>
      </c>
      <c r="C3611" s="1" t="s">
        <v>1192</v>
      </c>
      <c r="D3611" t="s">
        <v>1058</v>
      </c>
      <c r="G3611" t="s">
        <v>1196</v>
      </c>
      <c r="H3611">
        <v>1</v>
      </c>
    </row>
    <row r="3612" spans="1:8" x14ac:dyDescent="0.2">
      <c r="A3612" s="5">
        <v>44410</v>
      </c>
      <c r="B3612" s="2">
        <v>44410.317627314813</v>
      </c>
      <c r="C3612" s="1" t="s">
        <v>1192</v>
      </c>
      <c r="D3612" t="s">
        <v>1056</v>
      </c>
      <c r="G3612" t="s">
        <v>1196</v>
      </c>
      <c r="H3612">
        <v>1</v>
      </c>
    </row>
    <row r="3613" spans="1:8" x14ac:dyDescent="0.2">
      <c r="A3613" s="5">
        <v>44410</v>
      </c>
      <c r="B3613" s="2">
        <v>44410.31763888889</v>
      </c>
      <c r="C3613" s="1" t="s">
        <v>1192</v>
      </c>
      <c r="D3613" t="s">
        <v>1059</v>
      </c>
      <c r="G3613" t="s">
        <v>1196</v>
      </c>
      <c r="H3613">
        <v>1</v>
      </c>
    </row>
    <row r="3614" spans="1:8" x14ac:dyDescent="0.2">
      <c r="A3614" s="5">
        <v>44410</v>
      </c>
      <c r="B3614" s="2">
        <v>44410.317650462966</v>
      </c>
      <c r="C3614" s="1" t="s">
        <v>1192</v>
      </c>
      <c r="D3614" t="s">
        <v>1056</v>
      </c>
      <c r="G3614" t="s">
        <v>1196</v>
      </c>
      <c r="H3614">
        <v>1</v>
      </c>
    </row>
    <row r="3615" spans="1:8" x14ac:dyDescent="0.2">
      <c r="A3615" s="5">
        <v>44410</v>
      </c>
      <c r="B3615" s="2">
        <v>44410.337534722225</v>
      </c>
      <c r="C3615" s="1" t="s">
        <v>1065</v>
      </c>
      <c r="D3615" t="s">
        <v>1053</v>
      </c>
      <c r="G3615" t="s">
        <v>1196</v>
      </c>
      <c r="H3615">
        <v>1</v>
      </c>
    </row>
    <row r="3616" spans="1:8" x14ac:dyDescent="0.2">
      <c r="A3616" s="5">
        <v>44410</v>
      </c>
      <c r="B3616" s="2">
        <v>44410.337696759256</v>
      </c>
      <c r="C3616" s="1" t="s">
        <v>1065</v>
      </c>
      <c r="D3616" t="s">
        <v>1056</v>
      </c>
      <c r="G3616" t="s">
        <v>1196</v>
      </c>
      <c r="H3616">
        <v>1</v>
      </c>
    </row>
    <row r="3617" spans="1:8" x14ac:dyDescent="0.2">
      <c r="A3617" s="5">
        <v>44410</v>
      </c>
      <c r="B3617" s="2">
        <v>44410.337858796294</v>
      </c>
      <c r="C3617" s="1" t="s">
        <v>1065</v>
      </c>
      <c r="D3617" t="s">
        <v>1057</v>
      </c>
      <c r="G3617" t="s">
        <v>1196</v>
      </c>
      <c r="H3617">
        <v>1</v>
      </c>
    </row>
    <row r="3618" spans="1:8" x14ac:dyDescent="0.2">
      <c r="A3618" s="5">
        <v>44410</v>
      </c>
      <c r="B3618" s="2">
        <v>44410.338009259256</v>
      </c>
      <c r="C3618" s="1" t="s">
        <v>1065</v>
      </c>
      <c r="D3618" t="s">
        <v>1056</v>
      </c>
      <c r="G3618" t="s">
        <v>1196</v>
      </c>
      <c r="H3618">
        <v>1</v>
      </c>
    </row>
    <row r="3619" spans="1:8" x14ac:dyDescent="0.2">
      <c r="A3619" s="5">
        <v>44410</v>
      </c>
      <c r="B3619" s="2">
        <v>44410.338194444441</v>
      </c>
      <c r="C3619" s="1" t="s">
        <v>1065</v>
      </c>
      <c r="D3619" t="s">
        <v>1058</v>
      </c>
      <c r="G3619" t="s">
        <v>1196</v>
      </c>
      <c r="H3619">
        <v>1</v>
      </c>
    </row>
    <row r="3620" spans="1:8" x14ac:dyDescent="0.2">
      <c r="A3620" s="5">
        <v>44410</v>
      </c>
      <c r="B3620" s="2">
        <v>44410.338333333333</v>
      </c>
      <c r="C3620" s="1" t="s">
        <v>1065</v>
      </c>
      <c r="D3620" t="s">
        <v>1056</v>
      </c>
      <c r="G3620" t="s">
        <v>1196</v>
      </c>
      <c r="H3620">
        <v>1</v>
      </c>
    </row>
    <row r="3621" spans="1:8" x14ac:dyDescent="0.2">
      <c r="A3621" s="5">
        <v>44410</v>
      </c>
      <c r="B3621" s="2">
        <v>44410.338460648149</v>
      </c>
      <c r="C3621" s="1" t="s">
        <v>1065</v>
      </c>
      <c r="D3621" t="s">
        <v>1059</v>
      </c>
      <c r="G3621" t="s">
        <v>1196</v>
      </c>
      <c r="H3621">
        <v>1</v>
      </c>
    </row>
    <row r="3622" spans="1:8" x14ac:dyDescent="0.2">
      <c r="A3622" s="5">
        <v>44410</v>
      </c>
      <c r="B3622" s="2">
        <v>44410.33861111111</v>
      </c>
      <c r="C3622" s="1" t="s">
        <v>1065</v>
      </c>
      <c r="D3622" t="s">
        <v>1056</v>
      </c>
      <c r="G3622" t="s">
        <v>1196</v>
      </c>
      <c r="H3622">
        <v>1</v>
      </c>
    </row>
    <row r="3623" spans="1:8" x14ac:dyDescent="0.2">
      <c r="A3623" s="5">
        <v>44410</v>
      </c>
      <c r="B3623" s="2">
        <v>44410.395532407405</v>
      </c>
      <c r="C3623" s="1" t="s">
        <v>1065</v>
      </c>
      <c r="D3623" t="s">
        <v>1053</v>
      </c>
      <c r="G3623" t="s">
        <v>1196</v>
      </c>
      <c r="H3623">
        <v>1</v>
      </c>
    </row>
    <row r="3624" spans="1:8" x14ac:dyDescent="0.2">
      <c r="A3624" s="5">
        <v>44410</v>
      </c>
      <c r="B3624" s="2">
        <v>44410.395567129628</v>
      </c>
      <c r="C3624" s="1" t="s">
        <v>1065</v>
      </c>
      <c r="D3624" t="s">
        <v>1056</v>
      </c>
      <c r="G3624" t="s">
        <v>1196</v>
      </c>
      <c r="H3624">
        <v>1</v>
      </c>
    </row>
    <row r="3625" spans="1:8" x14ac:dyDescent="0.2">
      <c r="A3625" s="5">
        <v>44410</v>
      </c>
      <c r="B3625" s="2">
        <v>44410.395590277774</v>
      </c>
      <c r="C3625" s="1" t="s">
        <v>1065</v>
      </c>
      <c r="D3625" t="s">
        <v>1057</v>
      </c>
      <c r="G3625" t="s">
        <v>1196</v>
      </c>
      <c r="H3625">
        <v>1</v>
      </c>
    </row>
    <row r="3626" spans="1:8" x14ac:dyDescent="0.2">
      <c r="A3626" s="5">
        <v>44410</v>
      </c>
      <c r="B3626" s="2">
        <v>44410.395601851851</v>
      </c>
      <c r="C3626" s="1" t="s">
        <v>1065</v>
      </c>
      <c r="D3626" t="s">
        <v>1056</v>
      </c>
      <c r="G3626" t="s">
        <v>1196</v>
      </c>
      <c r="H3626">
        <v>1</v>
      </c>
    </row>
    <row r="3627" spans="1:8" x14ac:dyDescent="0.2">
      <c r="A3627" s="5">
        <v>44410</v>
      </c>
      <c r="B3627" s="2">
        <v>44410.395624999997</v>
      </c>
      <c r="C3627" s="1" t="s">
        <v>1065</v>
      </c>
      <c r="D3627" t="s">
        <v>1058</v>
      </c>
      <c r="G3627" t="s">
        <v>1196</v>
      </c>
      <c r="H3627">
        <v>1</v>
      </c>
    </row>
    <row r="3628" spans="1:8" x14ac:dyDescent="0.2">
      <c r="A3628" s="5">
        <v>44410</v>
      </c>
      <c r="B3628" s="2">
        <v>44410.39565972222</v>
      </c>
      <c r="C3628" s="1" t="s">
        <v>1065</v>
      </c>
      <c r="D3628" t="s">
        <v>1056</v>
      </c>
      <c r="G3628" t="s">
        <v>1196</v>
      </c>
      <c r="H3628">
        <v>1</v>
      </c>
    </row>
    <row r="3629" spans="1:8" x14ac:dyDescent="0.2">
      <c r="A3629" s="5">
        <v>44410</v>
      </c>
      <c r="B3629" s="2">
        <v>44410.395694444444</v>
      </c>
      <c r="C3629" s="1" t="s">
        <v>1065</v>
      </c>
      <c r="D3629" t="s">
        <v>1059</v>
      </c>
      <c r="G3629" t="s">
        <v>1196</v>
      </c>
      <c r="H3629">
        <v>1</v>
      </c>
    </row>
    <row r="3630" spans="1:8" x14ac:dyDescent="0.2">
      <c r="A3630" s="5">
        <v>44410</v>
      </c>
      <c r="B3630" s="2">
        <v>44410.395729166667</v>
      </c>
      <c r="C3630" s="1" t="s">
        <v>1065</v>
      </c>
      <c r="D3630" t="s">
        <v>1056</v>
      </c>
      <c r="G3630" t="s">
        <v>1196</v>
      </c>
      <c r="H3630">
        <v>1</v>
      </c>
    </row>
    <row r="3631" spans="1:8" x14ac:dyDescent="0.2">
      <c r="A3631" s="5">
        <v>44411</v>
      </c>
      <c r="B3631" s="2">
        <v>44411.306168981479</v>
      </c>
      <c r="C3631" s="1" t="s">
        <v>1192</v>
      </c>
      <c r="D3631" t="s">
        <v>1053</v>
      </c>
      <c r="G3631" t="s">
        <v>1196</v>
      </c>
      <c r="H3631">
        <v>1</v>
      </c>
    </row>
    <row r="3632" spans="1:8" x14ac:dyDescent="0.2">
      <c r="A3632" s="5">
        <v>44411</v>
      </c>
      <c r="B3632" s="2">
        <v>44411.306192129632</v>
      </c>
      <c r="C3632" s="1" t="s">
        <v>1192</v>
      </c>
      <c r="D3632" t="s">
        <v>1056</v>
      </c>
      <c r="G3632" t="s">
        <v>1196</v>
      </c>
      <c r="H3632">
        <v>1</v>
      </c>
    </row>
    <row r="3633" spans="1:8" x14ac:dyDescent="0.2">
      <c r="A3633" s="5">
        <v>44411</v>
      </c>
      <c r="B3633" s="2">
        <v>44411.306192129632</v>
      </c>
      <c r="C3633" s="1" t="s">
        <v>1192</v>
      </c>
      <c r="D3633" t="s">
        <v>1057</v>
      </c>
      <c r="G3633" t="s">
        <v>1196</v>
      </c>
      <c r="H3633">
        <v>1</v>
      </c>
    </row>
    <row r="3634" spans="1:8" x14ac:dyDescent="0.2">
      <c r="A3634" s="5">
        <v>44411</v>
      </c>
      <c r="B3634" s="2">
        <v>44411.306203703702</v>
      </c>
      <c r="C3634" s="1" t="s">
        <v>1192</v>
      </c>
      <c r="D3634" t="s">
        <v>1056</v>
      </c>
      <c r="G3634" t="s">
        <v>1196</v>
      </c>
      <c r="H3634">
        <v>1</v>
      </c>
    </row>
    <row r="3635" spans="1:8" x14ac:dyDescent="0.2">
      <c r="A3635" s="5">
        <v>44411</v>
      </c>
      <c r="B3635" s="2">
        <v>44411.306203703702</v>
      </c>
      <c r="C3635" s="1" t="s">
        <v>1192</v>
      </c>
      <c r="D3635" t="s">
        <v>1058</v>
      </c>
      <c r="G3635" t="s">
        <v>1196</v>
      </c>
      <c r="H3635">
        <v>1</v>
      </c>
    </row>
    <row r="3636" spans="1:8" x14ac:dyDescent="0.2">
      <c r="A3636" s="5">
        <v>44411</v>
      </c>
      <c r="B3636" s="2">
        <v>44411.306215277778</v>
      </c>
      <c r="C3636" s="1" t="s">
        <v>1192</v>
      </c>
      <c r="D3636" t="s">
        <v>1056</v>
      </c>
      <c r="G3636" t="s">
        <v>1196</v>
      </c>
      <c r="H3636">
        <v>1</v>
      </c>
    </row>
    <row r="3637" spans="1:8" x14ac:dyDescent="0.2">
      <c r="A3637" s="5">
        <v>44411</v>
      </c>
      <c r="B3637" s="2">
        <v>44411.306215277778</v>
      </c>
      <c r="C3637" s="1" t="s">
        <v>1192</v>
      </c>
      <c r="D3637" t="s">
        <v>1059</v>
      </c>
      <c r="G3637" t="s">
        <v>1196</v>
      </c>
      <c r="H3637">
        <v>1</v>
      </c>
    </row>
    <row r="3638" spans="1:8" x14ac:dyDescent="0.2">
      <c r="A3638" s="5">
        <v>44411</v>
      </c>
      <c r="B3638" s="2">
        <v>44411.306226851855</v>
      </c>
      <c r="C3638" s="1" t="s">
        <v>1192</v>
      </c>
      <c r="D3638" t="s">
        <v>1056</v>
      </c>
      <c r="G3638" t="s">
        <v>1196</v>
      </c>
      <c r="H3638">
        <v>1</v>
      </c>
    </row>
    <row r="3639" spans="1:8" x14ac:dyDescent="0.2">
      <c r="A3639" s="5">
        <v>44411</v>
      </c>
      <c r="B3639" s="2">
        <v>44411.749456018515</v>
      </c>
      <c r="C3639" s="1" t="s">
        <v>1113</v>
      </c>
      <c r="D3639" t="s">
        <v>1053</v>
      </c>
      <c r="G3639" t="s">
        <v>1196</v>
      </c>
      <c r="H3639">
        <v>1</v>
      </c>
    </row>
    <row r="3640" spans="1:8" x14ac:dyDescent="0.2">
      <c r="A3640" s="5">
        <v>44411</v>
      </c>
      <c r="B3640" s="2">
        <v>44411.749560185184</v>
      </c>
      <c r="C3640" s="1" t="s">
        <v>1113</v>
      </c>
      <c r="D3640" t="s">
        <v>1056</v>
      </c>
      <c r="G3640" t="s">
        <v>1196</v>
      </c>
      <c r="H3640">
        <v>1</v>
      </c>
    </row>
    <row r="3641" spans="1:8" x14ac:dyDescent="0.2">
      <c r="A3641" s="5">
        <v>44411</v>
      </c>
      <c r="B3641" s="2">
        <v>44411.7496875</v>
      </c>
      <c r="C3641" s="1" t="s">
        <v>1113</v>
      </c>
      <c r="D3641" t="s">
        <v>1057</v>
      </c>
      <c r="G3641" t="s">
        <v>1196</v>
      </c>
      <c r="H3641">
        <v>1</v>
      </c>
    </row>
    <row r="3642" spans="1:8" x14ac:dyDescent="0.2">
      <c r="A3642" s="5">
        <v>44411</v>
      </c>
      <c r="B3642" s="2">
        <v>44411.749791666669</v>
      </c>
      <c r="C3642" s="1" t="s">
        <v>1113</v>
      </c>
      <c r="D3642" t="s">
        <v>1056</v>
      </c>
      <c r="G3642" t="s">
        <v>1196</v>
      </c>
      <c r="H3642">
        <v>1</v>
      </c>
    </row>
    <row r="3643" spans="1:8" x14ac:dyDescent="0.2">
      <c r="A3643" s="5">
        <v>44411</v>
      </c>
      <c r="B3643" s="2">
        <v>44411.750289351854</v>
      </c>
      <c r="C3643" s="1" t="s">
        <v>1113</v>
      </c>
      <c r="D3643" t="s">
        <v>1058</v>
      </c>
      <c r="G3643" t="s">
        <v>1196</v>
      </c>
      <c r="H3643">
        <v>1</v>
      </c>
    </row>
    <row r="3644" spans="1:8" x14ac:dyDescent="0.2">
      <c r="A3644" s="5">
        <v>44411</v>
      </c>
      <c r="B3644" s="2">
        <v>44411.750358796293</v>
      </c>
      <c r="C3644" s="1" t="s">
        <v>1113</v>
      </c>
      <c r="D3644" t="s">
        <v>1056</v>
      </c>
      <c r="G3644" t="s">
        <v>1196</v>
      </c>
      <c r="H3644">
        <v>1</v>
      </c>
    </row>
    <row r="3645" spans="1:8" x14ac:dyDescent="0.2">
      <c r="A3645" s="5">
        <v>44411</v>
      </c>
      <c r="B3645" s="2">
        <v>44411.750428240739</v>
      </c>
      <c r="C3645" s="1" t="s">
        <v>1113</v>
      </c>
      <c r="D3645" t="s">
        <v>1059</v>
      </c>
      <c r="G3645" t="s">
        <v>1196</v>
      </c>
      <c r="H3645">
        <v>1</v>
      </c>
    </row>
    <row r="3646" spans="1:8" x14ac:dyDescent="0.2">
      <c r="A3646" s="5">
        <v>44411</v>
      </c>
      <c r="B3646" s="2">
        <v>44411.750497685185</v>
      </c>
      <c r="C3646" s="1" t="s">
        <v>1113</v>
      </c>
      <c r="D3646" t="s">
        <v>1056</v>
      </c>
      <c r="G3646" t="s">
        <v>1196</v>
      </c>
      <c r="H3646">
        <v>1</v>
      </c>
    </row>
    <row r="3647" spans="1:8" x14ac:dyDescent="0.2">
      <c r="A3647" s="5">
        <v>44412</v>
      </c>
      <c r="B3647" s="2">
        <v>44412.300995370373</v>
      </c>
      <c r="C3647" s="1" t="s">
        <v>1192</v>
      </c>
      <c r="D3647" t="s">
        <v>1053</v>
      </c>
      <c r="G3647" t="s">
        <v>1196</v>
      </c>
      <c r="H3647">
        <v>1</v>
      </c>
    </row>
    <row r="3648" spans="1:8" x14ac:dyDescent="0.2">
      <c r="A3648" s="5">
        <v>44412</v>
      </c>
      <c r="B3648" s="2">
        <v>44412.301041666666</v>
      </c>
      <c r="C3648" s="1" t="s">
        <v>1192</v>
      </c>
      <c r="D3648" t="s">
        <v>1056</v>
      </c>
      <c r="G3648" t="s">
        <v>1196</v>
      </c>
      <c r="H3648">
        <v>1</v>
      </c>
    </row>
    <row r="3649" spans="1:8" x14ac:dyDescent="0.2">
      <c r="A3649" s="5">
        <v>44412</v>
      </c>
      <c r="B3649" s="2">
        <v>44412.301053240742</v>
      </c>
      <c r="C3649" s="1" t="s">
        <v>1192</v>
      </c>
      <c r="D3649" t="s">
        <v>1057</v>
      </c>
      <c r="G3649" t="s">
        <v>1196</v>
      </c>
      <c r="H3649">
        <v>1</v>
      </c>
    </row>
    <row r="3650" spans="1:8" x14ac:dyDescent="0.2">
      <c r="A3650" s="5">
        <v>44412</v>
      </c>
      <c r="B3650" s="2">
        <v>44412.301053240742</v>
      </c>
      <c r="C3650" s="1" t="s">
        <v>1192</v>
      </c>
      <c r="D3650" t="s">
        <v>1056</v>
      </c>
      <c r="G3650" t="s">
        <v>1196</v>
      </c>
      <c r="H3650">
        <v>1</v>
      </c>
    </row>
    <row r="3651" spans="1:8" x14ac:dyDescent="0.2">
      <c r="A3651" s="5">
        <v>44412</v>
      </c>
      <c r="B3651" s="2">
        <v>44412.301064814812</v>
      </c>
      <c r="C3651" s="1" t="s">
        <v>1192</v>
      </c>
      <c r="D3651" t="s">
        <v>1058</v>
      </c>
      <c r="G3651" t="s">
        <v>1196</v>
      </c>
      <c r="H3651">
        <v>1</v>
      </c>
    </row>
    <row r="3652" spans="1:8" x14ac:dyDescent="0.2">
      <c r="A3652" s="5">
        <v>44412</v>
      </c>
      <c r="B3652" s="2">
        <v>44412.301076388889</v>
      </c>
      <c r="C3652" s="1" t="s">
        <v>1192</v>
      </c>
      <c r="D3652" t="s">
        <v>1056</v>
      </c>
      <c r="G3652" t="s">
        <v>1196</v>
      </c>
      <c r="H3652">
        <v>1</v>
      </c>
    </row>
    <row r="3653" spans="1:8" x14ac:dyDescent="0.2">
      <c r="A3653" s="5">
        <v>44412</v>
      </c>
      <c r="B3653" s="2">
        <v>44412.301076388889</v>
      </c>
      <c r="C3653" s="1" t="s">
        <v>1192</v>
      </c>
      <c r="D3653" t="s">
        <v>1059</v>
      </c>
      <c r="G3653" t="s">
        <v>1196</v>
      </c>
      <c r="H3653">
        <v>1</v>
      </c>
    </row>
    <row r="3654" spans="1:8" x14ac:dyDescent="0.2">
      <c r="A3654" s="5">
        <v>44412</v>
      </c>
      <c r="B3654" s="2">
        <v>44412.301087962966</v>
      </c>
      <c r="C3654" s="1" t="s">
        <v>1192</v>
      </c>
      <c r="D3654" t="s">
        <v>1056</v>
      </c>
      <c r="G3654" t="s">
        <v>1196</v>
      </c>
      <c r="H3654">
        <v>1</v>
      </c>
    </row>
    <row r="3655" spans="1:8" x14ac:dyDescent="0.2">
      <c r="A3655" s="5">
        <v>44413</v>
      </c>
      <c r="B3655" s="2">
        <v>44413.308865740742</v>
      </c>
      <c r="C3655" s="1" t="s">
        <v>1192</v>
      </c>
      <c r="D3655" t="s">
        <v>1053</v>
      </c>
      <c r="G3655" t="s">
        <v>1196</v>
      </c>
      <c r="H3655">
        <v>1</v>
      </c>
    </row>
    <row r="3656" spans="1:8" x14ac:dyDescent="0.2">
      <c r="A3656" s="5">
        <v>44413</v>
      </c>
      <c r="B3656" s="2">
        <v>44413.308877314812</v>
      </c>
      <c r="C3656" s="1" t="s">
        <v>1192</v>
      </c>
      <c r="D3656" t="s">
        <v>1056</v>
      </c>
      <c r="G3656" t="s">
        <v>1196</v>
      </c>
      <c r="H3656">
        <v>1</v>
      </c>
    </row>
    <row r="3657" spans="1:8" x14ac:dyDescent="0.2">
      <c r="A3657" s="5">
        <v>44413</v>
      </c>
      <c r="B3657" s="2">
        <v>44413.308888888889</v>
      </c>
      <c r="C3657" s="1" t="s">
        <v>1192</v>
      </c>
      <c r="D3657" t="s">
        <v>1057</v>
      </c>
      <c r="G3657" t="s">
        <v>1196</v>
      </c>
      <c r="H3657">
        <v>1</v>
      </c>
    </row>
    <row r="3658" spans="1:8" x14ac:dyDescent="0.2">
      <c r="A3658" s="5">
        <v>44413</v>
      </c>
      <c r="B3658" s="2">
        <v>44413.308888888889</v>
      </c>
      <c r="C3658" s="1" t="s">
        <v>1192</v>
      </c>
      <c r="D3658" t="s">
        <v>1056</v>
      </c>
      <c r="G3658" t="s">
        <v>1196</v>
      </c>
      <c r="H3658">
        <v>1</v>
      </c>
    </row>
    <row r="3659" spans="1:8" x14ac:dyDescent="0.2">
      <c r="A3659" s="5">
        <v>44413</v>
      </c>
      <c r="B3659" s="2">
        <v>44413.308900462966</v>
      </c>
      <c r="C3659" s="1" t="s">
        <v>1192</v>
      </c>
      <c r="D3659" t="s">
        <v>1058</v>
      </c>
      <c r="G3659" t="s">
        <v>1196</v>
      </c>
      <c r="H3659">
        <v>1</v>
      </c>
    </row>
    <row r="3660" spans="1:8" x14ac:dyDescent="0.2">
      <c r="A3660" s="5">
        <v>44413</v>
      </c>
      <c r="B3660" s="2">
        <v>44413.308900462966</v>
      </c>
      <c r="C3660" s="1" t="s">
        <v>1192</v>
      </c>
      <c r="D3660" t="s">
        <v>1056</v>
      </c>
      <c r="G3660" t="s">
        <v>1196</v>
      </c>
      <c r="H3660">
        <v>1</v>
      </c>
    </row>
    <row r="3661" spans="1:8" x14ac:dyDescent="0.2">
      <c r="A3661" s="5">
        <v>44413</v>
      </c>
      <c r="B3661" s="2">
        <v>44413.308912037035</v>
      </c>
      <c r="C3661" s="1" t="s">
        <v>1192</v>
      </c>
      <c r="D3661" t="s">
        <v>1059</v>
      </c>
      <c r="G3661" t="s">
        <v>1196</v>
      </c>
      <c r="H3661">
        <v>1</v>
      </c>
    </row>
    <row r="3662" spans="1:8" x14ac:dyDescent="0.2">
      <c r="A3662" s="5">
        <v>44413</v>
      </c>
      <c r="B3662" s="2">
        <v>44413.308923611112</v>
      </c>
      <c r="C3662" s="1" t="s">
        <v>1192</v>
      </c>
      <c r="D3662" t="s">
        <v>1056</v>
      </c>
      <c r="G3662" t="s">
        <v>1196</v>
      </c>
      <c r="H3662">
        <v>1</v>
      </c>
    </row>
    <row r="3663" spans="1:8" x14ac:dyDescent="0.2">
      <c r="A3663" s="5">
        <v>44414</v>
      </c>
      <c r="B3663" s="2">
        <v>44414.293194444443</v>
      </c>
      <c r="C3663" s="1" t="s">
        <v>1192</v>
      </c>
      <c r="D3663" t="s">
        <v>1053</v>
      </c>
      <c r="G3663" t="s">
        <v>1196</v>
      </c>
      <c r="H3663">
        <v>1</v>
      </c>
    </row>
    <row r="3664" spans="1:8" x14ac:dyDescent="0.2">
      <c r="A3664" s="5">
        <v>44414</v>
      </c>
      <c r="B3664" s="2">
        <v>44414.293206018519</v>
      </c>
      <c r="C3664" s="1" t="s">
        <v>1192</v>
      </c>
      <c r="D3664" t="s">
        <v>1056</v>
      </c>
      <c r="G3664" t="s">
        <v>1196</v>
      </c>
      <c r="H3664">
        <v>1</v>
      </c>
    </row>
    <row r="3665" spans="1:8" x14ac:dyDescent="0.2">
      <c r="A3665" s="5">
        <v>44414</v>
      </c>
      <c r="B3665" s="2">
        <v>44414.293206018519</v>
      </c>
      <c r="C3665" s="1" t="s">
        <v>1192</v>
      </c>
      <c r="D3665" t="s">
        <v>1057</v>
      </c>
      <c r="G3665" t="s">
        <v>1196</v>
      </c>
      <c r="H3665">
        <v>1</v>
      </c>
    </row>
    <row r="3666" spans="1:8" x14ac:dyDescent="0.2">
      <c r="A3666" s="5">
        <v>44414</v>
      </c>
      <c r="B3666" s="2">
        <v>44414.293217592596</v>
      </c>
      <c r="C3666" s="1" t="s">
        <v>1192</v>
      </c>
      <c r="D3666" t="s">
        <v>1056</v>
      </c>
      <c r="G3666" t="s">
        <v>1196</v>
      </c>
      <c r="H3666">
        <v>1</v>
      </c>
    </row>
    <row r="3667" spans="1:8" x14ac:dyDescent="0.2">
      <c r="A3667" s="5">
        <v>44414</v>
      </c>
      <c r="B3667" s="2">
        <v>44414.293229166666</v>
      </c>
      <c r="C3667" s="1" t="s">
        <v>1192</v>
      </c>
      <c r="D3667" t="s">
        <v>1058</v>
      </c>
      <c r="G3667" t="s">
        <v>1196</v>
      </c>
      <c r="H3667">
        <v>1</v>
      </c>
    </row>
    <row r="3668" spans="1:8" x14ac:dyDescent="0.2">
      <c r="A3668" s="5">
        <v>44414</v>
      </c>
      <c r="B3668" s="2">
        <v>44414.293240740742</v>
      </c>
      <c r="C3668" s="1" t="s">
        <v>1192</v>
      </c>
      <c r="D3668" t="s">
        <v>1056</v>
      </c>
      <c r="G3668" t="s">
        <v>1196</v>
      </c>
      <c r="H3668">
        <v>1</v>
      </c>
    </row>
    <row r="3669" spans="1:8" x14ac:dyDescent="0.2">
      <c r="A3669" s="5">
        <v>44414</v>
      </c>
      <c r="B3669" s="2">
        <v>44414.293252314812</v>
      </c>
      <c r="C3669" s="1" t="s">
        <v>1192</v>
      </c>
      <c r="D3669" t="s">
        <v>1059</v>
      </c>
      <c r="G3669" t="s">
        <v>1196</v>
      </c>
      <c r="H3669">
        <v>1</v>
      </c>
    </row>
    <row r="3670" spans="1:8" x14ac:dyDescent="0.2">
      <c r="A3670" s="5">
        <v>44414</v>
      </c>
      <c r="B3670" s="2">
        <v>44414.293263888889</v>
      </c>
      <c r="C3670" s="1" t="s">
        <v>1192</v>
      </c>
      <c r="D3670" t="s">
        <v>1056</v>
      </c>
      <c r="G3670" t="s">
        <v>1196</v>
      </c>
      <c r="H3670">
        <v>1</v>
      </c>
    </row>
    <row r="3671" spans="1:8" x14ac:dyDescent="0.2">
      <c r="A3671" s="5">
        <v>44414</v>
      </c>
      <c r="B3671" s="2">
        <v>44414.358472222222</v>
      </c>
      <c r="C3671" s="1" t="s">
        <v>1065</v>
      </c>
      <c r="D3671" t="s">
        <v>1053</v>
      </c>
      <c r="E3671" s="1" t="s">
        <v>1064</v>
      </c>
      <c r="G3671" t="s">
        <v>1196</v>
      </c>
      <c r="H3671">
        <v>1</v>
      </c>
    </row>
    <row r="3672" spans="1:8" x14ac:dyDescent="0.2">
      <c r="A3672" s="5">
        <v>44414</v>
      </c>
      <c r="B3672" s="2">
        <v>44414.359097222223</v>
      </c>
      <c r="C3672" s="1" t="s">
        <v>1065</v>
      </c>
      <c r="D3672" t="s">
        <v>1057</v>
      </c>
      <c r="E3672" s="1" t="s">
        <v>1061</v>
      </c>
      <c r="G3672" t="s">
        <v>1196</v>
      </c>
      <c r="H3672">
        <v>1</v>
      </c>
    </row>
    <row r="3673" spans="1:8" x14ac:dyDescent="0.2">
      <c r="A3673" s="5">
        <v>44414</v>
      </c>
      <c r="B3673" s="2">
        <v>44414.359201388892</v>
      </c>
      <c r="C3673" s="1" t="s">
        <v>1065</v>
      </c>
      <c r="D3673" t="s">
        <v>1058</v>
      </c>
      <c r="E3673" s="1" t="s">
        <v>1061</v>
      </c>
      <c r="G3673" t="s">
        <v>1196</v>
      </c>
      <c r="H3673">
        <v>1</v>
      </c>
    </row>
    <row r="3674" spans="1:8" x14ac:dyDescent="0.2">
      <c r="A3674" s="5">
        <v>44414</v>
      </c>
      <c r="B3674" s="2">
        <v>44414.359340277777</v>
      </c>
      <c r="C3674" s="1" t="s">
        <v>1065</v>
      </c>
      <c r="D3674" t="s">
        <v>1059</v>
      </c>
      <c r="E3674" s="1" t="s">
        <v>1061</v>
      </c>
      <c r="G3674" t="s">
        <v>1196</v>
      </c>
      <c r="H3674">
        <v>1</v>
      </c>
    </row>
    <row r="3675" spans="1:8" x14ac:dyDescent="0.2">
      <c r="A3675" s="5">
        <v>44417</v>
      </c>
      <c r="B3675" s="2">
        <v>44417.296273148146</v>
      </c>
      <c r="C3675" s="1" t="s">
        <v>1192</v>
      </c>
      <c r="D3675" t="s">
        <v>1053</v>
      </c>
      <c r="G3675" t="s">
        <v>1196</v>
      </c>
      <c r="H3675">
        <v>1</v>
      </c>
    </row>
    <row r="3676" spans="1:8" x14ac:dyDescent="0.2">
      <c r="A3676" s="5">
        <v>44417</v>
      </c>
      <c r="B3676" s="2">
        <v>44417.296284722222</v>
      </c>
      <c r="C3676" s="1" t="s">
        <v>1192</v>
      </c>
      <c r="D3676" t="s">
        <v>1056</v>
      </c>
      <c r="G3676" t="s">
        <v>1196</v>
      </c>
      <c r="H3676">
        <v>1</v>
      </c>
    </row>
    <row r="3677" spans="1:8" x14ac:dyDescent="0.2">
      <c r="A3677" s="5">
        <v>44417</v>
      </c>
      <c r="B3677" s="2">
        <v>44417.296296296299</v>
      </c>
      <c r="C3677" s="1" t="s">
        <v>1192</v>
      </c>
      <c r="D3677" t="s">
        <v>1057</v>
      </c>
      <c r="G3677" t="s">
        <v>1196</v>
      </c>
      <c r="H3677">
        <v>1</v>
      </c>
    </row>
    <row r="3678" spans="1:8" x14ac:dyDescent="0.2">
      <c r="A3678" s="5">
        <v>44417</v>
      </c>
      <c r="B3678" s="2">
        <v>44417.296296296299</v>
      </c>
      <c r="C3678" s="1" t="s">
        <v>1192</v>
      </c>
      <c r="D3678" t="s">
        <v>1056</v>
      </c>
      <c r="G3678" t="s">
        <v>1196</v>
      </c>
      <c r="H3678">
        <v>1</v>
      </c>
    </row>
    <row r="3679" spans="1:8" x14ac:dyDescent="0.2">
      <c r="A3679" s="5">
        <v>44417</v>
      </c>
      <c r="B3679" s="2">
        <v>44417.296307870369</v>
      </c>
      <c r="C3679" s="1" t="s">
        <v>1192</v>
      </c>
      <c r="D3679" t="s">
        <v>1058</v>
      </c>
      <c r="G3679" t="s">
        <v>1196</v>
      </c>
      <c r="H3679">
        <v>1</v>
      </c>
    </row>
    <row r="3680" spans="1:8" x14ac:dyDescent="0.2">
      <c r="A3680" s="5">
        <v>44417</v>
      </c>
      <c r="B3680" s="2">
        <v>44417.296319444446</v>
      </c>
      <c r="C3680" s="1" t="s">
        <v>1192</v>
      </c>
      <c r="D3680" t="s">
        <v>1056</v>
      </c>
      <c r="G3680" t="s">
        <v>1196</v>
      </c>
      <c r="H3680">
        <v>1</v>
      </c>
    </row>
    <row r="3681" spans="1:8" x14ac:dyDescent="0.2">
      <c r="A3681" s="5">
        <v>44417</v>
      </c>
      <c r="B3681" s="2">
        <v>44417.296319444446</v>
      </c>
      <c r="C3681" s="1" t="s">
        <v>1192</v>
      </c>
      <c r="D3681" t="s">
        <v>1059</v>
      </c>
      <c r="G3681" t="s">
        <v>1196</v>
      </c>
      <c r="H3681">
        <v>1</v>
      </c>
    </row>
    <row r="3682" spans="1:8" x14ac:dyDescent="0.2">
      <c r="A3682" s="5">
        <v>44417</v>
      </c>
      <c r="B3682" s="2">
        <v>44417.296331018515</v>
      </c>
      <c r="C3682" s="1" t="s">
        <v>1192</v>
      </c>
      <c r="D3682" t="s">
        <v>1056</v>
      </c>
      <c r="G3682" t="s">
        <v>1196</v>
      </c>
      <c r="H3682">
        <v>1</v>
      </c>
    </row>
    <row r="3683" spans="1:8" x14ac:dyDescent="0.2">
      <c r="A3683" s="5">
        <v>44418</v>
      </c>
      <c r="B3683" s="2">
        <v>44418.375023148146</v>
      </c>
      <c r="C3683" s="1" t="s">
        <v>1197</v>
      </c>
      <c r="D3683" t="s">
        <v>1053</v>
      </c>
      <c r="G3683" t="s">
        <v>1196</v>
      </c>
      <c r="H3683">
        <v>1</v>
      </c>
    </row>
    <row r="3684" spans="1:8" x14ac:dyDescent="0.2">
      <c r="A3684" s="5">
        <v>44418</v>
      </c>
      <c r="B3684" s="2">
        <v>44418.375034722223</v>
      </c>
      <c r="C3684" s="1" t="s">
        <v>1197</v>
      </c>
      <c r="D3684" t="s">
        <v>1056</v>
      </c>
      <c r="G3684" t="s">
        <v>1196</v>
      </c>
      <c r="H3684">
        <v>1</v>
      </c>
    </row>
    <row r="3685" spans="1:8" x14ac:dyDescent="0.2">
      <c r="A3685" s="5">
        <v>44418</v>
      </c>
      <c r="B3685" s="2">
        <v>44418.3750462963</v>
      </c>
      <c r="C3685" s="1" t="s">
        <v>1197</v>
      </c>
      <c r="D3685" t="s">
        <v>1057</v>
      </c>
      <c r="G3685" t="s">
        <v>1196</v>
      </c>
      <c r="H3685">
        <v>1</v>
      </c>
    </row>
    <row r="3686" spans="1:8" x14ac:dyDescent="0.2">
      <c r="A3686" s="5">
        <v>44418</v>
      </c>
      <c r="B3686" s="2">
        <v>44418.3750462963</v>
      </c>
      <c r="C3686" s="1" t="s">
        <v>1197</v>
      </c>
      <c r="D3686" t="s">
        <v>1056</v>
      </c>
      <c r="G3686" t="s">
        <v>1196</v>
      </c>
      <c r="H3686">
        <v>1</v>
      </c>
    </row>
    <row r="3687" spans="1:8" x14ac:dyDescent="0.2">
      <c r="A3687" s="5">
        <v>44418</v>
      </c>
      <c r="B3687" s="2">
        <v>44418.375057870369</v>
      </c>
      <c r="C3687" s="1" t="s">
        <v>1197</v>
      </c>
      <c r="D3687" t="s">
        <v>1058</v>
      </c>
      <c r="G3687" t="s">
        <v>1196</v>
      </c>
      <c r="H3687">
        <v>1</v>
      </c>
    </row>
    <row r="3688" spans="1:8" x14ac:dyDescent="0.2">
      <c r="A3688" s="5">
        <v>44418</v>
      </c>
      <c r="B3688" s="2">
        <v>44418.375057870369</v>
      </c>
      <c r="C3688" s="1" t="s">
        <v>1197</v>
      </c>
      <c r="D3688" t="s">
        <v>1056</v>
      </c>
      <c r="G3688" t="s">
        <v>1196</v>
      </c>
      <c r="H3688">
        <v>1</v>
      </c>
    </row>
    <row r="3689" spans="1:8" x14ac:dyDescent="0.2">
      <c r="A3689" s="5">
        <v>44418</v>
      </c>
      <c r="B3689" s="2">
        <v>44418.375069444446</v>
      </c>
      <c r="C3689" s="1" t="s">
        <v>1197</v>
      </c>
      <c r="D3689" t="s">
        <v>1059</v>
      </c>
      <c r="G3689" t="s">
        <v>1196</v>
      </c>
      <c r="H3689">
        <v>1</v>
      </c>
    </row>
    <row r="3690" spans="1:8" x14ac:dyDescent="0.2">
      <c r="A3690" s="5">
        <v>44418</v>
      </c>
      <c r="B3690" s="2">
        <v>44418.375069444446</v>
      </c>
      <c r="C3690" s="1" t="s">
        <v>1197</v>
      </c>
      <c r="D3690" t="s">
        <v>1056</v>
      </c>
      <c r="G3690" t="s">
        <v>1196</v>
      </c>
      <c r="H3690">
        <v>1</v>
      </c>
    </row>
    <row r="3691" spans="1:8" x14ac:dyDescent="0.2">
      <c r="A3691" s="5">
        <v>44418</v>
      </c>
      <c r="B3691" s="2">
        <v>44418.669016203705</v>
      </c>
      <c r="C3691" s="1" t="s">
        <v>1113</v>
      </c>
      <c r="D3691" t="s">
        <v>1053</v>
      </c>
      <c r="G3691" t="s">
        <v>1196</v>
      </c>
      <c r="H3691">
        <v>1</v>
      </c>
    </row>
    <row r="3692" spans="1:8" x14ac:dyDescent="0.2">
      <c r="A3692" s="5">
        <v>44418</v>
      </c>
      <c r="B3692" s="2">
        <v>44418.669027777774</v>
      </c>
      <c r="C3692" s="1" t="s">
        <v>1113</v>
      </c>
      <c r="D3692" t="s">
        <v>1056</v>
      </c>
      <c r="G3692" t="s">
        <v>1196</v>
      </c>
      <c r="H3692">
        <v>1</v>
      </c>
    </row>
    <row r="3693" spans="1:8" x14ac:dyDescent="0.2">
      <c r="A3693" s="5">
        <v>44418</v>
      </c>
      <c r="B3693" s="2">
        <v>44418.669027777774</v>
      </c>
      <c r="C3693" s="1" t="s">
        <v>1113</v>
      </c>
      <c r="D3693" t="s">
        <v>1057</v>
      </c>
      <c r="G3693" t="s">
        <v>1196</v>
      </c>
      <c r="H3693">
        <v>1</v>
      </c>
    </row>
    <row r="3694" spans="1:8" x14ac:dyDescent="0.2">
      <c r="A3694" s="5">
        <v>44418</v>
      </c>
      <c r="B3694" s="2">
        <v>44418.669039351851</v>
      </c>
      <c r="C3694" s="1" t="s">
        <v>1113</v>
      </c>
      <c r="D3694" t="s">
        <v>1056</v>
      </c>
      <c r="G3694" t="s">
        <v>1196</v>
      </c>
      <c r="H3694">
        <v>1</v>
      </c>
    </row>
    <row r="3695" spans="1:8" x14ac:dyDescent="0.2">
      <c r="A3695" s="5">
        <v>44418</v>
      </c>
      <c r="B3695" s="2">
        <v>44418.669050925928</v>
      </c>
      <c r="C3695" s="1" t="s">
        <v>1113</v>
      </c>
      <c r="D3695" t="s">
        <v>1058</v>
      </c>
      <c r="G3695" t="s">
        <v>1196</v>
      </c>
      <c r="H3695">
        <v>1</v>
      </c>
    </row>
    <row r="3696" spans="1:8" x14ac:dyDescent="0.2">
      <c r="A3696" s="5">
        <v>44418</v>
      </c>
      <c r="B3696" s="2">
        <v>44418.669050925928</v>
      </c>
      <c r="C3696" s="1" t="s">
        <v>1113</v>
      </c>
      <c r="D3696" t="s">
        <v>1056</v>
      </c>
      <c r="G3696" t="s">
        <v>1196</v>
      </c>
      <c r="H3696">
        <v>1</v>
      </c>
    </row>
    <row r="3697" spans="1:8" x14ac:dyDescent="0.2">
      <c r="A3697" s="5">
        <v>44418</v>
      </c>
      <c r="B3697" s="2">
        <v>44418.669062499997</v>
      </c>
      <c r="C3697" s="1" t="s">
        <v>1113</v>
      </c>
      <c r="D3697" t="s">
        <v>1059</v>
      </c>
      <c r="G3697" t="s">
        <v>1196</v>
      </c>
      <c r="H3697">
        <v>1</v>
      </c>
    </row>
    <row r="3698" spans="1:8" x14ac:dyDescent="0.2">
      <c r="A3698" s="5">
        <v>44418</v>
      </c>
      <c r="B3698" s="2">
        <v>44418.669074074074</v>
      </c>
      <c r="C3698" s="1" t="s">
        <v>1113</v>
      </c>
      <c r="D3698" t="s">
        <v>1056</v>
      </c>
      <c r="G3698" t="s">
        <v>1196</v>
      </c>
      <c r="H3698">
        <v>1</v>
      </c>
    </row>
    <row r="3699" spans="1:8" x14ac:dyDescent="0.2">
      <c r="A3699" s="5">
        <v>44418</v>
      </c>
      <c r="B3699" s="2">
        <v>44418.669293981482</v>
      </c>
      <c r="C3699" s="1" t="s">
        <v>1113</v>
      </c>
      <c r="D3699" t="s">
        <v>1053</v>
      </c>
      <c r="G3699" t="s">
        <v>1196</v>
      </c>
      <c r="H3699">
        <v>1</v>
      </c>
    </row>
    <row r="3700" spans="1:8" x14ac:dyDescent="0.2">
      <c r="A3700" s="5">
        <v>44418</v>
      </c>
      <c r="B3700" s="2">
        <v>44418.669305555559</v>
      </c>
      <c r="C3700" s="1" t="s">
        <v>1113</v>
      </c>
      <c r="D3700" t="s">
        <v>1056</v>
      </c>
      <c r="G3700" t="s">
        <v>1196</v>
      </c>
      <c r="H3700">
        <v>1</v>
      </c>
    </row>
    <row r="3701" spans="1:8" x14ac:dyDescent="0.2">
      <c r="A3701" s="5">
        <v>44418</v>
      </c>
      <c r="B3701" s="2">
        <v>44418.669317129628</v>
      </c>
      <c r="C3701" s="1" t="s">
        <v>1113</v>
      </c>
      <c r="D3701" t="s">
        <v>1057</v>
      </c>
      <c r="G3701" t="s">
        <v>1196</v>
      </c>
      <c r="H3701">
        <v>1</v>
      </c>
    </row>
    <row r="3702" spans="1:8" x14ac:dyDescent="0.2">
      <c r="A3702" s="5">
        <v>44418</v>
      </c>
      <c r="B3702" s="2">
        <v>44418.669317129628</v>
      </c>
      <c r="C3702" s="1" t="s">
        <v>1113</v>
      </c>
      <c r="D3702" t="s">
        <v>1056</v>
      </c>
      <c r="G3702" t="s">
        <v>1196</v>
      </c>
      <c r="H3702">
        <v>1</v>
      </c>
    </row>
    <row r="3703" spans="1:8" x14ac:dyDescent="0.2">
      <c r="A3703" s="5">
        <v>44418</v>
      </c>
      <c r="B3703" s="2">
        <v>44418.669328703705</v>
      </c>
      <c r="C3703" s="1" t="s">
        <v>1113</v>
      </c>
      <c r="D3703" t="s">
        <v>1058</v>
      </c>
      <c r="G3703" t="s">
        <v>1196</v>
      </c>
      <c r="H3703">
        <v>1</v>
      </c>
    </row>
    <row r="3704" spans="1:8" x14ac:dyDescent="0.2">
      <c r="A3704" s="5">
        <v>44418</v>
      </c>
      <c r="B3704" s="2">
        <v>44418.669340277775</v>
      </c>
      <c r="C3704" s="1" t="s">
        <v>1113</v>
      </c>
      <c r="D3704" t="s">
        <v>1056</v>
      </c>
      <c r="G3704" t="s">
        <v>1196</v>
      </c>
      <c r="H3704">
        <v>1</v>
      </c>
    </row>
    <row r="3705" spans="1:8" x14ac:dyDescent="0.2">
      <c r="A3705" s="5">
        <v>44418</v>
      </c>
      <c r="B3705" s="2">
        <v>44418.669340277775</v>
      </c>
      <c r="C3705" s="1" t="s">
        <v>1113</v>
      </c>
      <c r="D3705" t="s">
        <v>1059</v>
      </c>
      <c r="G3705" t="s">
        <v>1196</v>
      </c>
      <c r="H3705">
        <v>1</v>
      </c>
    </row>
    <row r="3706" spans="1:8" x14ac:dyDescent="0.2">
      <c r="A3706" s="5">
        <v>44418</v>
      </c>
      <c r="B3706" s="2">
        <v>44418.669351851851</v>
      </c>
      <c r="C3706" s="1" t="s">
        <v>1113</v>
      </c>
      <c r="D3706" t="s">
        <v>1056</v>
      </c>
      <c r="G3706" t="s">
        <v>1196</v>
      </c>
      <c r="H3706">
        <v>1</v>
      </c>
    </row>
    <row r="3707" spans="1:8" x14ac:dyDescent="0.2">
      <c r="A3707" s="5">
        <v>44418</v>
      </c>
      <c r="B3707" s="2">
        <v>44418.676921296297</v>
      </c>
      <c r="C3707" s="1" t="s">
        <v>1113</v>
      </c>
      <c r="D3707" t="s">
        <v>1053</v>
      </c>
      <c r="G3707" t="s">
        <v>1196</v>
      </c>
      <c r="H3707">
        <v>1</v>
      </c>
    </row>
    <row r="3708" spans="1:8" x14ac:dyDescent="0.2">
      <c r="A3708" s="5">
        <v>44418</v>
      </c>
      <c r="B3708" s="2">
        <v>44418.676932870374</v>
      </c>
      <c r="C3708" s="1" t="s">
        <v>1113</v>
      </c>
      <c r="D3708" t="s">
        <v>1056</v>
      </c>
      <c r="G3708" t="s">
        <v>1196</v>
      </c>
      <c r="H3708">
        <v>1</v>
      </c>
    </row>
    <row r="3709" spans="1:8" x14ac:dyDescent="0.2">
      <c r="A3709" s="5">
        <v>44418</v>
      </c>
      <c r="B3709" s="2">
        <v>44418.676944444444</v>
      </c>
      <c r="C3709" s="1" t="s">
        <v>1113</v>
      </c>
      <c r="D3709" t="s">
        <v>1057</v>
      </c>
      <c r="G3709" t="s">
        <v>1196</v>
      </c>
      <c r="H3709">
        <v>1</v>
      </c>
    </row>
    <row r="3710" spans="1:8" x14ac:dyDescent="0.2">
      <c r="A3710" s="5">
        <v>44418</v>
      </c>
      <c r="B3710" s="2">
        <v>44418.676944444444</v>
      </c>
      <c r="C3710" s="1" t="s">
        <v>1113</v>
      </c>
      <c r="D3710" t="s">
        <v>1056</v>
      </c>
      <c r="G3710" t="s">
        <v>1196</v>
      </c>
      <c r="H3710">
        <v>1</v>
      </c>
    </row>
    <row r="3711" spans="1:8" x14ac:dyDescent="0.2">
      <c r="A3711" s="5">
        <v>44418</v>
      </c>
      <c r="B3711" s="2">
        <v>44418.67695601852</v>
      </c>
      <c r="C3711" s="1" t="s">
        <v>1113</v>
      </c>
      <c r="D3711" t="s">
        <v>1058</v>
      </c>
      <c r="G3711" t="s">
        <v>1196</v>
      </c>
      <c r="H3711">
        <v>1</v>
      </c>
    </row>
    <row r="3712" spans="1:8" x14ac:dyDescent="0.2">
      <c r="A3712" s="5">
        <v>44418</v>
      </c>
      <c r="B3712" s="2">
        <v>44418.67696759259</v>
      </c>
      <c r="C3712" s="1" t="s">
        <v>1113</v>
      </c>
      <c r="D3712" t="s">
        <v>1056</v>
      </c>
      <c r="G3712" t="s">
        <v>1196</v>
      </c>
      <c r="H3712">
        <v>1</v>
      </c>
    </row>
    <row r="3713" spans="1:8" x14ac:dyDescent="0.2">
      <c r="A3713" s="5">
        <v>44418</v>
      </c>
      <c r="B3713" s="2">
        <v>44418.67696759259</v>
      </c>
      <c r="C3713" s="1" t="s">
        <v>1113</v>
      </c>
      <c r="D3713" t="s">
        <v>1059</v>
      </c>
      <c r="G3713" t="s">
        <v>1196</v>
      </c>
      <c r="H3713">
        <v>1</v>
      </c>
    </row>
    <row r="3714" spans="1:8" x14ac:dyDescent="0.2">
      <c r="A3714" s="5">
        <v>44418</v>
      </c>
      <c r="B3714" s="2">
        <v>44418.676979166667</v>
      </c>
      <c r="C3714" s="1" t="s">
        <v>1113</v>
      </c>
      <c r="D3714" t="s">
        <v>1056</v>
      </c>
      <c r="G3714" t="s">
        <v>1196</v>
      </c>
      <c r="H3714">
        <v>1</v>
      </c>
    </row>
    <row r="3715" spans="1:8" x14ac:dyDescent="0.2">
      <c r="A3715" s="5">
        <v>44419</v>
      </c>
      <c r="B3715" s="2">
        <v>44419.326342592591</v>
      </c>
      <c r="C3715" s="1" t="s">
        <v>1192</v>
      </c>
      <c r="D3715" t="s">
        <v>1053</v>
      </c>
      <c r="G3715" t="s">
        <v>1196</v>
      </c>
      <c r="H3715">
        <v>1</v>
      </c>
    </row>
    <row r="3716" spans="1:8" x14ac:dyDescent="0.2">
      <c r="A3716" s="5">
        <v>44419</v>
      </c>
      <c r="B3716" s="2">
        <v>44419.326354166667</v>
      </c>
      <c r="C3716" s="1" t="s">
        <v>1192</v>
      </c>
      <c r="D3716" t="s">
        <v>1056</v>
      </c>
      <c r="G3716" t="s">
        <v>1196</v>
      </c>
      <c r="H3716">
        <v>1</v>
      </c>
    </row>
    <row r="3717" spans="1:8" x14ac:dyDescent="0.2">
      <c r="A3717" s="5">
        <v>44419</v>
      </c>
      <c r="B3717" s="2">
        <v>44419.326365740744</v>
      </c>
      <c r="C3717" s="1" t="s">
        <v>1192</v>
      </c>
      <c r="D3717" t="s">
        <v>1057</v>
      </c>
      <c r="G3717" t="s">
        <v>1196</v>
      </c>
      <c r="H3717">
        <v>1</v>
      </c>
    </row>
    <row r="3718" spans="1:8" x14ac:dyDescent="0.2">
      <c r="A3718" s="5">
        <v>44419</v>
      </c>
      <c r="B3718" s="2">
        <v>44419.326377314814</v>
      </c>
      <c r="C3718" s="1" t="s">
        <v>1192</v>
      </c>
      <c r="D3718" t="s">
        <v>1056</v>
      </c>
      <c r="G3718" t="s">
        <v>1196</v>
      </c>
      <c r="H3718">
        <v>1</v>
      </c>
    </row>
    <row r="3719" spans="1:8" x14ac:dyDescent="0.2">
      <c r="A3719" s="5">
        <v>44419</v>
      </c>
      <c r="B3719" s="2">
        <v>44419.326377314814</v>
      </c>
      <c r="C3719" s="1" t="s">
        <v>1192</v>
      </c>
      <c r="D3719" t="s">
        <v>1058</v>
      </c>
      <c r="G3719" t="s">
        <v>1196</v>
      </c>
      <c r="H3719">
        <v>1</v>
      </c>
    </row>
    <row r="3720" spans="1:8" x14ac:dyDescent="0.2">
      <c r="A3720" s="5">
        <v>44419</v>
      </c>
      <c r="B3720" s="2">
        <v>44419.326388888891</v>
      </c>
      <c r="C3720" s="1" t="s">
        <v>1192</v>
      </c>
      <c r="D3720" t="s">
        <v>1056</v>
      </c>
      <c r="G3720" t="s">
        <v>1196</v>
      </c>
      <c r="H3720">
        <v>1</v>
      </c>
    </row>
    <row r="3721" spans="1:8" x14ac:dyDescent="0.2">
      <c r="A3721" s="5">
        <v>44419</v>
      </c>
      <c r="B3721" s="2">
        <v>44419.32640046296</v>
      </c>
      <c r="C3721" s="1" t="s">
        <v>1192</v>
      </c>
      <c r="D3721" t="s">
        <v>1059</v>
      </c>
      <c r="G3721" t="s">
        <v>1196</v>
      </c>
      <c r="H3721">
        <v>1</v>
      </c>
    </row>
    <row r="3722" spans="1:8" x14ac:dyDescent="0.2">
      <c r="A3722" s="5">
        <v>44419</v>
      </c>
      <c r="B3722" s="2">
        <v>44419.326412037037</v>
      </c>
      <c r="C3722" s="1" t="s">
        <v>1192</v>
      </c>
      <c r="D3722" t="s">
        <v>1056</v>
      </c>
      <c r="G3722" t="s">
        <v>1196</v>
      </c>
      <c r="H3722">
        <v>1</v>
      </c>
    </row>
    <row r="3723" spans="1:8" x14ac:dyDescent="0.2">
      <c r="A3723" s="5">
        <v>44420</v>
      </c>
      <c r="B3723" s="2">
        <v>44420.307210648149</v>
      </c>
      <c r="C3723" s="1" t="s">
        <v>1192</v>
      </c>
      <c r="D3723" t="s">
        <v>1053</v>
      </c>
      <c r="G3723" t="s">
        <v>1196</v>
      </c>
      <c r="H3723">
        <v>1</v>
      </c>
    </row>
    <row r="3724" spans="1:8" x14ac:dyDescent="0.2">
      <c r="A3724" s="5">
        <v>44420</v>
      </c>
      <c r="B3724" s="2">
        <v>44420.307222222225</v>
      </c>
      <c r="C3724" s="1" t="s">
        <v>1192</v>
      </c>
      <c r="D3724" t="s">
        <v>1056</v>
      </c>
      <c r="G3724" t="s">
        <v>1196</v>
      </c>
      <c r="H3724">
        <v>1</v>
      </c>
    </row>
    <row r="3725" spans="1:8" x14ac:dyDescent="0.2">
      <c r="A3725" s="5">
        <v>44420</v>
      </c>
      <c r="B3725" s="2">
        <v>44420.307233796295</v>
      </c>
      <c r="C3725" s="1" t="s">
        <v>1192</v>
      </c>
      <c r="D3725" t="s">
        <v>1057</v>
      </c>
      <c r="G3725" t="s">
        <v>1196</v>
      </c>
      <c r="H3725">
        <v>1</v>
      </c>
    </row>
    <row r="3726" spans="1:8" x14ac:dyDescent="0.2">
      <c r="A3726" s="5">
        <v>44420</v>
      </c>
      <c r="B3726" s="2">
        <v>44420.307245370372</v>
      </c>
      <c r="C3726" s="1" t="s">
        <v>1192</v>
      </c>
      <c r="D3726" t="s">
        <v>1056</v>
      </c>
      <c r="G3726" t="s">
        <v>1196</v>
      </c>
      <c r="H3726">
        <v>1</v>
      </c>
    </row>
    <row r="3727" spans="1:8" x14ac:dyDescent="0.2">
      <c r="A3727" s="5">
        <v>44420</v>
      </c>
      <c r="B3727" s="2">
        <v>44420.307256944441</v>
      </c>
      <c r="C3727" s="1" t="s">
        <v>1192</v>
      </c>
      <c r="D3727" t="s">
        <v>1058</v>
      </c>
      <c r="G3727" t="s">
        <v>1196</v>
      </c>
      <c r="H3727">
        <v>1</v>
      </c>
    </row>
    <row r="3728" spans="1:8" x14ac:dyDescent="0.2">
      <c r="A3728" s="5">
        <v>44420</v>
      </c>
      <c r="B3728" s="2">
        <v>44420.307256944441</v>
      </c>
      <c r="C3728" s="1" t="s">
        <v>1192</v>
      </c>
      <c r="D3728" t="s">
        <v>1056</v>
      </c>
      <c r="G3728" t="s">
        <v>1196</v>
      </c>
      <c r="H3728">
        <v>1</v>
      </c>
    </row>
    <row r="3729" spans="1:8" x14ac:dyDescent="0.2">
      <c r="A3729" s="5">
        <v>44420</v>
      </c>
      <c r="B3729" s="2">
        <v>44420.307280092595</v>
      </c>
      <c r="C3729" s="1" t="s">
        <v>1192</v>
      </c>
      <c r="D3729" t="s">
        <v>1059</v>
      </c>
      <c r="G3729" t="s">
        <v>1196</v>
      </c>
      <c r="H3729">
        <v>1</v>
      </c>
    </row>
    <row r="3730" spans="1:8" x14ac:dyDescent="0.2">
      <c r="A3730" s="5">
        <v>44420</v>
      </c>
      <c r="B3730" s="2">
        <v>44420.307280092595</v>
      </c>
      <c r="C3730" s="1" t="s">
        <v>1192</v>
      </c>
      <c r="D3730" t="s">
        <v>1056</v>
      </c>
      <c r="G3730" t="s">
        <v>1196</v>
      </c>
      <c r="H3730">
        <v>1</v>
      </c>
    </row>
    <row r="3731" spans="1:8" x14ac:dyDescent="0.2">
      <c r="A3731" s="5">
        <v>44421</v>
      </c>
      <c r="B3731" s="2">
        <v>44421.291817129626</v>
      </c>
      <c r="C3731" s="1" t="s">
        <v>1192</v>
      </c>
      <c r="D3731" t="s">
        <v>1053</v>
      </c>
      <c r="G3731" t="s">
        <v>1196</v>
      </c>
      <c r="H3731">
        <v>1</v>
      </c>
    </row>
    <row r="3732" spans="1:8" x14ac:dyDescent="0.2">
      <c r="A3732" s="5">
        <v>44421</v>
      </c>
      <c r="B3732" s="2">
        <v>44421.291828703703</v>
      </c>
      <c r="C3732" s="1" t="s">
        <v>1192</v>
      </c>
      <c r="D3732" t="s">
        <v>1056</v>
      </c>
      <c r="G3732" t="s">
        <v>1196</v>
      </c>
      <c r="H3732">
        <v>1</v>
      </c>
    </row>
    <row r="3733" spans="1:8" x14ac:dyDescent="0.2">
      <c r="A3733" s="5">
        <v>44421</v>
      </c>
      <c r="B3733" s="2">
        <v>44421.291828703703</v>
      </c>
      <c r="C3733" s="1" t="s">
        <v>1192</v>
      </c>
      <c r="D3733" t="s">
        <v>1057</v>
      </c>
      <c r="G3733" t="s">
        <v>1196</v>
      </c>
      <c r="H3733">
        <v>1</v>
      </c>
    </row>
    <row r="3734" spans="1:8" x14ac:dyDescent="0.2">
      <c r="A3734" s="5">
        <v>44421</v>
      </c>
      <c r="B3734" s="2">
        <v>44421.29184027778</v>
      </c>
      <c r="C3734" s="1" t="s">
        <v>1192</v>
      </c>
      <c r="D3734" t="s">
        <v>1056</v>
      </c>
      <c r="G3734" t="s">
        <v>1196</v>
      </c>
      <c r="H3734">
        <v>1</v>
      </c>
    </row>
    <row r="3735" spans="1:8" x14ac:dyDescent="0.2">
      <c r="A3735" s="5">
        <v>44421</v>
      </c>
      <c r="B3735" s="2">
        <v>44421.291851851849</v>
      </c>
      <c r="C3735" s="1" t="s">
        <v>1192</v>
      </c>
      <c r="D3735" t="s">
        <v>1058</v>
      </c>
      <c r="G3735" t="s">
        <v>1196</v>
      </c>
      <c r="H3735">
        <v>1</v>
      </c>
    </row>
    <row r="3736" spans="1:8" x14ac:dyDescent="0.2">
      <c r="A3736" s="5">
        <v>44421</v>
      </c>
      <c r="B3736" s="2">
        <v>44421.291851851849</v>
      </c>
      <c r="C3736" s="1" t="s">
        <v>1192</v>
      </c>
      <c r="D3736" t="s">
        <v>1056</v>
      </c>
      <c r="G3736" t="s">
        <v>1196</v>
      </c>
      <c r="H3736">
        <v>1</v>
      </c>
    </row>
    <row r="3737" spans="1:8" x14ac:dyDescent="0.2">
      <c r="A3737" s="5">
        <v>44421</v>
      </c>
      <c r="B3737" s="2">
        <v>44421.291863425926</v>
      </c>
      <c r="C3737" s="1" t="s">
        <v>1192</v>
      </c>
      <c r="D3737" t="s">
        <v>1059</v>
      </c>
      <c r="G3737" t="s">
        <v>1196</v>
      </c>
      <c r="H3737">
        <v>1</v>
      </c>
    </row>
    <row r="3738" spans="1:8" x14ac:dyDescent="0.2">
      <c r="A3738" s="5">
        <v>44421</v>
      </c>
      <c r="B3738" s="2">
        <v>44421.291875000003</v>
      </c>
      <c r="C3738" s="1" t="s">
        <v>1192</v>
      </c>
      <c r="D3738" t="s">
        <v>1056</v>
      </c>
      <c r="G3738" t="s">
        <v>1196</v>
      </c>
      <c r="H3738">
        <v>1</v>
      </c>
    </row>
    <row r="3739" spans="1:8" x14ac:dyDescent="0.2">
      <c r="A3739" s="5">
        <v>44424</v>
      </c>
      <c r="B3739" s="2">
        <v>44424.2969212963</v>
      </c>
      <c r="C3739" s="1" t="s">
        <v>1192</v>
      </c>
      <c r="D3739" t="s">
        <v>1053</v>
      </c>
      <c r="G3739" t="s">
        <v>1196</v>
      </c>
      <c r="H3739">
        <v>1</v>
      </c>
    </row>
    <row r="3740" spans="1:8" x14ac:dyDescent="0.2">
      <c r="A3740" s="5">
        <v>44424</v>
      </c>
      <c r="B3740" s="2">
        <v>44424.296932870369</v>
      </c>
      <c r="C3740" s="1" t="s">
        <v>1192</v>
      </c>
      <c r="D3740" t="s">
        <v>1056</v>
      </c>
      <c r="G3740" t="s">
        <v>1196</v>
      </c>
      <c r="H3740">
        <v>1</v>
      </c>
    </row>
    <row r="3741" spans="1:8" x14ac:dyDescent="0.2">
      <c r="A3741" s="5">
        <v>44424</v>
      </c>
      <c r="B3741" s="2">
        <v>44424.296944444446</v>
      </c>
      <c r="C3741" s="1" t="s">
        <v>1192</v>
      </c>
      <c r="D3741" t="s">
        <v>1057</v>
      </c>
      <c r="G3741" t="s">
        <v>1196</v>
      </c>
      <c r="H3741">
        <v>1</v>
      </c>
    </row>
    <row r="3742" spans="1:8" x14ac:dyDescent="0.2">
      <c r="A3742" s="5">
        <v>44424</v>
      </c>
      <c r="B3742" s="2">
        <v>44424.296956018516</v>
      </c>
      <c r="C3742" s="1" t="s">
        <v>1192</v>
      </c>
      <c r="D3742" t="s">
        <v>1056</v>
      </c>
      <c r="G3742" t="s">
        <v>1196</v>
      </c>
      <c r="H3742">
        <v>1</v>
      </c>
    </row>
    <row r="3743" spans="1:8" x14ac:dyDescent="0.2">
      <c r="A3743" s="5">
        <v>44424</v>
      </c>
      <c r="B3743" s="2">
        <v>44424.296956018516</v>
      </c>
      <c r="C3743" s="1" t="s">
        <v>1192</v>
      </c>
      <c r="D3743" t="s">
        <v>1058</v>
      </c>
      <c r="G3743" t="s">
        <v>1196</v>
      </c>
      <c r="H3743">
        <v>1</v>
      </c>
    </row>
    <row r="3744" spans="1:8" x14ac:dyDescent="0.2">
      <c r="A3744" s="5">
        <v>44424</v>
      </c>
      <c r="B3744" s="2">
        <v>44424.296967592592</v>
      </c>
      <c r="C3744" s="1" t="s">
        <v>1192</v>
      </c>
      <c r="D3744" t="s">
        <v>1056</v>
      </c>
      <c r="G3744" t="s">
        <v>1196</v>
      </c>
      <c r="H3744">
        <v>1</v>
      </c>
    </row>
    <row r="3745" spans="1:8" x14ac:dyDescent="0.2">
      <c r="A3745" s="5">
        <v>44424</v>
      </c>
      <c r="B3745" s="2">
        <v>44424.296979166669</v>
      </c>
      <c r="C3745" s="1" t="s">
        <v>1192</v>
      </c>
      <c r="D3745" t="s">
        <v>1059</v>
      </c>
      <c r="G3745" t="s">
        <v>1196</v>
      </c>
      <c r="H3745">
        <v>1</v>
      </c>
    </row>
    <row r="3746" spans="1:8" x14ac:dyDescent="0.2">
      <c r="A3746" s="5">
        <v>44424</v>
      </c>
      <c r="B3746" s="2">
        <v>44424.296990740739</v>
      </c>
      <c r="C3746" s="1" t="s">
        <v>1192</v>
      </c>
      <c r="D3746" t="s">
        <v>1056</v>
      </c>
      <c r="G3746" t="s">
        <v>1196</v>
      </c>
      <c r="H3746">
        <v>1</v>
      </c>
    </row>
    <row r="3747" spans="1:8" x14ac:dyDescent="0.2">
      <c r="A3747" s="5">
        <v>44425</v>
      </c>
      <c r="B3747" s="2">
        <v>44425.300995370373</v>
      </c>
      <c r="C3747" s="1" t="s">
        <v>1192</v>
      </c>
      <c r="D3747" t="s">
        <v>1053</v>
      </c>
      <c r="G3747" t="s">
        <v>1196</v>
      </c>
      <c r="H3747">
        <v>1</v>
      </c>
    </row>
    <row r="3748" spans="1:8" x14ac:dyDescent="0.2">
      <c r="A3748" s="5">
        <v>44425</v>
      </c>
      <c r="B3748" s="2">
        <v>44425.301006944443</v>
      </c>
      <c r="C3748" s="1" t="s">
        <v>1192</v>
      </c>
      <c r="D3748" t="s">
        <v>1056</v>
      </c>
      <c r="G3748" t="s">
        <v>1196</v>
      </c>
      <c r="H3748">
        <v>1</v>
      </c>
    </row>
    <row r="3749" spans="1:8" x14ac:dyDescent="0.2">
      <c r="A3749" s="5">
        <v>44425</v>
      </c>
      <c r="B3749" s="2">
        <v>44425.301018518519</v>
      </c>
      <c r="C3749" s="1" t="s">
        <v>1192</v>
      </c>
      <c r="D3749" t="s">
        <v>1057</v>
      </c>
      <c r="G3749" t="s">
        <v>1196</v>
      </c>
      <c r="H3749">
        <v>1</v>
      </c>
    </row>
    <row r="3750" spans="1:8" x14ac:dyDescent="0.2">
      <c r="A3750" s="5">
        <v>44425</v>
      </c>
      <c r="B3750" s="2">
        <v>44425.301030092596</v>
      </c>
      <c r="C3750" s="1" t="s">
        <v>1192</v>
      </c>
      <c r="D3750" t="s">
        <v>1056</v>
      </c>
      <c r="G3750" t="s">
        <v>1196</v>
      </c>
      <c r="H3750">
        <v>1</v>
      </c>
    </row>
    <row r="3751" spans="1:8" x14ac:dyDescent="0.2">
      <c r="A3751" s="5">
        <v>44425</v>
      </c>
      <c r="B3751" s="2">
        <v>44425.301076388889</v>
      </c>
      <c r="C3751" s="1" t="s">
        <v>1192</v>
      </c>
      <c r="D3751" t="s">
        <v>1058</v>
      </c>
      <c r="G3751" t="s">
        <v>1196</v>
      </c>
      <c r="H3751">
        <v>1</v>
      </c>
    </row>
    <row r="3752" spans="1:8" x14ac:dyDescent="0.2">
      <c r="A3752" s="5">
        <v>44425</v>
      </c>
      <c r="B3752" s="2">
        <v>44425.301087962966</v>
      </c>
      <c r="C3752" s="1" t="s">
        <v>1192</v>
      </c>
      <c r="D3752" t="s">
        <v>1056</v>
      </c>
      <c r="G3752" t="s">
        <v>1196</v>
      </c>
      <c r="H3752">
        <v>1</v>
      </c>
    </row>
    <row r="3753" spans="1:8" x14ac:dyDescent="0.2">
      <c r="A3753" s="5">
        <v>44425</v>
      </c>
      <c r="B3753" s="2">
        <v>44425.301099537035</v>
      </c>
      <c r="C3753" s="1" t="s">
        <v>1192</v>
      </c>
      <c r="D3753" t="s">
        <v>1059</v>
      </c>
      <c r="G3753" t="s">
        <v>1196</v>
      </c>
      <c r="H3753">
        <v>1</v>
      </c>
    </row>
    <row r="3754" spans="1:8" x14ac:dyDescent="0.2">
      <c r="A3754" s="5">
        <v>44425</v>
      </c>
      <c r="B3754" s="2">
        <v>44425.301111111112</v>
      </c>
      <c r="C3754" s="1" t="s">
        <v>1192</v>
      </c>
      <c r="D3754" t="s">
        <v>1056</v>
      </c>
      <c r="G3754" t="s">
        <v>1196</v>
      </c>
      <c r="H3754">
        <v>1</v>
      </c>
    </row>
    <row r="3755" spans="1:8" x14ac:dyDescent="0.2">
      <c r="A3755" s="5">
        <v>44426</v>
      </c>
      <c r="B3755" s="2">
        <v>44426.297222222223</v>
      </c>
      <c r="C3755" s="1" t="s">
        <v>1192</v>
      </c>
      <c r="D3755" t="s">
        <v>1053</v>
      </c>
      <c r="G3755" t="s">
        <v>1196</v>
      </c>
      <c r="H3755">
        <v>1</v>
      </c>
    </row>
    <row r="3756" spans="1:8" x14ac:dyDescent="0.2">
      <c r="A3756" s="5">
        <v>44426</v>
      </c>
      <c r="B3756" s="2">
        <v>44426.29724537037</v>
      </c>
      <c r="C3756" s="1" t="s">
        <v>1192</v>
      </c>
      <c r="D3756" t="s">
        <v>1056</v>
      </c>
      <c r="G3756" t="s">
        <v>1196</v>
      </c>
      <c r="H3756">
        <v>1</v>
      </c>
    </row>
    <row r="3757" spans="1:8" x14ac:dyDescent="0.2">
      <c r="A3757" s="5">
        <v>44426</v>
      </c>
      <c r="B3757" s="2">
        <v>44426.29724537037</v>
      </c>
      <c r="C3757" s="1" t="s">
        <v>1192</v>
      </c>
      <c r="D3757" t="s">
        <v>1057</v>
      </c>
      <c r="G3757" t="s">
        <v>1196</v>
      </c>
      <c r="H3757">
        <v>1</v>
      </c>
    </row>
    <row r="3758" spans="1:8" x14ac:dyDescent="0.2">
      <c r="A3758" s="5">
        <v>44426</v>
      </c>
      <c r="B3758" s="2">
        <v>44426.297256944446</v>
      </c>
      <c r="C3758" s="1" t="s">
        <v>1192</v>
      </c>
      <c r="D3758" t="s">
        <v>1056</v>
      </c>
      <c r="G3758" t="s">
        <v>1196</v>
      </c>
      <c r="H3758">
        <v>1</v>
      </c>
    </row>
    <row r="3759" spans="1:8" x14ac:dyDescent="0.2">
      <c r="A3759" s="5">
        <v>44426</v>
      </c>
      <c r="B3759" s="2">
        <v>44426.297268518516</v>
      </c>
      <c r="C3759" s="1" t="s">
        <v>1192</v>
      </c>
      <c r="D3759" t="s">
        <v>1058</v>
      </c>
      <c r="G3759" t="s">
        <v>1196</v>
      </c>
      <c r="H3759">
        <v>1</v>
      </c>
    </row>
    <row r="3760" spans="1:8" x14ac:dyDescent="0.2">
      <c r="A3760" s="5">
        <v>44426</v>
      </c>
      <c r="B3760" s="2">
        <v>44426.297280092593</v>
      </c>
      <c r="C3760" s="1" t="s">
        <v>1192</v>
      </c>
      <c r="D3760" t="s">
        <v>1056</v>
      </c>
      <c r="G3760" t="s">
        <v>1196</v>
      </c>
      <c r="H3760">
        <v>1</v>
      </c>
    </row>
    <row r="3761" spans="1:8" x14ac:dyDescent="0.2">
      <c r="A3761" s="5">
        <v>44426</v>
      </c>
      <c r="B3761" s="2">
        <v>44426.297280092593</v>
      </c>
      <c r="C3761" s="1" t="s">
        <v>1192</v>
      </c>
      <c r="D3761" t="s">
        <v>1059</v>
      </c>
      <c r="G3761" t="s">
        <v>1196</v>
      </c>
      <c r="H3761">
        <v>1</v>
      </c>
    </row>
    <row r="3762" spans="1:8" x14ac:dyDescent="0.2">
      <c r="A3762" s="5">
        <v>44426</v>
      </c>
      <c r="B3762" s="2">
        <v>44426.297291666669</v>
      </c>
      <c r="C3762" s="1" t="s">
        <v>1192</v>
      </c>
      <c r="D3762" t="s">
        <v>1056</v>
      </c>
      <c r="G3762" t="s">
        <v>1196</v>
      </c>
      <c r="H3762">
        <v>1</v>
      </c>
    </row>
    <row r="3763" spans="1:8" x14ac:dyDescent="0.2">
      <c r="A3763" s="5">
        <v>44427</v>
      </c>
      <c r="B3763" s="2">
        <v>44427.303564814814</v>
      </c>
      <c r="C3763" s="1" t="s">
        <v>1192</v>
      </c>
      <c r="D3763" t="s">
        <v>1053</v>
      </c>
      <c r="G3763" t="s">
        <v>1196</v>
      </c>
      <c r="H3763">
        <v>1</v>
      </c>
    </row>
    <row r="3764" spans="1:8" x14ac:dyDescent="0.2">
      <c r="A3764" s="5">
        <v>44427</v>
      </c>
      <c r="B3764" s="2">
        <v>44427.303576388891</v>
      </c>
      <c r="C3764" s="1" t="s">
        <v>1192</v>
      </c>
      <c r="D3764" t="s">
        <v>1056</v>
      </c>
      <c r="G3764" t="s">
        <v>1196</v>
      </c>
      <c r="H3764">
        <v>1</v>
      </c>
    </row>
    <row r="3765" spans="1:8" x14ac:dyDescent="0.2">
      <c r="A3765" s="5">
        <v>44427</v>
      </c>
      <c r="B3765" s="2">
        <v>44427.303587962961</v>
      </c>
      <c r="C3765" s="1" t="s">
        <v>1192</v>
      </c>
      <c r="D3765" t="s">
        <v>1057</v>
      </c>
      <c r="G3765" t="s">
        <v>1196</v>
      </c>
      <c r="H3765">
        <v>1</v>
      </c>
    </row>
    <row r="3766" spans="1:8" x14ac:dyDescent="0.2">
      <c r="A3766" s="5">
        <v>44427</v>
      </c>
      <c r="B3766" s="2">
        <v>44427.303599537037</v>
      </c>
      <c r="C3766" s="1" t="s">
        <v>1192</v>
      </c>
      <c r="D3766" t="s">
        <v>1056</v>
      </c>
      <c r="G3766" t="s">
        <v>1196</v>
      </c>
      <c r="H3766">
        <v>1</v>
      </c>
    </row>
    <row r="3767" spans="1:8" x14ac:dyDescent="0.2">
      <c r="A3767" s="5">
        <v>44427</v>
      </c>
      <c r="B3767" s="2">
        <v>44427.303599537037</v>
      </c>
      <c r="C3767" s="1" t="s">
        <v>1192</v>
      </c>
      <c r="D3767" t="s">
        <v>1058</v>
      </c>
      <c r="G3767" t="s">
        <v>1196</v>
      </c>
      <c r="H3767">
        <v>1</v>
      </c>
    </row>
    <row r="3768" spans="1:8" x14ac:dyDescent="0.2">
      <c r="A3768" s="5">
        <v>44427</v>
      </c>
      <c r="B3768" s="2">
        <v>44427.303611111114</v>
      </c>
      <c r="C3768" s="1" t="s">
        <v>1192</v>
      </c>
      <c r="D3768" t="s">
        <v>1056</v>
      </c>
      <c r="G3768" t="s">
        <v>1196</v>
      </c>
      <c r="H3768">
        <v>1</v>
      </c>
    </row>
    <row r="3769" spans="1:8" x14ac:dyDescent="0.2">
      <c r="A3769" s="5">
        <v>44427</v>
      </c>
      <c r="B3769" s="2">
        <v>44427.303622685184</v>
      </c>
      <c r="C3769" s="1" t="s">
        <v>1192</v>
      </c>
      <c r="D3769" t="s">
        <v>1059</v>
      </c>
      <c r="G3769" t="s">
        <v>1196</v>
      </c>
      <c r="H3769">
        <v>1</v>
      </c>
    </row>
    <row r="3770" spans="1:8" x14ac:dyDescent="0.2">
      <c r="A3770" s="5">
        <v>44427</v>
      </c>
      <c r="B3770" s="2">
        <v>44427.303622685184</v>
      </c>
      <c r="C3770" s="1" t="s">
        <v>1192</v>
      </c>
      <c r="D3770" t="s">
        <v>1056</v>
      </c>
      <c r="G3770" t="s">
        <v>1196</v>
      </c>
      <c r="H3770">
        <v>1</v>
      </c>
    </row>
    <row r="3771" spans="1:8" x14ac:dyDescent="0.2">
      <c r="A3771" s="5">
        <v>44428</v>
      </c>
      <c r="B3771" s="2">
        <v>44428.30232638889</v>
      </c>
      <c r="C3771" s="1" t="s">
        <v>1192</v>
      </c>
      <c r="D3771" t="s">
        <v>1053</v>
      </c>
      <c r="G3771" t="s">
        <v>1196</v>
      </c>
      <c r="H3771">
        <v>1</v>
      </c>
    </row>
    <row r="3772" spans="1:8" x14ac:dyDescent="0.2">
      <c r="A3772" s="5">
        <v>44428</v>
      </c>
      <c r="B3772" s="2">
        <v>44428.302337962959</v>
      </c>
      <c r="C3772" s="1" t="s">
        <v>1192</v>
      </c>
      <c r="D3772" t="s">
        <v>1056</v>
      </c>
      <c r="G3772" t="s">
        <v>1196</v>
      </c>
      <c r="H3772">
        <v>1</v>
      </c>
    </row>
    <row r="3773" spans="1:8" x14ac:dyDescent="0.2">
      <c r="A3773" s="5">
        <v>44428</v>
      </c>
      <c r="B3773" s="2">
        <v>44428.302349537036</v>
      </c>
      <c r="C3773" s="1" t="s">
        <v>1192</v>
      </c>
      <c r="D3773" t="s">
        <v>1057</v>
      </c>
      <c r="G3773" t="s">
        <v>1196</v>
      </c>
      <c r="H3773">
        <v>1</v>
      </c>
    </row>
    <row r="3774" spans="1:8" x14ac:dyDescent="0.2">
      <c r="A3774" s="5">
        <v>44428</v>
      </c>
      <c r="B3774" s="2">
        <v>44428.302395833336</v>
      </c>
      <c r="C3774" s="1" t="s">
        <v>1192</v>
      </c>
      <c r="D3774" t="s">
        <v>1056</v>
      </c>
      <c r="G3774" t="s">
        <v>1196</v>
      </c>
      <c r="H3774">
        <v>1</v>
      </c>
    </row>
    <row r="3775" spans="1:8" x14ac:dyDescent="0.2">
      <c r="A3775" s="5">
        <v>44428</v>
      </c>
      <c r="B3775" s="2">
        <v>44428.302407407406</v>
      </c>
      <c r="C3775" s="1" t="s">
        <v>1192</v>
      </c>
      <c r="D3775" t="s">
        <v>1058</v>
      </c>
      <c r="G3775" t="s">
        <v>1196</v>
      </c>
      <c r="H3775">
        <v>1</v>
      </c>
    </row>
    <row r="3776" spans="1:8" x14ac:dyDescent="0.2">
      <c r="A3776" s="5">
        <v>44428</v>
      </c>
      <c r="B3776" s="2">
        <v>44428.302418981482</v>
      </c>
      <c r="C3776" s="1" t="s">
        <v>1192</v>
      </c>
      <c r="D3776" t="s">
        <v>1056</v>
      </c>
      <c r="G3776" t="s">
        <v>1196</v>
      </c>
      <c r="H3776">
        <v>1</v>
      </c>
    </row>
    <row r="3777" spans="1:8" x14ac:dyDescent="0.2">
      <c r="A3777" s="5">
        <v>44428</v>
      </c>
      <c r="B3777" s="2">
        <v>44428.302418981482</v>
      </c>
      <c r="C3777" s="1" t="s">
        <v>1192</v>
      </c>
      <c r="D3777" t="s">
        <v>1059</v>
      </c>
      <c r="G3777" t="s">
        <v>1196</v>
      </c>
      <c r="H3777">
        <v>1</v>
      </c>
    </row>
    <row r="3778" spans="1:8" x14ac:dyDescent="0.2">
      <c r="A3778" s="5">
        <v>44428</v>
      </c>
      <c r="B3778" s="2">
        <v>44428.302430555559</v>
      </c>
      <c r="C3778" s="1" t="s">
        <v>1192</v>
      </c>
      <c r="D3778" t="s">
        <v>1056</v>
      </c>
      <c r="G3778" t="s">
        <v>1196</v>
      </c>
      <c r="H3778">
        <v>1</v>
      </c>
    </row>
    <row r="3779" spans="1:8" x14ac:dyDescent="0.2">
      <c r="A3779" s="5">
        <v>44431</v>
      </c>
      <c r="B3779" s="2">
        <v>44431.287152777775</v>
      </c>
      <c r="C3779" s="1" t="s">
        <v>1192</v>
      </c>
      <c r="D3779" t="s">
        <v>1053</v>
      </c>
      <c r="G3779" t="s">
        <v>1196</v>
      </c>
      <c r="H3779">
        <v>1</v>
      </c>
    </row>
    <row r="3780" spans="1:8" x14ac:dyDescent="0.2">
      <c r="A3780" s="5">
        <v>44431</v>
      </c>
      <c r="B3780" s="2">
        <v>44431.287164351852</v>
      </c>
      <c r="C3780" s="1" t="s">
        <v>1192</v>
      </c>
      <c r="D3780" t="s">
        <v>1056</v>
      </c>
      <c r="G3780" t="s">
        <v>1196</v>
      </c>
      <c r="H3780">
        <v>1</v>
      </c>
    </row>
    <row r="3781" spans="1:8" x14ac:dyDescent="0.2">
      <c r="A3781" s="5">
        <v>44431</v>
      </c>
      <c r="B3781" s="2">
        <v>44431.287175925929</v>
      </c>
      <c r="C3781" s="1" t="s">
        <v>1192</v>
      </c>
      <c r="D3781" t="s">
        <v>1057</v>
      </c>
      <c r="G3781" t="s">
        <v>1196</v>
      </c>
      <c r="H3781">
        <v>1</v>
      </c>
    </row>
    <row r="3782" spans="1:8" x14ac:dyDescent="0.2">
      <c r="A3782" s="5">
        <v>44431</v>
      </c>
      <c r="B3782" s="2">
        <v>44431.287187499998</v>
      </c>
      <c r="C3782" s="1" t="s">
        <v>1192</v>
      </c>
      <c r="D3782" t="s">
        <v>1056</v>
      </c>
      <c r="G3782" t="s">
        <v>1196</v>
      </c>
      <c r="H3782">
        <v>1</v>
      </c>
    </row>
    <row r="3783" spans="1:8" x14ac:dyDescent="0.2">
      <c r="A3783" s="5">
        <v>44431</v>
      </c>
      <c r="B3783" s="2">
        <v>44431.287199074075</v>
      </c>
      <c r="C3783" s="1" t="s">
        <v>1192</v>
      </c>
      <c r="D3783" t="s">
        <v>1058</v>
      </c>
      <c r="G3783" t="s">
        <v>1196</v>
      </c>
      <c r="H3783">
        <v>1</v>
      </c>
    </row>
    <row r="3784" spans="1:8" x14ac:dyDescent="0.2">
      <c r="A3784" s="5">
        <v>44431</v>
      </c>
      <c r="B3784" s="2">
        <v>44431.287199074075</v>
      </c>
      <c r="C3784" s="1" t="s">
        <v>1192</v>
      </c>
      <c r="D3784" t="s">
        <v>1056</v>
      </c>
      <c r="G3784" t="s">
        <v>1196</v>
      </c>
      <c r="H3784">
        <v>1</v>
      </c>
    </row>
    <row r="3785" spans="1:8" x14ac:dyDescent="0.2">
      <c r="A3785" s="5">
        <v>44431</v>
      </c>
      <c r="B3785" s="2">
        <v>44431.287210648145</v>
      </c>
      <c r="C3785" s="1" t="s">
        <v>1192</v>
      </c>
      <c r="D3785" t="s">
        <v>1059</v>
      </c>
      <c r="G3785" t="s">
        <v>1196</v>
      </c>
      <c r="H3785">
        <v>1</v>
      </c>
    </row>
    <row r="3786" spans="1:8" x14ac:dyDescent="0.2">
      <c r="A3786" s="5">
        <v>44431</v>
      </c>
      <c r="B3786" s="2">
        <v>44431.287222222221</v>
      </c>
      <c r="C3786" s="1" t="s">
        <v>1192</v>
      </c>
      <c r="D3786" t="s">
        <v>1056</v>
      </c>
      <c r="G3786" t="s">
        <v>1196</v>
      </c>
      <c r="H3786">
        <v>1</v>
      </c>
    </row>
    <row r="3787" spans="1:8" x14ac:dyDescent="0.2">
      <c r="A3787" s="5">
        <v>44432</v>
      </c>
      <c r="B3787" s="2">
        <v>44432.2890625</v>
      </c>
      <c r="C3787" s="1" t="s">
        <v>1192</v>
      </c>
      <c r="D3787" t="s">
        <v>1053</v>
      </c>
      <c r="G3787" t="s">
        <v>1196</v>
      </c>
      <c r="H3787">
        <v>1</v>
      </c>
    </row>
    <row r="3788" spans="1:8" x14ac:dyDescent="0.2">
      <c r="A3788" s="5">
        <v>44432</v>
      </c>
      <c r="B3788" s="2">
        <v>44432.289074074077</v>
      </c>
      <c r="C3788" s="1" t="s">
        <v>1192</v>
      </c>
      <c r="D3788" t="s">
        <v>1056</v>
      </c>
      <c r="G3788" t="s">
        <v>1196</v>
      </c>
      <c r="H3788">
        <v>1</v>
      </c>
    </row>
    <row r="3789" spans="1:8" x14ac:dyDescent="0.2">
      <c r="A3789" s="5">
        <v>44432</v>
      </c>
      <c r="B3789" s="2">
        <v>44432.289085648146</v>
      </c>
      <c r="C3789" s="1" t="s">
        <v>1192</v>
      </c>
      <c r="D3789" t="s">
        <v>1057</v>
      </c>
      <c r="G3789" t="s">
        <v>1196</v>
      </c>
      <c r="H3789">
        <v>1</v>
      </c>
    </row>
    <row r="3790" spans="1:8" x14ac:dyDescent="0.2">
      <c r="A3790" s="5">
        <v>44432</v>
      </c>
      <c r="B3790" s="2">
        <v>44432.289097222223</v>
      </c>
      <c r="C3790" s="1" t="s">
        <v>1192</v>
      </c>
      <c r="D3790" t="s">
        <v>1056</v>
      </c>
      <c r="G3790" t="s">
        <v>1196</v>
      </c>
      <c r="H3790">
        <v>1</v>
      </c>
    </row>
    <row r="3791" spans="1:8" x14ac:dyDescent="0.2">
      <c r="A3791" s="5">
        <v>44432</v>
      </c>
      <c r="B3791" s="2">
        <v>44432.2891087963</v>
      </c>
      <c r="C3791" s="1" t="s">
        <v>1192</v>
      </c>
      <c r="D3791" t="s">
        <v>1058</v>
      </c>
      <c r="G3791" t="s">
        <v>1196</v>
      </c>
      <c r="H3791">
        <v>1</v>
      </c>
    </row>
    <row r="3792" spans="1:8" x14ac:dyDescent="0.2">
      <c r="A3792" s="5">
        <v>44432</v>
      </c>
      <c r="B3792" s="2">
        <v>44432.289120370369</v>
      </c>
      <c r="C3792" s="1" t="s">
        <v>1192</v>
      </c>
      <c r="D3792" t="s">
        <v>1056</v>
      </c>
      <c r="G3792" t="s">
        <v>1196</v>
      </c>
      <c r="H3792">
        <v>1</v>
      </c>
    </row>
    <row r="3793" spans="1:8" x14ac:dyDescent="0.2">
      <c r="A3793" s="5">
        <v>44432</v>
      </c>
      <c r="B3793" s="2">
        <v>44432.289120370369</v>
      </c>
      <c r="C3793" s="1" t="s">
        <v>1192</v>
      </c>
      <c r="D3793" t="s">
        <v>1059</v>
      </c>
      <c r="G3793" t="s">
        <v>1196</v>
      </c>
      <c r="H3793">
        <v>1</v>
      </c>
    </row>
    <row r="3794" spans="1:8" x14ac:dyDescent="0.2">
      <c r="A3794" s="5">
        <v>44432</v>
      </c>
      <c r="B3794" s="2">
        <v>44432.289131944446</v>
      </c>
      <c r="C3794" s="1" t="s">
        <v>1192</v>
      </c>
      <c r="D3794" t="s">
        <v>1056</v>
      </c>
      <c r="G3794" t="s">
        <v>1196</v>
      </c>
      <c r="H3794">
        <v>1</v>
      </c>
    </row>
    <row r="3795" spans="1:8" x14ac:dyDescent="0.2">
      <c r="A3795" s="5">
        <v>44432</v>
      </c>
      <c r="B3795" s="2">
        <v>44432.337418981479</v>
      </c>
      <c r="C3795" s="1" t="s">
        <v>1065</v>
      </c>
      <c r="D3795" t="s">
        <v>1053</v>
      </c>
      <c r="E3795" s="1" t="s">
        <v>1061</v>
      </c>
      <c r="G3795" t="s">
        <v>1196</v>
      </c>
      <c r="H3795">
        <v>1</v>
      </c>
    </row>
    <row r="3796" spans="1:8" x14ac:dyDescent="0.2">
      <c r="A3796" s="5">
        <v>44432</v>
      </c>
      <c r="B3796" s="2">
        <v>44432.337569444448</v>
      </c>
      <c r="C3796" s="1" t="s">
        <v>1065</v>
      </c>
      <c r="D3796" t="s">
        <v>1057</v>
      </c>
      <c r="E3796" s="1" t="s">
        <v>1061</v>
      </c>
      <c r="G3796" t="s">
        <v>1196</v>
      </c>
      <c r="H3796">
        <v>1</v>
      </c>
    </row>
    <row r="3797" spans="1:8" x14ac:dyDescent="0.2">
      <c r="A3797" s="5">
        <v>44432</v>
      </c>
      <c r="B3797" s="2">
        <v>44432.337743055556</v>
      </c>
      <c r="C3797" s="1" t="s">
        <v>1065</v>
      </c>
      <c r="D3797" t="s">
        <v>1058</v>
      </c>
      <c r="E3797" s="1" t="s">
        <v>1061</v>
      </c>
      <c r="G3797" t="s">
        <v>1196</v>
      </c>
      <c r="H3797">
        <v>1</v>
      </c>
    </row>
    <row r="3798" spans="1:8" x14ac:dyDescent="0.2">
      <c r="A3798" s="5">
        <v>44432</v>
      </c>
      <c r="B3798" s="2">
        <v>44432.337893518517</v>
      </c>
      <c r="C3798" s="1" t="s">
        <v>1065</v>
      </c>
      <c r="D3798" t="s">
        <v>1059</v>
      </c>
      <c r="E3798" s="1" t="s">
        <v>1061</v>
      </c>
      <c r="G3798" t="s">
        <v>1196</v>
      </c>
      <c r="H3798">
        <v>1</v>
      </c>
    </row>
    <row r="3799" spans="1:8" x14ac:dyDescent="0.2">
      <c r="A3799" s="5">
        <v>44433</v>
      </c>
      <c r="B3799" s="2">
        <v>44433.293171296296</v>
      </c>
      <c r="C3799" s="1" t="s">
        <v>1192</v>
      </c>
      <c r="D3799" t="s">
        <v>1053</v>
      </c>
      <c r="G3799" t="s">
        <v>1196</v>
      </c>
      <c r="H3799">
        <v>1</v>
      </c>
    </row>
    <row r="3800" spans="1:8" x14ac:dyDescent="0.2">
      <c r="A3800" s="5">
        <v>44433</v>
      </c>
      <c r="B3800" s="2">
        <v>44433.293182870373</v>
      </c>
      <c r="C3800" s="1" t="s">
        <v>1192</v>
      </c>
      <c r="D3800" t="s">
        <v>1056</v>
      </c>
      <c r="G3800" t="s">
        <v>1196</v>
      </c>
      <c r="H3800">
        <v>1</v>
      </c>
    </row>
    <row r="3801" spans="1:8" x14ac:dyDescent="0.2">
      <c r="A3801" s="5">
        <v>44433</v>
      </c>
      <c r="B3801" s="2">
        <v>44433.293194444443</v>
      </c>
      <c r="C3801" s="1" t="s">
        <v>1192</v>
      </c>
      <c r="D3801" t="s">
        <v>1057</v>
      </c>
      <c r="G3801" t="s">
        <v>1196</v>
      </c>
      <c r="H3801">
        <v>1</v>
      </c>
    </row>
    <row r="3802" spans="1:8" x14ac:dyDescent="0.2">
      <c r="A3802" s="5">
        <v>44433</v>
      </c>
      <c r="B3802" s="2">
        <v>44433.293206018519</v>
      </c>
      <c r="C3802" s="1" t="s">
        <v>1192</v>
      </c>
      <c r="D3802" t="s">
        <v>1056</v>
      </c>
      <c r="G3802" t="s">
        <v>1196</v>
      </c>
      <c r="H3802">
        <v>1</v>
      </c>
    </row>
    <row r="3803" spans="1:8" x14ac:dyDescent="0.2">
      <c r="A3803" s="5">
        <v>44433</v>
      </c>
      <c r="B3803" s="2">
        <v>44433.293217592596</v>
      </c>
      <c r="C3803" s="1" t="s">
        <v>1192</v>
      </c>
      <c r="D3803" t="s">
        <v>1058</v>
      </c>
      <c r="G3803" t="s">
        <v>1196</v>
      </c>
      <c r="H3803">
        <v>1</v>
      </c>
    </row>
    <row r="3804" spans="1:8" x14ac:dyDescent="0.2">
      <c r="A3804" s="5">
        <v>44433</v>
      </c>
      <c r="B3804" s="2">
        <v>44433.293217592596</v>
      </c>
      <c r="C3804" s="1" t="s">
        <v>1192</v>
      </c>
      <c r="D3804" t="s">
        <v>1056</v>
      </c>
      <c r="G3804" t="s">
        <v>1196</v>
      </c>
      <c r="H3804">
        <v>1</v>
      </c>
    </row>
    <row r="3805" spans="1:8" x14ac:dyDescent="0.2">
      <c r="A3805" s="5">
        <v>44433</v>
      </c>
      <c r="B3805" s="2">
        <v>44433.293229166666</v>
      </c>
      <c r="C3805" s="1" t="s">
        <v>1192</v>
      </c>
      <c r="D3805" t="s">
        <v>1059</v>
      </c>
      <c r="G3805" t="s">
        <v>1196</v>
      </c>
      <c r="H3805">
        <v>1</v>
      </c>
    </row>
    <row r="3806" spans="1:8" x14ac:dyDescent="0.2">
      <c r="A3806" s="5">
        <v>44433</v>
      </c>
      <c r="B3806" s="2">
        <v>44433.293240740742</v>
      </c>
      <c r="C3806" s="1" t="s">
        <v>1192</v>
      </c>
      <c r="D3806" t="s">
        <v>1056</v>
      </c>
      <c r="G3806" t="s">
        <v>1196</v>
      </c>
      <c r="H3806">
        <v>1</v>
      </c>
    </row>
    <row r="3807" spans="1:8" x14ac:dyDescent="0.2">
      <c r="A3807" s="5">
        <v>44435</v>
      </c>
      <c r="B3807" s="2">
        <v>44435.301319444443</v>
      </c>
      <c r="C3807" s="1" t="s">
        <v>1192</v>
      </c>
      <c r="D3807" t="s">
        <v>1053</v>
      </c>
      <c r="G3807" t="s">
        <v>1196</v>
      </c>
      <c r="H3807">
        <v>1</v>
      </c>
    </row>
    <row r="3808" spans="1:8" x14ac:dyDescent="0.2">
      <c r="A3808" s="5">
        <v>44435</v>
      </c>
      <c r="B3808" s="2">
        <v>44435.30133101852</v>
      </c>
      <c r="C3808" s="1" t="s">
        <v>1192</v>
      </c>
      <c r="D3808" t="s">
        <v>1056</v>
      </c>
      <c r="G3808" t="s">
        <v>1196</v>
      </c>
      <c r="H3808">
        <v>1</v>
      </c>
    </row>
    <row r="3809" spans="1:8" x14ac:dyDescent="0.2">
      <c r="A3809" s="5">
        <v>44435</v>
      </c>
      <c r="B3809" s="2">
        <v>44435.301342592589</v>
      </c>
      <c r="C3809" s="1" t="s">
        <v>1192</v>
      </c>
      <c r="D3809" t="s">
        <v>1057</v>
      </c>
      <c r="G3809" t="s">
        <v>1196</v>
      </c>
      <c r="H3809">
        <v>1</v>
      </c>
    </row>
    <row r="3810" spans="1:8" x14ac:dyDescent="0.2">
      <c r="A3810" s="5">
        <v>44435</v>
      </c>
      <c r="B3810" s="2">
        <v>44435.301365740743</v>
      </c>
      <c r="C3810" s="1" t="s">
        <v>1192</v>
      </c>
      <c r="D3810" t="s">
        <v>1056</v>
      </c>
      <c r="G3810" t="s">
        <v>1196</v>
      </c>
      <c r="H3810">
        <v>1</v>
      </c>
    </row>
    <row r="3811" spans="1:8" x14ac:dyDescent="0.2">
      <c r="A3811" s="5">
        <v>44435</v>
      </c>
      <c r="B3811" s="2">
        <v>44435.301377314812</v>
      </c>
      <c r="C3811" s="1" t="s">
        <v>1192</v>
      </c>
      <c r="D3811" t="s">
        <v>1058</v>
      </c>
      <c r="G3811" t="s">
        <v>1196</v>
      </c>
      <c r="H3811">
        <v>1</v>
      </c>
    </row>
    <row r="3812" spans="1:8" x14ac:dyDescent="0.2">
      <c r="A3812" s="5">
        <v>44435</v>
      </c>
      <c r="B3812" s="2">
        <v>44435.301388888889</v>
      </c>
      <c r="C3812" s="1" t="s">
        <v>1192</v>
      </c>
      <c r="D3812" t="s">
        <v>1056</v>
      </c>
      <c r="G3812" t="s">
        <v>1196</v>
      </c>
      <c r="H3812">
        <v>1</v>
      </c>
    </row>
    <row r="3813" spans="1:8" x14ac:dyDescent="0.2">
      <c r="A3813" s="5">
        <v>44435</v>
      </c>
      <c r="B3813" s="2">
        <v>44435.301400462966</v>
      </c>
      <c r="C3813" s="1" t="s">
        <v>1192</v>
      </c>
      <c r="D3813" t="s">
        <v>1059</v>
      </c>
      <c r="G3813" t="s">
        <v>1196</v>
      </c>
      <c r="H3813">
        <v>1</v>
      </c>
    </row>
    <row r="3814" spans="1:8" x14ac:dyDescent="0.2">
      <c r="A3814" s="5">
        <v>44435</v>
      </c>
      <c r="B3814" s="2">
        <v>44435.301423611112</v>
      </c>
      <c r="C3814" s="1" t="s">
        <v>1192</v>
      </c>
      <c r="D3814" t="s">
        <v>1056</v>
      </c>
      <c r="G3814" t="s">
        <v>1196</v>
      </c>
      <c r="H3814">
        <v>1</v>
      </c>
    </row>
    <row r="3815" spans="1:8" x14ac:dyDescent="0.2">
      <c r="A3815" s="5">
        <v>44438</v>
      </c>
      <c r="B3815" s="2">
        <v>44438.286886574075</v>
      </c>
      <c r="C3815" s="1" t="s">
        <v>1192</v>
      </c>
      <c r="D3815" t="s">
        <v>1053</v>
      </c>
      <c r="G3815" t="s">
        <v>1196</v>
      </c>
      <c r="H3815">
        <v>1</v>
      </c>
    </row>
    <row r="3816" spans="1:8" x14ac:dyDescent="0.2">
      <c r="A3816" s="5">
        <v>44438</v>
      </c>
      <c r="B3816" s="2">
        <v>44438.286909722221</v>
      </c>
      <c r="C3816" s="1" t="s">
        <v>1192</v>
      </c>
      <c r="D3816" t="s">
        <v>1056</v>
      </c>
      <c r="G3816" t="s">
        <v>1196</v>
      </c>
      <c r="H3816">
        <v>1</v>
      </c>
    </row>
    <row r="3817" spans="1:8" x14ac:dyDescent="0.2">
      <c r="A3817" s="5">
        <v>44438</v>
      </c>
      <c r="B3817" s="2">
        <v>44438.286909722221</v>
      </c>
      <c r="C3817" s="1" t="s">
        <v>1192</v>
      </c>
      <c r="D3817" t="s">
        <v>1057</v>
      </c>
      <c r="G3817" t="s">
        <v>1196</v>
      </c>
      <c r="H3817">
        <v>1</v>
      </c>
    </row>
    <row r="3818" spans="1:8" x14ac:dyDescent="0.2">
      <c r="A3818" s="5">
        <v>44438</v>
      </c>
      <c r="B3818" s="2">
        <v>44438.28696759259</v>
      </c>
      <c r="C3818" s="1" t="s">
        <v>1192</v>
      </c>
      <c r="D3818" t="s">
        <v>1056</v>
      </c>
      <c r="G3818" t="s">
        <v>1196</v>
      </c>
      <c r="H3818">
        <v>1</v>
      </c>
    </row>
    <row r="3819" spans="1:8" x14ac:dyDescent="0.2">
      <c r="A3819" s="5">
        <v>44438</v>
      </c>
      <c r="B3819" s="2">
        <v>44438.287060185183</v>
      </c>
      <c r="C3819" s="1" t="s">
        <v>1192</v>
      </c>
      <c r="D3819" t="s">
        <v>1058</v>
      </c>
      <c r="G3819" t="s">
        <v>1196</v>
      </c>
      <c r="H3819">
        <v>1</v>
      </c>
    </row>
    <row r="3820" spans="1:8" x14ac:dyDescent="0.2">
      <c r="A3820" s="5">
        <v>44438</v>
      </c>
      <c r="B3820" s="2">
        <v>44438.287118055552</v>
      </c>
      <c r="C3820" s="1" t="s">
        <v>1192</v>
      </c>
      <c r="D3820" t="s">
        <v>1056</v>
      </c>
      <c r="G3820" t="s">
        <v>1196</v>
      </c>
      <c r="H3820">
        <v>1</v>
      </c>
    </row>
    <row r="3821" spans="1:8" x14ac:dyDescent="0.2">
      <c r="A3821" s="5">
        <v>44438</v>
      </c>
      <c r="B3821" s="2">
        <v>44438.287141203706</v>
      </c>
      <c r="C3821" s="1" t="s">
        <v>1192</v>
      </c>
      <c r="D3821" t="s">
        <v>1059</v>
      </c>
      <c r="G3821" t="s">
        <v>1196</v>
      </c>
      <c r="H3821">
        <v>1</v>
      </c>
    </row>
    <row r="3822" spans="1:8" x14ac:dyDescent="0.2">
      <c r="A3822" s="5">
        <v>44438</v>
      </c>
      <c r="B3822" s="2">
        <v>44438.287152777775</v>
      </c>
      <c r="C3822" s="1" t="s">
        <v>1192</v>
      </c>
      <c r="D3822" t="s">
        <v>1056</v>
      </c>
      <c r="G3822" t="s">
        <v>1196</v>
      </c>
      <c r="H3822">
        <v>1</v>
      </c>
    </row>
    <row r="3823" spans="1:8" x14ac:dyDescent="0.2">
      <c r="A3823" s="5">
        <v>44441</v>
      </c>
      <c r="B3823" s="2">
        <v>44441.36005787037</v>
      </c>
      <c r="C3823" s="1" t="s">
        <v>1065</v>
      </c>
      <c r="D3823" t="s">
        <v>1053</v>
      </c>
      <c r="E3823" s="1" t="s">
        <v>1061</v>
      </c>
      <c r="G3823" t="s">
        <v>1198</v>
      </c>
      <c r="H3823">
        <v>1</v>
      </c>
    </row>
    <row r="3824" spans="1:8" x14ac:dyDescent="0.2">
      <c r="A3824" s="5">
        <v>44441</v>
      </c>
      <c r="B3824" s="2">
        <v>44441.360185185185</v>
      </c>
      <c r="C3824" s="1" t="s">
        <v>1065</v>
      </c>
      <c r="D3824" t="s">
        <v>1057</v>
      </c>
      <c r="E3824" s="1" t="s">
        <v>1061</v>
      </c>
      <c r="G3824" t="s">
        <v>1198</v>
      </c>
      <c r="H3824">
        <v>1</v>
      </c>
    </row>
    <row r="3825" spans="1:8" x14ac:dyDescent="0.2">
      <c r="A3825" s="5">
        <v>44441</v>
      </c>
      <c r="B3825" s="2">
        <v>44441.360358796293</v>
      </c>
      <c r="C3825" s="1" t="s">
        <v>1065</v>
      </c>
      <c r="D3825" t="s">
        <v>1058</v>
      </c>
      <c r="E3825" s="1" t="s">
        <v>1061</v>
      </c>
      <c r="G3825" t="s">
        <v>1198</v>
      </c>
      <c r="H3825">
        <v>1</v>
      </c>
    </row>
    <row r="3826" spans="1:8" x14ac:dyDescent="0.2">
      <c r="A3826" s="5">
        <v>44441</v>
      </c>
      <c r="B3826" s="2">
        <v>44441.360555555555</v>
      </c>
      <c r="C3826" s="1" t="s">
        <v>1065</v>
      </c>
      <c r="D3826" t="s">
        <v>1059</v>
      </c>
      <c r="E3826" s="1" t="s">
        <v>1061</v>
      </c>
      <c r="G3826" t="s">
        <v>1198</v>
      </c>
      <c r="H3826">
        <v>1</v>
      </c>
    </row>
    <row r="3827" spans="1:8" x14ac:dyDescent="0.2">
      <c r="A3827" s="5">
        <v>44442</v>
      </c>
      <c r="B3827" s="2">
        <v>44442.352384259262</v>
      </c>
      <c r="C3827" s="1" t="s">
        <v>1192</v>
      </c>
      <c r="D3827" t="s">
        <v>1053</v>
      </c>
      <c r="G3827" t="s">
        <v>1198</v>
      </c>
      <c r="H3827">
        <v>1</v>
      </c>
    </row>
    <row r="3828" spans="1:8" x14ac:dyDescent="0.2">
      <c r="A3828" s="5">
        <v>44442</v>
      </c>
      <c r="B3828" s="2">
        <v>44442.352407407408</v>
      </c>
      <c r="C3828" s="1" t="s">
        <v>1192</v>
      </c>
      <c r="D3828" t="s">
        <v>1056</v>
      </c>
      <c r="G3828" t="s">
        <v>1198</v>
      </c>
      <c r="H3828">
        <v>1</v>
      </c>
    </row>
    <row r="3829" spans="1:8" x14ac:dyDescent="0.2">
      <c r="A3829" s="5">
        <v>44442</v>
      </c>
      <c r="B3829" s="2">
        <v>44442.352407407408</v>
      </c>
      <c r="C3829" s="1" t="s">
        <v>1192</v>
      </c>
      <c r="D3829" t="s">
        <v>1057</v>
      </c>
      <c r="G3829" t="s">
        <v>1198</v>
      </c>
      <c r="H3829">
        <v>1</v>
      </c>
    </row>
    <row r="3830" spans="1:8" x14ac:dyDescent="0.2">
      <c r="A3830" s="5">
        <v>44442</v>
      </c>
      <c r="B3830" s="2">
        <v>44442.352418981478</v>
      </c>
      <c r="C3830" s="1" t="s">
        <v>1192</v>
      </c>
      <c r="D3830" t="s">
        <v>1056</v>
      </c>
      <c r="G3830" t="s">
        <v>1198</v>
      </c>
      <c r="H3830">
        <v>1</v>
      </c>
    </row>
    <row r="3831" spans="1:8" x14ac:dyDescent="0.2">
      <c r="A3831" s="5">
        <v>44442</v>
      </c>
      <c r="B3831" s="2">
        <v>44442.352430555555</v>
      </c>
      <c r="C3831" s="1" t="s">
        <v>1192</v>
      </c>
      <c r="D3831" t="s">
        <v>1058</v>
      </c>
      <c r="G3831" t="s">
        <v>1198</v>
      </c>
      <c r="H3831">
        <v>1</v>
      </c>
    </row>
    <row r="3832" spans="1:8" x14ac:dyDescent="0.2">
      <c r="A3832" s="5">
        <v>44442</v>
      </c>
      <c r="B3832" s="2">
        <v>44442.352430555555</v>
      </c>
      <c r="C3832" s="1" t="s">
        <v>1192</v>
      </c>
      <c r="D3832" t="s">
        <v>1056</v>
      </c>
      <c r="G3832" t="s">
        <v>1198</v>
      </c>
      <c r="H3832">
        <v>1</v>
      </c>
    </row>
    <row r="3833" spans="1:8" x14ac:dyDescent="0.2">
      <c r="A3833" s="5">
        <v>44442</v>
      </c>
      <c r="B3833" s="2">
        <v>44442.352442129632</v>
      </c>
      <c r="C3833" s="1" t="s">
        <v>1192</v>
      </c>
      <c r="D3833" t="s">
        <v>1059</v>
      </c>
      <c r="G3833" t="s">
        <v>1198</v>
      </c>
      <c r="H3833">
        <v>1</v>
      </c>
    </row>
    <row r="3834" spans="1:8" x14ac:dyDescent="0.2">
      <c r="A3834" s="5">
        <v>44442</v>
      </c>
      <c r="B3834" s="2">
        <v>44442.352442129632</v>
      </c>
      <c r="C3834" s="1" t="s">
        <v>1192</v>
      </c>
      <c r="D3834" t="s">
        <v>1056</v>
      </c>
      <c r="G3834" t="s">
        <v>1198</v>
      </c>
      <c r="H3834">
        <v>1</v>
      </c>
    </row>
    <row r="3835" spans="1:8" x14ac:dyDescent="0.2">
      <c r="A3835" s="5">
        <v>44445</v>
      </c>
      <c r="B3835" s="2">
        <v>44445.340694444443</v>
      </c>
      <c r="C3835" s="1" t="s">
        <v>1065</v>
      </c>
      <c r="D3835" t="s">
        <v>1053</v>
      </c>
      <c r="E3835" s="1" t="s">
        <v>1061</v>
      </c>
      <c r="G3835" t="s">
        <v>1198</v>
      </c>
      <c r="H3835">
        <v>1</v>
      </c>
    </row>
    <row r="3836" spans="1:8" x14ac:dyDescent="0.2">
      <c r="A3836" s="5">
        <v>44445</v>
      </c>
      <c r="B3836" s="2">
        <v>44445.340752314813</v>
      </c>
      <c r="C3836" s="1" t="s">
        <v>1065</v>
      </c>
      <c r="D3836" t="s">
        <v>1057</v>
      </c>
      <c r="E3836" s="1" t="s">
        <v>1061</v>
      </c>
      <c r="G3836" t="s">
        <v>1198</v>
      </c>
      <c r="H3836">
        <v>1</v>
      </c>
    </row>
    <row r="3837" spans="1:8" x14ac:dyDescent="0.2">
      <c r="A3837" s="5">
        <v>44445</v>
      </c>
      <c r="B3837" s="2">
        <v>44445.340821759259</v>
      </c>
      <c r="C3837" s="1" t="s">
        <v>1065</v>
      </c>
      <c r="D3837" t="s">
        <v>1058</v>
      </c>
      <c r="E3837" s="1" t="s">
        <v>1061</v>
      </c>
      <c r="G3837" t="s">
        <v>1198</v>
      </c>
      <c r="H3837">
        <v>1</v>
      </c>
    </row>
    <row r="3838" spans="1:8" x14ac:dyDescent="0.2">
      <c r="A3838" s="5">
        <v>44445</v>
      </c>
      <c r="B3838" s="2">
        <v>44445.340879629628</v>
      </c>
      <c r="C3838" s="1" t="s">
        <v>1065</v>
      </c>
      <c r="D3838" t="s">
        <v>1059</v>
      </c>
      <c r="E3838" s="1" t="s">
        <v>1061</v>
      </c>
      <c r="G3838" t="s">
        <v>1198</v>
      </c>
      <c r="H3838">
        <v>1</v>
      </c>
    </row>
    <row r="3839" spans="1:8" x14ac:dyDescent="0.2">
      <c r="A3839" s="5">
        <v>44447</v>
      </c>
      <c r="B3839" s="2">
        <v>44447.338067129633</v>
      </c>
      <c r="C3839" s="1" t="s">
        <v>1192</v>
      </c>
      <c r="D3839" t="s">
        <v>1053</v>
      </c>
      <c r="G3839" t="s">
        <v>1198</v>
      </c>
      <c r="H3839">
        <v>1</v>
      </c>
    </row>
    <row r="3840" spans="1:8" x14ac:dyDescent="0.2">
      <c r="A3840" s="5">
        <v>44447</v>
      </c>
      <c r="B3840" s="2">
        <v>44447.338067129633</v>
      </c>
      <c r="C3840" s="1" t="s">
        <v>1192</v>
      </c>
      <c r="D3840" t="s">
        <v>1056</v>
      </c>
      <c r="G3840" t="s">
        <v>1198</v>
      </c>
      <c r="H3840">
        <v>1</v>
      </c>
    </row>
    <row r="3841" spans="1:8" x14ac:dyDescent="0.2">
      <c r="A3841" s="5">
        <v>44447</v>
      </c>
      <c r="B3841" s="2">
        <v>44447.338078703702</v>
      </c>
      <c r="C3841" s="1" t="s">
        <v>1192</v>
      </c>
      <c r="D3841" t="s">
        <v>1057</v>
      </c>
      <c r="G3841" t="s">
        <v>1198</v>
      </c>
      <c r="H3841">
        <v>1</v>
      </c>
    </row>
    <row r="3842" spans="1:8" x14ac:dyDescent="0.2">
      <c r="A3842" s="5">
        <v>44447</v>
      </c>
      <c r="B3842" s="2">
        <v>44447.338090277779</v>
      </c>
      <c r="C3842" s="1" t="s">
        <v>1192</v>
      </c>
      <c r="D3842" t="s">
        <v>1056</v>
      </c>
      <c r="G3842" t="s">
        <v>1198</v>
      </c>
      <c r="H3842">
        <v>1</v>
      </c>
    </row>
    <row r="3843" spans="1:8" x14ac:dyDescent="0.2">
      <c r="A3843" s="5">
        <v>44447</v>
      </c>
      <c r="B3843" s="2">
        <v>44447.338101851848</v>
      </c>
      <c r="C3843" s="1" t="s">
        <v>1192</v>
      </c>
      <c r="D3843" t="s">
        <v>1058</v>
      </c>
      <c r="G3843" t="s">
        <v>1198</v>
      </c>
      <c r="H3843">
        <v>1</v>
      </c>
    </row>
    <row r="3844" spans="1:8" x14ac:dyDescent="0.2">
      <c r="A3844" s="5">
        <v>44447</v>
      </c>
      <c r="B3844" s="2">
        <v>44447.338113425925</v>
      </c>
      <c r="C3844" s="1" t="s">
        <v>1192</v>
      </c>
      <c r="D3844" t="s">
        <v>1056</v>
      </c>
      <c r="G3844" t="s">
        <v>1198</v>
      </c>
      <c r="H3844">
        <v>1</v>
      </c>
    </row>
    <row r="3845" spans="1:8" x14ac:dyDescent="0.2">
      <c r="A3845" s="5">
        <v>44447</v>
      </c>
      <c r="B3845" s="2">
        <v>44447.338113425925</v>
      </c>
      <c r="C3845" s="1" t="s">
        <v>1192</v>
      </c>
      <c r="D3845" t="s">
        <v>1059</v>
      </c>
      <c r="G3845" t="s">
        <v>1198</v>
      </c>
      <c r="H3845">
        <v>1</v>
      </c>
    </row>
    <row r="3846" spans="1:8" x14ac:dyDescent="0.2">
      <c r="A3846" s="5">
        <v>44447</v>
      </c>
      <c r="B3846" s="2">
        <v>44447.338125000002</v>
      </c>
      <c r="C3846" s="1" t="s">
        <v>1192</v>
      </c>
      <c r="D3846" t="s">
        <v>1056</v>
      </c>
      <c r="G3846" t="s">
        <v>1198</v>
      </c>
      <c r="H3846">
        <v>1</v>
      </c>
    </row>
    <row r="3847" spans="1:8" x14ac:dyDescent="0.2">
      <c r="A3847" s="5">
        <v>44448</v>
      </c>
      <c r="B3847" s="2">
        <v>44448.345648148148</v>
      </c>
      <c r="C3847" s="1" t="s">
        <v>1192</v>
      </c>
      <c r="D3847" t="s">
        <v>1053</v>
      </c>
      <c r="G3847" t="s">
        <v>1198</v>
      </c>
      <c r="H3847">
        <v>1</v>
      </c>
    </row>
    <row r="3848" spans="1:8" x14ac:dyDescent="0.2">
      <c r="A3848" s="5">
        <v>44448</v>
      </c>
      <c r="B3848" s="2">
        <v>44448.345659722225</v>
      </c>
      <c r="C3848" s="1" t="s">
        <v>1192</v>
      </c>
      <c r="D3848" t="s">
        <v>1056</v>
      </c>
      <c r="G3848" t="s">
        <v>1198</v>
      </c>
      <c r="H3848">
        <v>1</v>
      </c>
    </row>
    <row r="3849" spans="1:8" x14ac:dyDescent="0.2">
      <c r="A3849" s="5">
        <v>44448</v>
      </c>
      <c r="B3849" s="2">
        <v>44448.345671296294</v>
      </c>
      <c r="C3849" s="1" t="s">
        <v>1192</v>
      </c>
      <c r="D3849" t="s">
        <v>1057</v>
      </c>
      <c r="G3849" t="s">
        <v>1198</v>
      </c>
      <c r="H3849">
        <v>1</v>
      </c>
    </row>
    <row r="3850" spans="1:8" x14ac:dyDescent="0.2">
      <c r="A3850" s="5">
        <v>44448</v>
      </c>
      <c r="B3850" s="2">
        <v>44448.345694444448</v>
      </c>
      <c r="C3850" s="1" t="s">
        <v>1192</v>
      </c>
      <c r="D3850" t="s">
        <v>1056</v>
      </c>
      <c r="G3850" t="s">
        <v>1198</v>
      </c>
      <c r="H3850">
        <v>1</v>
      </c>
    </row>
    <row r="3851" spans="1:8" x14ac:dyDescent="0.2">
      <c r="A3851" s="5">
        <v>44448</v>
      </c>
      <c r="B3851" s="2">
        <v>44448.345717592594</v>
      </c>
      <c r="C3851" s="1" t="s">
        <v>1192</v>
      </c>
      <c r="D3851" t="s">
        <v>1058</v>
      </c>
      <c r="G3851" t="s">
        <v>1198</v>
      </c>
      <c r="H3851">
        <v>1</v>
      </c>
    </row>
    <row r="3852" spans="1:8" x14ac:dyDescent="0.2">
      <c r="A3852" s="5">
        <v>44448</v>
      </c>
      <c r="B3852" s="2">
        <v>44448.34574074074</v>
      </c>
      <c r="C3852" s="1" t="s">
        <v>1192</v>
      </c>
      <c r="D3852" t="s">
        <v>1056</v>
      </c>
      <c r="G3852" t="s">
        <v>1198</v>
      </c>
      <c r="H3852">
        <v>1</v>
      </c>
    </row>
    <row r="3853" spans="1:8" x14ac:dyDescent="0.2">
      <c r="A3853" s="5">
        <v>44448</v>
      </c>
      <c r="B3853" s="2">
        <v>44448.345775462964</v>
      </c>
      <c r="C3853" s="1" t="s">
        <v>1192</v>
      </c>
      <c r="D3853" t="s">
        <v>1059</v>
      </c>
      <c r="G3853" t="s">
        <v>1198</v>
      </c>
      <c r="H3853">
        <v>1</v>
      </c>
    </row>
    <row r="3854" spans="1:8" x14ac:dyDescent="0.2">
      <c r="A3854" s="5">
        <v>44448</v>
      </c>
      <c r="B3854" s="2">
        <v>44448.345821759256</v>
      </c>
      <c r="C3854" s="1" t="s">
        <v>1192</v>
      </c>
      <c r="D3854" t="s">
        <v>1056</v>
      </c>
      <c r="G3854" t="s">
        <v>1198</v>
      </c>
      <c r="H3854">
        <v>1</v>
      </c>
    </row>
    <row r="3855" spans="1:8" x14ac:dyDescent="0.2">
      <c r="A3855" s="5">
        <v>44449</v>
      </c>
      <c r="B3855" s="2">
        <v>44449.327256944445</v>
      </c>
      <c r="C3855" s="1" t="s">
        <v>1192</v>
      </c>
      <c r="D3855" t="s">
        <v>1053</v>
      </c>
      <c r="G3855" t="s">
        <v>1198</v>
      </c>
      <c r="H3855">
        <v>1</v>
      </c>
    </row>
    <row r="3856" spans="1:8" x14ac:dyDescent="0.2">
      <c r="A3856" s="5">
        <v>44449</v>
      </c>
      <c r="B3856" s="2">
        <v>44449.327268518522</v>
      </c>
      <c r="C3856" s="1" t="s">
        <v>1192</v>
      </c>
      <c r="D3856" t="s">
        <v>1056</v>
      </c>
      <c r="G3856" t="s">
        <v>1198</v>
      </c>
      <c r="H3856">
        <v>1</v>
      </c>
    </row>
    <row r="3857" spans="1:8" x14ac:dyDescent="0.2">
      <c r="A3857" s="5">
        <v>44449</v>
      </c>
      <c r="B3857" s="2">
        <v>44449.327280092592</v>
      </c>
      <c r="C3857" s="1" t="s">
        <v>1192</v>
      </c>
      <c r="D3857" t="s">
        <v>1057</v>
      </c>
      <c r="G3857" t="s">
        <v>1198</v>
      </c>
      <c r="H3857">
        <v>1</v>
      </c>
    </row>
    <row r="3858" spans="1:8" x14ac:dyDescent="0.2">
      <c r="A3858" s="5">
        <v>44449</v>
      </c>
      <c r="B3858" s="2">
        <v>44449.327291666668</v>
      </c>
      <c r="C3858" s="1" t="s">
        <v>1192</v>
      </c>
      <c r="D3858" t="s">
        <v>1056</v>
      </c>
      <c r="G3858" t="s">
        <v>1198</v>
      </c>
      <c r="H3858">
        <v>1</v>
      </c>
    </row>
    <row r="3859" spans="1:8" x14ac:dyDescent="0.2">
      <c r="A3859" s="5">
        <v>44449</v>
      </c>
      <c r="B3859" s="2">
        <v>44449.327291666668</v>
      </c>
      <c r="C3859" s="1" t="s">
        <v>1192</v>
      </c>
      <c r="D3859" t="s">
        <v>1058</v>
      </c>
      <c r="G3859" t="s">
        <v>1198</v>
      </c>
      <c r="H3859">
        <v>1</v>
      </c>
    </row>
    <row r="3860" spans="1:8" x14ac:dyDescent="0.2">
      <c r="A3860" s="5">
        <v>44449</v>
      </c>
      <c r="B3860" s="2">
        <v>44449.327303240738</v>
      </c>
      <c r="C3860" s="1" t="s">
        <v>1192</v>
      </c>
      <c r="D3860" t="s">
        <v>1056</v>
      </c>
      <c r="G3860" t="s">
        <v>1198</v>
      </c>
      <c r="H3860">
        <v>1</v>
      </c>
    </row>
    <row r="3861" spans="1:8" x14ac:dyDescent="0.2">
      <c r="A3861" s="5">
        <v>44449</v>
      </c>
      <c r="B3861" s="2">
        <v>44449.327314814815</v>
      </c>
      <c r="C3861" s="1" t="s">
        <v>1192</v>
      </c>
      <c r="D3861" t="s">
        <v>1059</v>
      </c>
      <c r="G3861" t="s">
        <v>1198</v>
      </c>
      <c r="H3861">
        <v>1</v>
      </c>
    </row>
    <row r="3862" spans="1:8" x14ac:dyDescent="0.2">
      <c r="A3862" s="5">
        <v>44449</v>
      </c>
      <c r="B3862" s="2">
        <v>44449.327326388891</v>
      </c>
      <c r="C3862" s="1" t="s">
        <v>1192</v>
      </c>
      <c r="D3862" t="s">
        <v>1056</v>
      </c>
      <c r="G3862" t="s">
        <v>1198</v>
      </c>
      <c r="H3862">
        <v>1</v>
      </c>
    </row>
    <row r="3863" spans="1:8" x14ac:dyDescent="0.2">
      <c r="A3863" s="5">
        <v>44452</v>
      </c>
      <c r="B3863" s="2">
        <v>44452.333344907405</v>
      </c>
      <c r="C3863" s="1" t="s">
        <v>1192</v>
      </c>
      <c r="D3863" t="s">
        <v>1053</v>
      </c>
      <c r="G3863" t="s">
        <v>1198</v>
      </c>
      <c r="H3863">
        <v>1</v>
      </c>
    </row>
    <row r="3864" spans="1:8" x14ac:dyDescent="0.2">
      <c r="A3864" s="5">
        <v>44452</v>
      </c>
      <c r="B3864" s="2">
        <v>44452.333368055559</v>
      </c>
      <c r="C3864" s="1" t="s">
        <v>1192</v>
      </c>
      <c r="D3864" t="s">
        <v>1056</v>
      </c>
      <c r="G3864" t="s">
        <v>1198</v>
      </c>
      <c r="H3864">
        <v>1</v>
      </c>
    </row>
    <row r="3865" spans="1:8" x14ac:dyDescent="0.2">
      <c r="A3865" s="5">
        <v>44452</v>
      </c>
      <c r="B3865" s="2">
        <v>44452.333379629628</v>
      </c>
      <c r="C3865" s="1" t="s">
        <v>1192</v>
      </c>
      <c r="D3865" t="s">
        <v>1057</v>
      </c>
      <c r="G3865" t="s">
        <v>1198</v>
      </c>
      <c r="H3865">
        <v>1</v>
      </c>
    </row>
    <row r="3866" spans="1:8" x14ac:dyDescent="0.2">
      <c r="A3866" s="5">
        <v>44452</v>
      </c>
      <c r="B3866" s="2">
        <v>44452.333391203705</v>
      </c>
      <c r="C3866" s="1" t="s">
        <v>1192</v>
      </c>
      <c r="D3866" t="s">
        <v>1056</v>
      </c>
      <c r="G3866" t="s">
        <v>1198</v>
      </c>
      <c r="H3866">
        <v>1</v>
      </c>
    </row>
    <row r="3867" spans="1:8" x14ac:dyDescent="0.2">
      <c r="A3867" s="5">
        <v>44452</v>
      </c>
      <c r="B3867" s="2">
        <v>44452.333402777775</v>
      </c>
      <c r="C3867" s="1" t="s">
        <v>1192</v>
      </c>
      <c r="D3867" t="s">
        <v>1058</v>
      </c>
      <c r="G3867" t="s">
        <v>1198</v>
      </c>
      <c r="H3867">
        <v>1</v>
      </c>
    </row>
    <row r="3868" spans="1:8" x14ac:dyDescent="0.2">
      <c r="A3868" s="5">
        <v>44452</v>
      </c>
      <c r="B3868" s="2">
        <v>44452.333414351851</v>
      </c>
      <c r="C3868" s="1" t="s">
        <v>1192</v>
      </c>
      <c r="D3868" t="s">
        <v>1056</v>
      </c>
      <c r="G3868" t="s">
        <v>1198</v>
      </c>
      <c r="H3868">
        <v>1</v>
      </c>
    </row>
    <row r="3869" spans="1:8" x14ac:dyDescent="0.2">
      <c r="A3869" s="5">
        <v>44452</v>
      </c>
      <c r="B3869" s="2">
        <v>44452.333414351851</v>
      </c>
      <c r="C3869" s="1" t="s">
        <v>1192</v>
      </c>
      <c r="D3869" t="s">
        <v>1059</v>
      </c>
      <c r="G3869" t="s">
        <v>1198</v>
      </c>
      <c r="H3869">
        <v>1</v>
      </c>
    </row>
    <row r="3870" spans="1:8" x14ac:dyDescent="0.2">
      <c r="A3870" s="5">
        <v>44452</v>
      </c>
      <c r="B3870" s="2">
        <v>44452.333425925928</v>
      </c>
      <c r="C3870" s="1" t="s">
        <v>1192</v>
      </c>
      <c r="D3870" t="s">
        <v>1056</v>
      </c>
      <c r="G3870" t="s">
        <v>1198</v>
      </c>
      <c r="H3870">
        <v>1</v>
      </c>
    </row>
    <row r="3871" spans="1:8" x14ac:dyDescent="0.2">
      <c r="A3871" s="5">
        <v>44453</v>
      </c>
      <c r="B3871" s="2">
        <v>44453.341585648152</v>
      </c>
      <c r="C3871" s="1" t="s">
        <v>1192</v>
      </c>
      <c r="D3871" t="s">
        <v>1053</v>
      </c>
      <c r="G3871" t="s">
        <v>1198</v>
      </c>
      <c r="H3871">
        <v>1</v>
      </c>
    </row>
    <row r="3872" spans="1:8" x14ac:dyDescent="0.2">
      <c r="A3872" s="5">
        <v>44453</v>
      </c>
      <c r="B3872" s="2">
        <v>44453.341608796298</v>
      </c>
      <c r="C3872" s="1" t="s">
        <v>1192</v>
      </c>
      <c r="D3872" t="s">
        <v>1056</v>
      </c>
      <c r="G3872" t="s">
        <v>1198</v>
      </c>
      <c r="H3872">
        <v>1</v>
      </c>
    </row>
    <row r="3873" spans="1:8" x14ac:dyDescent="0.2">
      <c r="A3873" s="5">
        <v>44453</v>
      </c>
      <c r="B3873" s="2">
        <v>44453.341631944444</v>
      </c>
      <c r="C3873" s="1" t="s">
        <v>1192</v>
      </c>
      <c r="D3873" t="s">
        <v>1057</v>
      </c>
      <c r="G3873" t="s">
        <v>1198</v>
      </c>
      <c r="H3873">
        <v>1</v>
      </c>
    </row>
    <row r="3874" spans="1:8" x14ac:dyDescent="0.2">
      <c r="A3874" s="5">
        <v>44453</v>
      </c>
      <c r="B3874" s="2">
        <v>44453.341643518521</v>
      </c>
      <c r="C3874" s="1" t="s">
        <v>1192</v>
      </c>
      <c r="D3874" t="s">
        <v>1056</v>
      </c>
      <c r="G3874" t="s">
        <v>1198</v>
      </c>
      <c r="H3874">
        <v>1</v>
      </c>
    </row>
    <row r="3875" spans="1:8" x14ac:dyDescent="0.2">
      <c r="A3875" s="5">
        <v>44453</v>
      </c>
      <c r="B3875" s="2">
        <v>44453.341666666667</v>
      </c>
      <c r="C3875" s="1" t="s">
        <v>1192</v>
      </c>
      <c r="D3875" t="s">
        <v>1058</v>
      </c>
      <c r="G3875" t="s">
        <v>1198</v>
      </c>
      <c r="H3875">
        <v>1</v>
      </c>
    </row>
    <row r="3876" spans="1:8" x14ac:dyDescent="0.2">
      <c r="A3876" s="5">
        <v>44453</v>
      </c>
      <c r="B3876" s="2">
        <v>44453.341678240744</v>
      </c>
      <c r="C3876" s="1" t="s">
        <v>1192</v>
      </c>
      <c r="D3876" t="s">
        <v>1056</v>
      </c>
      <c r="G3876" t="s">
        <v>1198</v>
      </c>
      <c r="H3876">
        <v>1</v>
      </c>
    </row>
    <row r="3877" spans="1:8" x14ac:dyDescent="0.2">
      <c r="A3877" s="5">
        <v>44453</v>
      </c>
      <c r="B3877" s="2">
        <v>44453.34170138889</v>
      </c>
      <c r="C3877" s="1" t="s">
        <v>1192</v>
      </c>
      <c r="D3877" t="s">
        <v>1059</v>
      </c>
      <c r="G3877" t="s">
        <v>1198</v>
      </c>
      <c r="H3877">
        <v>1</v>
      </c>
    </row>
    <row r="3878" spans="1:8" x14ac:dyDescent="0.2">
      <c r="A3878" s="5">
        <v>44453</v>
      </c>
      <c r="B3878" s="2">
        <v>44453.34171296296</v>
      </c>
      <c r="C3878" s="1" t="s">
        <v>1192</v>
      </c>
      <c r="D3878" t="s">
        <v>1056</v>
      </c>
      <c r="G3878" t="s">
        <v>1198</v>
      </c>
      <c r="H3878">
        <v>1</v>
      </c>
    </row>
    <row r="3879" spans="1:8" x14ac:dyDescent="0.2">
      <c r="A3879" s="5">
        <v>44454</v>
      </c>
      <c r="B3879" s="2">
        <v>44454.331747685188</v>
      </c>
      <c r="C3879" s="1" t="s">
        <v>1192</v>
      </c>
      <c r="D3879" t="s">
        <v>1053</v>
      </c>
      <c r="G3879" t="s">
        <v>1198</v>
      </c>
      <c r="H3879">
        <v>1</v>
      </c>
    </row>
    <row r="3880" spans="1:8" x14ac:dyDescent="0.2">
      <c r="A3880" s="5">
        <v>44454</v>
      </c>
      <c r="B3880" s="2">
        <v>44454.331759259258</v>
      </c>
      <c r="C3880" s="1" t="s">
        <v>1192</v>
      </c>
      <c r="D3880" t="s">
        <v>1056</v>
      </c>
      <c r="G3880" t="s">
        <v>1198</v>
      </c>
      <c r="H3880">
        <v>1</v>
      </c>
    </row>
    <row r="3881" spans="1:8" x14ac:dyDescent="0.2">
      <c r="A3881" s="5">
        <v>44454</v>
      </c>
      <c r="B3881" s="2">
        <v>44454.331770833334</v>
      </c>
      <c r="C3881" s="1" t="s">
        <v>1192</v>
      </c>
      <c r="D3881" t="s">
        <v>1057</v>
      </c>
      <c r="G3881" t="s">
        <v>1198</v>
      </c>
      <c r="H3881">
        <v>1</v>
      </c>
    </row>
    <row r="3882" spans="1:8" x14ac:dyDescent="0.2">
      <c r="A3882" s="5">
        <v>44454</v>
      </c>
      <c r="B3882" s="2">
        <v>44454.331782407404</v>
      </c>
      <c r="C3882" s="1" t="s">
        <v>1192</v>
      </c>
      <c r="D3882" t="s">
        <v>1056</v>
      </c>
      <c r="G3882" t="s">
        <v>1198</v>
      </c>
      <c r="H3882">
        <v>1</v>
      </c>
    </row>
    <row r="3883" spans="1:8" x14ac:dyDescent="0.2">
      <c r="A3883" s="5">
        <v>44454</v>
      </c>
      <c r="B3883" s="2">
        <v>44454.331782407404</v>
      </c>
      <c r="C3883" s="1" t="s">
        <v>1192</v>
      </c>
      <c r="D3883" t="s">
        <v>1058</v>
      </c>
      <c r="G3883" t="s">
        <v>1198</v>
      </c>
      <c r="H3883">
        <v>1</v>
      </c>
    </row>
    <row r="3884" spans="1:8" x14ac:dyDescent="0.2">
      <c r="A3884" s="5">
        <v>44454</v>
      </c>
      <c r="B3884" s="2">
        <v>44454.331793981481</v>
      </c>
      <c r="C3884" s="1" t="s">
        <v>1192</v>
      </c>
      <c r="D3884" t="s">
        <v>1056</v>
      </c>
      <c r="G3884" t="s">
        <v>1198</v>
      </c>
      <c r="H3884">
        <v>1</v>
      </c>
    </row>
    <row r="3885" spans="1:8" x14ac:dyDescent="0.2">
      <c r="A3885" s="5">
        <v>44454</v>
      </c>
      <c r="B3885" s="2">
        <v>44454.331793981481</v>
      </c>
      <c r="C3885" s="1" t="s">
        <v>1192</v>
      </c>
      <c r="D3885" t="s">
        <v>1059</v>
      </c>
      <c r="G3885" t="s">
        <v>1198</v>
      </c>
      <c r="H3885">
        <v>1</v>
      </c>
    </row>
    <row r="3886" spans="1:8" x14ac:dyDescent="0.2">
      <c r="A3886" s="5">
        <v>44454</v>
      </c>
      <c r="B3886" s="2">
        <v>44454.331805555557</v>
      </c>
      <c r="C3886" s="1" t="s">
        <v>1192</v>
      </c>
      <c r="D3886" t="s">
        <v>1056</v>
      </c>
      <c r="G3886" t="s">
        <v>1198</v>
      </c>
      <c r="H3886">
        <v>1</v>
      </c>
    </row>
    <row r="3887" spans="1:8" x14ac:dyDescent="0.2">
      <c r="A3887" s="5">
        <v>44454</v>
      </c>
      <c r="B3887" s="2">
        <v>44454.831180555557</v>
      </c>
      <c r="C3887" s="1" t="s">
        <v>1197</v>
      </c>
      <c r="D3887" t="s">
        <v>1053</v>
      </c>
      <c r="G3887" t="s">
        <v>1198</v>
      </c>
      <c r="H3887">
        <v>1</v>
      </c>
    </row>
    <row r="3888" spans="1:8" x14ac:dyDescent="0.2">
      <c r="A3888" s="5">
        <v>44454</v>
      </c>
      <c r="B3888" s="2">
        <v>44454.831180555557</v>
      </c>
      <c r="C3888" s="1" t="s">
        <v>1197</v>
      </c>
      <c r="D3888" t="s">
        <v>1056</v>
      </c>
      <c r="G3888" t="s">
        <v>1198</v>
      </c>
      <c r="H3888">
        <v>1</v>
      </c>
    </row>
    <row r="3889" spans="1:8" x14ac:dyDescent="0.2">
      <c r="A3889" s="5">
        <v>44454</v>
      </c>
      <c r="B3889" s="2">
        <v>44454.831192129626</v>
      </c>
      <c r="C3889" s="1" t="s">
        <v>1197</v>
      </c>
      <c r="D3889" t="s">
        <v>1057</v>
      </c>
      <c r="G3889" t="s">
        <v>1198</v>
      </c>
      <c r="H3889">
        <v>1</v>
      </c>
    </row>
    <row r="3890" spans="1:8" x14ac:dyDescent="0.2">
      <c r="A3890" s="5">
        <v>44454</v>
      </c>
      <c r="B3890" s="2">
        <v>44454.831192129626</v>
      </c>
      <c r="C3890" s="1" t="s">
        <v>1197</v>
      </c>
      <c r="D3890" t="s">
        <v>1056</v>
      </c>
      <c r="G3890" t="s">
        <v>1198</v>
      </c>
      <c r="H3890">
        <v>1</v>
      </c>
    </row>
    <row r="3891" spans="1:8" x14ac:dyDescent="0.2">
      <c r="A3891" s="5">
        <v>44454</v>
      </c>
      <c r="B3891" s="2">
        <v>44454.831203703703</v>
      </c>
      <c r="C3891" s="1" t="s">
        <v>1197</v>
      </c>
      <c r="D3891" t="s">
        <v>1058</v>
      </c>
      <c r="G3891" t="s">
        <v>1198</v>
      </c>
      <c r="H3891">
        <v>1</v>
      </c>
    </row>
    <row r="3892" spans="1:8" x14ac:dyDescent="0.2">
      <c r="A3892" s="5">
        <v>44454</v>
      </c>
      <c r="B3892" s="2">
        <v>44454.831203703703</v>
      </c>
      <c r="C3892" s="1" t="s">
        <v>1197</v>
      </c>
      <c r="D3892" t="s">
        <v>1056</v>
      </c>
      <c r="G3892" t="s">
        <v>1198</v>
      </c>
      <c r="H3892">
        <v>1</v>
      </c>
    </row>
    <row r="3893" spans="1:8" x14ac:dyDescent="0.2">
      <c r="A3893" s="5">
        <v>44454</v>
      </c>
      <c r="B3893" s="2">
        <v>44454.83121527778</v>
      </c>
      <c r="C3893" s="1" t="s">
        <v>1197</v>
      </c>
      <c r="D3893" t="s">
        <v>1059</v>
      </c>
      <c r="G3893" t="s">
        <v>1198</v>
      </c>
      <c r="H3893">
        <v>1</v>
      </c>
    </row>
    <row r="3894" spans="1:8" x14ac:dyDescent="0.2">
      <c r="A3894" s="5">
        <v>44454</v>
      </c>
      <c r="B3894" s="2">
        <v>44454.83121527778</v>
      </c>
      <c r="C3894" s="1" t="s">
        <v>1197</v>
      </c>
      <c r="D3894" t="s">
        <v>1056</v>
      </c>
      <c r="G3894" t="s">
        <v>1198</v>
      </c>
      <c r="H3894">
        <v>1</v>
      </c>
    </row>
    <row r="3895" spans="1:8" x14ac:dyDescent="0.2">
      <c r="A3895" s="5">
        <v>44454</v>
      </c>
      <c r="B3895" s="2">
        <v>44454.833368055559</v>
      </c>
      <c r="C3895" s="1" t="s">
        <v>1197</v>
      </c>
      <c r="D3895" t="s">
        <v>1053</v>
      </c>
      <c r="G3895" t="s">
        <v>1198</v>
      </c>
      <c r="H3895">
        <v>1</v>
      </c>
    </row>
    <row r="3896" spans="1:8" x14ac:dyDescent="0.2">
      <c r="A3896" s="5">
        <v>44454</v>
      </c>
      <c r="B3896" s="2">
        <v>44454.833368055559</v>
      </c>
      <c r="C3896" s="1" t="s">
        <v>1197</v>
      </c>
      <c r="D3896" t="s">
        <v>1056</v>
      </c>
      <c r="G3896" t="s">
        <v>1198</v>
      </c>
      <c r="H3896">
        <v>1</v>
      </c>
    </row>
    <row r="3897" spans="1:8" x14ac:dyDescent="0.2">
      <c r="A3897" s="5">
        <v>44454</v>
      </c>
      <c r="B3897" s="2">
        <v>44454.833379629628</v>
      </c>
      <c r="C3897" s="1" t="s">
        <v>1197</v>
      </c>
      <c r="D3897" t="s">
        <v>1057</v>
      </c>
      <c r="G3897" t="s">
        <v>1198</v>
      </c>
      <c r="H3897">
        <v>1</v>
      </c>
    </row>
    <row r="3898" spans="1:8" x14ac:dyDescent="0.2">
      <c r="A3898" s="5">
        <v>44454</v>
      </c>
      <c r="B3898" s="2">
        <v>44454.833391203705</v>
      </c>
      <c r="C3898" s="1" t="s">
        <v>1197</v>
      </c>
      <c r="D3898" t="s">
        <v>1056</v>
      </c>
      <c r="G3898" t="s">
        <v>1198</v>
      </c>
      <c r="H3898">
        <v>1</v>
      </c>
    </row>
    <row r="3899" spans="1:8" x14ac:dyDescent="0.2">
      <c r="A3899" s="5">
        <v>44454</v>
      </c>
      <c r="B3899" s="2">
        <v>44454.833391203705</v>
      </c>
      <c r="C3899" s="1" t="s">
        <v>1197</v>
      </c>
      <c r="D3899" t="s">
        <v>1058</v>
      </c>
      <c r="G3899" t="s">
        <v>1198</v>
      </c>
      <c r="H3899">
        <v>1</v>
      </c>
    </row>
    <row r="3900" spans="1:8" x14ac:dyDescent="0.2">
      <c r="A3900" s="5">
        <v>44454</v>
      </c>
      <c r="B3900" s="2">
        <v>44454.833402777775</v>
      </c>
      <c r="C3900" s="1" t="s">
        <v>1197</v>
      </c>
      <c r="D3900" t="s">
        <v>1056</v>
      </c>
      <c r="G3900" t="s">
        <v>1198</v>
      </c>
      <c r="H3900">
        <v>1</v>
      </c>
    </row>
    <row r="3901" spans="1:8" x14ac:dyDescent="0.2">
      <c r="A3901" s="5">
        <v>44454</v>
      </c>
      <c r="B3901" s="2">
        <v>44454.833414351851</v>
      </c>
      <c r="C3901" s="1" t="s">
        <v>1197</v>
      </c>
      <c r="D3901" t="s">
        <v>1059</v>
      </c>
      <c r="G3901" t="s">
        <v>1198</v>
      </c>
      <c r="H3901">
        <v>1</v>
      </c>
    </row>
    <row r="3902" spans="1:8" x14ac:dyDescent="0.2">
      <c r="A3902" s="5">
        <v>44454</v>
      </c>
      <c r="B3902" s="2">
        <v>44454.833425925928</v>
      </c>
      <c r="C3902" s="1" t="s">
        <v>1197</v>
      </c>
      <c r="D3902" t="s">
        <v>1056</v>
      </c>
      <c r="G3902" t="s">
        <v>1198</v>
      </c>
      <c r="H3902">
        <v>1</v>
      </c>
    </row>
    <row r="3903" spans="1:8" x14ac:dyDescent="0.2">
      <c r="A3903" s="5">
        <v>44454</v>
      </c>
      <c r="B3903" s="2">
        <v>44454.834317129629</v>
      </c>
      <c r="C3903" s="1" t="s">
        <v>1197</v>
      </c>
      <c r="D3903" t="s">
        <v>1053</v>
      </c>
      <c r="G3903" t="s">
        <v>1198</v>
      </c>
      <c r="H3903">
        <v>1</v>
      </c>
    </row>
    <row r="3904" spans="1:8" x14ac:dyDescent="0.2">
      <c r="A3904" s="5">
        <v>44454</v>
      </c>
      <c r="B3904" s="2">
        <v>44454.834328703706</v>
      </c>
      <c r="C3904" s="1" t="s">
        <v>1197</v>
      </c>
      <c r="D3904" t="s">
        <v>1056</v>
      </c>
      <c r="G3904" t="s">
        <v>1198</v>
      </c>
      <c r="H3904">
        <v>1</v>
      </c>
    </row>
    <row r="3905" spans="1:8" x14ac:dyDescent="0.2">
      <c r="A3905" s="5">
        <v>44454</v>
      </c>
      <c r="B3905" s="2">
        <v>44454.834328703706</v>
      </c>
      <c r="C3905" s="1" t="s">
        <v>1197</v>
      </c>
      <c r="D3905" t="s">
        <v>1057</v>
      </c>
      <c r="G3905" t="s">
        <v>1198</v>
      </c>
      <c r="H3905">
        <v>1</v>
      </c>
    </row>
    <row r="3906" spans="1:8" x14ac:dyDescent="0.2">
      <c r="A3906" s="5">
        <v>44454</v>
      </c>
      <c r="B3906" s="2">
        <v>44454.834340277775</v>
      </c>
      <c r="C3906" s="1" t="s">
        <v>1197</v>
      </c>
      <c r="D3906" t="s">
        <v>1056</v>
      </c>
      <c r="G3906" t="s">
        <v>1198</v>
      </c>
      <c r="H3906">
        <v>1</v>
      </c>
    </row>
    <row r="3907" spans="1:8" x14ac:dyDescent="0.2">
      <c r="A3907" s="5">
        <v>44454</v>
      </c>
      <c r="B3907" s="2">
        <v>44454.834340277775</v>
      </c>
      <c r="C3907" s="1" t="s">
        <v>1197</v>
      </c>
      <c r="D3907" t="s">
        <v>1058</v>
      </c>
      <c r="G3907" t="s">
        <v>1198</v>
      </c>
      <c r="H3907">
        <v>1</v>
      </c>
    </row>
    <row r="3908" spans="1:8" x14ac:dyDescent="0.2">
      <c r="A3908" s="5">
        <v>44454</v>
      </c>
      <c r="B3908" s="2">
        <v>44454.834351851852</v>
      </c>
      <c r="C3908" s="1" t="s">
        <v>1197</v>
      </c>
      <c r="D3908" t="s">
        <v>1056</v>
      </c>
      <c r="G3908" t="s">
        <v>1198</v>
      </c>
      <c r="H3908">
        <v>1</v>
      </c>
    </row>
    <row r="3909" spans="1:8" x14ac:dyDescent="0.2">
      <c r="A3909" s="5">
        <v>44454</v>
      </c>
      <c r="B3909" s="2">
        <v>44454.834363425929</v>
      </c>
      <c r="C3909" s="1" t="s">
        <v>1197</v>
      </c>
      <c r="D3909" t="s">
        <v>1059</v>
      </c>
      <c r="G3909" t="s">
        <v>1198</v>
      </c>
      <c r="H3909">
        <v>1</v>
      </c>
    </row>
    <row r="3910" spans="1:8" x14ac:dyDescent="0.2">
      <c r="A3910" s="5">
        <v>44454</v>
      </c>
      <c r="B3910" s="2">
        <v>44454.834363425929</v>
      </c>
      <c r="C3910" s="1" t="s">
        <v>1197</v>
      </c>
      <c r="D3910" t="s">
        <v>1056</v>
      </c>
      <c r="G3910" t="s">
        <v>1198</v>
      </c>
      <c r="H3910">
        <v>1</v>
      </c>
    </row>
    <row r="3911" spans="1:8" x14ac:dyDescent="0.2">
      <c r="A3911" s="5">
        <v>44454</v>
      </c>
      <c r="B3911" s="2">
        <v>44454.844074074077</v>
      </c>
      <c r="C3911" s="1" t="s">
        <v>1197</v>
      </c>
      <c r="D3911" t="s">
        <v>1053</v>
      </c>
      <c r="G3911" t="s">
        <v>1198</v>
      </c>
      <c r="H3911">
        <v>1</v>
      </c>
    </row>
    <row r="3912" spans="1:8" x14ac:dyDescent="0.2">
      <c r="A3912" s="5">
        <v>44454</v>
      </c>
      <c r="B3912" s="2">
        <v>44454.844085648147</v>
      </c>
      <c r="C3912" s="1" t="s">
        <v>1197</v>
      </c>
      <c r="D3912" t="s">
        <v>1056</v>
      </c>
      <c r="G3912" t="s">
        <v>1198</v>
      </c>
      <c r="H3912">
        <v>1</v>
      </c>
    </row>
    <row r="3913" spans="1:8" x14ac:dyDescent="0.2">
      <c r="A3913" s="5">
        <v>44454</v>
      </c>
      <c r="B3913" s="2">
        <v>44454.844085648147</v>
      </c>
      <c r="C3913" s="1" t="s">
        <v>1197</v>
      </c>
      <c r="D3913" t="s">
        <v>1057</v>
      </c>
      <c r="G3913" t="s">
        <v>1198</v>
      </c>
      <c r="H3913">
        <v>1</v>
      </c>
    </row>
    <row r="3914" spans="1:8" x14ac:dyDescent="0.2">
      <c r="A3914" s="5">
        <v>44454</v>
      </c>
      <c r="B3914" s="2">
        <v>44454.844097222223</v>
      </c>
      <c r="C3914" s="1" t="s">
        <v>1197</v>
      </c>
      <c r="D3914" t="s">
        <v>1056</v>
      </c>
      <c r="G3914" t="s">
        <v>1198</v>
      </c>
      <c r="H3914">
        <v>1</v>
      </c>
    </row>
    <row r="3915" spans="1:8" x14ac:dyDescent="0.2">
      <c r="A3915" s="5">
        <v>44454</v>
      </c>
      <c r="B3915" s="2">
        <v>44454.844097222223</v>
      </c>
      <c r="C3915" s="1" t="s">
        <v>1197</v>
      </c>
      <c r="D3915" t="s">
        <v>1058</v>
      </c>
      <c r="G3915" t="s">
        <v>1198</v>
      </c>
      <c r="H3915">
        <v>1</v>
      </c>
    </row>
    <row r="3916" spans="1:8" x14ac:dyDescent="0.2">
      <c r="A3916" s="5">
        <v>44454</v>
      </c>
      <c r="B3916" s="2">
        <v>44454.844097222223</v>
      </c>
      <c r="C3916" s="1" t="s">
        <v>1197</v>
      </c>
      <c r="D3916" t="s">
        <v>1056</v>
      </c>
      <c r="G3916" t="s">
        <v>1198</v>
      </c>
      <c r="H3916">
        <v>1</v>
      </c>
    </row>
    <row r="3917" spans="1:8" x14ac:dyDescent="0.2">
      <c r="A3917" s="5">
        <v>44454</v>
      </c>
      <c r="B3917" s="2">
        <v>44454.844108796293</v>
      </c>
      <c r="C3917" s="1" t="s">
        <v>1197</v>
      </c>
      <c r="D3917" t="s">
        <v>1059</v>
      </c>
      <c r="G3917" t="s">
        <v>1198</v>
      </c>
      <c r="H3917">
        <v>1</v>
      </c>
    </row>
    <row r="3918" spans="1:8" x14ac:dyDescent="0.2">
      <c r="A3918" s="5">
        <v>44454</v>
      </c>
      <c r="B3918" s="2">
        <v>44454.844108796293</v>
      </c>
      <c r="C3918" s="1" t="s">
        <v>1197</v>
      </c>
      <c r="D3918" t="s">
        <v>1056</v>
      </c>
      <c r="G3918" t="s">
        <v>1198</v>
      </c>
      <c r="H3918">
        <v>1</v>
      </c>
    </row>
    <row r="3919" spans="1:8" x14ac:dyDescent="0.2">
      <c r="A3919" s="5">
        <v>44454</v>
      </c>
      <c r="B3919" s="2">
        <v>44454.851944444446</v>
      </c>
      <c r="C3919" s="1" t="s">
        <v>1197</v>
      </c>
      <c r="D3919" t="s">
        <v>1053</v>
      </c>
      <c r="G3919" t="s">
        <v>1198</v>
      </c>
      <c r="H3919">
        <v>1</v>
      </c>
    </row>
    <row r="3920" spans="1:8" x14ac:dyDescent="0.2">
      <c r="A3920" s="5">
        <v>44454</v>
      </c>
      <c r="B3920" s="2">
        <v>44454.851956018516</v>
      </c>
      <c r="C3920" s="1" t="s">
        <v>1197</v>
      </c>
      <c r="D3920" t="s">
        <v>1056</v>
      </c>
      <c r="G3920" t="s">
        <v>1198</v>
      </c>
      <c r="H3920">
        <v>1</v>
      </c>
    </row>
    <row r="3921" spans="1:8" x14ac:dyDescent="0.2">
      <c r="A3921" s="5">
        <v>44454</v>
      </c>
      <c r="B3921" s="2">
        <v>44454.851956018516</v>
      </c>
      <c r="C3921" s="1" t="s">
        <v>1197</v>
      </c>
      <c r="D3921" t="s">
        <v>1057</v>
      </c>
      <c r="G3921" t="s">
        <v>1198</v>
      </c>
      <c r="H3921">
        <v>1</v>
      </c>
    </row>
    <row r="3922" spans="1:8" x14ac:dyDescent="0.2">
      <c r="A3922" s="5">
        <v>44454</v>
      </c>
      <c r="B3922" s="2">
        <v>44454.851967592593</v>
      </c>
      <c r="C3922" s="1" t="s">
        <v>1197</v>
      </c>
      <c r="D3922" t="s">
        <v>1056</v>
      </c>
      <c r="G3922" t="s">
        <v>1198</v>
      </c>
      <c r="H3922">
        <v>1</v>
      </c>
    </row>
    <row r="3923" spans="1:8" x14ac:dyDescent="0.2">
      <c r="A3923" s="5">
        <v>44454</v>
      </c>
      <c r="B3923" s="2">
        <v>44454.851967592593</v>
      </c>
      <c r="C3923" s="1" t="s">
        <v>1197</v>
      </c>
      <c r="D3923" t="s">
        <v>1058</v>
      </c>
      <c r="G3923" t="s">
        <v>1198</v>
      </c>
      <c r="H3923">
        <v>1</v>
      </c>
    </row>
    <row r="3924" spans="1:8" x14ac:dyDescent="0.2">
      <c r="A3924" s="5">
        <v>44454</v>
      </c>
      <c r="B3924" s="2">
        <v>44454.851979166669</v>
      </c>
      <c r="C3924" s="1" t="s">
        <v>1197</v>
      </c>
      <c r="D3924" t="s">
        <v>1056</v>
      </c>
      <c r="G3924" t="s">
        <v>1198</v>
      </c>
      <c r="H3924">
        <v>1</v>
      </c>
    </row>
    <row r="3925" spans="1:8" x14ac:dyDescent="0.2">
      <c r="A3925" s="5">
        <v>44454</v>
      </c>
      <c r="B3925" s="2">
        <v>44454.851979166669</v>
      </c>
      <c r="C3925" s="1" t="s">
        <v>1197</v>
      </c>
      <c r="D3925" t="s">
        <v>1059</v>
      </c>
      <c r="G3925" t="s">
        <v>1198</v>
      </c>
      <c r="H3925">
        <v>1</v>
      </c>
    </row>
    <row r="3926" spans="1:8" x14ac:dyDescent="0.2">
      <c r="A3926" s="5">
        <v>44454</v>
      </c>
      <c r="B3926" s="2">
        <v>44454.851990740739</v>
      </c>
      <c r="C3926" s="1" t="s">
        <v>1197</v>
      </c>
      <c r="D3926" t="s">
        <v>1056</v>
      </c>
      <c r="G3926" t="s">
        <v>1198</v>
      </c>
      <c r="H3926">
        <v>1</v>
      </c>
    </row>
    <row r="3927" spans="1:8" x14ac:dyDescent="0.2">
      <c r="A3927" s="5">
        <v>44455</v>
      </c>
      <c r="B3927" s="2">
        <v>44455.342141203706</v>
      </c>
      <c r="C3927" s="1" t="s">
        <v>1192</v>
      </c>
      <c r="D3927" t="s">
        <v>1053</v>
      </c>
      <c r="G3927" t="s">
        <v>1198</v>
      </c>
      <c r="H3927">
        <v>1</v>
      </c>
    </row>
    <row r="3928" spans="1:8" x14ac:dyDescent="0.2">
      <c r="A3928" s="5">
        <v>44455</v>
      </c>
      <c r="B3928" s="2">
        <v>44455.342152777775</v>
      </c>
      <c r="C3928" s="1" t="s">
        <v>1192</v>
      </c>
      <c r="D3928" t="s">
        <v>1056</v>
      </c>
      <c r="G3928" t="s">
        <v>1198</v>
      </c>
      <c r="H3928">
        <v>1</v>
      </c>
    </row>
    <row r="3929" spans="1:8" x14ac:dyDescent="0.2">
      <c r="A3929" s="5">
        <v>44455</v>
      </c>
      <c r="B3929" s="2">
        <v>44455.342152777775</v>
      </c>
      <c r="C3929" s="1" t="s">
        <v>1192</v>
      </c>
      <c r="D3929" t="s">
        <v>1057</v>
      </c>
      <c r="G3929" t="s">
        <v>1198</v>
      </c>
      <c r="H3929">
        <v>1</v>
      </c>
    </row>
    <row r="3930" spans="1:8" x14ac:dyDescent="0.2">
      <c r="A3930" s="5">
        <v>44455</v>
      </c>
      <c r="B3930" s="2">
        <v>44455.342164351852</v>
      </c>
      <c r="C3930" s="1" t="s">
        <v>1192</v>
      </c>
      <c r="D3930" t="s">
        <v>1056</v>
      </c>
      <c r="G3930" t="s">
        <v>1198</v>
      </c>
      <c r="H3930">
        <v>1</v>
      </c>
    </row>
    <row r="3931" spans="1:8" x14ac:dyDescent="0.2">
      <c r="A3931" s="5">
        <v>44455</v>
      </c>
      <c r="B3931" s="2">
        <v>44455.342175925929</v>
      </c>
      <c r="C3931" s="1" t="s">
        <v>1192</v>
      </c>
      <c r="D3931" t="s">
        <v>1058</v>
      </c>
      <c r="G3931" t="s">
        <v>1198</v>
      </c>
      <c r="H3931">
        <v>1</v>
      </c>
    </row>
    <row r="3932" spans="1:8" x14ac:dyDescent="0.2">
      <c r="A3932" s="5">
        <v>44455</v>
      </c>
      <c r="B3932" s="2">
        <v>44455.342187499999</v>
      </c>
      <c r="C3932" s="1" t="s">
        <v>1192</v>
      </c>
      <c r="D3932" t="s">
        <v>1056</v>
      </c>
      <c r="G3932" t="s">
        <v>1198</v>
      </c>
      <c r="H3932">
        <v>1</v>
      </c>
    </row>
    <row r="3933" spans="1:8" x14ac:dyDescent="0.2">
      <c r="A3933" s="5">
        <v>44455</v>
      </c>
      <c r="B3933" s="2">
        <v>44455.342199074075</v>
      </c>
      <c r="C3933" s="1" t="s">
        <v>1192</v>
      </c>
      <c r="D3933" t="s">
        <v>1059</v>
      </c>
      <c r="G3933" t="s">
        <v>1198</v>
      </c>
      <c r="H3933">
        <v>1</v>
      </c>
    </row>
    <row r="3934" spans="1:8" x14ac:dyDescent="0.2">
      <c r="A3934" s="5">
        <v>44455</v>
      </c>
      <c r="B3934" s="2">
        <v>44455.342210648145</v>
      </c>
      <c r="C3934" s="1" t="s">
        <v>1192</v>
      </c>
      <c r="D3934" t="s">
        <v>1056</v>
      </c>
      <c r="G3934" t="s">
        <v>1198</v>
      </c>
      <c r="H3934">
        <v>1</v>
      </c>
    </row>
    <row r="3935" spans="1:8" x14ac:dyDescent="0.2">
      <c r="A3935" s="5">
        <v>44456</v>
      </c>
      <c r="B3935" s="2">
        <v>44456.332152777781</v>
      </c>
      <c r="C3935" s="1" t="s">
        <v>1192</v>
      </c>
      <c r="D3935" t="s">
        <v>1053</v>
      </c>
      <c r="G3935" t="s">
        <v>1198</v>
      </c>
      <c r="H3935">
        <v>1</v>
      </c>
    </row>
    <row r="3936" spans="1:8" x14ac:dyDescent="0.2">
      <c r="A3936" s="5">
        <v>44456</v>
      </c>
      <c r="B3936" s="2">
        <v>44456.33216435185</v>
      </c>
      <c r="C3936" s="1" t="s">
        <v>1192</v>
      </c>
      <c r="D3936" t="s">
        <v>1056</v>
      </c>
      <c r="G3936" t="s">
        <v>1198</v>
      </c>
      <c r="H3936">
        <v>1</v>
      </c>
    </row>
    <row r="3937" spans="1:8" x14ac:dyDescent="0.2">
      <c r="A3937" s="5">
        <v>44456</v>
      </c>
      <c r="B3937" s="2">
        <v>44456.33216435185</v>
      </c>
      <c r="C3937" s="1" t="s">
        <v>1192</v>
      </c>
      <c r="D3937" t="s">
        <v>1057</v>
      </c>
      <c r="G3937" t="s">
        <v>1198</v>
      </c>
      <c r="H3937">
        <v>1</v>
      </c>
    </row>
    <row r="3938" spans="1:8" x14ac:dyDescent="0.2">
      <c r="A3938" s="5">
        <v>44456</v>
      </c>
      <c r="B3938" s="2">
        <v>44456.332175925927</v>
      </c>
      <c r="C3938" s="1" t="s">
        <v>1192</v>
      </c>
      <c r="D3938" t="s">
        <v>1056</v>
      </c>
      <c r="G3938" t="s">
        <v>1198</v>
      </c>
      <c r="H3938">
        <v>1</v>
      </c>
    </row>
    <row r="3939" spans="1:8" x14ac:dyDescent="0.2">
      <c r="A3939" s="5">
        <v>44456</v>
      </c>
      <c r="B3939" s="2">
        <v>44456.332187499997</v>
      </c>
      <c r="C3939" s="1" t="s">
        <v>1192</v>
      </c>
      <c r="D3939" t="s">
        <v>1058</v>
      </c>
      <c r="G3939" t="s">
        <v>1198</v>
      </c>
      <c r="H3939">
        <v>1</v>
      </c>
    </row>
    <row r="3940" spans="1:8" x14ac:dyDescent="0.2">
      <c r="A3940" s="5">
        <v>44456</v>
      </c>
      <c r="B3940" s="2">
        <v>44456.332187499997</v>
      </c>
      <c r="C3940" s="1" t="s">
        <v>1192</v>
      </c>
      <c r="D3940" t="s">
        <v>1056</v>
      </c>
      <c r="G3940" t="s">
        <v>1198</v>
      </c>
      <c r="H3940">
        <v>1</v>
      </c>
    </row>
    <row r="3941" spans="1:8" x14ac:dyDescent="0.2">
      <c r="A3941" s="5">
        <v>44456</v>
      </c>
      <c r="B3941" s="2">
        <v>44456.332199074073</v>
      </c>
      <c r="C3941" s="1" t="s">
        <v>1192</v>
      </c>
      <c r="D3941" t="s">
        <v>1059</v>
      </c>
      <c r="G3941" t="s">
        <v>1198</v>
      </c>
      <c r="H3941">
        <v>1</v>
      </c>
    </row>
    <row r="3942" spans="1:8" x14ac:dyDescent="0.2">
      <c r="A3942" s="5">
        <v>44456</v>
      </c>
      <c r="B3942" s="2">
        <v>44456.33221064815</v>
      </c>
      <c r="C3942" s="1" t="s">
        <v>1192</v>
      </c>
      <c r="D3942" t="s">
        <v>1056</v>
      </c>
      <c r="G3942" t="s">
        <v>1198</v>
      </c>
      <c r="H3942">
        <v>1</v>
      </c>
    </row>
    <row r="3943" spans="1:8" x14ac:dyDescent="0.2">
      <c r="A3943" s="5">
        <v>44456</v>
      </c>
      <c r="B3943" s="2">
        <v>44456.336886574078</v>
      </c>
      <c r="C3943" s="1" t="s">
        <v>1192</v>
      </c>
      <c r="D3943" t="s">
        <v>1053</v>
      </c>
      <c r="G3943" t="s">
        <v>1198</v>
      </c>
      <c r="H3943">
        <v>1</v>
      </c>
    </row>
    <row r="3944" spans="1:8" x14ac:dyDescent="0.2">
      <c r="A3944" s="5">
        <v>44456</v>
      </c>
      <c r="B3944" s="2">
        <v>44456.336909722224</v>
      </c>
      <c r="C3944" s="1" t="s">
        <v>1192</v>
      </c>
      <c r="D3944" t="s">
        <v>1056</v>
      </c>
      <c r="G3944" t="s">
        <v>1198</v>
      </c>
      <c r="H3944">
        <v>1</v>
      </c>
    </row>
    <row r="3945" spans="1:8" x14ac:dyDescent="0.2">
      <c r="A3945" s="5">
        <v>44456</v>
      </c>
      <c r="B3945" s="2">
        <v>44456.336921296293</v>
      </c>
      <c r="C3945" s="1" t="s">
        <v>1192</v>
      </c>
      <c r="D3945" t="s">
        <v>1057</v>
      </c>
      <c r="G3945" t="s">
        <v>1198</v>
      </c>
      <c r="H3945">
        <v>1</v>
      </c>
    </row>
    <row r="3946" spans="1:8" x14ac:dyDescent="0.2">
      <c r="A3946" s="5">
        <v>44456</v>
      </c>
      <c r="B3946" s="2">
        <v>44456.33693287037</v>
      </c>
      <c r="C3946" s="1" t="s">
        <v>1192</v>
      </c>
      <c r="D3946" t="s">
        <v>1056</v>
      </c>
      <c r="G3946" t="s">
        <v>1198</v>
      </c>
      <c r="H3946">
        <v>1</v>
      </c>
    </row>
    <row r="3947" spans="1:8" x14ac:dyDescent="0.2">
      <c r="A3947" s="5">
        <v>44456</v>
      </c>
      <c r="B3947" s="2">
        <v>44456.336956018517</v>
      </c>
      <c r="C3947" s="1" t="s">
        <v>1192</v>
      </c>
      <c r="D3947" t="s">
        <v>1058</v>
      </c>
      <c r="G3947" t="s">
        <v>1198</v>
      </c>
      <c r="H3947">
        <v>1</v>
      </c>
    </row>
    <row r="3948" spans="1:8" x14ac:dyDescent="0.2">
      <c r="A3948" s="5">
        <v>44456</v>
      </c>
      <c r="B3948" s="2">
        <v>44456.33697916667</v>
      </c>
      <c r="C3948" s="1" t="s">
        <v>1192</v>
      </c>
      <c r="D3948" t="s">
        <v>1056</v>
      </c>
      <c r="G3948" t="s">
        <v>1198</v>
      </c>
      <c r="H3948">
        <v>1</v>
      </c>
    </row>
    <row r="3949" spans="1:8" x14ac:dyDescent="0.2">
      <c r="A3949" s="5">
        <v>44456</v>
      </c>
      <c r="B3949" s="2">
        <v>44456.337025462963</v>
      </c>
      <c r="C3949" s="1" t="s">
        <v>1192</v>
      </c>
      <c r="D3949" t="s">
        <v>1059</v>
      </c>
      <c r="G3949" t="s">
        <v>1198</v>
      </c>
      <c r="H3949">
        <v>1</v>
      </c>
    </row>
    <row r="3950" spans="1:8" x14ac:dyDescent="0.2">
      <c r="A3950" s="5">
        <v>44456</v>
      </c>
      <c r="B3950" s="2">
        <v>44456.337048611109</v>
      </c>
      <c r="C3950" s="1" t="s">
        <v>1192</v>
      </c>
      <c r="D3950" t="s">
        <v>1056</v>
      </c>
      <c r="G3950" t="s">
        <v>1198</v>
      </c>
      <c r="H3950">
        <v>1</v>
      </c>
    </row>
    <row r="3951" spans="1:8" x14ac:dyDescent="0.2">
      <c r="A3951" s="5">
        <v>44459</v>
      </c>
      <c r="B3951" s="2">
        <v>44459.32880787037</v>
      </c>
      <c r="C3951" s="1" t="s">
        <v>1192</v>
      </c>
      <c r="D3951" t="s">
        <v>1053</v>
      </c>
      <c r="G3951" t="s">
        <v>1198</v>
      </c>
      <c r="H3951">
        <v>1</v>
      </c>
    </row>
    <row r="3952" spans="1:8" x14ac:dyDescent="0.2">
      <c r="A3952" s="5">
        <v>44459</v>
      </c>
      <c r="B3952" s="2">
        <v>44459.32880787037</v>
      </c>
      <c r="C3952" s="1" t="s">
        <v>1192</v>
      </c>
      <c r="D3952" t="s">
        <v>1056</v>
      </c>
      <c r="G3952" t="s">
        <v>1198</v>
      </c>
      <c r="H3952">
        <v>1</v>
      </c>
    </row>
    <row r="3953" spans="1:8" x14ac:dyDescent="0.2">
      <c r="A3953" s="5">
        <v>44459</v>
      </c>
      <c r="B3953" s="2">
        <v>44459.328819444447</v>
      </c>
      <c r="C3953" s="1" t="s">
        <v>1192</v>
      </c>
      <c r="D3953" t="s">
        <v>1057</v>
      </c>
      <c r="G3953" t="s">
        <v>1198</v>
      </c>
      <c r="H3953">
        <v>1</v>
      </c>
    </row>
    <row r="3954" spans="1:8" x14ac:dyDescent="0.2">
      <c r="A3954" s="5">
        <v>44459</v>
      </c>
      <c r="B3954" s="2">
        <v>44459.328819444447</v>
      </c>
      <c r="C3954" s="1" t="s">
        <v>1192</v>
      </c>
      <c r="D3954" t="s">
        <v>1056</v>
      </c>
      <c r="G3954" t="s">
        <v>1198</v>
      </c>
      <c r="H3954">
        <v>1</v>
      </c>
    </row>
    <row r="3955" spans="1:8" x14ac:dyDescent="0.2">
      <c r="A3955" s="5">
        <v>44459</v>
      </c>
      <c r="B3955" s="2">
        <v>44459.328831018516</v>
      </c>
      <c r="C3955" s="1" t="s">
        <v>1192</v>
      </c>
      <c r="D3955" t="s">
        <v>1058</v>
      </c>
      <c r="G3955" t="s">
        <v>1198</v>
      </c>
      <c r="H3955">
        <v>1</v>
      </c>
    </row>
    <row r="3956" spans="1:8" x14ac:dyDescent="0.2">
      <c r="A3956" s="5">
        <v>44459</v>
      </c>
      <c r="B3956" s="2">
        <v>44459.328842592593</v>
      </c>
      <c r="C3956" s="1" t="s">
        <v>1192</v>
      </c>
      <c r="D3956" t="s">
        <v>1056</v>
      </c>
      <c r="G3956" t="s">
        <v>1198</v>
      </c>
      <c r="H3956">
        <v>1</v>
      </c>
    </row>
    <row r="3957" spans="1:8" x14ac:dyDescent="0.2">
      <c r="A3957" s="5">
        <v>44459</v>
      </c>
      <c r="B3957" s="2">
        <v>44459.328842592593</v>
      </c>
      <c r="C3957" s="1" t="s">
        <v>1192</v>
      </c>
      <c r="D3957" t="s">
        <v>1059</v>
      </c>
      <c r="G3957" t="s">
        <v>1198</v>
      </c>
      <c r="H3957">
        <v>1</v>
      </c>
    </row>
    <row r="3958" spans="1:8" x14ac:dyDescent="0.2">
      <c r="A3958" s="5">
        <v>44459</v>
      </c>
      <c r="B3958" s="2">
        <v>44459.32885416667</v>
      </c>
      <c r="C3958" s="1" t="s">
        <v>1192</v>
      </c>
      <c r="D3958" t="s">
        <v>1056</v>
      </c>
      <c r="G3958" t="s">
        <v>1198</v>
      </c>
      <c r="H3958">
        <v>1</v>
      </c>
    </row>
    <row r="3959" spans="1:8" x14ac:dyDescent="0.2">
      <c r="A3959" s="5">
        <v>44460</v>
      </c>
      <c r="B3959" s="2">
        <v>44460.328784722224</v>
      </c>
      <c r="C3959" s="1" t="s">
        <v>1192</v>
      </c>
      <c r="D3959" t="s">
        <v>1053</v>
      </c>
      <c r="G3959" t="s">
        <v>1198</v>
      </c>
      <c r="H3959">
        <v>1</v>
      </c>
    </row>
    <row r="3960" spans="1:8" x14ac:dyDescent="0.2">
      <c r="A3960" s="5">
        <v>44460</v>
      </c>
      <c r="B3960" s="2">
        <v>44460.328796296293</v>
      </c>
      <c r="C3960" s="1" t="s">
        <v>1192</v>
      </c>
      <c r="D3960" t="s">
        <v>1056</v>
      </c>
      <c r="G3960" t="s">
        <v>1198</v>
      </c>
      <c r="H3960">
        <v>1</v>
      </c>
    </row>
    <row r="3961" spans="1:8" x14ac:dyDescent="0.2">
      <c r="A3961" s="5">
        <v>44460</v>
      </c>
      <c r="B3961" s="2">
        <v>44460.328796296293</v>
      </c>
      <c r="C3961" s="1" t="s">
        <v>1192</v>
      </c>
      <c r="D3961" t="s">
        <v>1057</v>
      </c>
      <c r="G3961" t="s">
        <v>1198</v>
      </c>
      <c r="H3961">
        <v>1</v>
      </c>
    </row>
    <row r="3962" spans="1:8" x14ac:dyDescent="0.2">
      <c r="A3962" s="5">
        <v>44460</v>
      </c>
      <c r="B3962" s="2">
        <v>44460.32880787037</v>
      </c>
      <c r="C3962" s="1" t="s">
        <v>1192</v>
      </c>
      <c r="D3962" t="s">
        <v>1056</v>
      </c>
      <c r="G3962" t="s">
        <v>1198</v>
      </c>
      <c r="H3962">
        <v>1</v>
      </c>
    </row>
    <row r="3963" spans="1:8" x14ac:dyDescent="0.2">
      <c r="A3963" s="5">
        <v>44460</v>
      </c>
      <c r="B3963" s="2">
        <v>44460.328819444447</v>
      </c>
      <c r="C3963" s="1" t="s">
        <v>1192</v>
      </c>
      <c r="D3963" t="s">
        <v>1058</v>
      </c>
      <c r="G3963" t="s">
        <v>1198</v>
      </c>
      <c r="H3963">
        <v>1</v>
      </c>
    </row>
    <row r="3964" spans="1:8" x14ac:dyDescent="0.2">
      <c r="A3964" s="5">
        <v>44460</v>
      </c>
      <c r="B3964" s="2">
        <v>44460.328831018516</v>
      </c>
      <c r="C3964" s="1" t="s">
        <v>1192</v>
      </c>
      <c r="D3964" t="s">
        <v>1056</v>
      </c>
      <c r="G3964" t="s">
        <v>1198</v>
      </c>
      <c r="H3964">
        <v>1</v>
      </c>
    </row>
    <row r="3965" spans="1:8" x14ac:dyDescent="0.2">
      <c r="A3965" s="5">
        <v>44460</v>
      </c>
      <c r="B3965" s="2">
        <v>44460.328842592593</v>
      </c>
      <c r="C3965" s="1" t="s">
        <v>1192</v>
      </c>
      <c r="D3965" t="s">
        <v>1059</v>
      </c>
      <c r="G3965" t="s">
        <v>1198</v>
      </c>
      <c r="H3965">
        <v>1</v>
      </c>
    </row>
    <row r="3966" spans="1:8" x14ac:dyDescent="0.2">
      <c r="A3966" s="5">
        <v>44460</v>
      </c>
      <c r="B3966" s="2">
        <v>44460.328842592593</v>
      </c>
      <c r="C3966" s="1" t="s">
        <v>1192</v>
      </c>
      <c r="D3966" t="s">
        <v>1056</v>
      </c>
      <c r="G3966" t="s">
        <v>1198</v>
      </c>
      <c r="H3966">
        <v>1</v>
      </c>
    </row>
    <row r="3967" spans="1:8" x14ac:dyDescent="0.2">
      <c r="A3967" s="5">
        <v>44461</v>
      </c>
      <c r="B3967" s="2">
        <v>44461.326331018521</v>
      </c>
      <c r="C3967" s="1" t="s">
        <v>1192</v>
      </c>
      <c r="D3967" t="s">
        <v>1053</v>
      </c>
      <c r="G3967" t="s">
        <v>1198</v>
      </c>
      <c r="H3967">
        <v>1</v>
      </c>
    </row>
    <row r="3968" spans="1:8" x14ac:dyDescent="0.2">
      <c r="A3968" s="5">
        <v>44461</v>
      </c>
      <c r="B3968" s="2">
        <v>44461.326354166667</v>
      </c>
      <c r="C3968" s="1" t="s">
        <v>1192</v>
      </c>
      <c r="D3968" t="s">
        <v>1056</v>
      </c>
      <c r="G3968" t="s">
        <v>1198</v>
      </c>
      <c r="H3968">
        <v>1</v>
      </c>
    </row>
    <row r="3969" spans="1:8" x14ac:dyDescent="0.2">
      <c r="A3969" s="5">
        <v>44461</v>
      </c>
      <c r="B3969" s="2">
        <v>44461.326365740744</v>
      </c>
      <c r="C3969" s="1" t="s">
        <v>1192</v>
      </c>
      <c r="D3969" t="s">
        <v>1057</v>
      </c>
      <c r="G3969" t="s">
        <v>1198</v>
      </c>
      <c r="H3969">
        <v>1</v>
      </c>
    </row>
    <row r="3970" spans="1:8" x14ac:dyDescent="0.2">
      <c r="A3970" s="5">
        <v>44461</v>
      </c>
      <c r="B3970" s="2">
        <v>44461.326377314814</v>
      </c>
      <c r="C3970" s="1" t="s">
        <v>1192</v>
      </c>
      <c r="D3970" t="s">
        <v>1056</v>
      </c>
      <c r="G3970" t="s">
        <v>1198</v>
      </c>
      <c r="H3970">
        <v>1</v>
      </c>
    </row>
    <row r="3971" spans="1:8" x14ac:dyDescent="0.2">
      <c r="A3971" s="5">
        <v>44461</v>
      </c>
      <c r="B3971" s="2">
        <v>44461.326377314814</v>
      </c>
      <c r="C3971" s="1" t="s">
        <v>1192</v>
      </c>
      <c r="D3971" t="s">
        <v>1058</v>
      </c>
      <c r="G3971" t="s">
        <v>1198</v>
      </c>
      <c r="H3971">
        <v>1</v>
      </c>
    </row>
    <row r="3972" spans="1:8" x14ac:dyDescent="0.2">
      <c r="A3972" s="5">
        <v>44461</v>
      </c>
      <c r="B3972" s="2">
        <v>44461.326388888891</v>
      </c>
      <c r="C3972" s="1" t="s">
        <v>1192</v>
      </c>
      <c r="D3972" t="s">
        <v>1056</v>
      </c>
      <c r="G3972" t="s">
        <v>1198</v>
      </c>
      <c r="H3972">
        <v>1</v>
      </c>
    </row>
    <row r="3973" spans="1:8" x14ac:dyDescent="0.2">
      <c r="A3973" s="5">
        <v>44461</v>
      </c>
      <c r="B3973" s="2">
        <v>44461.32640046296</v>
      </c>
      <c r="C3973" s="1" t="s">
        <v>1192</v>
      </c>
      <c r="D3973" t="s">
        <v>1059</v>
      </c>
      <c r="G3973" t="s">
        <v>1198</v>
      </c>
      <c r="H3973">
        <v>1</v>
      </c>
    </row>
    <row r="3974" spans="1:8" x14ac:dyDescent="0.2">
      <c r="A3974" s="5">
        <v>44461</v>
      </c>
      <c r="B3974" s="2">
        <v>44461.32640046296</v>
      </c>
      <c r="C3974" s="1" t="s">
        <v>1192</v>
      </c>
      <c r="D3974" t="s">
        <v>1056</v>
      </c>
      <c r="G3974" t="s">
        <v>1198</v>
      </c>
      <c r="H3974">
        <v>1</v>
      </c>
    </row>
    <row r="3975" spans="1:8" x14ac:dyDescent="0.2">
      <c r="A3975" s="5">
        <v>44462</v>
      </c>
      <c r="B3975" s="2">
        <v>44462.326284722221</v>
      </c>
      <c r="C3975" s="1" t="s">
        <v>1192</v>
      </c>
      <c r="D3975" t="s">
        <v>1053</v>
      </c>
      <c r="G3975" t="s">
        <v>1198</v>
      </c>
      <c r="H3975">
        <v>1</v>
      </c>
    </row>
    <row r="3976" spans="1:8" x14ac:dyDescent="0.2">
      <c r="A3976" s="5">
        <v>44462</v>
      </c>
      <c r="B3976" s="2">
        <v>44462.326307870368</v>
      </c>
      <c r="C3976" s="1" t="s">
        <v>1192</v>
      </c>
      <c r="D3976" t="s">
        <v>1056</v>
      </c>
      <c r="G3976" t="s">
        <v>1198</v>
      </c>
      <c r="H3976">
        <v>1</v>
      </c>
    </row>
    <row r="3977" spans="1:8" x14ac:dyDescent="0.2">
      <c r="A3977" s="5">
        <v>44462</v>
      </c>
      <c r="B3977" s="2">
        <v>44462.326319444444</v>
      </c>
      <c r="C3977" s="1" t="s">
        <v>1192</v>
      </c>
      <c r="D3977" t="s">
        <v>1057</v>
      </c>
      <c r="G3977" t="s">
        <v>1198</v>
      </c>
      <c r="H3977">
        <v>1</v>
      </c>
    </row>
    <row r="3978" spans="1:8" x14ac:dyDescent="0.2">
      <c r="A3978" s="5">
        <v>44462</v>
      </c>
      <c r="B3978" s="2">
        <v>44462.326331018521</v>
      </c>
      <c r="C3978" s="1" t="s">
        <v>1192</v>
      </c>
      <c r="D3978" t="s">
        <v>1056</v>
      </c>
      <c r="G3978" t="s">
        <v>1198</v>
      </c>
      <c r="H3978">
        <v>1</v>
      </c>
    </row>
    <row r="3979" spans="1:8" x14ac:dyDescent="0.2">
      <c r="A3979" s="5">
        <v>44462</v>
      </c>
      <c r="B3979" s="2">
        <v>44462.326342592591</v>
      </c>
      <c r="C3979" s="1" t="s">
        <v>1192</v>
      </c>
      <c r="D3979" t="s">
        <v>1058</v>
      </c>
      <c r="G3979" t="s">
        <v>1198</v>
      </c>
      <c r="H3979">
        <v>1</v>
      </c>
    </row>
    <row r="3980" spans="1:8" x14ac:dyDescent="0.2">
      <c r="A3980" s="5">
        <v>44462</v>
      </c>
      <c r="B3980" s="2">
        <v>44462.326342592591</v>
      </c>
      <c r="C3980" s="1" t="s">
        <v>1192</v>
      </c>
      <c r="D3980" t="s">
        <v>1056</v>
      </c>
      <c r="G3980" t="s">
        <v>1198</v>
      </c>
      <c r="H3980">
        <v>1</v>
      </c>
    </row>
    <row r="3981" spans="1:8" x14ac:dyDescent="0.2">
      <c r="A3981" s="5">
        <v>44462</v>
      </c>
      <c r="B3981" s="2">
        <v>44462.326354166667</v>
      </c>
      <c r="C3981" s="1" t="s">
        <v>1192</v>
      </c>
      <c r="D3981" t="s">
        <v>1059</v>
      </c>
      <c r="G3981" t="s">
        <v>1198</v>
      </c>
      <c r="H3981">
        <v>1</v>
      </c>
    </row>
    <row r="3982" spans="1:8" x14ac:dyDescent="0.2">
      <c r="A3982" s="5">
        <v>44462</v>
      </c>
      <c r="B3982" s="2">
        <v>44462.326354166667</v>
      </c>
      <c r="C3982" s="1" t="s">
        <v>1192</v>
      </c>
      <c r="D3982" t="s">
        <v>1056</v>
      </c>
      <c r="G3982" t="s">
        <v>1198</v>
      </c>
      <c r="H3982">
        <v>1</v>
      </c>
    </row>
    <row r="3983" spans="1:8" x14ac:dyDescent="0.2">
      <c r="A3983" s="5">
        <v>44462</v>
      </c>
      <c r="B3983" s="2">
        <v>44462.332997685182</v>
      </c>
      <c r="C3983" s="1" t="s">
        <v>1192</v>
      </c>
      <c r="D3983" t="s">
        <v>1053</v>
      </c>
      <c r="G3983" t="s">
        <v>1198</v>
      </c>
      <c r="H3983">
        <v>1</v>
      </c>
    </row>
    <row r="3984" spans="1:8" x14ac:dyDescent="0.2">
      <c r="A3984" s="5">
        <v>44462</v>
      </c>
      <c r="B3984" s="2">
        <v>44462.333020833335</v>
      </c>
      <c r="C3984" s="1" t="s">
        <v>1192</v>
      </c>
      <c r="D3984" t="s">
        <v>1056</v>
      </c>
      <c r="G3984" t="s">
        <v>1198</v>
      </c>
      <c r="H3984">
        <v>1</v>
      </c>
    </row>
    <row r="3985" spans="1:8" x14ac:dyDescent="0.2">
      <c r="A3985" s="5">
        <v>44462</v>
      </c>
      <c r="B3985" s="2">
        <v>44462.333043981482</v>
      </c>
      <c r="C3985" s="1" t="s">
        <v>1192</v>
      </c>
      <c r="D3985" t="s">
        <v>1057</v>
      </c>
      <c r="G3985" t="s">
        <v>1198</v>
      </c>
      <c r="H3985">
        <v>1</v>
      </c>
    </row>
    <row r="3986" spans="1:8" x14ac:dyDescent="0.2">
      <c r="A3986" s="5">
        <v>44462</v>
      </c>
      <c r="B3986" s="2">
        <v>44462.333067129628</v>
      </c>
      <c r="C3986" s="1" t="s">
        <v>1192</v>
      </c>
      <c r="D3986" t="s">
        <v>1056</v>
      </c>
      <c r="G3986" t="s">
        <v>1198</v>
      </c>
      <c r="H3986">
        <v>1</v>
      </c>
    </row>
    <row r="3987" spans="1:8" x14ac:dyDescent="0.2">
      <c r="A3987" s="5">
        <v>44462</v>
      </c>
      <c r="B3987" s="2">
        <v>44462.333078703705</v>
      </c>
      <c r="C3987" s="1" t="s">
        <v>1192</v>
      </c>
      <c r="D3987" t="s">
        <v>1058</v>
      </c>
      <c r="G3987" t="s">
        <v>1198</v>
      </c>
      <c r="H3987">
        <v>1</v>
      </c>
    </row>
    <row r="3988" spans="1:8" x14ac:dyDescent="0.2">
      <c r="A3988" s="5">
        <v>44462</v>
      </c>
      <c r="B3988" s="2">
        <v>44462.333101851851</v>
      </c>
      <c r="C3988" s="1" t="s">
        <v>1192</v>
      </c>
      <c r="D3988" t="s">
        <v>1056</v>
      </c>
      <c r="G3988" t="s">
        <v>1198</v>
      </c>
      <c r="H3988">
        <v>1</v>
      </c>
    </row>
    <row r="3989" spans="1:8" x14ac:dyDescent="0.2">
      <c r="A3989" s="5">
        <v>44462</v>
      </c>
      <c r="B3989" s="2">
        <v>44462.333113425928</v>
      </c>
      <c r="C3989" s="1" t="s">
        <v>1192</v>
      </c>
      <c r="D3989" t="s">
        <v>1059</v>
      </c>
      <c r="G3989" t="s">
        <v>1198</v>
      </c>
      <c r="H3989">
        <v>1</v>
      </c>
    </row>
    <row r="3990" spans="1:8" x14ac:dyDescent="0.2">
      <c r="A3990" s="5">
        <v>44462</v>
      </c>
      <c r="B3990" s="2">
        <v>44462.333124999997</v>
      </c>
      <c r="C3990" s="1" t="s">
        <v>1192</v>
      </c>
      <c r="D3990" t="s">
        <v>1056</v>
      </c>
      <c r="G3990" t="s">
        <v>1198</v>
      </c>
      <c r="H3990">
        <v>1</v>
      </c>
    </row>
    <row r="3991" spans="1:8" x14ac:dyDescent="0.2">
      <c r="A3991" s="5">
        <v>44462</v>
      </c>
      <c r="B3991" s="2">
        <v>44462.339201388888</v>
      </c>
      <c r="C3991" s="1" t="s">
        <v>1192</v>
      </c>
      <c r="D3991" t="s">
        <v>1053</v>
      </c>
      <c r="G3991" t="s">
        <v>1198</v>
      </c>
      <c r="H3991">
        <v>1</v>
      </c>
    </row>
    <row r="3992" spans="1:8" x14ac:dyDescent="0.2">
      <c r="A3992" s="5">
        <v>44462</v>
      </c>
      <c r="B3992" s="2">
        <v>44462.339212962965</v>
      </c>
      <c r="C3992" s="1" t="s">
        <v>1192</v>
      </c>
      <c r="D3992" t="s">
        <v>1056</v>
      </c>
      <c r="G3992" t="s">
        <v>1198</v>
      </c>
      <c r="H3992">
        <v>1</v>
      </c>
    </row>
    <row r="3993" spans="1:8" x14ac:dyDescent="0.2">
      <c r="A3993" s="5">
        <v>44462</v>
      </c>
      <c r="B3993" s="2">
        <v>44462.339224537034</v>
      </c>
      <c r="C3993" s="1" t="s">
        <v>1192</v>
      </c>
      <c r="D3993" t="s">
        <v>1057</v>
      </c>
      <c r="G3993" t="s">
        <v>1198</v>
      </c>
      <c r="H3993">
        <v>1</v>
      </c>
    </row>
    <row r="3994" spans="1:8" x14ac:dyDescent="0.2">
      <c r="A3994" s="5">
        <v>44462</v>
      </c>
      <c r="B3994" s="2">
        <v>44462.339236111111</v>
      </c>
      <c r="C3994" s="1" t="s">
        <v>1192</v>
      </c>
      <c r="D3994" t="s">
        <v>1056</v>
      </c>
      <c r="G3994" t="s">
        <v>1198</v>
      </c>
      <c r="H3994">
        <v>1</v>
      </c>
    </row>
    <row r="3995" spans="1:8" x14ac:dyDescent="0.2">
      <c r="A3995" s="5">
        <v>44462</v>
      </c>
      <c r="B3995" s="2">
        <v>44462.339247685188</v>
      </c>
      <c r="C3995" s="1" t="s">
        <v>1192</v>
      </c>
      <c r="D3995" t="s">
        <v>1058</v>
      </c>
      <c r="G3995" t="s">
        <v>1198</v>
      </c>
      <c r="H3995">
        <v>1</v>
      </c>
    </row>
    <row r="3996" spans="1:8" x14ac:dyDescent="0.2">
      <c r="A3996" s="5">
        <v>44462</v>
      </c>
      <c r="B3996" s="2">
        <v>44462.339259259257</v>
      </c>
      <c r="C3996" s="1" t="s">
        <v>1192</v>
      </c>
      <c r="D3996" t="s">
        <v>1056</v>
      </c>
      <c r="G3996" t="s">
        <v>1198</v>
      </c>
      <c r="H3996">
        <v>1</v>
      </c>
    </row>
    <row r="3997" spans="1:8" x14ac:dyDescent="0.2">
      <c r="A3997" s="5">
        <v>44462</v>
      </c>
      <c r="B3997" s="2">
        <v>44462.339270833334</v>
      </c>
      <c r="C3997" s="1" t="s">
        <v>1192</v>
      </c>
      <c r="D3997" t="s">
        <v>1059</v>
      </c>
      <c r="G3997" t="s">
        <v>1198</v>
      </c>
      <c r="H3997">
        <v>1</v>
      </c>
    </row>
    <row r="3998" spans="1:8" x14ac:dyDescent="0.2">
      <c r="A3998" s="5">
        <v>44462</v>
      </c>
      <c r="B3998" s="2">
        <v>44462.339282407411</v>
      </c>
      <c r="C3998" s="1" t="s">
        <v>1192</v>
      </c>
      <c r="D3998" t="s">
        <v>1056</v>
      </c>
      <c r="G3998" t="s">
        <v>1198</v>
      </c>
      <c r="H3998">
        <v>1</v>
      </c>
    </row>
    <row r="3999" spans="1:8" x14ac:dyDescent="0.2">
      <c r="A3999" s="5">
        <v>44462</v>
      </c>
      <c r="B3999" s="2">
        <v>44462.537326388891</v>
      </c>
      <c r="C3999" s="1" t="s">
        <v>1192</v>
      </c>
      <c r="D3999" t="s">
        <v>1053</v>
      </c>
      <c r="G3999" t="s">
        <v>1198</v>
      </c>
      <c r="H3999">
        <v>1</v>
      </c>
    </row>
    <row r="4000" spans="1:8" x14ac:dyDescent="0.2">
      <c r="A4000" s="5">
        <v>44462</v>
      </c>
      <c r="B4000" s="2">
        <v>44462.537326388891</v>
      </c>
      <c r="C4000" s="1" t="s">
        <v>1192</v>
      </c>
      <c r="D4000" t="s">
        <v>1056</v>
      </c>
      <c r="G4000" t="s">
        <v>1198</v>
      </c>
      <c r="H4000">
        <v>1</v>
      </c>
    </row>
    <row r="4001" spans="1:8" x14ac:dyDescent="0.2">
      <c r="A4001" s="5">
        <v>44462</v>
      </c>
      <c r="B4001" s="2">
        <v>44462.53733796296</v>
      </c>
      <c r="C4001" s="1" t="s">
        <v>1192</v>
      </c>
      <c r="D4001" t="s">
        <v>1057</v>
      </c>
      <c r="G4001" t="s">
        <v>1198</v>
      </c>
      <c r="H4001">
        <v>1</v>
      </c>
    </row>
    <row r="4002" spans="1:8" x14ac:dyDescent="0.2">
      <c r="A4002" s="5">
        <v>44462</v>
      </c>
      <c r="B4002" s="2">
        <v>44462.53733796296</v>
      </c>
      <c r="C4002" s="1" t="s">
        <v>1192</v>
      </c>
      <c r="D4002" t="s">
        <v>1056</v>
      </c>
      <c r="G4002" t="s">
        <v>1198</v>
      </c>
      <c r="H4002">
        <v>1</v>
      </c>
    </row>
    <row r="4003" spans="1:8" x14ac:dyDescent="0.2">
      <c r="A4003" s="5">
        <v>44462</v>
      </c>
      <c r="B4003" s="2">
        <v>44462.53733796296</v>
      </c>
      <c r="C4003" s="1" t="s">
        <v>1192</v>
      </c>
      <c r="D4003" t="s">
        <v>1058</v>
      </c>
      <c r="G4003" t="s">
        <v>1198</v>
      </c>
      <c r="H4003">
        <v>1</v>
      </c>
    </row>
    <row r="4004" spans="1:8" x14ac:dyDescent="0.2">
      <c r="A4004" s="5">
        <v>44462</v>
      </c>
      <c r="B4004" s="2">
        <v>44462.537349537037</v>
      </c>
      <c r="C4004" s="1" t="s">
        <v>1192</v>
      </c>
      <c r="D4004" t="s">
        <v>1056</v>
      </c>
      <c r="G4004" t="s">
        <v>1198</v>
      </c>
      <c r="H4004">
        <v>1</v>
      </c>
    </row>
    <row r="4005" spans="1:8" x14ac:dyDescent="0.2">
      <c r="A4005" s="5">
        <v>44462</v>
      </c>
      <c r="B4005" s="2">
        <v>44462.537349537037</v>
      </c>
      <c r="C4005" s="1" t="s">
        <v>1192</v>
      </c>
      <c r="D4005" t="s">
        <v>1059</v>
      </c>
      <c r="G4005" t="s">
        <v>1198</v>
      </c>
      <c r="H4005">
        <v>1</v>
      </c>
    </row>
    <row r="4006" spans="1:8" x14ac:dyDescent="0.2">
      <c r="A4006" s="5">
        <v>44462</v>
      </c>
      <c r="B4006" s="2">
        <v>44462.537361111114</v>
      </c>
      <c r="C4006" s="1" t="s">
        <v>1192</v>
      </c>
      <c r="D4006" t="s">
        <v>1056</v>
      </c>
      <c r="G4006" t="s">
        <v>1198</v>
      </c>
      <c r="H4006">
        <v>1</v>
      </c>
    </row>
    <row r="4007" spans="1:8" x14ac:dyDescent="0.2">
      <c r="A4007" s="5">
        <v>44462</v>
      </c>
      <c r="B4007" s="2">
        <v>44462.540949074071</v>
      </c>
      <c r="C4007" s="1" t="s">
        <v>1192</v>
      </c>
      <c r="D4007" t="s">
        <v>1053</v>
      </c>
      <c r="G4007" t="s">
        <v>1198</v>
      </c>
      <c r="H4007">
        <v>1</v>
      </c>
    </row>
    <row r="4008" spans="1:8" x14ac:dyDescent="0.2">
      <c r="A4008" s="5">
        <v>44462</v>
      </c>
      <c r="B4008" s="2">
        <v>44462.540960648148</v>
      </c>
      <c r="C4008" s="1" t="s">
        <v>1192</v>
      </c>
      <c r="D4008" t="s">
        <v>1056</v>
      </c>
      <c r="G4008" t="s">
        <v>1198</v>
      </c>
      <c r="H4008">
        <v>1</v>
      </c>
    </row>
    <row r="4009" spans="1:8" x14ac:dyDescent="0.2">
      <c r="A4009" s="5">
        <v>44462</v>
      </c>
      <c r="B4009" s="2">
        <v>44462.540972222225</v>
      </c>
      <c r="C4009" s="1" t="s">
        <v>1192</v>
      </c>
      <c r="D4009" t="s">
        <v>1057</v>
      </c>
      <c r="G4009" t="s">
        <v>1198</v>
      </c>
      <c r="H4009">
        <v>1</v>
      </c>
    </row>
    <row r="4010" spans="1:8" x14ac:dyDescent="0.2">
      <c r="A4010" s="5">
        <v>44462</v>
      </c>
      <c r="B4010" s="2">
        <v>44462.540983796294</v>
      </c>
      <c r="C4010" s="1" t="s">
        <v>1192</v>
      </c>
      <c r="D4010" t="s">
        <v>1056</v>
      </c>
      <c r="G4010" t="s">
        <v>1198</v>
      </c>
      <c r="H4010">
        <v>1</v>
      </c>
    </row>
    <row r="4011" spans="1:8" x14ac:dyDescent="0.2">
      <c r="A4011" s="5">
        <v>44462</v>
      </c>
      <c r="B4011" s="2">
        <v>44462.540995370371</v>
      </c>
      <c r="C4011" s="1" t="s">
        <v>1192</v>
      </c>
      <c r="D4011" t="s">
        <v>1058</v>
      </c>
      <c r="G4011" t="s">
        <v>1198</v>
      </c>
      <c r="H4011">
        <v>1</v>
      </c>
    </row>
    <row r="4012" spans="1:8" x14ac:dyDescent="0.2">
      <c r="A4012" s="5">
        <v>44462</v>
      </c>
      <c r="B4012" s="2">
        <v>44462.540995370371</v>
      </c>
      <c r="C4012" s="1" t="s">
        <v>1192</v>
      </c>
      <c r="D4012" t="s">
        <v>1056</v>
      </c>
      <c r="G4012" t="s">
        <v>1198</v>
      </c>
      <c r="H4012">
        <v>1</v>
      </c>
    </row>
    <row r="4013" spans="1:8" x14ac:dyDescent="0.2">
      <c r="A4013" s="5">
        <v>44462</v>
      </c>
      <c r="B4013" s="2">
        <v>44462.541006944448</v>
      </c>
      <c r="C4013" s="1" t="s">
        <v>1192</v>
      </c>
      <c r="D4013" t="s">
        <v>1059</v>
      </c>
      <c r="G4013" t="s">
        <v>1198</v>
      </c>
      <c r="H4013">
        <v>1</v>
      </c>
    </row>
    <row r="4014" spans="1:8" x14ac:dyDescent="0.2">
      <c r="A4014" s="5">
        <v>44462</v>
      </c>
      <c r="B4014" s="2">
        <v>44462.541018518517</v>
      </c>
      <c r="C4014" s="1" t="s">
        <v>1192</v>
      </c>
      <c r="D4014" t="s">
        <v>1056</v>
      </c>
      <c r="G4014" t="s">
        <v>1198</v>
      </c>
      <c r="H4014">
        <v>1</v>
      </c>
    </row>
    <row r="4015" spans="1:8" x14ac:dyDescent="0.2">
      <c r="A4015" s="5">
        <v>44462</v>
      </c>
      <c r="B4015" s="2">
        <v>44462.560659722221</v>
      </c>
      <c r="C4015" s="1" t="s">
        <v>1192</v>
      </c>
      <c r="D4015" t="s">
        <v>1053</v>
      </c>
      <c r="G4015" t="s">
        <v>1198</v>
      </c>
      <c r="H4015">
        <v>1</v>
      </c>
    </row>
    <row r="4016" spans="1:8" x14ac:dyDescent="0.2">
      <c r="A4016" s="5">
        <v>44462</v>
      </c>
      <c r="B4016" s="2">
        <v>44462.560671296298</v>
      </c>
      <c r="C4016" s="1" t="s">
        <v>1192</v>
      </c>
      <c r="D4016" t="s">
        <v>1056</v>
      </c>
      <c r="G4016" t="s">
        <v>1198</v>
      </c>
      <c r="H4016">
        <v>1</v>
      </c>
    </row>
    <row r="4017" spans="1:8" x14ac:dyDescent="0.2">
      <c r="A4017" s="5">
        <v>44462</v>
      </c>
      <c r="B4017" s="2">
        <v>44462.560671296298</v>
      </c>
      <c r="C4017" s="1" t="s">
        <v>1192</v>
      </c>
      <c r="D4017" t="s">
        <v>1057</v>
      </c>
      <c r="G4017" t="s">
        <v>1198</v>
      </c>
      <c r="H4017">
        <v>1</v>
      </c>
    </row>
    <row r="4018" spans="1:8" x14ac:dyDescent="0.2">
      <c r="A4018" s="5">
        <v>44462</v>
      </c>
      <c r="B4018" s="2">
        <v>44462.560682870368</v>
      </c>
      <c r="C4018" s="1" t="s">
        <v>1192</v>
      </c>
      <c r="D4018" t="s">
        <v>1056</v>
      </c>
      <c r="G4018" t="s">
        <v>1198</v>
      </c>
      <c r="H4018">
        <v>1</v>
      </c>
    </row>
    <row r="4019" spans="1:8" x14ac:dyDescent="0.2">
      <c r="A4019" s="5">
        <v>44462</v>
      </c>
      <c r="B4019" s="2">
        <v>44462.560682870368</v>
      </c>
      <c r="C4019" s="1" t="s">
        <v>1192</v>
      </c>
      <c r="D4019" t="s">
        <v>1058</v>
      </c>
      <c r="G4019" t="s">
        <v>1198</v>
      </c>
      <c r="H4019">
        <v>1</v>
      </c>
    </row>
    <row r="4020" spans="1:8" x14ac:dyDescent="0.2">
      <c r="A4020" s="5">
        <v>44462</v>
      </c>
      <c r="B4020" s="2">
        <v>44462.560694444444</v>
      </c>
      <c r="C4020" s="1" t="s">
        <v>1192</v>
      </c>
      <c r="D4020" t="s">
        <v>1056</v>
      </c>
      <c r="G4020" t="s">
        <v>1198</v>
      </c>
      <c r="H4020">
        <v>1</v>
      </c>
    </row>
    <row r="4021" spans="1:8" x14ac:dyDescent="0.2">
      <c r="A4021" s="5">
        <v>44462</v>
      </c>
      <c r="B4021" s="2">
        <v>44462.560706018521</v>
      </c>
      <c r="C4021" s="1" t="s">
        <v>1192</v>
      </c>
      <c r="D4021" t="s">
        <v>1059</v>
      </c>
      <c r="G4021" t="s">
        <v>1198</v>
      </c>
      <c r="H4021">
        <v>1</v>
      </c>
    </row>
    <row r="4022" spans="1:8" x14ac:dyDescent="0.2">
      <c r="A4022" s="5">
        <v>44462</v>
      </c>
      <c r="B4022" s="2">
        <v>44462.560706018521</v>
      </c>
      <c r="C4022" s="1" t="s">
        <v>1192</v>
      </c>
      <c r="D4022" t="s">
        <v>1056</v>
      </c>
      <c r="G4022" t="s">
        <v>1198</v>
      </c>
      <c r="H4022">
        <v>1</v>
      </c>
    </row>
    <row r="4023" spans="1:8" x14ac:dyDescent="0.2">
      <c r="A4023" s="5">
        <v>44462</v>
      </c>
      <c r="B4023" s="2">
        <v>44462.723796296297</v>
      </c>
      <c r="C4023" s="1" t="s">
        <v>1113</v>
      </c>
      <c r="D4023" t="s">
        <v>1053</v>
      </c>
      <c r="G4023" t="s">
        <v>1198</v>
      </c>
      <c r="H4023">
        <v>1</v>
      </c>
    </row>
    <row r="4024" spans="1:8" x14ac:dyDescent="0.2">
      <c r="A4024" s="5">
        <v>44462</v>
      </c>
      <c r="B4024" s="2">
        <v>44462.723807870374</v>
      </c>
      <c r="C4024" s="1" t="s">
        <v>1113</v>
      </c>
      <c r="D4024" t="s">
        <v>1056</v>
      </c>
      <c r="G4024" t="s">
        <v>1198</v>
      </c>
      <c r="H4024">
        <v>1</v>
      </c>
    </row>
    <row r="4025" spans="1:8" x14ac:dyDescent="0.2">
      <c r="A4025" s="5">
        <v>44462</v>
      </c>
      <c r="B4025" s="2">
        <v>44462.723807870374</v>
      </c>
      <c r="C4025" s="1" t="s">
        <v>1113</v>
      </c>
      <c r="D4025" t="s">
        <v>1057</v>
      </c>
      <c r="G4025" t="s">
        <v>1198</v>
      </c>
      <c r="H4025">
        <v>1</v>
      </c>
    </row>
    <row r="4026" spans="1:8" x14ac:dyDescent="0.2">
      <c r="A4026" s="5">
        <v>44462</v>
      </c>
      <c r="B4026" s="2">
        <v>44462.723819444444</v>
      </c>
      <c r="C4026" s="1" t="s">
        <v>1113</v>
      </c>
      <c r="D4026" t="s">
        <v>1056</v>
      </c>
      <c r="G4026" t="s">
        <v>1198</v>
      </c>
      <c r="H4026">
        <v>1</v>
      </c>
    </row>
    <row r="4027" spans="1:8" x14ac:dyDescent="0.2">
      <c r="A4027" s="5">
        <v>44462</v>
      </c>
      <c r="B4027" s="2">
        <v>44462.723819444444</v>
      </c>
      <c r="C4027" s="1" t="s">
        <v>1113</v>
      </c>
      <c r="D4027" t="s">
        <v>1058</v>
      </c>
      <c r="G4027" t="s">
        <v>1198</v>
      </c>
      <c r="H4027">
        <v>1</v>
      </c>
    </row>
    <row r="4028" spans="1:8" x14ac:dyDescent="0.2">
      <c r="A4028" s="5">
        <v>44462</v>
      </c>
      <c r="B4028" s="2">
        <v>44462.72383101852</v>
      </c>
      <c r="C4028" s="1" t="s">
        <v>1113</v>
      </c>
      <c r="D4028" t="s">
        <v>1056</v>
      </c>
      <c r="G4028" t="s">
        <v>1198</v>
      </c>
      <c r="H4028">
        <v>1</v>
      </c>
    </row>
    <row r="4029" spans="1:8" x14ac:dyDescent="0.2">
      <c r="A4029" s="5">
        <v>44462</v>
      </c>
      <c r="B4029" s="2">
        <v>44462.72384259259</v>
      </c>
      <c r="C4029" s="1" t="s">
        <v>1113</v>
      </c>
      <c r="D4029" t="s">
        <v>1059</v>
      </c>
      <c r="G4029" t="s">
        <v>1198</v>
      </c>
      <c r="H4029">
        <v>1</v>
      </c>
    </row>
    <row r="4030" spans="1:8" x14ac:dyDescent="0.2">
      <c r="A4030" s="5">
        <v>44462</v>
      </c>
      <c r="B4030" s="2">
        <v>44462.72384259259</v>
      </c>
      <c r="C4030" s="1" t="s">
        <v>1113</v>
      </c>
      <c r="D4030" t="s">
        <v>1056</v>
      </c>
      <c r="G4030" t="s">
        <v>1198</v>
      </c>
      <c r="H4030">
        <v>1</v>
      </c>
    </row>
    <row r="4031" spans="1:8" x14ac:dyDescent="0.2">
      <c r="A4031" s="5">
        <v>44463</v>
      </c>
      <c r="B4031" s="2">
        <v>44463.344756944447</v>
      </c>
      <c r="C4031" s="1" t="s">
        <v>1192</v>
      </c>
      <c r="D4031" t="s">
        <v>1053</v>
      </c>
      <c r="G4031" t="s">
        <v>1198</v>
      </c>
      <c r="H4031">
        <v>1</v>
      </c>
    </row>
    <row r="4032" spans="1:8" x14ac:dyDescent="0.2">
      <c r="A4032" s="5">
        <v>44463</v>
      </c>
      <c r="B4032" s="2">
        <v>44463.344768518517</v>
      </c>
      <c r="C4032" s="1" t="s">
        <v>1192</v>
      </c>
      <c r="D4032" t="s">
        <v>1056</v>
      </c>
      <c r="G4032" t="s">
        <v>1198</v>
      </c>
      <c r="H4032">
        <v>1</v>
      </c>
    </row>
    <row r="4033" spans="1:8" x14ac:dyDescent="0.2">
      <c r="A4033" s="5">
        <v>44463</v>
      </c>
      <c r="B4033" s="2">
        <v>44463.344780092593</v>
      </c>
      <c r="C4033" s="1" t="s">
        <v>1192</v>
      </c>
      <c r="D4033" t="s">
        <v>1057</v>
      </c>
      <c r="G4033" t="s">
        <v>1198</v>
      </c>
      <c r="H4033">
        <v>1</v>
      </c>
    </row>
    <row r="4034" spans="1:8" x14ac:dyDescent="0.2">
      <c r="A4034" s="5">
        <v>44463</v>
      </c>
      <c r="B4034" s="2">
        <v>44463.34480324074</v>
      </c>
      <c r="C4034" s="1" t="s">
        <v>1192</v>
      </c>
      <c r="D4034" t="s">
        <v>1056</v>
      </c>
      <c r="G4034" t="s">
        <v>1198</v>
      </c>
      <c r="H4034">
        <v>1</v>
      </c>
    </row>
    <row r="4035" spans="1:8" x14ac:dyDescent="0.2">
      <c r="A4035" s="5">
        <v>44463</v>
      </c>
      <c r="B4035" s="2">
        <v>44463.344814814816</v>
      </c>
      <c r="C4035" s="1" t="s">
        <v>1192</v>
      </c>
      <c r="D4035" t="s">
        <v>1058</v>
      </c>
      <c r="G4035" t="s">
        <v>1198</v>
      </c>
      <c r="H4035">
        <v>1</v>
      </c>
    </row>
    <row r="4036" spans="1:8" x14ac:dyDescent="0.2">
      <c r="A4036" s="5">
        <v>44463</v>
      </c>
      <c r="B4036" s="2">
        <v>44463.344826388886</v>
      </c>
      <c r="C4036" s="1" t="s">
        <v>1192</v>
      </c>
      <c r="D4036" t="s">
        <v>1056</v>
      </c>
      <c r="G4036" t="s">
        <v>1198</v>
      </c>
      <c r="H4036">
        <v>1</v>
      </c>
    </row>
    <row r="4037" spans="1:8" x14ac:dyDescent="0.2">
      <c r="A4037" s="5">
        <v>44463</v>
      </c>
      <c r="B4037" s="2">
        <v>44463.344861111109</v>
      </c>
      <c r="C4037" s="1" t="s">
        <v>1192</v>
      </c>
      <c r="D4037" t="s">
        <v>1059</v>
      </c>
      <c r="G4037" t="s">
        <v>1198</v>
      </c>
      <c r="H4037">
        <v>1</v>
      </c>
    </row>
    <row r="4038" spans="1:8" x14ac:dyDescent="0.2">
      <c r="A4038" s="5">
        <v>44463</v>
      </c>
      <c r="B4038" s="2">
        <v>44463.344884259262</v>
      </c>
      <c r="C4038" s="1" t="s">
        <v>1192</v>
      </c>
      <c r="D4038" t="s">
        <v>1056</v>
      </c>
      <c r="G4038" t="s">
        <v>1198</v>
      </c>
      <c r="H4038">
        <v>1</v>
      </c>
    </row>
    <row r="4039" spans="1:8" x14ac:dyDescent="0.2">
      <c r="A4039" s="5">
        <v>44466</v>
      </c>
      <c r="B4039" s="2">
        <v>44466.330439814818</v>
      </c>
      <c r="C4039" s="1" t="s">
        <v>1192</v>
      </c>
      <c r="D4039" t="s">
        <v>1053</v>
      </c>
      <c r="E4039" s="1" t="s">
        <v>1061</v>
      </c>
      <c r="G4039" t="s">
        <v>1198</v>
      </c>
      <c r="H4039">
        <v>1</v>
      </c>
    </row>
    <row r="4040" spans="1:8" x14ac:dyDescent="0.2">
      <c r="A4040" s="5">
        <v>44466</v>
      </c>
      <c r="B4040" s="2">
        <v>44466.330451388887</v>
      </c>
      <c r="C4040" s="1" t="s">
        <v>1192</v>
      </c>
      <c r="D4040" t="s">
        <v>1057</v>
      </c>
      <c r="E4040" s="1" t="s">
        <v>1061</v>
      </c>
      <c r="G4040" t="s">
        <v>1198</v>
      </c>
      <c r="H4040">
        <v>1</v>
      </c>
    </row>
    <row r="4041" spans="1:8" x14ac:dyDescent="0.2">
      <c r="A4041" s="5">
        <v>44466</v>
      </c>
      <c r="B4041" s="2">
        <v>44466.330462962964</v>
      </c>
      <c r="C4041" s="1" t="s">
        <v>1192</v>
      </c>
      <c r="D4041" t="s">
        <v>1058</v>
      </c>
      <c r="E4041" s="1" t="s">
        <v>1061</v>
      </c>
      <c r="G4041" t="s">
        <v>1198</v>
      </c>
      <c r="H4041">
        <v>1</v>
      </c>
    </row>
    <row r="4042" spans="1:8" x14ac:dyDescent="0.2">
      <c r="A4042" s="5">
        <v>44466</v>
      </c>
      <c r="B4042" s="2">
        <v>44466.330474537041</v>
      </c>
      <c r="C4042" s="1" t="s">
        <v>1192</v>
      </c>
      <c r="D4042" t="s">
        <v>1059</v>
      </c>
      <c r="E4042" s="1" t="s">
        <v>1061</v>
      </c>
      <c r="G4042" t="s">
        <v>1198</v>
      </c>
      <c r="H4042">
        <v>1</v>
      </c>
    </row>
    <row r="4043" spans="1:8" x14ac:dyDescent="0.2">
      <c r="A4043" s="5">
        <v>44466</v>
      </c>
      <c r="B4043" s="2">
        <v>44466.350671296299</v>
      </c>
      <c r="C4043" s="1" t="s">
        <v>1192</v>
      </c>
      <c r="D4043" t="s">
        <v>1053</v>
      </c>
      <c r="E4043" s="1" t="s">
        <v>1061</v>
      </c>
      <c r="G4043" t="s">
        <v>1198</v>
      </c>
      <c r="H4043">
        <v>1</v>
      </c>
    </row>
    <row r="4044" spans="1:8" x14ac:dyDescent="0.2">
      <c r="A4044" s="5">
        <v>44466</v>
      </c>
      <c r="B4044" s="2">
        <v>44466.350891203707</v>
      </c>
      <c r="C4044" s="1" t="s">
        <v>1192</v>
      </c>
      <c r="D4044" t="s">
        <v>1057</v>
      </c>
      <c r="E4044" s="1" t="s">
        <v>1061</v>
      </c>
      <c r="G4044" t="s">
        <v>1198</v>
      </c>
      <c r="H4044">
        <v>1</v>
      </c>
    </row>
    <row r="4045" spans="1:8" x14ac:dyDescent="0.2">
      <c r="A4045" s="5">
        <v>44466</v>
      </c>
      <c r="B4045" s="2">
        <v>44466.350995370369</v>
      </c>
      <c r="C4045" s="1" t="s">
        <v>1192</v>
      </c>
      <c r="D4045" t="s">
        <v>1058</v>
      </c>
      <c r="E4045" s="1" t="s">
        <v>1199</v>
      </c>
      <c r="G4045" t="s">
        <v>1198</v>
      </c>
      <c r="H4045">
        <v>1</v>
      </c>
    </row>
    <row r="4046" spans="1:8" x14ac:dyDescent="0.2">
      <c r="A4046" s="5">
        <v>44466</v>
      </c>
      <c r="B4046" s="2">
        <v>44466.3512962963</v>
      </c>
      <c r="C4046" s="1" t="s">
        <v>1192</v>
      </c>
      <c r="D4046" t="s">
        <v>1056</v>
      </c>
      <c r="F4046" s="6" t="s">
        <v>1061</v>
      </c>
      <c r="G4046" t="s">
        <v>1198</v>
      </c>
      <c r="H4046">
        <v>1</v>
      </c>
    </row>
    <row r="4047" spans="1:8" x14ac:dyDescent="0.2">
      <c r="A4047" s="5">
        <v>44466</v>
      </c>
      <c r="B4047" s="2">
        <v>44466.351585648146</v>
      </c>
      <c r="C4047" s="1" t="s">
        <v>1192</v>
      </c>
      <c r="D4047" t="s">
        <v>1059</v>
      </c>
      <c r="E4047" s="1" t="s">
        <v>1061</v>
      </c>
      <c r="G4047" t="s">
        <v>1198</v>
      </c>
      <c r="H4047">
        <v>1</v>
      </c>
    </row>
    <row r="4048" spans="1:8" x14ac:dyDescent="0.2">
      <c r="A4048" s="5">
        <v>44467</v>
      </c>
      <c r="B4048" s="2">
        <v>44467.294618055559</v>
      </c>
      <c r="C4048" s="1" t="s">
        <v>1192</v>
      </c>
      <c r="D4048" t="s">
        <v>1053</v>
      </c>
      <c r="E4048" s="1" t="s">
        <v>1061</v>
      </c>
      <c r="G4048" t="s">
        <v>1198</v>
      </c>
      <c r="H4048">
        <v>1</v>
      </c>
    </row>
    <row r="4049" spans="1:8" x14ac:dyDescent="0.2">
      <c r="A4049" s="5">
        <v>44467</v>
      </c>
      <c r="B4049" s="2">
        <v>44467.294629629629</v>
      </c>
      <c r="C4049" s="1" t="s">
        <v>1192</v>
      </c>
      <c r="D4049" t="s">
        <v>1057</v>
      </c>
      <c r="E4049" s="1" t="s">
        <v>1061</v>
      </c>
      <c r="G4049" t="s">
        <v>1198</v>
      </c>
      <c r="H4049">
        <v>1</v>
      </c>
    </row>
    <row r="4050" spans="1:8" x14ac:dyDescent="0.2">
      <c r="A4050" s="5">
        <v>44467</v>
      </c>
      <c r="B4050" s="2">
        <v>44467.294652777775</v>
      </c>
      <c r="C4050" s="1" t="s">
        <v>1192</v>
      </c>
      <c r="D4050" t="s">
        <v>1058</v>
      </c>
      <c r="E4050" s="1" t="s">
        <v>1061</v>
      </c>
      <c r="G4050" t="s">
        <v>1198</v>
      </c>
      <c r="H4050">
        <v>1</v>
      </c>
    </row>
    <row r="4051" spans="1:8" x14ac:dyDescent="0.2">
      <c r="A4051" s="5">
        <v>44467</v>
      </c>
      <c r="B4051" s="2">
        <v>44467.294664351852</v>
      </c>
      <c r="C4051" s="1" t="s">
        <v>1192</v>
      </c>
      <c r="D4051" t="s">
        <v>1059</v>
      </c>
      <c r="E4051" s="1" t="s">
        <v>1061</v>
      </c>
      <c r="G4051" t="s">
        <v>1198</v>
      </c>
      <c r="H4051">
        <v>1</v>
      </c>
    </row>
    <row r="4052" spans="1:8" x14ac:dyDescent="0.2">
      <c r="A4052" s="5">
        <v>44468</v>
      </c>
      <c r="B4052" s="2">
        <v>44468.320636574077</v>
      </c>
      <c r="C4052" s="1" t="s">
        <v>1192</v>
      </c>
      <c r="D4052" t="s">
        <v>1053</v>
      </c>
      <c r="E4052" s="1" t="s">
        <v>1061</v>
      </c>
      <c r="G4052" t="s">
        <v>1198</v>
      </c>
      <c r="H4052">
        <v>1</v>
      </c>
    </row>
    <row r="4053" spans="1:8" x14ac:dyDescent="0.2">
      <c r="A4053" s="5">
        <v>44468</v>
      </c>
      <c r="B4053" s="2">
        <v>44468.320671296293</v>
      </c>
      <c r="C4053" s="1" t="s">
        <v>1192</v>
      </c>
      <c r="D4053" t="s">
        <v>1057</v>
      </c>
      <c r="E4053" s="1" t="s">
        <v>1061</v>
      </c>
      <c r="G4053" t="s">
        <v>1198</v>
      </c>
      <c r="H4053">
        <v>1</v>
      </c>
    </row>
    <row r="4054" spans="1:8" x14ac:dyDescent="0.2">
      <c r="A4054" s="5">
        <v>44468</v>
      </c>
      <c r="B4054" s="2">
        <v>44468.320694444446</v>
      </c>
      <c r="C4054" s="1" t="s">
        <v>1192</v>
      </c>
      <c r="D4054" t="s">
        <v>1058</v>
      </c>
      <c r="E4054" s="1" t="s">
        <v>1061</v>
      </c>
      <c r="G4054" t="s">
        <v>1198</v>
      </c>
      <c r="H4054">
        <v>1</v>
      </c>
    </row>
    <row r="4055" spans="1:8" x14ac:dyDescent="0.2">
      <c r="A4055" s="5">
        <v>44468</v>
      </c>
      <c r="B4055" s="2">
        <v>44468.320729166669</v>
      </c>
      <c r="C4055" s="1" t="s">
        <v>1192</v>
      </c>
      <c r="D4055" t="s">
        <v>1059</v>
      </c>
      <c r="E4055" s="1" t="s">
        <v>1061</v>
      </c>
      <c r="G4055" t="s">
        <v>1198</v>
      </c>
      <c r="H4055">
        <v>1</v>
      </c>
    </row>
    <row r="4056" spans="1:8" x14ac:dyDescent="0.2">
      <c r="A4056" s="5">
        <v>44469</v>
      </c>
      <c r="B4056" s="2">
        <v>44469.280358796299</v>
      </c>
      <c r="C4056" s="1" t="s">
        <v>1192</v>
      </c>
      <c r="D4056" t="s">
        <v>1053</v>
      </c>
      <c r="E4056" s="1" t="s">
        <v>1061</v>
      </c>
      <c r="G4056" t="s">
        <v>1198</v>
      </c>
      <c r="H4056">
        <v>1</v>
      </c>
    </row>
    <row r="4057" spans="1:8" x14ac:dyDescent="0.2">
      <c r="A4057" s="5">
        <v>44469</v>
      </c>
      <c r="B4057" s="2">
        <v>44469.280381944445</v>
      </c>
      <c r="C4057" s="1" t="s">
        <v>1192</v>
      </c>
      <c r="D4057" t="s">
        <v>1057</v>
      </c>
      <c r="E4057" s="1" t="s">
        <v>1061</v>
      </c>
      <c r="G4057" t="s">
        <v>1198</v>
      </c>
      <c r="H4057">
        <v>1</v>
      </c>
    </row>
    <row r="4058" spans="1:8" x14ac:dyDescent="0.2">
      <c r="A4058" s="5">
        <v>44469</v>
      </c>
      <c r="B4058" s="2">
        <v>44469.280393518522</v>
      </c>
      <c r="C4058" s="1" t="s">
        <v>1192</v>
      </c>
      <c r="D4058" t="s">
        <v>1058</v>
      </c>
      <c r="E4058" s="1" t="s">
        <v>1061</v>
      </c>
      <c r="G4058" t="s">
        <v>1198</v>
      </c>
      <c r="H4058">
        <v>1</v>
      </c>
    </row>
    <row r="4059" spans="1:8" x14ac:dyDescent="0.2">
      <c r="A4059" s="5">
        <v>44469</v>
      </c>
      <c r="B4059" s="2">
        <v>44469.280416666668</v>
      </c>
      <c r="C4059" s="1" t="s">
        <v>1192</v>
      </c>
      <c r="D4059" t="s">
        <v>1059</v>
      </c>
      <c r="E4059" s="1" t="s">
        <v>1061</v>
      </c>
      <c r="G4059" t="s">
        <v>1198</v>
      </c>
      <c r="H4059">
        <v>1</v>
      </c>
    </row>
    <row r="4060" spans="1:8" x14ac:dyDescent="0.2">
      <c r="A4060" s="5">
        <v>44470</v>
      </c>
      <c r="B4060" s="2">
        <v>44470.294768518521</v>
      </c>
      <c r="C4060" s="1" t="s">
        <v>1192</v>
      </c>
      <c r="D4060" t="s">
        <v>1053</v>
      </c>
      <c r="E4060" s="1" t="s">
        <v>1061</v>
      </c>
      <c r="G4060" t="s">
        <v>1200</v>
      </c>
      <c r="H4060">
        <v>1</v>
      </c>
    </row>
    <row r="4061" spans="1:8" x14ac:dyDescent="0.2">
      <c r="A4061" s="5">
        <v>44470</v>
      </c>
      <c r="B4061" s="2">
        <v>44470.294791666667</v>
      </c>
      <c r="C4061" s="1" t="s">
        <v>1192</v>
      </c>
      <c r="D4061" t="s">
        <v>1057</v>
      </c>
      <c r="E4061" s="1" t="s">
        <v>1061</v>
      </c>
      <c r="G4061" t="s">
        <v>1200</v>
      </c>
      <c r="H4061">
        <v>1</v>
      </c>
    </row>
    <row r="4062" spans="1:8" x14ac:dyDescent="0.2">
      <c r="A4062" s="5">
        <v>44470</v>
      </c>
      <c r="B4062" s="2">
        <v>44470.294814814813</v>
      </c>
      <c r="C4062" s="1" t="s">
        <v>1192</v>
      </c>
      <c r="D4062" t="s">
        <v>1058</v>
      </c>
      <c r="E4062" s="1" t="s">
        <v>1061</v>
      </c>
      <c r="G4062" t="s">
        <v>1200</v>
      </c>
      <c r="H4062">
        <v>1</v>
      </c>
    </row>
    <row r="4063" spans="1:8" x14ac:dyDescent="0.2">
      <c r="A4063" s="5">
        <v>44470</v>
      </c>
      <c r="B4063" s="2">
        <v>44470.29482638889</v>
      </c>
      <c r="C4063" s="1" t="s">
        <v>1192</v>
      </c>
      <c r="D4063" t="s">
        <v>1059</v>
      </c>
      <c r="E4063" s="1" t="s">
        <v>1061</v>
      </c>
      <c r="G4063" t="s">
        <v>1200</v>
      </c>
      <c r="H4063">
        <v>1</v>
      </c>
    </row>
    <row r="4064" spans="1:8" x14ac:dyDescent="0.2">
      <c r="A4064" s="5">
        <v>44473</v>
      </c>
      <c r="B4064" s="2">
        <v>44473.335682870369</v>
      </c>
      <c r="C4064" s="1" t="s">
        <v>1192</v>
      </c>
      <c r="D4064" t="s">
        <v>1053</v>
      </c>
      <c r="E4064" s="1" t="s">
        <v>1061</v>
      </c>
      <c r="G4064" t="s">
        <v>1200</v>
      </c>
      <c r="H4064">
        <v>1</v>
      </c>
    </row>
    <row r="4065" spans="1:8" x14ac:dyDescent="0.2">
      <c r="A4065" s="5">
        <v>44473</v>
      </c>
      <c r="B4065" s="2">
        <v>44473.335717592592</v>
      </c>
      <c r="C4065" s="1" t="s">
        <v>1192</v>
      </c>
      <c r="D4065" t="s">
        <v>1057</v>
      </c>
      <c r="E4065" s="1" t="s">
        <v>1061</v>
      </c>
      <c r="G4065" t="s">
        <v>1200</v>
      </c>
      <c r="H4065">
        <v>1</v>
      </c>
    </row>
    <row r="4066" spans="1:8" x14ac:dyDescent="0.2">
      <c r="A4066" s="5">
        <v>44473</v>
      </c>
      <c r="B4066" s="2">
        <v>44473.335752314815</v>
      </c>
      <c r="C4066" s="1" t="s">
        <v>1192</v>
      </c>
      <c r="D4066" t="s">
        <v>1058</v>
      </c>
      <c r="E4066" s="1" t="s">
        <v>1061</v>
      </c>
      <c r="G4066" t="s">
        <v>1200</v>
      </c>
      <c r="H4066">
        <v>1</v>
      </c>
    </row>
    <row r="4067" spans="1:8" x14ac:dyDescent="0.2">
      <c r="A4067" s="5">
        <v>44473</v>
      </c>
      <c r="B4067" s="2">
        <v>44473.335787037038</v>
      </c>
      <c r="C4067" s="1" t="s">
        <v>1192</v>
      </c>
      <c r="D4067" t="s">
        <v>1059</v>
      </c>
      <c r="E4067" s="1" t="s">
        <v>1061</v>
      </c>
      <c r="G4067" t="s">
        <v>1200</v>
      </c>
      <c r="H4067">
        <v>1</v>
      </c>
    </row>
    <row r="4068" spans="1:8" x14ac:dyDescent="0.2">
      <c r="A4068" s="5">
        <v>44474</v>
      </c>
      <c r="B4068" s="2">
        <v>44474.287349537037</v>
      </c>
      <c r="C4068" s="1" t="s">
        <v>1192</v>
      </c>
      <c r="D4068" t="s">
        <v>1053</v>
      </c>
      <c r="E4068" s="1" t="s">
        <v>1061</v>
      </c>
      <c r="G4068" t="s">
        <v>1200</v>
      </c>
      <c r="H4068">
        <v>1</v>
      </c>
    </row>
    <row r="4069" spans="1:8" x14ac:dyDescent="0.2">
      <c r="A4069" s="5">
        <v>44474</v>
      </c>
      <c r="B4069" s="2">
        <v>44474.287372685183</v>
      </c>
      <c r="C4069" s="1" t="s">
        <v>1192</v>
      </c>
      <c r="D4069" t="s">
        <v>1057</v>
      </c>
      <c r="E4069" s="1" t="s">
        <v>1061</v>
      </c>
      <c r="G4069" t="s">
        <v>1200</v>
      </c>
      <c r="H4069">
        <v>1</v>
      </c>
    </row>
    <row r="4070" spans="1:8" x14ac:dyDescent="0.2">
      <c r="A4070" s="5">
        <v>44474</v>
      </c>
      <c r="B4070" s="2">
        <v>44474.28738425926</v>
      </c>
      <c r="C4070" s="1" t="s">
        <v>1192</v>
      </c>
      <c r="D4070" t="s">
        <v>1058</v>
      </c>
      <c r="E4070" s="1" t="s">
        <v>1061</v>
      </c>
      <c r="G4070" t="s">
        <v>1200</v>
      </c>
      <c r="H4070">
        <v>1</v>
      </c>
    </row>
    <row r="4071" spans="1:8" x14ac:dyDescent="0.2">
      <c r="A4071" s="5">
        <v>44474</v>
      </c>
      <c r="B4071" s="2">
        <v>44474.287407407406</v>
      </c>
      <c r="C4071" s="1" t="s">
        <v>1192</v>
      </c>
      <c r="D4071" t="s">
        <v>1059</v>
      </c>
      <c r="E4071" s="1" t="s">
        <v>1061</v>
      </c>
      <c r="G4071" t="s">
        <v>1200</v>
      </c>
      <c r="H4071">
        <v>1</v>
      </c>
    </row>
    <row r="4072" spans="1:8" x14ac:dyDescent="0.2">
      <c r="A4072" s="5">
        <v>44475</v>
      </c>
      <c r="B4072" s="2">
        <v>44475.292847222219</v>
      </c>
      <c r="C4072" s="1" t="s">
        <v>1192</v>
      </c>
      <c r="D4072" t="s">
        <v>1053</v>
      </c>
      <c r="E4072" s="1" t="s">
        <v>1061</v>
      </c>
      <c r="G4072" t="s">
        <v>1200</v>
      </c>
      <c r="H4072">
        <v>1</v>
      </c>
    </row>
    <row r="4073" spans="1:8" x14ac:dyDescent="0.2">
      <c r="A4073" s="5">
        <v>44475</v>
      </c>
      <c r="B4073" s="2">
        <v>44475.292881944442</v>
      </c>
      <c r="C4073" s="1" t="s">
        <v>1192</v>
      </c>
      <c r="D4073" t="s">
        <v>1057</v>
      </c>
      <c r="E4073" s="1" t="s">
        <v>1061</v>
      </c>
      <c r="G4073" t="s">
        <v>1200</v>
      </c>
      <c r="H4073">
        <v>1</v>
      </c>
    </row>
    <row r="4074" spans="1:8" x14ac:dyDescent="0.2">
      <c r="A4074" s="5">
        <v>44475</v>
      </c>
      <c r="B4074" s="2">
        <v>44475.292893518519</v>
      </c>
      <c r="C4074" s="1" t="s">
        <v>1192</v>
      </c>
      <c r="D4074" t="s">
        <v>1058</v>
      </c>
      <c r="E4074" s="1" t="s">
        <v>1061</v>
      </c>
      <c r="G4074" t="s">
        <v>1200</v>
      </c>
      <c r="H4074">
        <v>1</v>
      </c>
    </row>
    <row r="4075" spans="1:8" x14ac:dyDescent="0.2">
      <c r="A4075" s="5">
        <v>44475</v>
      </c>
      <c r="B4075" s="2">
        <v>44475.292928240742</v>
      </c>
      <c r="C4075" s="1" t="s">
        <v>1192</v>
      </c>
      <c r="D4075" t="s">
        <v>1059</v>
      </c>
      <c r="E4075" s="1" t="s">
        <v>1061</v>
      </c>
      <c r="G4075" t="s">
        <v>1200</v>
      </c>
      <c r="H4075">
        <v>1</v>
      </c>
    </row>
    <row r="4076" spans="1:8" x14ac:dyDescent="0.2">
      <c r="A4076" s="5">
        <v>44476</v>
      </c>
      <c r="B4076" s="2">
        <v>44476.288541666669</v>
      </c>
      <c r="C4076" s="1" t="s">
        <v>1192</v>
      </c>
      <c r="D4076" t="s">
        <v>1053</v>
      </c>
      <c r="E4076" s="1" t="s">
        <v>1061</v>
      </c>
      <c r="G4076" t="s">
        <v>1200</v>
      </c>
      <c r="H4076">
        <v>1</v>
      </c>
    </row>
    <row r="4077" spans="1:8" x14ac:dyDescent="0.2">
      <c r="A4077" s="5">
        <v>44476</v>
      </c>
      <c r="B4077" s="2">
        <v>44476.288564814815</v>
      </c>
      <c r="C4077" s="1" t="s">
        <v>1192</v>
      </c>
      <c r="D4077" t="s">
        <v>1057</v>
      </c>
      <c r="E4077" s="1" t="s">
        <v>1061</v>
      </c>
      <c r="G4077" t="s">
        <v>1200</v>
      </c>
      <c r="H4077">
        <v>1</v>
      </c>
    </row>
    <row r="4078" spans="1:8" x14ac:dyDescent="0.2">
      <c r="A4078" s="5">
        <v>44476</v>
      </c>
      <c r="B4078" s="2">
        <v>44476.288599537038</v>
      </c>
      <c r="C4078" s="1" t="s">
        <v>1192</v>
      </c>
      <c r="D4078" t="s">
        <v>1058</v>
      </c>
      <c r="E4078" s="1" t="s">
        <v>1201</v>
      </c>
      <c r="G4078" t="s">
        <v>1200</v>
      </c>
      <c r="H4078">
        <v>1</v>
      </c>
    </row>
    <row r="4079" spans="1:8" x14ac:dyDescent="0.2">
      <c r="A4079" s="5">
        <v>44476</v>
      </c>
      <c r="B4079" s="2">
        <v>44476.288611111115</v>
      </c>
      <c r="C4079" s="1" t="s">
        <v>1192</v>
      </c>
      <c r="D4079" t="s">
        <v>1056</v>
      </c>
      <c r="F4079" s="6" t="s">
        <v>1061</v>
      </c>
      <c r="G4079" t="s">
        <v>1200</v>
      </c>
      <c r="H4079">
        <v>1</v>
      </c>
    </row>
    <row r="4080" spans="1:8" x14ac:dyDescent="0.2">
      <c r="A4080" s="5">
        <v>44476</v>
      </c>
      <c r="B4080" s="2">
        <v>44476.288634259261</v>
      </c>
      <c r="C4080" s="1" t="s">
        <v>1192</v>
      </c>
      <c r="D4080" t="s">
        <v>1059</v>
      </c>
      <c r="E4080" s="1" t="s">
        <v>1061</v>
      </c>
      <c r="G4080" t="s">
        <v>1200</v>
      </c>
      <c r="H4080">
        <v>1</v>
      </c>
    </row>
    <row r="4081" spans="1:8" x14ac:dyDescent="0.2">
      <c r="A4081" s="5">
        <v>44477</v>
      </c>
      <c r="B4081" s="2">
        <v>44477.340219907404</v>
      </c>
      <c r="C4081" s="1" t="s">
        <v>1192</v>
      </c>
      <c r="D4081" t="s">
        <v>1053</v>
      </c>
      <c r="E4081" s="1" t="s">
        <v>1061</v>
      </c>
      <c r="G4081" t="s">
        <v>1200</v>
      </c>
      <c r="H4081">
        <v>1</v>
      </c>
    </row>
    <row r="4082" spans="1:8" x14ac:dyDescent="0.2">
      <c r="A4082" s="5">
        <v>44477</v>
      </c>
      <c r="B4082" s="2">
        <v>44477.340243055558</v>
      </c>
      <c r="C4082" s="1" t="s">
        <v>1192</v>
      </c>
      <c r="D4082" t="s">
        <v>1057</v>
      </c>
      <c r="E4082" s="1" t="s">
        <v>1061</v>
      </c>
      <c r="G4082" t="s">
        <v>1200</v>
      </c>
      <c r="H4082">
        <v>1</v>
      </c>
    </row>
    <row r="4083" spans="1:8" x14ac:dyDescent="0.2">
      <c r="A4083" s="5">
        <v>44477</v>
      </c>
      <c r="B4083" s="2">
        <v>44477.340266203704</v>
      </c>
      <c r="C4083" s="1" t="s">
        <v>1192</v>
      </c>
      <c r="D4083" t="s">
        <v>1058</v>
      </c>
      <c r="E4083" s="1" t="s">
        <v>1061</v>
      </c>
      <c r="G4083" t="s">
        <v>1200</v>
      </c>
      <c r="H4083">
        <v>1</v>
      </c>
    </row>
    <row r="4084" spans="1:8" x14ac:dyDescent="0.2">
      <c r="A4084" s="5">
        <v>44477</v>
      </c>
      <c r="B4084" s="2">
        <v>44477.340300925927</v>
      </c>
      <c r="C4084" s="1" t="s">
        <v>1192</v>
      </c>
      <c r="D4084" t="s">
        <v>1059</v>
      </c>
      <c r="E4084" s="1" t="s">
        <v>1061</v>
      </c>
      <c r="G4084" t="s">
        <v>1200</v>
      </c>
      <c r="H4084">
        <v>1</v>
      </c>
    </row>
    <row r="4085" spans="1:8" x14ac:dyDescent="0.2">
      <c r="A4085" s="5">
        <v>44480</v>
      </c>
      <c r="B4085" s="2">
        <v>44480.294699074075</v>
      </c>
      <c r="C4085" s="1" t="s">
        <v>1192</v>
      </c>
      <c r="D4085" t="s">
        <v>1053</v>
      </c>
      <c r="E4085" s="1" t="s">
        <v>1061</v>
      </c>
      <c r="G4085" t="s">
        <v>1200</v>
      </c>
      <c r="H4085">
        <v>1</v>
      </c>
    </row>
    <row r="4086" spans="1:8" x14ac:dyDescent="0.2">
      <c r="A4086" s="5">
        <v>44480</v>
      </c>
      <c r="B4086" s="2">
        <v>44480.294745370367</v>
      </c>
      <c r="C4086" s="1" t="s">
        <v>1192</v>
      </c>
      <c r="D4086" t="s">
        <v>1057</v>
      </c>
      <c r="E4086" s="1" t="s">
        <v>1061</v>
      </c>
      <c r="G4086" t="s">
        <v>1200</v>
      </c>
      <c r="H4086">
        <v>1</v>
      </c>
    </row>
    <row r="4087" spans="1:8" x14ac:dyDescent="0.2">
      <c r="A4087" s="5">
        <v>44480</v>
      </c>
      <c r="B4087" s="2">
        <v>44480.294768518521</v>
      </c>
      <c r="C4087" s="1" t="s">
        <v>1192</v>
      </c>
      <c r="D4087" t="s">
        <v>1058</v>
      </c>
      <c r="E4087" s="1" t="s">
        <v>1061</v>
      </c>
      <c r="G4087" t="s">
        <v>1200</v>
      </c>
      <c r="H4087">
        <v>1</v>
      </c>
    </row>
    <row r="4088" spans="1:8" x14ac:dyDescent="0.2">
      <c r="A4088" s="5">
        <v>44480</v>
      </c>
      <c r="B4088" s="2">
        <v>44480.294791666667</v>
      </c>
      <c r="C4088" s="1" t="s">
        <v>1192</v>
      </c>
      <c r="D4088" t="s">
        <v>1059</v>
      </c>
      <c r="E4088" s="1" t="s">
        <v>1061</v>
      </c>
      <c r="G4088" t="s">
        <v>1200</v>
      </c>
      <c r="H4088">
        <v>1</v>
      </c>
    </row>
    <row r="4089" spans="1:8" x14ac:dyDescent="0.2">
      <c r="A4089" s="5">
        <v>44480</v>
      </c>
      <c r="B4089" s="2">
        <v>44480.418877314813</v>
      </c>
      <c r="C4089" s="1" t="s">
        <v>1192</v>
      </c>
      <c r="D4089" t="s">
        <v>1053</v>
      </c>
      <c r="E4089" s="1" t="s">
        <v>1061</v>
      </c>
      <c r="G4089" t="s">
        <v>1200</v>
      </c>
      <c r="H4089">
        <v>1</v>
      </c>
    </row>
    <row r="4090" spans="1:8" x14ac:dyDescent="0.2">
      <c r="A4090" s="5">
        <v>44480</v>
      </c>
      <c r="B4090" s="2">
        <v>44480.418888888889</v>
      </c>
      <c r="C4090" s="1" t="s">
        <v>1192</v>
      </c>
      <c r="D4090" t="s">
        <v>1057</v>
      </c>
      <c r="E4090" s="1" t="s">
        <v>1061</v>
      </c>
      <c r="G4090" t="s">
        <v>1200</v>
      </c>
      <c r="H4090">
        <v>1</v>
      </c>
    </row>
    <row r="4091" spans="1:8" x14ac:dyDescent="0.2">
      <c r="A4091" s="5">
        <v>44480</v>
      </c>
      <c r="B4091" s="2">
        <v>44480.418900462966</v>
      </c>
      <c r="C4091" s="1" t="s">
        <v>1192</v>
      </c>
      <c r="D4091" t="s">
        <v>1058</v>
      </c>
      <c r="E4091" s="1" t="s">
        <v>1061</v>
      </c>
      <c r="G4091" t="s">
        <v>1200</v>
      </c>
      <c r="H4091">
        <v>1</v>
      </c>
    </row>
    <row r="4092" spans="1:8" x14ac:dyDescent="0.2">
      <c r="A4092" s="5">
        <v>44480</v>
      </c>
      <c r="B4092" s="2">
        <v>44480.418912037036</v>
      </c>
      <c r="C4092" s="1" t="s">
        <v>1192</v>
      </c>
      <c r="D4092" t="s">
        <v>1059</v>
      </c>
      <c r="E4092" s="1" t="s">
        <v>1061</v>
      </c>
      <c r="G4092" t="s">
        <v>1200</v>
      </c>
      <c r="H4092">
        <v>1</v>
      </c>
    </row>
    <row r="4093" spans="1:8" x14ac:dyDescent="0.2">
      <c r="A4093" s="5">
        <v>44482</v>
      </c>
      <c r="B4093" s="2">
        <v>44482.369004629632</v>
      </c>
      <c r="C4093" s="1" t="s">
        <v>1192</v>
      </c>
      <c r="D4093" t="s">
        <v>1053</v>
      </c>
      <c r="E4093" s="1" t="s">
        <v>1061</v>
      </c>
      <c r="G4093" t="s">
        <v>1200</v>
      </c>
      <c r="H4093">
        <v>1</v>
      </c>
    </row>
    <row r="4094" spans="1:8" x14ac:dyDescent="0.2">
      <c r="A4094" s="5">
        <v>44482</v>
      </c>
      <c r="B4094" s="2">
        <v>44482.369027777779</v>
      </c>
      <c r="C4094" s="1" t="s">
        <v>1192</v>
      </c>
      <c r="D4094" t="s">
        <v>1057</v>
      </c>
      <c r="E4094" s="1" t="s">
        <v>1061</v>
      </c>
      <c r="G4094" t="s">
        <v>1200</v>
      </c>
      <c r="H4094">
        <v>1</v>
      </c>
    </row>
    <row r="4095" spans="1:8" x14ac:dyDescent="0.2">
      <c r="A4095" s="5">
        <v>44482</v>
      </c>
      <c r="B4095" s="2">
        <v>44482.369050925925</v>
      </c>
      <c r="C4095" s="1" t="s">
        <v>1192</v>
      </c>
      <c r="D4095" t="s">
        <v>1058</v>
      </c>
      <c r="E4095" s="1" t="s">
        <v>1061</v>
      </c>
      <c r="G4095" t="s">
        <v>1200</v>
      </c>
      <c r="H4095">
        <v>1</v>
      </c>
    </row>
    <row r="4096" spans="1:8" x14ac:dyDescent="0.2">
      <c r="A4096" s="5">
        <v>44482</v>
      </c>
      <c r="B4096" s="2">
        <v>44482.369074074071</v>
      </c>
      <c r="C4096" s="1" t="s">
        <v>1192</v>
      </c>
      <c r="D4096" t="s">
        <v>1059</v>
      </c>
      <c r="E4096" s="1" t="s">
        <v>1061</v>
      </c>
      <c r="G4096" t="s">
        <v>1200</v>
      </c>
      <c r="H4096">
        <v>1</v>
      </c>
    </row>
    <row r="4097" spans="1:8" x14ac:dyDescent="0.2">
      <c r="A4097" s="5">
        <v>44483</v>
      </c>
      <c r="B4097" s="2">
        <v>44483.345682870371</v>
      </c>
      <c r="C4097" s="1" t="s">
        <v>1192</v>
      </c>
      <c r="D4097" t="s">
        <v>1053</v>
      </c>
      <c r="E4097" s="1" t="s">
        <v>1061</v>
      </c>
      <c r="G4097" t="s">
        <v>1200</v>
      </c>
      <c r="H4097">
        <v>1</v>
      </c>
    </row>
    <row r="4098" spans="1:8" x14ac:dyDescent="0.2">
      <c r="A4098" s="5">
        <v>44483</v>
      </c>
      <c r="B4098" s="2">
        <v>44483.345694444448</v>
      </c>
      <c r="C4098" s="1" t="s">
        <v>1192</v>
      </c>
      <c r="D4098" t="s">
        <v>1057</v>
      </c>
      <c r="E4098" s="1" t="s">
        <v>1061</v>
      </c>
      <c r="G4098" t="s">
        <v>1200</v>
      </c>
      <c r="H4098">
        <v>1</v>
      </c>
    </row>
    <row r="4099" spans="1:8" x14ac:dyDescent="0.2">
      <c r="A4099" s="5">
        <v>44483</v>
      </c>
      <c r="B4099" s="2">
        <v>44483.345717592594</v>
      </c>
      <c r="C4099" s="1" t="s">
        <v>1192</v>
      </c>
      <c r="D4099" t="s">
        <v>1058</v>
      </c>
      <c r="E4099" s="1" t="s">
        <v>1061</v>
      </c>
      <c r="G4099" t="s">
        <v>1200</v>
      </c>
      <c r="H4099">
        <v>1</v>
      </c>
    </row>
    <row r="4100" spans="1:8" x14ac:dyDescent="0.2">
      <c r="A4100" s="5">
        <v>44483</v>
      </c>
      <c r="B4100" s="2">
        <v>44483.345729166664</v>
      </c>
      <c r="C4100" s="1" t="s">
        <v>1192</v>
      </c>
      <c r="D4100" t="s">
        <v>1059</v>
      </c>
      <c r="E4100" s="1" t="s">
        <v>1061</v>
      </c>
      <c r="G4100" t="s">
        <v>1200</v>
      </c>
      <c r="H4100">
        <v>1</v>
      </c>
    </row>
    <row r="4101" spans="1:8" x14ac:dyDescent="0.2">
      <c r="A4101" s="5">
        <v>44484</v>
      </c>
      <c r="B4101" s="2">
        <v>44484.33216435185</v>
      </c>
      <c r="C4101" s="1" t="s">
        <v>1192</v>
      </c>
      <c r="D4101" t="s">
        <v>1053</v>
      </c>
      <c r="E4101" s="1" t="s">
        <v>1061</v>
      </c>
      <c r="G4101" t="s">
        <v>1200</v>
      </c>
      <c r="H4101">
        <v>1</v>
      </c>
    </row>
    <row r="4102" spans="1:8" x14ac:dyDescent="0.2">
      <c r="A4102" s="5">
        <v>44484</v>
      </c>
      <c r="B4102" s="2">
        <v>44484.332187499997</v>
      </c>
      <c r="C4102" s="1" t="s">
        <v>1192</v>
      </c>
      <c r="D4102" t="s">
        <v>1057</v>
      </c>
      <c r="E4102" s="1" t="s">
        <v>1061</v>
      </c>
      <c r="G4102" t="s">
        <v>1200</v>
      </c>
      <c r="H4102">
        <v>1</v>
      </c>
    </row>
    <row r="4103" spans="1:8" x14ac:dyDescent="0.2">
      <c r="A4103" s="5">
        <v>44484</v>
      </c>
      <c r="B4103" s="2">
        <v>44484.332199074073</v>
      </c>
      <c r="C4103" s="1" t="s">
        <v>1192</v>
      </c>
      <c r="D4103" t="s">
        <v>1058</v>
      </c>
      <c r="E4103" s="1" t="s">
        <v>1061</v>
      </c>
      <c r="G4103" t="s">
        <v>1200</v>
      </c>
      <c r="H4103">
        <v>1</v>
      </c>
    </row>
    <row r="4104" spans="1:8" x14ac:dyDescent="0.2">
      <c r="A4104" s="5">
        <v>44484</v>
      </c>
      <c r="B4104" s="2">
        <v>44484.33222222222</v>
      </c>
      <c r="C4104" s="1" t="s">
        <v>1192</v>
      </c>
      <c r="D4104" t="s">
        <v>1059</v>
      </c>
      <c r="E4104" s="1" t="s">
        <v>1061</v>
      </c>
      <c r="G4104" t="s">
        <v>1200</v>
      </c>
      <c r="H4104">
        <v>1</v>
      </c>
    </row>
    <row r="4105" spans="1:8" x14ac:dyDescent="0.2">
      <c r="A4105" s="5">
        <v>44488</v>
      </c>
      <c r="B4105" s="2">
        <v>44488.326944444445</v>
      </c>
      <c r="C4105" s="1" t="s">
        <v>1192</v>
      </c>
      <c r="D4105" t="s">
        <v>1053</v>
      </c>
      <c r="E4105" s="1" t="s">
        <v>1061</v>
      </c>
      <c r="G4105" t="s">
        <v>1200</v>
      </c>
      <c r="H4105">
        <v>1</v>
      </c>
    </row>
    <row r="4106" spans="1:8" x14ac:dyDescent="0.2">
      <c r="A4106" s="5">
        <v>44488</v>
      </c>
      <c r="B4106" s="2">
        <v>44488.326967592591</v>
      </c>
      <c r="C4106" s="1" t="s">
        <v>1192</v>
      </c>
      <c r="D4106" t="s">
        <v>1057</v>
      </c>
      <c r="E4106" s="1" t="s">
        <v>1061</v>
      </c>
      <c r="G4106" t="s">
        <v>1200</v>
      </c>
      <c r="H4106">
        <v>1</v>
      </c>
    </row>
    <row r="4107" spans="1:8" x14ac:dyDescent="0.2">
      <c r="A4107" s="5">
        <v>44488</v>
      </c>
      <c r="B4107" s="2">
        <v>44488.326990740738</v>
      </c>
      <c r="C4107" s="1" t="s">
        <v>1192</v>
      </c>
      <c r="D4107" t="s">
        <v>1058</v>
      </c>
      <c r="E4107" s="1" t="s">
        <v>1061</v>
      </c>
      <c r="G4107" t="s">
        <v>1200</v>
      </c>
      <c r="H4107">
        <v>1</v>
      </c>
    </row>
    <row r="4108" spans="1:8" x14ac:dyDescent="0.2">
      <c r="A4108" s="5">
        <v>44488</v>
      </c>
      <c r="B4108" s="2">
        <v>44488.327002314814</v>
      </c>
      <c r="C4108" s="1" t="s">
        <v>1192</v>
      </c>
      <c r="D4108" t="s">
        <v>1059</v>
      </c>
      <c r="E4108" s="1" t="s">
        <v>1061</v>
      </c>
      <c r="G4108" t="s">
        <v>1200</v>
      </c>
      <c r="H4108">
        <v>1</v>
      </c>
    </row>
    <row r="4109" spans="1:8" x14ac:dyDescent="0.2">
      <c r="A4109" s="5">
        <v>44489</v>
      </c>
      <c r="B4109" s="2">
        <v>44489.329189814816</v>
      </c>
      <c r="C4109" s="1" t="s">
        <v>1192</v>
      </c>
      <c r="D4109" t="s">
        <v>1053</v>
      </c>
      <c r="E4109" s="1" t="s">
        <v>1061</v>
      </c>
      <c r="G4109" t="s">
        <v>1200</v>
      </c>
      <c r="H4109">
        <v>1</v>
      </c>
    </row>
    <row r="4110" spans="1:8" x14ac:dyDescent="0.2">
      <c r="A4110" s="5">
        <v>44489</v>
      </c>
      <c r="B4110" s="2">
        <v>44489.329212962963</v>
      </c>
      <c r="C4110" s="1" t="s">
        <v>1192</v>
      </c>
      <c r="D4110" t="s">
        <v>1057</v>
      </c>
      <c r="E4110" s="1" t="s">
        <v>1061</v>
      </c>
      <c r="G4110" t="s">
        <v>1200</v>
      </c>
      <c r="H4110">
        <v>1</v>
      </c>
    </row>
    <row r="4111" spans="1:8" x14ac:dyDescent="0.2">
      <c r="A4111" s="5">
        <v>44489</v>
      </c>
      <c r="B4111" s="2">
        <v>44489.329224537039</v>
      </c>
      <c r="C4111" s="1" t="s">
        <v>1192</v>
      </c>
      <c r="D4111" t="s">
        <v>1058</v>
      </c>
      <c r="E4111" s="1" t="s">
        <v>1061</v>
      </c>
      <c r="G4111" t="s">
        <v>1200</v>
      </c>
      <c r="H4111">
        <v>1</v>
      </c>
    </row>
    <row r="4112" spans="1:8" x14ac:dyDescent="0.2">
      <c r="A4112" s="5">
        <v>44489</v>
      </c>
      <c r="B4112" s="2">
        <v>44489.329247685186</v>
      </c>
      <c r="C4112" s="1" t="s">
        <v>1192</v>
      </c>
      <c r="D4112" t="s">
        <v>1059</v>
      </c>
      <c r="E4112" s="1" t="s">
        <v>1061</v>
      </c>
      <c r="G4112" t="s">
        <v>1200</v>
      </c>
      <c r="H4112">
        <v>1</v>
      </c>
    </row>
    <row r="4113" spans="1:8" x14ac:dyDescent="0.2">
      <c r="A4113" s="5">
        <v>44490</v>
      </c>
      <c r="B4113" s="2">
        <v>44490.325787037036</v>
      </c>
      <c r="C4113" s="1" t="s">
        <v>1192</v>
      </c>
      <c r="D4113" t="s">
        <v>1053</v>
      </c>
      <c r="E4113" s="1" t="s">
        <v>1061</v>
      </c>
      <c r="G4113" t="s">
        <v>1200</v>
      </c>
      <c r="H4113">
        <v>1</v>
      </c>
    </row>
    <row r="4114" spans="1:8" x14ac:dyDescent="0.2">
      <c r="A4114" s="5">
        <v>44490</v>
      </c>
      <c r="B4114" s="2">
        <v>44490.325821759259</v>
      </c>
      <c r="C4114" s="1" t="s">
        <v>1192</v>
      </c>
      <c r="D4114" t="s">
        <v>1057</v>
      </c>
      <c r="E4114" s="1" t="s">
        <v>1061</v>
      </c>
      <c r="G4114" t="s">
        <v>1200</v>
      </c>
      <c r="H4114">
        <v>1</v>
      </c>
    </row>
    <row r="4115" spans="1:8" x14ac:dyDescent="0.2">
      <c r="A4115" s="5">
        <v>44490</v>
      </c>
      <c r="B4115" s="2">
        <v>44490.325856481482</v>
      </c>
      <c r="C4115" s="1" t="s">
        <v>1192</v>
      </c>
      <c r="D4115" t="s">
        <v>1058</v>
      </c>
      <c r="E4115" s="1" t="s">
        <v>1061</v>
      </c>
      <c r="G4115" t="s">
        <v>1200</v>
      </c>
      <c r="H4115">
        <v>1</v>
      </c>
    </row>
    <row r="4116" spans="1:8" x14ac:dyDescent="0.2">
      <c r="A4116" s="5">
        <v>44490</v>
      </c>
      <c r="B4116" s="2">
        <v>44490.325891203705</v>
      </c>
      <c r="C4116" s="1" t="s">
        <v>1192</v>
      </c>
      <c r="D4116" t="s">
        <v>1059</v>
      </c>
      <c r="E4116" s="1" t="s">
        <v>1061</v>
      </c>
      <c r="G4116" t="s">
        <v>1200</v>
      </c>
      <c r="H4116">
        <v>1</v>
      </c>
    </row>
    <row r="4117" spans="1:8" x14ac:dyDescent="0.2">
      <c r="A4117" s="5">
        <v>44490</v>
      </c>
      <c r="B4117" s="2">
        <v>44490.445219907408</v>
      </c>
      <c r="C4117" s="1" t="s">
        <v>1113</v>
      </c>
      <c r="D4117" t="s">
        <v>1053</v>
      </c>
      <c r="E4117" s="1" t="s">
        <v>1061</v>
      </c>
      <c r="G4117" t="s">
        <v>1200</v>
      </c>
      <c r="H4117">
        <v>1</v>
      </c>
    </row>
    <row r="4118" spans="1:8" x14ac:dyDescent="0.2">
      <c r="A4118" s="5">
        <v>44490</v>
      </c>
      <c r="B4118" s="2">
        <v>44490.445243055554</v>
      </c>
      <c r="C4118" s="1" t="s">
        <v>1113</v>
      </c>
      <c r="D4118" t="s">
        <v>1057</v>
      </c>
      <c r="E4118" s="1" t="s">
        <v>1061</v>
      </c>
      <c r="G4118" t="s">
        <v>1200</v>
      </c>
      <c r="H4118">
        <v>1</v>
      </c>
    </row>
    <row r="4119" spans="1:8" x14ac:dyDescent="0.2">
      <c r="A4119" s="5">
        <v>44490</v>
      </c>
      <c r="B4119" s="2">
        <v>44490.4452662037</v>
      </c>
      <c r="C4119" s="1" t="s">
        <v>1113</v>
      </c>
      <c r="D4119" t="s">
        <v>1058</v>
      </c>
      <c r="E4119" s="1" t="s">
        <v>1061</v>
      </c>
      <c r="G4119" t="s">
        <v>1200</v>
      </c>
      <c r="H4119">
        <v>1</v>
      </c>
    </row>
    <row r="4120" spans="1:8" x14ac:dyDescent="0.2">
      <c r="A4120" s="5">
        <v>44490</v>
      </c>
      <c r="B4120" s="2">
        <v>44490.445289351854</v>
      </c>
      <c r="C4120" s="1" t="s">
        <v>1113</v>
      </c>
      <c r="D4120" t="s">
        <v>1059</v>
      </c>
      <c r="E4120" s="1" t="s">
        <v>1061</v>
      </c>
      <c r="G4120" t="s">
        <v>1200</v>
      </c>
      <c r="H4120">
        <v>1</v>
      </c>
    </row>
    <row r="4121" spans="1:8" x14ac:dyDescent="0.2">
      <c r="A4121" s="5">
        <v>44491</v>
      </c>
      <c r="B4121" s="2">
        <v>44491.332048611112</v>
      </c>
      <c r="C4121" s="1" t="s">
        <v>1192</v>
      </c>
      <c r="D4121" t="s">
        <v>1053</v>
      </c>
      <c r="E4121" s="1" t="s">
        <v>1061</v>
      </c>
      <c r="G4121" t="s">
        <v>1200</v>
      </c>
      <c r="H4121">
        <v>1</v>
      </c>
    </row>
    <row r="4122" spans="1:8" x14ac:dyDescent="0.2">
      <c r="A4122" s="5">
        <v>44491</v>
      </c>
      <c r="B4122" s="2">
        <v>44491.332071759258</v>
      </c>
      <c r="C4122" s="1" t="s">
        <v>1192</v>
      </c>
      <c r="D4122" t="s">
        <v>1057</v>
      </c>
      <c r="E4122" s="1" t="s">
        <v>1061</v>
      </c>
      <c r="G4122" t="s">
        <v>1200</v>
      </c>
      <c r="H4122">
        <v>1</v>
      </c>
    </row>
    <row r="4123" spans="1:8" x14ac:dyDescent="0.2">
      <c r="A4123" s="5">
        <v>44491</v>
      </c>
      <c r="B4123" s="2">
        <v>44491.332094907404</v>
      </c>
      <c r="C4123" s="1" t="s">
        <v>1192</v>
      </c>
      <c r="D4123" t="s">
        <v>1058</v>
      </c>
      <c r="E4123" s="1" t="s">
        <v>1061</v>
      </c>
      <c r="G4123" t="s">
        <v>1200</v>
      </c>
      <c r="H4123">
        <v>1</v>
      </c>
    </row>
    <row r="4124" spans="1:8" x14ac:dyDescent="0.2">
      <c r="A4124" s="5">
        <v>44491</v>
      </c>
      <c r="B4124" s="2">
        <v>44491.332106481481</v>
      </c>
      <c r="C4124" s="1" t="s">
        <v>1192</v>
      </c>
      <c r="D4124" t="s">
        <v>1059</v>
      </c>
      <c r="E4124" s="1" t="s">
        <v>1061</v>
      </c>
      <c r="G4124" t="s">
        <v>1200</v>
      </c>
      <c r="H4124">
        <v>1</v>
      </c>
    </row>
    <row r="4125" spans="1:8" x14ac:dyDescent="0.2">
      <c r="A4125" s="5">
        <v>44494</v>
      </c>
      <c r="B4125" s="2">
        <v>44494.343807870369</v>
      </c>
      <c r="C4125" s="1" t="s">
        <v>1065</v>
      </c>
      <c r="D4125" t="s">
        <v>1053</v>
      </c>
      <c r="G4125" t="s">
        <v>1200</v>
      </c>
      <c r="H4125">
        <v>1</v>
      </c>
    </row>
    <row r="4126" spans="1:8" x14ac:dyDescent="0.2">
      <c r="A4126" s="5">
        <v>44494</v>
      </c>
      <c r="B4126" s="2">
        <v>44494.343842592592</v>
      </c>
      <c r="C4126" s="1" t="s">
        <v>1065</v>
      </c>
      <c r="D4126" t="s">
        <v>1056</v>
      </c>
      <c r="G4126" t="s">
        <v>1200</v>
      </c>
      <c r="H4126">
        <v>1</v>
      </c>
    </row>
    <row r="4127" spans="1:8" x14ac:dyDescent="0.2">
      <c r="A4127" s="5">
        <v>44494</v>
      </c>
      <c r="B4127" s="2">
        <v>44494.343854166669</v>
      </c>
      <c r="C4127" s="1" t="s">
        <v>1065</v>
      </c>
      <c r="D4127" t="s">
        <v>1057</v>
      </c>
      <c r="G4127" t="s">
        <v>1200</v>
      </c>
      <c r="H4127">
        <v>1</v>
      </c>
    </row>
    <row r="4128" spans="1:8" x14ac:dyDescent="0.2">
      <c r="A4128" s="5">
        <v>44494</v>
      </c>
      <c r="B4128" s="2">
        <v>44494.343865740739</v>
      </c>
      <c r="C4128" s="1" t="s">
        <v>1065</v>
      </c>
      <c r="D4128" t="s">
        <v>1056</v>
      </c>
      <c r="G4128" t="s">
        <v>1200</v>
      </c>
      <c r="H4128">
        <v>1</v>
      </c>
    </row>
    <row r="4129" spans="1:8" x14ac:dyDescent="0.2">
      <c r="A4129" s="5">
        <v>44494</v>
      </c>
      <c r="B4129" s="2">
        <v>44494.343877314815</v>
      </c>
      <c r="C4129" s="1" t="s">
        <v>1065</v>
      </c>
      <c r="D4129" t="s">
        <v>1058</v>
      </c>
      <c r="G4129" t="s">
        <v>1200</v>
      </c>
      <c r="H4129">
        <v>1</v>
      </c>
    </row>
    <row r="4130" spans="1:8" x14ac:dyDescent="0.2">
      <c r="A4130" s="5">
        <v>44494</v>
      </c>
      <c r="B4130" s="2">
        <v>44494.343888888892</v>
      </c>
      <c r="C4130" s="1" t="s">
        <v>1065</v>
      </c>
      <c r="D4130" t="s">
        <v>1056</v>
      </c>
      <c r="G4130" t="s">
        <v>1200</v>
      </c>
      <c r="H4130">
        <v>1</v>
      </c>
    </row>
    <row r="4131" spans="1:8" x14ac:dyDescent="0.2">
      <c r="A4131" s="5">
        <v>44494</v>
      </c>
      <c r="B4131" s="2">
        <v>44494.343900462962</v>
      </c>
      <c r="C4131" s="1" t="s">
        <v>1065</v>
      </c>
      <c r="D4131" t="s">
        <v>1059</v>
      </c>
      <c r="G4131" t="s">
        <v>1200</v>
      </c>
      <c r="H4131">
        <v>1</v>
      </c>
    </row>
    <row r="4132" spans="1:8" x14ac:dyDescent="0.2">
      <c r="A4132" s="5">
        <v>44494</v>
      </c>
      <c r="B4132" s="2">
        <v>44494.343912037039</v>
      </c>
      <c r="C4132" s="1" t="s">
        <v>1065</v>
      </c>
      <c r="D4132" t="s">
        <v>1056</v>
      </c>
      <c r="G4132" t="s">
        <v>1200</v>
      </c>
      <c r="H4132">
        <v>1</v>
      </c>
    </row>
    <row r="4133" spans="1:8" x14ac:dyDescent="0.2">
      <c r="A4133" s="5">
        <v>44494</v>
      </c>
      <c r="B4133" s="2">
        <v>44494.350370370368</v>
      </c>
      <c r="C4133" s="1" t="s">
        <v>1192</v>
      </c>
      <c r="D4133" t="s">
        <v>1053</v>
      </c>
      <c r="E4133" s="1" t="s">
        <v>1061</v>
      </c>
      <c r="G4133" t="s">
        <v>1200</v>
      </c>
      <c r="H4133">
        <v>1</v>
      </c>
    </row>
    <row r="4134" spans="1:8" x14ac:dyDescent="0.2">
      <c r="A4134" s="5">
        <v>44494</v>
      </c>
      <c r="B4134" s="2">
        <v>44494.350393518522</v>
      </c>
      <c r="C4134" s="1" t="s">
        <v>1192</v>
      </c>
      <c r="D4134" t="s">
        <v>1057</v>
      </c>
      <c r="E4134" s="1" t="s">
        <v>1061</v>
      </c>
      <c r="G4134" t="s">
        <v>1200</v>
      </c>
      <c r="H4134">
        <v>1</v>
      </c>
    </row>
    <row r="4135" spans="1:8" x14ac:dyDescent="0.2">
      <c r="A4135" s="5">
        <v>44494</v>
      </c>
      <c r="B4135" s="2">
        <v>44494.350416666668</v>
      </c>
      <c r="C4135" s="1" t="s">
        <v>1192</v>
      </c>
      <c r="D4135" t="s">
        <v>1058</v>
      </c>
      <c r="E4135" s="1" t="s">
        <v>1061</v>
      </c>
      <c r="G4135" t="s">
        <v>1200</v>
      </c>
      <c r="H4135">
        <v>1</v>
      </c>
    </row>
    <row r="4136" spans="1:8" x14ac:dyDescent="0.2">
      <c r="A4136" s="5">
        <v>44494</v>
      </c>
      <c r="B4136" s="2">
        <v>44494.350439814814</v>
      </c>
      <c r="C4136" s="1" t="s">
        <v>1192</v>
      </c>
      <c r="D4136" t="s">
        <v>1059</v>
      </c>
      <c r="E4136" s="1" t="s">
        <v>1061</v>
      </c>
      <c r="G4136" t="s">
        <v>1200</v>
      </c>
      <c r="H4136">
        <v>1</v>
      </c>
    </row>
    <row r="4137" spans="1:8" x14ac:dyDescent="0.2">
      <c r="A4137" s="5">
        <v>44494</v>
      </c>
      <c r="B4137" s="2">
        <v>44494.351979166669</v>
      </c>
      <c r="C4137" s="1" t="s">
        <v>1192</v>
      </c>
      <c r="D4137" t="s">
        <v>1053</v>
      </c>
      <c r="E4137" s="1" t="s">
        <v>1061</v>
      </c>
      <c r="G4137" t="s">
        <v>1200</v>
      </c>
      <c r="H4137">
        <v>1</v>
      </c>
    </row>
    <row r="4138" spans="1:8" x14ac:dyDescent="0.2">
      <c r="A4138" s="5">
        <v>44494</v>
      </c>
      <c r="B4138" s="2">
        <v>44494.352002314816</v>
      </c>
      <c r="C4138" s="1" t="s">
        <v>1192</v>
      </c>
      <c r="D4138" t="s">
        <v>1057</v>
      </c>
      <c r="E4138" s="1" t="s">
        <v>1061</v>
      </c>
      <c r="G4138" t="s">
        <v>1200</v>
      </c>
      <c r="H4138">
        <v>1</v>
      </c>
    </row>
    <row r="4139" spans="1:8" x14ac:dyDescent="0.2">
      <c r="A4139" s="5">
        <v>44494</v>
      </c>
      <c r="B4139" s="2">
        <v>44494.352025462962</v>
      </c>
      <c r="C4139" s="1" t="s">
        <v>1192</v>
      </c>
      <c r="D4139" t="s">
        <v>1058</v>
      </c>
      <c r="E4139" s="1" t="s">
        <v>1061</v>
      </c>
      <c r="G4139" t="s">
        <v>1200</v>
      </c>
      <c r="H4139">
        <v>1</v>
      </c>
    </row>
    <row r="4140" spans="1:8" x14ac:dyDescent="0.2">
      <c r="A4140" s="5">
        <v>44494</v>
      </c>
      <c r="B4140" s="2">
        <v>44494.352048611108</v>
      </c>
      <c r="C4140" s="1" t="s">
        <v>1192</v>
      </c>
      <c r="D4140" t="s">
        <v>1059</v>
      </c>
      <c r="E4140" s="1" t="s">
        <v>1061</v>
      </c>
      <c r="G4140" t="s">
        <v>1200</v>
      </c>
      <c r="H4140">
        <v>1</v>
      </c>
    </row>
    <row r="4141" spans="1:8" x14ac:dyDescent="0.2">
      <c r="A4141" s="5">
        <v>44494</v>
      </c>
      <c r="B4141" s="2">
        <v>44494.366122685184</v>
      </c>
      <c r="C4141" s="1" t="s">
        <v>1192</v>
      </c>
      <c r="D4141" t="s">
        <v>1053</v>
      </c>
      <c r="E4141" s="1" t="s">
        <v>1061</v>
      </c>
      <c r="G4141" t="s">
        <v>1200</v>
      </c>
      <c r="H4141">
        <v>1</v>
      </c>
    </row>
    <row r="4142" spans="1:8" x14ac:dyDescent="0.2">
      <c r="A4142" s="5">
        <v>44494</v>
      </c>
      <c r="B4142" s="2">
        <v>44494.366157407407</v>
      </c>
      <c r="C4142" s="1" t="s">
        <v>1192</v>
      </c>
      <c r="D4142" t="s">
        <v>1057</v>
      </c>
      <c r="E4142" s="1" t="s">
        <v>1061</v>
      </c>
      <c r="G4142" t="s">
        <v>1200</v>
      </c>
      <c r="H4142">
        <v>1</v>
      </c>
    </row>
    <row r="4143" spans="1:8" x14ac:dyDescent="0.2">
      <c r="A4143" s="5">
        <v>44494</v>
      </c>
      <c r="B4143" s="2">
        <v>44494.36619212963</v>
      </c>
      <c r="C4143" s="1" t="s">
        <v>1192</v>
      </c>
      <c r="D4143" t="s">
        <v>1058</v>
      </c>
      <c r="E4143" s="1" t="s">
        <v>1061</v>
      </c>
      <c r="G4143" t="s">
        <v>1200</v>
      </c>
      <c r="H4143">
        <v>1</v>
      </c>
    </row>
    <row r="4144" spans="1:8" x14ac:dyDescent="0.2">
      <c r="A4144" s="5">
        <v>44494</v>
      </c>
      <c r="B4144" s="2">
        <v>44494.366226851853</v>
      </c>
      <c r="C4144" s="1" t="s">
        <v>1192</v>
      </c>
      <c r="D4144" t="s">
        <v>1059</v>
      </c>
      <c r="E4144" s="1" t="s">
        <v>1061</v>
      </c>
      <c r="G4144" t="s">
        <v>1200</v>
      </c>
      <c r="H4144">
        <v>1</v>
      </c>
    </row>
    <row r="4145" spans="1:8" x14ac:dyDescent="0.2">
      <c r="A4145" s="5">
        <v>44495</v>
      </c>
      <c r="B4145" s="2">
        <v>44495.331099537034</v>
      </c>
      <c r="C4145" s="1" t="s">
        <v>1192</v>
      </c>
      <c r="D4145" t="s">
        <v>1053</v>
      </c>
      <c r="E4145" s="1" t="s">
        <v>1061</v>
      </c>
      <c r="G4145" t="s">
        <v>1200</v>
      </c>
      <c r="H4145">
        <v>1</v>
      </c>
    </row>
    <row r="4146" spans="1:8" x14ac:dyDescent="0.2">
      <c r="A4146" s="5">
        <v>44495</v>
      </c>
      <c r="B4146" s="2">
        <v>44495.331134259257</v>
      </c>
      <c r="C4146" s="1" t="s">
        <v>1192</v>
      </c>
      <c r="D4146" t="s">
        <v>1057</v>
      </c>
      <c r="E4146" s="1" t="s">
        <v>1061</v>
      </c>
      <c r="G4146" t="s">
        <v>1200</v>
      </c>
      <c r="H4146">
        <v>1</v>
      </c>
    </row>
    <row r="4147" spans="1:8" x14ac:dyDescent="0.2">
      <c r="A4147" s="5">
        <v>44495</v>
      </c>
      <c r="B4147" s="2">
        <v>44495.331145833334</v>
      </c>
      <c r="C4147" s="1" t="s">
        <v>1192</v>
      </c>
      <c r="D4147" t="s">
        <v>1058</v>
      </c>
      <c r="E4147" s="1" t="s">
        <v>1061</v>
      </c>
      <c r="G4147" t="s">
        <v>1200</v>
      </c>
      <c r="H4147">
        <v>1</v>
      </c>
    </row>
    <row r="4148" spans="1:8" x14ac:dyDescent="0.2">
      <c r="A4148" s="5">
        <v>44495</v>
      </c>
      <c r="B4148" s="2">
        <v>44495.331180555557</v>
      </c>
      <c r="C4148" s="1" t="s">
        <v>1192</v>
      </c>
      <c r="D4148" t="s">
        <v>1059</v>
      </c>
      <c r="E4148" s="1" t="s">
        <v>1061</v>
      </c>
      <c r="G4148" t="s">
        <v>1200</v>
      </c>
      <c r="H4148">
        <v>1</v>
      </c>
    </row>
    <row r="4149" spans="1:8" x14ac:dyDescent="0.2">
      <c r="A4149" s="5">
        <v>44496</v>
      </c>
      <c r="B4149" s="2">
        <v>44496.331666666665</v>
      </c>
      <c r="C4149" s="1" t="s">
        <v>1192</v>
      </c>
      <c r="D4149" t="s">
        <v>1053</v>
      </c>
      <c r="E4149" s="1" t="s">
        <v>1061</v>
      </c>
      <c r="G4149" t="s">
        <v>1200</v>
      </c>
      <c r="H4149">
        <v>1</v>
      </c>
    </row>
    <row r="4150" spans="1:8" x14ac:dyDescent="0.2">
      <c r="A4150" s="5">
        <v>44496</v>
      </c>
      <c r="B4150" s="2">
        <v>44496.331689814811</v>
      </c>
      <c r="C4150" s="1" t="s">
        <v>1192</v>
      </c>
      <c r="D4150" t="s">
        <v>1057</v>
      </c>
      <c r="E4150" s="1" t="s">
        <v>1061</v>
      </c>
      <c r="G4150" t="s">
        <v>1200</v>
      </c>
      <c r="H4150">
        <v>1</v>
      </c>
    </row>
    <row r="4151" spans="1:8" x14ac:dyDescent="0.2">
      <c r="A4151" s="5">
        <v>44496</v>
      </c>
      <c r="B4151" s="2">
        <v>44496.331712962965</v>
      </c>
      <c r="C4151" s="1" t="s">
        <v>1192</v>
      </c>
      <c r="D4151" t="s">
        <v>1058</v>
      </c>
      <c r="E4151" s="1" t="s">
        <v>1061</v>
      </c>
      <c r="G4151" t="s">
        <v>1200</v>
      </c>
      <c r="H4151">
        <v>1</v>
      </c>
    </row>
    <row r="4152" spans="1:8" x14ac:dyDescent="0.2">
      <c r="A4152" s="5">
        <v>44496</v>
      </c>
      <c r="B4152" s="2">
        <v>44496.331736111111</v>
      </c>
      <c r="C4152" s="1" t="s">
        <v>1192</v>
      </c>
      <c r="D4152" t="s">
        <v>1059</v>
      </c>
      <c r="E4152" s="1" t="s">
        <v>1061</v>
      </c>
      <c r="G4152" t="s">
        <v>1200</v>
      </c>
      <c r="H4152">
        <v>1</v>
      </c>
    </row>
    <row r="4153" spans="1:8" x14ac:dyDescent="0.2">
      <c r="A4153" s="5">
        <v>44498</v>
      </c>
      <c r="B4153" s="2">
        <v>44498.332777777781</v>
      </c>
      <c r="C4153" s="1" t="s">
        <v>1192</v>
      </c>
      <c r="D4153" t="s">
        <v>1053</v>
      </c>
      <c r="E4153" s="1" t="s">
        <v>1061</v>
      </c>
      <c r="G4153" t="s">
        <v>1200</v>
      </c>
      <c r="H4153">
        <v>1</v>
      </c>
    </row>
    <row r="4154" spans="1:8" x14ac:dyDescent="0.2">
      <c r="A4154" s="5">
        <v>44498</v>
      </c>
      <c r="B4154" s="2">
        <v>44498.332800925928</v>
      </c>
      <c r="C4154" s="1" t="s">
        <v>1192</v>
      </c>
      <c r="D4154" t="s">
        <v>1057</v>
      </c>
      <c r="E4154" s="1" t="s">
        <v>1061</v>
      </c>
      <c r="G4154" t="s">
        <v>1200</v>
      </c>
      <c r="H4154">
        <v>1</v>
      </c>
    </row>
    <row r="4155" spans="1:8" x14ac:dyDescent="0.2">
      <c r="A4155" s="5">
        <v>44498</v>
      </c>
      <c r="B4155" s="2">
        <v>44498.332835648151</v>
      </c>
      <c r="C4155" s="1" t="s">
        <v>1192</v>
      </c>
      <c r="D4155" t="s">
        <v>1058</v>
      </c>
      <c r="E4155" s="1" t="s">
        <v>1061</v>
      </c>
      <c r="G4155" t="s">
        <v>1200</v>
      </c>
      <c r="H4155">
        <v>1</v>
      </c>
    </row>
    <row r="4156" spans="1:8" x14ac:dyDescent="0.2">
      <c r="A4156" s="5">
        <v>44498</v>
      </c>
      <c r="B4156" s="2">
        <v>44498.33284722222</v>
      </c>
      <c r="C4156" s="1" t="s">
        <v>1192</v>
      </c>
      <c r="D4156" t="s">
        <v>1059</v>
      </c>
      <c r="E4156" s="1" t="s">
        <v>1061</v>
      </c>
      <c r="G4156" t="s">
        <v>1200</v>
      </c>
      <c r="H4156">
        <v>1</v>
      </c>
    </row>
    <row r="4157" spans="1:8" x14ac:dyDescent="0.2">
      <c r="A4157" s="5">
        <v>44501</v>
      </c>
      <c r="B4157" s="2">
        <v>44501.295138888891</v>
      </c>
      <c r="C4157" s="1" t="s">
        <v>1197</v>
      </c>
      <c r="D4157" t="s">
        <v>1053</v>
      </c>
      <c r="E4157" s="1" t="s">
        <v>1061</v>
      </c>
      <c r="G4157" t="s">
        <v>1202</v>
      </c>
      <c r="H4157">
        <v>1</v>
      </c>
    </row>
    <row r="4158" spans="1:8" x14ac:dyDescent="0.2">
      <c r="A4158" s="5">
        <v>44501</v>
      </c>
      <c r="B4158" s="2">
        <v>44501.29515046296</v>
      </c>
      <c r="C4158" s="1" t="s">
        <v>1197</v>
      </c>
      <c r="D4158" t="s">
        <v>1057</v>
      </c>
      <c r="E4158" s="1" t="s">
        <v>1061</v>
      </c>
      <c r="G4158" t="s">
        <v>1202</v>
      </c>
      <c r="H4158">
        <v>1</v>
      </c>
    </row>
    <row r="4159" spans="1:8" x14ac:dyDescent="0.2">
      <c r="A4159" s="5">
        <v>44501</v>
      </c>
      <c r="B4159" s="2">
        <v>44501.295162037037</v>
      </c>
      <c r="C4159" s="1" t="s">
        <v>1197</v>
      </c>
      <c r="D4159" t="s">
        <v>1058</v>
      </c>
      <c r="E4159" s="1" t="s">
        <v>1061</v>
      </c>
      <c r="G4159" t="s">
        <v>1202</v>
      </c>
      <c r="H4159">
        <v>1</v>
      </c>
    </row>
    <row r="4160" spans="1:8" x14ac:dyDescent="0.2">
      <c r="A4160" s="5">
        <v>44501</v>
      </c>
      <c r="B4160" s="2">
        <v>44501.295173611114</v>
      </c>
      <c r="C4160" s="1" t="s">
        <v>1197</v>
      </c>
      <c r="D4160" t="s">
        <v>1059</v>
      </c>
      <c r="E4160" s="1" t="s">
        <v>1061</v>
      </c>
      <c r="G4160" t="s">
        <v>1202</v>
      </c>
      <c r="H4160">
        <v>1</v>
      </c>
    </row>
    <row r="4161" spans="1:8" x14ac:dyDescent="0.2">
      <c r="A4161" s="5">
        <v>44503</v>
      </c>
      <c r="B4161" s="2">
        <v>44503.336099537039</v>
      </c>
      <c r="C4161" s="1" t="s">
        <v>1192</v>
      </c>
      <c r="D4161" t="s">
        <v>1053</v>
      </c>
      <c r="E4161" s="1" t="s">
        <v>1061</v>
      </c>
      <c r="G4161" t="s">
        <v>1203</v>
      </c>
      <c r="H4161">
        <v>1</v>
      </c>
    </row>
    <row r="4162" spans="1:8" x14ac:dyDescent="0.2">
      <c r="A4162" s="5">
        <v>44503</v>
      </c>
      <c r="B4162" s="2">
        <v>44503.336145833331</v>
      </c>
      <c r="C4162" s="1" t="s">
        <v>1192</v>
      </c>
      <c r="D4162" t="s">
        <v>1057</v>
      </c>
      <c r="E4162" s="1" t="s">
        <v>1061</v>
      </c>
      <c r="G4162" t="s">
        <v>1203</v>
      </c>
      <c r="H4162">
        <v>1</v>
      </c>
    </row>
    <row r="4163" spans="1:8" x14ac:dyDescent="0.2">
      <c r="A4163" s="5">
        <v>44503</v>
      </c>
      <c r="B4163" s="2">
        <v>44503.336168981485</v>
      </c>
      <c r="C4163" s="1" t="s">
        <v>1192</v>
      </c>
      <c r="D4163" t="s">
        <v>1058</v>
      </c>
      <c r="E4163" s="1" t="s">
        <v>1061</v>
      </c>
      <c r="G4163" t="s">
        <v>1203</v>
      </c>
      <c r="H4163">
        <v>1</v>
      </c>
    </row>
    <row r="4164" spans="1:8" x14ac:dyDescent="0.2">
      <c r="A4164" s="5">
        <v>44503</v>
      </c>
      <c r="B4164" s="2">
        <v>44503.336192129631</v>
      </c>
      <c r="C4164" s="1" t="s">
        <v>1192</v>
      </c>
      <c r="D4164" t="s">
        <v>1059</v>
      </c>
      <c r="E4164" s="1" t="s">
        <v>1061</v>
      </c>
      <c r="G4164" t="s">
        <v>1203</v>
      </c>
      <c r="H4164">
        <v>1</v>
      </c>
    </row>
    <row r="4165" spans="1:8" x14ac:dyDescent="0.2">
      <c r="A4165" s="5">
        <v>44504</v>
      </c>
      <c r="B4165" s="2">
        <v>44504.340370370373</v>
      </c>
      <c r="C4165" s="1" t="s">
        <v>1192</v>
      </c>
      <c r="D4165" t="s">
        <v>1053</v>
      </c>
      <c r="E4165" s="1" t="s">
        <v>1061</v>
      </c>
      <c r="G4165" t="s">
        <v>1203</v>
      </c>
      <c r="H4165">
        <v>1</v>
      </c>
    </row>
    <row r="4166" spans="1:8" x14ac:dyDescent="0.2">
      <c r="A4166" s="5">
        <v>44504</v>
      </c>
      <c r="B4166" s="2">
        <v>44504.34039351852</v>
      </c>
      <c r="C4166" s="1" t="s">
        <v>1192</v>
      </c>
      <c r="D4166" t="s">
        <v>1057</v>
      </c>
      <c r="E4166" s="1" t="s">
        <v>1061</v>
      </c>
      <c r="G4166" t="s">
        <v>1203</v>
      </c>
      <c r="H4166">
        <v>1</v>
      </c>
    </row>
    <row r="4167" spans="1:8" x14ac:dyDescent="0.2">
      <c r="A4167" s="5">
        <v>44504</v>
      </c>
      <c r="B4167" s="2">
        <v>44504.340405092589</v>
      </c>
      <c r="C4167" s="1" t="s">
        <v>1192</v>
      </c>
      <c r="D4167" t="s">
        <v>1058</v>
      </c>
      <c r="E4167" s="1" t="s">
        <v>1061</v>
      </c>
      <c r="G4167" t="s">
        <v>1203</v>
      </c>
      <c r="H4167">
        <v>1</v>
      </c>
    </row>
    <row r="4168" spans="1:8" x14ac:dyDescent="0.2">
      <c r="A4168" s="5">
        <v>44504</v>
      </c>
      <c r="B4168" s="2">
        <v>44504.340416666666</v>
      </c>
      <c r="C4168" s="1" t="s">
        <v>1192</v>
      </c>
      <c r="D4168" t="s">
        <v>1059</v>
      </c>
      <c r="E4168" s="1" t="s">
        <v>1061</v>
      </c>
      <c r="G4168" t="s">
        <v>1203</v>
      </c>
      <c r="H4168">
        <v>1</v>
      </c>
    </row>
    <row r="4169" spans="1:8" x14ac:dyDescent="0.2">
      <c r="A4169" s="5">
        <v>44505</v>
      </c>
      <c r="B4169" s="2">
        <v>44505.342488425929</v>
      </c>
      <c r="C4169" s="1" t="s">
        <v>1192</v>
      </c>
      <c r="D4169" t="s">
        <v>1053</v>
      </c>
      <c r="E4169" s="1" t="s">
        <v>1061</v>
      </c>
      <c r="G4169" t="s">
        <v>1203</v>
      </c>
      <c r="H4169">
        <v>1</v>
      </c>
    </row>
    <row r="4170" spans="1:8" x14ac:dyDescent="0.2">
      <c r="A4170" s="5">
        <v>44505</v>
      </c>
      <c r="B4170" s="2">
        <v>44505.342511574076</v>
      </c>
      <c r="C4170" s="1" t="s">
        <v>1192</v>
      </c>
      <c r="D4170" t="s">
        <v>1057</v>
      </c>
      <c r="E4170" s="1" t="s">
        <v>1061</v>
      </c>
      <c r="G4170" t="s">
        <v>1203</v>
      </c>
      <c r="H4170">
        <v>1</v>
      </c>
    </row>
    <row r="4171" spans="1:8" x14ac:dyDescent="0.2">
      <c r="A4171" s="5">
        <v>44505</v>
      </c>
      <c r="B4171" s="2">
        <v>44505.342534722222</v>
      </c>
      <c r="C4171" s="1" t="s">
        <v>1192</v>
      </c>
      <c r="D4171" t="s">
        <v>1058</v>
      </c>
      <c r="E4171" s="1" t="s">
        <v>1061</v>
      </c>
      <c r="G4171" t="s">
        <v>1203</v>
      </c>
      <c r="H4171">
        <v>1</v>
      </c>
    </row>
    <row r="4172" spans="1:8" x14ac:dyDescent="0.2">
      <c r="A4172" s="5">
        <v>44505</v>
      </c>
      <c r="B4172" s="2">
        <v>44505.342557870368</v>
      </c>
      <c r="C4172" s="1" t="s">
        <v>1192</v>
      </c>
      <c r="D4172" t="s">
        <v>1059</v>
      </c>
      <c r="E4172" s="1" t="s">
        <v>1061</v>
      </c>
      <c r="G4172" t="s">
        <v>1203</v>
      </c>
      <c r="H4172">
        <v>1</v>
      </c>
    </row>
    <row r="4173" spans="1:8" x14ac:dyDescent="0.2">
      <c r="A4173" s="5">
        <v>44508</v>
      </c>
      <c r="B4173" s="2">
        <v>44508.336111111108</v>
      </c>
      <c r="C4173" s="1" t="s">
        <v>1192</v>
      </c>
      <c r="D4173" t="s">
        <v>1053</v>
      </c>
      <c r="E4173" s="1" t="s">
        <v>1061</v>
      </c>
      <c r="G4173" t="s">
        <v>1203</v>
      </c>
      <c r="H4173">
        <v>1</v>
      </c>
    </row>
    <row r="4174" spans="1:8" x14ac:dyDescent="0.2">
      <c r="A4174" s="5">
        <v>44508</v>
      </c>
      <c r="B4174" s="2">
        <v>44508.336134259262</v>
      </c>
      <c r="C4174" s="1" t="s">
        <v>1192</v>
      </c>
      <c r="D4174" t="s">
        <v>1057</v>
      </c>
      <c r="E4174" s="1" t="s">
        <v>1061</v>
      </c>
      <c r="G4174" t="s">
        <v>1203</v>
      </c>
      <c r="H4174">
        <v>1</v>
      </c>
    </row>
    <row r="4175" spans="1:8" x14ac:dyDescent="0.2">
      <c r="A4175" s="5">
        <v>44508</v>
      </c>
      <c r="B4175" s="2">
        <v>44508.336157407408</v>
      </c>
      <c r="C4175" s="1" t="s">
        <v>1192</v>
      </c>
      <c r="D4175" t="s">
        <v>1058</v>
      </c>
      <c r="E4175" s="1" t="s">
        <v>1061</v>
      </c>
      <c r="G4175" t="s">
        <v>1203</v>
      </c>
      <c r="H4175">
        <v>1</v>
      </c>
    </row>
    <row r="4176" spans="1:8" x14ac:dyDescent="0.2">
      <c r="A4176" s="5">
        <v>44508</v>
      </c>
      <c r="B4176" s="2">
        <v>44508.336180555554</v>
      </c>
      <c r="C4176" s="1" t="s">
        <v>1192</v>
      </c>
      <c r="D4176" t="s">
        <v>1059</v>
      </c>
      <c r="E4176" s="1" t="s">
        <v>1061</v>
      </c>
      <c r="G4176" t="s">
        <v>1203</v>
      </c>
      <c r="H4176">
        <v>1</v>
      </c>
    </row>
    <row r="4177" spans="1:8" x14ac:dyDescent="0.2">
      <c r="A4177" s="5">
        <v>44510</v>
      </c>
      <c r="B4177" s="2">
        <v>44510.341817129629</v>
      </c>
      <c r="C4177" s="1" t="s">
        <v>1192</v>
      </c>
      <c r="D4177" t="s">
        <v>1053</v>
      </c>
      <c r="E4177" s="1" t="s">
        <v>1061</v>
      </c>
      <c r="G4177" t="s">
        <v>1203</v>
      </c>
      <c r="H4177">
        <v>1</v>
      </c>
    </row>
    <row r="4178" spans="1:8" x14ac:dyDescent="0.2">
      <c r="A4178" s="5">
        <v>44510</v>
      </c>
      <c r="B4178" s="2">
        <v>44510.341863425929</v>
      </c>
      <c r="C4178" s="1" t="s">
        <v>1192</v>
      </c>
      <c r="D4178" t="s">
        <v>1057</v>
      </c>
      <c r="E4178" s="1" t="s">
        <v>1061</v>
      </c>
      <c r="G4178" t="s">
        <v>1203</v>
      </c>
      <c r="H4178">
        <v>1</v>
      </c>
    </row>
    <row r="4179" spans="1:8" x14ac:dyDescent="0.2">
      <c r="A4179" s="5">
        <v>44510</v>
      </c>
      <c r="B4179" s="2">
        <v>44510.341886574075</v>
      </c>
      <c r="C4179" s="1" t="s">
        <v>1192</v>
      </c>
      <c r="D4179" t="s">
        <v>1058</v>
      </c>
      <c r="E4179" s="1" t="s">
        <v>1061</v>
      </c>
      <c r="G4179" t="s">
        <v>1203</v>
      </c>
      <c r="H4179">
        <v>1</v>
      </c>
    </row>
    <row r="4180" spans="1:8" x14ac:dyDescent="0.2">
      <c r="A4180" s="5">
        <v>44510</v>
      </c>
      <c r="B4180" s="2">
        <v>44510.341921296298</v>
      </c>
      <c r="C4180" s="1" t="s">
        <v>1192</v>
      </c>
      <c r="D4180" t="s">
        <v>1059</v>
      </c>
      <c r="E4180" s="1" t="s">
        <v>1061</v>
      </c>
      <c r="G4180" t="s">
        <v>1203</v>
      </c>
      <c r="H4180">
        <v>1</v>
      </c>
    </row>
    <row r="4181" spans="1:8" x14ac:dyDescent="0.2">
      <c r="A4181" s="5">
        <v>44510</v>
      </c>
      <c r="B4181" s="2">
        <v>44510.547511574077</v>
      </c>
      <c r="C4181" s="1" t="s">
        <v>1192</v>
      </c>
      <c r="D4181" t="s">
        <v>1053</v>
      </c>
      <c r="E4181" s="1" t="s">
        <v>1061</v>
      </c>
      <c r="G4181" t="s">
        <v>1203</v>
      </c>
      <c r="H4181">
        <v>1</v>
      </c>
    </row>
    <row r="4182" spans="1:8" x14ac:dyDescent="0.2">
      <c r="A4182" s="5">
        <v>44510</v>
      </c>
      <c r="B4182" s="2">
        <v>44510.547546296293</v>
      </c>
      <c r="C4182" s="1" t="s">
        <v>1192</v>
      </c>
      <c r="D4182" t="s">
        <v>1057</v>
      </c>
      <c r="E4182" s="1" t="s">
        <v>1061</v>
      </c>
      <c r="G4182" t="s">
        <v>1203</v>
      </c>
      <c r="H4182">
        <v>1</v>
      </c>
    </row>
    <row r="4183" spans="1:8" x14ac:dyDescent="0.2">
      <c r="A4183" s="5">
        <v>44510</v>
      </c>
      <c r="B4183" s="2">
        <v>44510.547592592593</v>
      </c>
      <c r="C4183" s="1" t="s">
        <v>1192</v>
      </c>
      <c r="D4183" t="s">
        <v>1058</v>
      </c>
      <c r="E4183" s="1" t="s">
        <v>1061</v>
      </c>
      <c r="G4183" t="s">
        <v>1203</v>
      </c>
      <c r="H4183">
        <v>1</v>
      </c>
    </row>
    <row r="4184" spans="1:8" x14ac:dyDescent="0.2">
      <c r="A4184" s="5">
        <v>44510</v>
      </c>
      <c r="B4184" s="2">
        <v>44510.547615740739</v>
      </c>
      <c r="C4184" s="1" t="s">
        <v>1192</v>
      </c>
      <c r="D4184" t="s">
        <v>1059</v>
      </c>
      <c r="E4184" s="1" t="s">
        <v>1061</v>
      </c>
      <c r="G4184" t="s">
        <v>1203</v>
      </c>
      <c r="H4184">
        <v>1</v>
      </c>
    </row>
    <row r="4185" spans="1:8" x14ac:dyDescent="0.2">
      <c r="A4185" s="5">
        <v>44516</v>
      </c>
      <c r="B4185" s="2">
        <v>44516.343969907408</v>
      </c>
      <c r="C4185" s="1" t="s">
        <v>1192</v>
      </c>
      <c r="D4185" t="s">
        <v>1053</v>
      </c>
      <c r="E4185" s="1" t="s">
        <v>1061</v>
      </c>
      <c r="G4185" t="s">
        <v>1203</v>
      </c>
      <c r="H4185">
        <v>1</v>
      </c>
    </row>
    <row r="4186" spans="1:8" x14ac:dyDescent="0.2">
      <c r="A4186" s="5">
        <v>44516</v>
      </c>
      <c r="B4186" s="2">
        <v>44516.343993055554</v>
      </c>
      <c r="C4186" s="1" t="s">
        <v>1192</v>
      </c>
      <c r="D4186" t="s">
        <v>1057</v>
      </c>
      <c r="E4186" s="1" t="s">
        <v>1061</v>
      </c>
      <c r="G4186" t="s">
        <v>1203</v>
      </c>
      <c r="H4186">
        <v>1</v>
      </c>
    </row>
    <row r="4187" spans="1:8" x14ac:dyDescent="0.2">
      <c r="A4187" s="5">
        <v>44516</v>
      </c>
      <c r="B4187" s="2">
        <v>44516.3440162037</v>
      </c>
      <c r="C4187" s="1" t="s">
        <v>1192</v>
      </c>
      <c r="D4187" t="s">
        <v>1058</v>
      </c>
      <c r="E4187" s="1" t="s">
        <v>1061</v>
      </c>
      <c r="G4187" t="s">
        <v>1203</v>
      </c>
      <c r="H4187">
        <v>1</v>
      </c>
    </row>
    <row r="4188" spans="1:8" x14ac:dyDescent="0.2">
      <c r="A4188" s="5">
        <v>44516</v>
      </c>
      <c r="B4188" s="2">
        <v>44516.344039351854</v>
      </c>
      <c r="C4188" s="1" t="s">
        <v>1192</v>
      </c>
      <c r="D4188" t="s">
        <v>1059</v>
      </c>
      <c r="E4188" s="1" t="s">
        <v>1061</v>
      </c>
      <c r="G4188" t="s">
        <v>1203</v>
      </c>
      <c r="H4188">
        <v>1</v>
      </c>
    </row>
    <row r="4189" spans="1:8" x14ac:dyDescent="0.2">
      <c r="A4189" s="5">
        <v>44516</v>
      </c>
      <c r="B4189" s="2">
        <v>44516.344444444447</v>
      </c>
      <c r="C4189" s="1" t="s">
        <v>1192</v>
      </c>
      <c r="D4189" t="s">
        <v>1053</v>
      </c>
      <c r="E4189" s="1" t="s">
        <v>1061</v>
      </c>
      <c r="G4189" t="s">
        <v>1203</v>
      </c>
      <c r="H4189">
        <v>1</v>
      </c>
    </row>
    <row r="4190" spans="1:8" x14ac:dyDescent="0.2">
      <c r="A4190" s="5">
        <v>44516</v>
      </c>
      <c r="B4190" s="2">
        <v>44516.344456018516</v>
      </c>
      <c r="C4190" s="1" t="s">
        <v>1192</v>
      </c>
      <c r="D4190" t="s">
        <v>1057</v>
      </c>
      <c r="E4190" s="1" t="s">
        <v>1061</v>
      </c>
      <c r="G4190" t="s">
        <v>1203</v>
      </c>
      <c r="H4190">
        <v>1</v>
      </c>
    </row>
    <row r="4191" spans="1:8" x14ac:dyDescent="0.2">
      <c r="A4191" s="5">
        <v>44516</v>
      </c>
      <c r="B4191" s="2">
        <v>44516.34447916667</v>
      </c>
      <c r="C4191" s="1" t="s">
        <v>1192</v>
      </c>
      <c r="D4191" t="s">
        <v>1058</v>
      </c>
      <c r="E4191" s="1" t="s">
        <v>1061</v>
      </c>
      <c r="G4191" t="s">
        <v>1203</v>
      </c>
      <c r="H4191">
        <v>1</v>
      </c>
    </row>
    <row r="4192" spans="1:8" x14ac:dyDescent="0.2">
      <c r="A4192" s="5">
        <v>44516</v>
      </c>
      <c r="B4192" s="2">
        <v>44516.344502314816</v>
      </c>
      <c r="C4192" s="1" t="s">
        <v>1192</v>
      </c>
      <c r="D4192" t="s">
        <v>1059</v>
      </c>
      <c r="G4192" t="s">
        <v>1203</v>
      </c>
      <c r="H4192">
        <v>1</v>
      </c>
    </row>
    <row r="4193" spans="1:8" x14ac:dyDescent="0.2">
      <c r="A4193" s="5">
        <v>44516</v>
      </c>
      <c r="B4193" s="2">
        <v>44516.344513888886</v>
      </c>
      <c r="C4193" s="1" t="s">
        <v>1192</v>
      </c>
      <c r="D4193" t="s">
        <v>1056</v>
      </c>
      <c r="F4193" s="6" t="s">
        <v>1061</v>
      </c>
      <c r="G4193" t="s">
        <v>1203</v>
      </c>
      <c r="H4193">
        <v>1</v>
      </c>
    </row>
    <row r="4194" spans="1:8" x14ac:dyDescent="0.2">
      <c r="A4194" s="5">
        <v>44517</v>
      </c>
      <c r="B4194" s="2">
        <v>44517.305775462963</v>
      </c>
      <c r="C4194" s="1" t="s">
        <v>1192</v>
      </c>
      <c r="D4194" t="s">
        <v>1053</v>
      </c>
      <c r="E4194" s="1" t="s">
        <v>1061</v>
      </c>
      <c r="G4194" t="s">
        <v>1203</v>
      </c>
      <c r="H4194">
        <v>1</v>
      </c>
    </row>
    <row r="4195" spans="1:8" x14ac:dyDescent="0.2">
      <c r="A4195" s="5">
        <v>44517</v>
      </c>
      <c r="B4195" s="2">
        <v>44517.305798611109</v>
      </c>
      <c r="C4195" s="1" t="s">
        <v>1192</v>
      </c>
      <c r="D4195" t="s">
        <v>1057</v>
      </c>
      <c r="E4195" s="1" t="s">
        <v>1061</v>
      </c>
      <c r="G4195" t="s">
        <v>1203</v>
      </c>
      <c r="H4195">
        <v>1</v>
      </c>
    </row>
    <row r="4196" spans="1:8" x14ac:dyDescent="0.2">
      <c r="A4196" s="5">
        <v>44517</v>
      </c>
      <c r="B4196" s="2">
        <v>44517.305810185186</v>
      </c>
      <c r="C4196" s="1" t="s">
        <v>1192</v>
      </c>
      <c r="D4196" t="s">
        <v>1058</v>
      </c>
      <c r="E4196" s="1" t="s">
        <v>1061</v>
      </c>
      <c r="G4196" t="s">
        <v>1203</v>
      </c>
      <c r="H4196">
        <v>1</v>
      </c>
    </row>
    <row r="4197" spans="1:8" x14ac:dyDescent="0.2">
      <c r="A4197" s="5">
        <v>44517</v>
      </c>
      <c r="B4197" s="2">
        <v>44517.305833333332</v>
      </c>
      <c r="C4197" s="1" t="s">
        <v>1192</v>
      </c>
      <c r="D4197" t="s">
        <v>1059</v>
      </c>
      <c r="E4197" s="1" t="s">
        <v>1061</v>
      </c>
      <c r="G4197" t="s">
        <v>1203</v>
      </c>
      <c r="H4197">
        <v>1</v>
      </c>
    </row>
    <row r="4198" spans="1:8" x14ac:dyDescent="0.2">
      <c r="A4198" s="5">
        <v>44517</v>
      </c>
      <c r="B4198" s="2">
        <v>44517.485266203701</v>
      </c>
      <c r="C4198" s="1" t="s">
        <v>1065</v>
      </c>
      <c r="D4198" t="s">
        <v>1053</v>
      </c>
      <c r="G4198" t="s">
        <v>1203</v>
      </c>
      <c r="H4198">
        <v>1</v>
      </c>
    </row>
    <row r="4199" spans="1:8" x14ac:dyDescent="0.2">
      <c r="A4199" s="5">
        <v>44517</v>
      </c>
      <c r="B4199" s="2">
        <v>44517.485636574071</v>
      </c>
      <c r="C4199" s="1" t="s">
        <v>1065</v>
      </c>
      <c r="D4199" t="s">
        <v>1056</v>
      </c>
      <c r="G4199" t="s">
        <v>1203</v>
      </c>
      <c r="H4199">
        <v>1</v>
      </c>
    </row>
    <row r="4200" spans="1:8" x14ac:dyDescent="0.2">
      <c r="A4200" s="5">
        <v>44517</v>
      </c>
      <c r="B4200" s="2">
        <v>44517.485659722224</v>
      </c>
      <c r="C4200" s="1" t="s">
        <v>1065</v>
      </c>
      <c r="D4200" t="s">
        <v>1057</v>
      </c>
      <c r="G4200" t="s">
        <v>1203</v>
      </c>
      <c r="H4200">
        <v>1</v>
      </c>
    </row>
    <row r="4201" spans="1:8" x14ac:dyDescent="0.2">
      <c r="A4201" s="5">
        <v>44517</v>
      </c>
      <c r="B4201" s="2">
        <v>44517.485671296294</v>
      </c>
      <c r="C4201" s="1" t="s">
        <v>1065</v>
      </c>
      <c r="D4201" t="s">
        <v>1056</v>
      </c>
      <c r="G4201" t="s">
        <v>1203</v>
      </c>
      <c r="H4201">
        <v>1</v>
      </c>
    </row>
    <row r="4202" spans="1:8" x14ac:dyDescent="0.2">
      <c r="A4202" s="5">
        <v>44517</v>
      </c>
      <c r="B4202" s="2">
        <v>44517.485682870371</v>
      </c>
      <c r="C4202" s="1" t="s">
        <v>1065</v>
      </c>
      <c r="D4202" t="s">
        <v>1058</v>
      </c>
      <c r="G4202" t="s">
        <v>1203</v>
      </c>
      <c r="H4202">
        <v>1</v>
      </c>
    </row>
    <row r="4203" spans="1:8" x14ac:dyDescent="0.2">
      <c r="A4203" s="5">
        <v>44517</v>
      </c>
      <c r="B4203" s="2">
        <v>44517.485694444447</v>
      </c>
      <c r="C4203" s="1" t="s">
        <v>1065</v>
      </c>
      <c r="D4203" t="s">
        <v>1056</v>
      </c>
      <c r="G4203" t="s">
        <v>1203</v>
      </c>
      <c r="H4203">
        <v>1</v>
      </c>
    </row>
    <row r="4204" spans="1:8" x14ac:dyDescent="0.2">
      <c r="A4204" s="5">
        <v>44517</v>
      </c>
      <c r="B4204" s="2">
        <v>44517.485717592594</v>
      </c>
      <c r="C4204" s="1" t="s">
        <v>1065</v>
      </c>
      <c r="D4204" t="s">
        <v>1059</v>
      </c>
      <c r="G4204" t="s">
        <v>1203</v>
      </c>
      <c r="H4204">
        <v>1</v>
      </c>
    </row>
    <row r="4205" spans="1:8" x14ac:dyDescent="0.2">
      <c r="A4205" s="5">
        <v>44517</v>
      </c>
      <c r="B4205" s="2">
        <v>44517.485729166663</v>
      </c>
      <c r="C4205" s="1" t="s">
        <v>1065</v>
      </c>
      <c r="D4205" t="s">
        <v>1056</v>
      </c>
      <c r="G4205" t="s">
        <v>1203</v>
      </c>
      <c r="H4205">
        <v>1</v>
      </c>
    </row>
    <row r="4206" spans="1:8" x14ac:dyDescent="0.2">
      <c r="A4206" s="5">
        <v>44518</v>
      </c>
      <c r="B4206" s="2">
        <v>44518.294722222221</v>
      </c>
      <c r="C4206" s="1" t="s">
        <v>1192</v>
      </c>
      <c r="D4206" t="s">
        <v>1053</v>
      </c>
      <c r="E4206" s="1" t="s">
        <v>1061</v>
      </c>
      <c r="G4206" t="s">
        <v>1203</v>
      </c>
      <c r="H4206">
        <v>1</v>
      </c>
    </row>
    <row r="4207" spans="1:8" x14ac:dyDescent="0.2">
      <c r="A4207" s="5">
        <v>44518</v>
      </c>
      <c r="B4207" s="2">
        <v>44518.294745370367</v>
      </c>
      <c r="C4207" s="1" t="s">
        <v>1192</v>
      </c>
      <c r="D4207" t="s">
        <v>1057</v>
      </c>
      <c r="E4207" s="1" t="s">
        <v>1061</v>
      </c>
      <c r="G4207" t="s">
        <v>1203</v>
      </c>
      <c r="H4207">
        <v>1</v>
      </c>
    </row>
    <row r="4208" spans="1:8" x14ac:dyDescent="0.2">
      <c r="A4208" s="5">
        <v>44518</v>
      </c>
      <c r="B4208" s="2">
        <v>44518.294768518521</v>
      </c>
      <c r="C4208" s="1" t="s">
        <v>1192</v>
      </c>
      <c r="D4208" t="s">
        <v>1058</v>
      </c>
      <c r="E4208" s="1" t="s">
        <v>1061</v>
      </c>
      <c r="G4208" t="s">
        <v>1203</v>
      </c>
      <c r="H4208">
        <v>1</v>
      </c>
    </row>
    <row r="4209" spans="1:8" x14ac:dyDescent="0.2">
      <c r="A4209" s="5">
        <v>44518</v>
      </c>
      <c r="B4209" s="2">
        <v>44518.29478009259</v>
      </c>
      <c r="C4209" s="1" t="s">
        <v>1192</v>
      </c>
      <c r="D4209" t="s">
        <v>1059</v>
      </c>
      <c r="E4209" s="1" t="s">
        <v>1061</v>
      </c>
      <c r="G4209" t="s">
        <v>1203</v>
      </c>
      <c r="H4209">
        <v>1</v>
      </c>
    </row>
    <row r="4210" spans="1:8" x14ac:dyDescent="0.2">
      <c r="A4210" s="5">
        <v>44518</v>
      </c>
      <c r="B4210" s="2">
        <v>44518.363726851851</v>
      </c>
      <c r="C4210" s="1" t="s">
        <v>1192</v>
      </c>
      <c r="D4210" t="s">
        <v>1053</v>
      </c>
      <c r="E4210" s="1" t="s">
        <v>1061</v>
      </c>
      <c r="G4210" t="s">
        <v>1203</v>
      </c>
      <c r="H4210">
        <v>1</v>
      </c>
    </row>
    <row r="4211" spans="1:8" x14ac:dyDescent="0.2">
      <c r="A4211" s="5">
        <v>44518</v>
      </c>
      <c r="B4211" s="2">
        <v>44518.363749999997</v>
      </c>
      <c r="C4211" s="1" t="s">
        <v>1192</v>
      </c>
      <c r="D4211" t="s">
        <v>1057</v>
      </c>
      <c r="E4211" s="1" t="s">
        <v>1061</v>
      </c>
      <c r="G4211" t="s">
        <v>1203</v>
      </c>
      <c r="H4211">
        <v>1</v>
      </c>
    </row>
    <row r="4212" spans="1:8" x14ac:dyDescent="0.2">
      <c r="A4212" s="5">
        <v>44518</v>
      </c>
      <c r="B4212" s="2">
        <v>44518.36377314815</v>
      </c>
      <c r="C4212" s="1" t="s">
        <v>1192</v>
      </c>
      <c r="D4212" t="s">
        <v>1058</v>
      </c>
      <c r="E4212" s="1" t="s">
        <v>1061</v>
      </c>
      <c r="G4212" t="s">
        <v>1203</v>
      </c>
      <c r="H4212">
        <v>1</v>
      </c>
    </row>
    <row r="4213" spans="1:8" x14ac:dyDescent="0.2">
      <c r="A4213" s="5">
        <v>44518</v>
      </c>
      <c r="B4213" s="2">
        <v>44518.36378472222</v>
      </c>
      <c r="C4213" s="1" t="s">
        <v>1192</v>
      </c>
      <c r="D4213" t="s">
        <v>1059</v>
      </c>
      <c r="E4213" s="1" t="s">
        <v>1061</v>
      </c>
      <c r="G4213" t="s">
        <v>1203</v>
      </c>
      <c r="H4213">
        <v>1</v>
      </c>
    </row>
    <row r="4214" spans="1:8" x14ac:dyDescent="0.2">
      <c r="A4214" s="5">
        <v>44519</v>
      </c>
      <c r="B4214" s="2">
        <v>44519.348414351851</v>
      </c>
      <c r="C4214" s="1" t="s">
        <v>1192</v>
      </c>
      <c r="D4214" t="s">
        <v>1053</v>
      </c>
      <c r="E4214" s="1" t="s">
        <v>1061</v>
      </c>
      <c r="G4214" t="s">
        <v>1203</v>
      </c>
      <c r="H4214">
        <v>1</v>
      </c>
    </row>
    <row r="4215" spans="1:8" x14ac:dyDescent="0.2">
      <c r="A4215" s="5">
        <v>44519</v>
      </c>
      <c r="B4215" s="2">
        <v>44519.348437499997</v>
      </c>
      <c r="C4215" s="1" t="s">
        <v>1192</v>
      </c>
      <c r="D4215" t="s">
        <v>1057</v>
      </c>
      <c r="E4215" s="1" t="s">
        <v>1061</v>
      </c>
      <c r="G4215" t="s">
        <v>1203</v>
      </c>
      <c r="H4215">
        <v>1</v>
      </c>
    </row>
    <row r="4216" spans="1:8" x14ac:dyDescent="0.2">
      <c r="A4216" s="5">
        <v>44519</v>
      </c>
      <c r="B4216" s="2">
        <v>44519.348460648151</v>
      </c>
      <c r="C4216" s="1" t="s">
        <v>1192</v>
      </c>
      <c r="D4216" t="s">
        <v>1058</v>
      </c>
      <c r="E4216" s="1" t="s">
        <v>1061</v>
      </c>
      <c r="G4216" t="s">
        <v>1203</v>
      </c>
      <c r="H4216">
        <v>1</v>
      </c>
    </row>
    <row r="4217" spans="1:8" x14ac:dyDescent="0.2">
      <c r="A4217" s="5">
        <v>44519</v>
      </c>
      <c r="B4217" s="2">
        <v>44519.348611111112</v>
      </c>
      <c r="C4217" s="1" t="s">
        <v>1192</v>
      </c>
      <c r="D4217" t="s">
        <v>1059</v>
      </c>
      <c r="E4217" s="1" t="s">
        <v>1061</v>
      </c>
      <c r="G4217" t="s">
        <v>1203</v>
      </c>
      <c r="H4217">
        <v>1</v>
      </c>
    </row>
    <row r="4218" spans="1:8" x14ac:dyDescent="0.2">
      <c r="A4218" s="5">
        <v>44522</v>
      </c>
      <c r="B4218" s="2">
        <v>44522.297337962962</v>
      </c>
      <c r="C4218" s="1" t="s">
        <v>1192</v>
      </c>
      <c r="D4218" t="s">
        <v>1053</v>
      </c>
      <c r="E4218" s="1" t="s">
        <v>1061</v>
      </c>
      <c r="G4218" t="s">
        <v>1203</v>
      </c>
      <c r="H4218">
        <v>1</v>
      </c>
    </row>
    <row r="4219" spans="1:8" x14ac:dyDescent="0.2">
      <c r="A4219" s="5">
        <v>44522</v>
      </c>
      <c r="B4219" s="2">
        <v>44522.297361111108</v>
      </c>
      <c r="C4219" s="1" t="s">
        <v>1192</v>
      </c>
      <c r="D4219" t="s">
        <v>1057</v>
      </c>
      <c r="E4219" s="1" t="s">
        <v>1061</v>
      </c>
      <c r="G4219" t="s">
        <v>1203</v>
      </c>
      <c r="H4219">
        <v>1</v>
      </c>
    </row>
    <row r="4220" spans="1:8" x14ac:dyDescent="0.2">
      <c r="A4220" s="5">
        <v>44522</v>
      </c>
      <c r="B4220" s="2">
        <v>44522.297384259262</v>
      </c>
      <c r="C4220" s="1" t="s">
        <v>1192</v>
      </c>
      <c r="D4220" t="s">
        <v>1058</v>
      </c>
      <c r="E4220" s="1" t="s">
        <v>1061</v>
      </c>
      <c r="G4220" t="s">
        <v>1203</v>
      </c>
      <c r="H4220">
        <v>1</v>
      </c>
    </row>
    <row r="4221" spans="1:8" x14ac:dyDescent="0.2">
      <c r="A4221" s="5">
        <v>44522</v>
      </c>
      <c r="B4221" s="2">
        <v>44522.297407407408</v>
      </c>
      <c r="C4221" s="1" t="s">
        <v>1192</v>
      </c>
      <c r="D4221" t="s">
        <v>1059</v>
      </c>
      <c r="E4221" s="1" t="s">
        <v>1061</v>
      </c>
      <c r="G4221" t="s">
        <v>1203</v>
      </c>
      <c r="H4221">
        <v>1</v>
      </c>
    </row>
    <row r="4222" spans="1:8" x14ac:dyDescent="0.2">
      <c r="A4222" s="5">
        <v>44522</v>
      </c>
      <c r="B4222" s="2">
        <v>44522.329918981479</v>
      </c>
      <c r="C4222" s="1" t="s">
        <v>1065</v>
      </c>
      <c r="D4222" t="s">
        <v>1053</v>
      </c>
      <c r="G4222" t="s">
        <v>1203</v>
      </c>
      <c r="H4222">
        <v>1</v>
      </c>
    </row>
    <row r="4223" spans="1:8" x14ac:dyDescent="0.2">
      <c r="A4223" s="5">
        <v>44522</v>
      </c>
      <c r="B4223" s="2">
        <v>44522.330011574071</v>
      </c>
      <c r="C4223" s="1" t="s">
        <v>1065</v>
      </c>
      <c r="D4223" t="s">
        <v>1056</v>
      </c>
      <c r="G4223" t="s">
        <v>1203</v>
      </c>
      <c r="H4223">
        <v>1</v>
      </c>
    </row>
    <row r="4224" spans="1:8" x14ac:dyDescent="0.2">
      <c r="A4224" s="5">
        <v>44522</v>
      </c>
      <c r="B4224" s="2">
        <v>44522.330104166664</v>
      </c>
      <c r="C4224" s="1" t="s">
        <v>1065</v>
      </c>
      <c r="D4224" t="s">
        <v>1057</v>
      </c>
      <c r="G4224" t="s">
        <v>1203</v>
      </c>
      <c r="H4224">
        <v>1</v>
      </c>
    </row>
    <row r="4225" spans="1:8" x14ac:dyDescent="0.2">
      <c r="A4225" s="5">
        <v>44522</v>
      </c>
      <c r="B4225" s="2">
        <v>44522.33017361111</v>
      </c>
      <c r="C4225" s="1" t="s">
        <v>1065</v>
      </c>
      <c r="D4225" t="s">
        <v>1056</v>
      </c>
      <c r="G4225" t="s">
        <v>1203</v>
      </c>
      <c r="H4225">
        <v>1</v>
      </c>
    </row>
    <row r="4226" spans="1:8" x14ac:dyDescent="0.2">
      <c r="A4226" s="5">
        <v>44522</v>
      </c>
      <c r="B4226" s="2">
        <v>44522.330254629633</v>
      </c>
      <c r="C4226" s="1" t="s">
        <v>1065</v>
      </c>
      <c r="D4226" t="s">
        <v>1058</v>
      </c>
      <c r="G4226" t="s">
        <v>1203</v>
      </c>
      <c r="H4226">
        <v>1</v>
      </c>
    </row>
    <row r="4227" spans="1:8" x14ac:dyDescent="0.2">
      <c r="A4227" s="5">
        <v>44522</v>
      </c>
      <c r="B4227" s="2">
        <v>44522.330370370371</v>
      </c>
      <c r="C4227" s="1" t="s">
        <v>1065</v>
      </c>
      <c r="D4227" t="s">
        <v>1056</v>
      </c>
      <c r="G4227" t="s">
        <v>1203</v>
      </c>
      <c r="H4227">
        <v>1</v>
      </c>
    </row>
    <row r="4228" spans="1:8" x14ac:dyDescent="0.2">
      <c r="A4228" s="5">
        <v>44522</v>
      </c>
      <c r="B4228" s="2">
        <v>44522.330555555556</v>
      </c>
      <c r="C4228" s="1" t="s">
        <v>1065</v>
      </c>
      <c r="D4228" t="s">
        <v>1059</v>
      </c>
      <c r="G4228" t="s">
        <v>1203</v>
      </c>
      <c r="H4228">
        <v>1</v>
      </c>
    </row>
    <row r="4229" spans="1:8" x14ac:dyDescent="0.2">
      <c r="A4229" s="5">
        <v>44522</v>
      </c>
      <c r="B4229" s="2">
        <v>44522.330601851849</v>
      </c>
      <c r="C4229" s="1" t="s">
        <v>1065</v>
      </c>
      <c r="D4229" t="s">
        <v>1056</v>
      </c>
      <c r="G4229" t="s">
        <v>1203</v>
      </c>
      <c r="H4229">
        <v>1</v>
      </c>
    </row>
    <row r="4230" spans="1:8" x14ac:dyDescent="0.2">
      <c r="A4230" s="5">
        <v>44523</v>
      </c>
      <c r="B4230" s="2">
        <v>44523.299131944441</v>
      </c>
      <c r="C4230" s="1" t="s">
        <v>1192</v>
      </c>
      <c r="D4230" t="s">
        <v>1053</v>
      </c>
      <c r="E4230" s="1" t="s">
        <v>1061</v>
      </c>
      <c r="G4230" t="s">
        <v>1203</v>
      </c>
      <c r="H4230">
        <v>1</v>
      </c>
    </row>
    <row r="4231" spans="1:8" x14ac:dyDescent="0.2">
      <c r="A4231" s="5">
        <v>44523</v>
      </c>
      <c r="B4231" s="2">
        <v>44523.299155092594</v>
      </c>
      <c r="C4231" s="1" t="s">
        <v>1192</v>
      </c>
      <c r="D4231" t="s">
        <v>1057</v>
      </c>
      <c r="E4231" s="1" t="s">
        <v>1061</v>
      </c>
      <c r="G4231" t="s">
        <v>1203</v>
      </c>
      <c r="H4231">
        <v>1</v>
      </c>
    </row>
    <row r="4232" spans="1:8" x14ac:dyDescent="0.2">
      <c r="A4232" s="5">
        <v>44523</v>
      </c>
      <c r="B4232" s="2">
        <v>44523.299166666664</v>
      </c>
      <c r="C4232" s="1" t="s">
        <v>1192</v>
      </c>
      <c r="D4232" t="s">
        <v>1058</v>
      </c>
      <c r="E4232" s="1" t="s">
        <v>1061</v>
      </c>
      <c r="G4232" t="s">
        <v>1203</v>
      </c>
      <c r="H4232">
        <v>1</v>
      </c>
    </row>
    <row r="4233" spans="1:8" x14ac:dyDescent="0.2">
      <c r="A4233" s="5">
        <v>44523</v>
      </c>
      <c r="B4233" s="2">
        <v>44523.299201388887</v>
      </c>
      <c r="C4233" s="1" t="s">
        <v>1192</v>
      </c>
      <c r="D4233" t="s">
        <v>1059</v>
      </c>
      <c r="E4233" s="1" t="s">
        <v>1061</v>
      </c>
      <c r="G4233" t="s">
        <v>1203</v>
      </c>
      <c r="H4233">
        <v>1</v>
      </c>
    </row>
    <row r="4234" spans="1:8" x14ac:dyDescent="0.2">
      <c r="A4234" s="5">
        <v>44524</v>
      </c>
      <c r="B4234" s="2">
        <v>44524.302199074074</v>
      </c>
      <c r="C4234" s="1" t="s">
        <v>1192</v>
      </c>
      <c r="D4234" t="s">
        <v>1053</v>
      </c>
      <c r="E4234" s="1" t="s">
        <v>1064</v>
      </c>
      <c r="G4234" t="s">
        <v>1203</v>
      </c>
      <c r="H4234">
        <v>1</v>
      </c>
    </row>
    <row r="4235" spans="1:8" x14ac:dyDescent="0.2">
      <c r="A4235" s="5">
        <v>44524</v>
      </c>
      <c r="B4235" s="2">
        <v>44524.302222222221</v>
      </c>
      <c r="C4235" s="1" t="s">
        <v>1192</v>
      </c>
      <c r="D4235" t="s">
        <v>1057</v>
      </c>
      <c r="E4235" s="1" t="s">
        <v>1064</v>
      </c>
      <c r="G4235" t="s">
        <v>1203</v>
      </c>
      <c r="H4235">
        <v>1</v>
      </c>
    </row>
    <row r="4236" spans="1:8" x14ac:dyDescent="0.2">
      <c r="A4236" s="5">
        <v>44524</v>
      </c>
      <c r="B4236" s="2">
        <v>44524.302268518521</v>
      </c>
      <c r="C4236" s="1" t="s">
        <v>1192</v>
      </c>
      <c r="D4236" t="s">
        <v>1058</v>
      </c>
      <c r="E4236" s="1" t="s">
        <v>1061</v>
      </c>
      <c r="G4236" t="s">
        <v>1203</v>
      </c>
      <c r="H4236">
        <v>1</v>
      </c>
    </row>
    <row r="4237" spans="1:8" x14ac:dyDescent="0.2">
      <c r="A4237" s="5">
        <v>44524</v>
      </c>
      <c r="B4237" s="2">
        <v>44524.302291666667</v>
      </c>
      <c r="C4237" s="1" t="s">
        <v>1192</v>
      </c>
      <c r="D4237" t="s">
        <v>1059</v>
      </c>
      <c r="E4237" s="1" t="s">
        <v>1061</v>
      </c>
      <c r="G4237" t="s">
        <v>1203</v>
      </c>
      <c r="H4237">
        <v>1</v>
      </c>
    </row>
    <row r="4238" spans="1:8" x14ac:dyDescent="0.2">
      <c r="A4238" s="5">
        <v>44524</v>
      </c>
      <c r="B4238" s="2">
        <v>44524.354398148149</v>
      </c>
      <c r="C4238" s="1" t="s">
        <v>1065</v>
      </c>
      <c r="D4238" t="s">
        <v>1053</v>
      </c>
      <c r="G4238" t="s">
        <v>1203</v>
      </c>
      <c r="H4238">
        <v>1</v>
      </c>
    </row>
    <row r="4239" spans="1:8" x14ac:dyDescent="0.2">
      <c r="A4239" s="5">
        <v>44524</v>
      </c>
      <c r="B4239" s="2">
        <v>44524.35460648148</v>
      </c>
      <c r="C4239" s="1" t="s">
        <v>1065</v>
      </c>
      <c r="D4239" t="s">
        <v>1056</v>
      </c>
      <c r="G4239" t="s">
        <v>1203</v>
      </c>
      <c r="H4239">
        <v>1</v>
      </c>
    </row>
    <row r="4240" spans="1:8" x14ac:dyDescent="0.2">
      <c r="A4240" s="5">
        <v>44524</v>
      </c>
      <c r="B4240" s="2">
        <v>44524.354756944442</v>
      </c>
      <c r="C4240" s="1" t="s">
        <v>1065</v>
      </c>
      <c r="D4240" t="s">
        <v>1057</v>
      </c>
      <c r="G4240" t="s">
        <v>1203</v>
      </c>
      <c r="H4240">
        <v>1</v>
      </c>
    </row>
    <row r="4241" spans="1:8" x14ac:dyDescent="0.2">
      <c r="A4241" s="5">
        <v>44524</v>
      </c>
      <c r="B4241" s="2">
        <v>44524.354884259257</v>
      </c>
      <c r="C4241" s="1" t="s">
        <v>1065</v>
      </c>
      <c r="D4241" t="s">
        <v>1056</v>
      </c>
      <c r="G4241" t="s">
        <v>1203</v>
      </c>
      <c r="H4241">
        <v>1</v>
      </c>
    </row>
    <row r="4242" spans="1:8" x14ac:dyDescent="0.2">
      <c r="A4242" s="5">
        <v>44524</v>
      </c>
      <c r="B4242" s="2">
        <v>44524.355023148149</v>
      </c>
      <c r="C4242" s="1" t="s">
        <v>1065</v>
      </c>
      <c r="D4242" t="s">
        <v>1058</v>
      </c>
      <c r="G4242" t="s">
        <v>1203</v>
      </c>
      <c r="H4242">
        <v>1</v>
      </c>
    </row>
    <row r="4243" spans="1:8" x14ac:dyDescent="0.2">
      <c r="A4243" s="5">
        <v>44524</v>
      </c>
      <c r="B4243" s="2">
        <v>44524.355104166665</v>
      </c>
      <c r="C4243" s="1" t="s">
        <v>1065</v>
      </c>
      <c r="D4243" t="s">
        <v>1056</v>
      </c>
      <c r="G4243" t="s">
        <v>1203</v>
      </c>
      <c r="H4243">
        <v>1</v>
      </c>
    </row>
    <row r="4244" spans="1:8" x14ac:dyDescent="0.2">
      <c r="A4244" s="5">
        <v>44524</v>
      </c>
      <c r="B4244" s="2">
        <v>44524.355173611111</v>
      </c>
      <c r="C4244" s="1" t="s">
        <v>1065</v>
      </c>
      <c r="D4244" t="s">
        <v>1059</v>
      </c>
      <c r="G4244" t="s">
        <v>1203</v>
      </c>
      <c r="H4244">
        <v>1</v>
      </c>
    </row>
    <row r="4245" spans="1:8" x14ac:dyDescent="0.2">
      <c r="A4245" s="5">
        <v>44524</v>
      </c>
      <c r="B4245" s="2">
        <v>44524.355254629627</v>
      </c>
      <c r="C4245" s="1" t="s">
        <v>1065</v>
      </c>
      <c r="D4245" t="s">
        <v>1056</v>
      </c>
      <c r="G4245" t="s">
        <v>1203</v>
      </c>
      <c r="H4245">
        <v>1</v>
      </c>
    </row>
    <row r="4246" spans="1:8" x14ac:dyDescent="0.2">
      <c r="A4246" s="5">
        <v>44525</v>
      </c>
      <c r="B4246" s="2">
        <v>44525.307141203702</v>
      </c>
      <c r="C4246" s="1" t="s">
        <v>1192</v>
      </c>
      <c r="D4246" t="s">
        <v>1053</v>
      </c>
      <c r="E4246" s="1" t="s">
        <v>1061</v>
      </c>
      <c r="G4246" t="s">
        <v>1203</v>
      </c>
      <c r="H4246">
        <v>1</v>
      </c>
    </row>
    <row r="4247" spans="1:8" x14ac:dyDescent="0.2">
      <c r="A4247" s="5">
        <v>44525</v>
      </c>
      <c r="B4247" s="2">
        <v>44525.307175925926</v>
      </c>
      <c r="C4247" s="1" t="s">
        <v>1192</v>
      </c>
      <c r="D4247" t="s">
        <v>1057</v>
      </c>
      <c r="E4247" s="1" t="s">
        <v>1061</v>
      </c>
      <c r="G4247" t="s">
        <v>1203</v>
      </c>
      <c r="H4247">
        <v>1</v>
      </c>
    </row>
    <row r="4248" spans="1:8" x14ac:dyDescent="0.2">
      <c r="A4248" s="5">
        <v>44525</v>
      </c>
      <c r="B4248" s="2">
        <v>44525.307199074072</v>
      </c>
      <c r="C4248" s="1" t="s">
        <v>1192</v>
      </c>
      <c r="D4248" t="s">
        <v>1058</v>
      </c>
      <c r="E4248" s="1" t="s">
        <v>1061</v>
      </c>
      <c r="G4248" t="s">
        <v>1203</v>
      </c>
      <c r="H4248">
        <v>1</v>
      </c>
    </row>
    <row r="4249" spans="1:8" x14ac:dyDescent="0.2">
      <c r="A4249" s="5">
        <v>44525</v>
      </c>
      <c r="B4249" s="2">
        <v>44525.307210648149</v>
      </c>
      <c r="C4249" s="1" t="s">
        <v>1192</v>
      </c>
      <c r="D4249" t="s">
        <v>1059</v>
      </c>
      <c r="E4249" s="1" t="s">
        <v>1061</v>
      </c>
      <c r="G4249" t="s">
        <v>1203</v>
      </c>
      <c r="H4249">
        <v>1</v>
      </c>
    </row>
    <row r="4250" spans="1:8" x14ac:dyDescent="0.2">
      <c r="A4250" s="5">
        <v>44525</v>
      </c>
      <c r="B4250" s="2">
        <v>44525.350023148145</v>
      </c>
      <c r="C4250" s="1" t="s">
        <v>1065</v>
      </c>
      <c r="D4250" t="s">
        <v>1053</v>
      </c>
      <c r="G4250" t="s">
        <v>1203</v>
      </c>
      <c r="H4250">
        <v>1</v>
      </c>
    </row>
    <row r="4251" spans="1:8" x14ac:dyDescent="0.2">
      <c r="A4251" s="5">
        <v>44525</v>
      </c>
      <c r="B4251" s="2">
        <v>44525.350138888891</v>
      </c>
      <c r="C4251" s="1" t="s">
        <v>1065</v>
      </c>
      <c r="D4251" t="s">
        <v>1056</v>
      </c>
      <c r="G4251" t="s">
        <v>1203</v>
      </c>
      <c r="H4251">
        <v>1</v>
      </c>
    </row>
    <row r="4252" spans="1:8" x14ac:dyDescent="0.2">
      <c r="A4252" s="5">
        <v>44525</v>
      </c>
      <c r="B4252" s="2">
        <v>44525.350254629629</v>
      </c>
      <c r="C4252" s="1" t="s">
        <v>1065</v>
      </c>
      <c r="D4252" t="s">
        <v>1057</v>
      </c>
      <c r="G4252" t="s">
        <v>1203</v>
      </c>
      <c r="H4252">
        <v>1</v>
      </c>
    </row>
    <row r="4253" spans="1:8" x14ac:dyDescent="0.2">
      <c r="A4253" s="5">
        <v>44525</v>
      </c>
      <c r="B4253" s="2">
        <v>44525.350358796299</v>
      </c>
      <c r="C4253" s="1" t="s">
        <v>1065</v>
      </c>
      <c r="D4253" t="s">
        <v>1056</v>
      </c>
      <c r="G4253" t="s">
        <v>1203</v>
      </c>
      <c r="H4253">
        <v>1</v>
      </c>
    </row>
    <row r="4254" spans="1:8" x14ac:dyDescent="0.2">
      <c r="A4254" s="5">
        <v>44525</v>
      </c>
      <c r="B4254" s="2">
        <v>44525.350462962961</v>
      </c>
      <c r="C4254" s="1" t="s">
        <v>1065</v>
      </c>
      <c r="D4254" t="s">
        <v>1058</v>
      </c>
      <c r="G4254" t="s">
        <v>1203</v>
      </c>
      <c r="H4254">
        <v>1</v>
      </c>
    </row>
    <row r="4255" spans="1:8" x14ac:dyDescent="0.2">
      <c r="A4255" s="5">
        <v>44525</v>
      </c>
      <c r="B4255" s="2">
        <v>44525.35056712963</v>
      </c>
      <c r="C4255" s="1" t="s">
        <v>1065</v>
      </c>
      <c r="D4255" t="s">
        <v>1056</v>
      </c>
      <c r="G4255" t="s">
        <v>1203</v>
      </c>
      <c r="H4255">
        <v>1</v>
      </c>
    </row>
    <row r="4256" spans="1:8" x14ac:dyDescent="0.2">
      <c r="A4256" s="5">
        <v>44525</v>
      </c>
      <c r="B4256" s="2">
        <v>44525.350729166668</v>
      </c>
      <c r="C4256" s="1" t="s">
        <v>1065</v>
      </c>
      <c r="D4256" t="s">
        <v>1059</v>
      </c>
      <c r="G4256" t="s">
        <v>1203</v>
      </c>
      <c r="H4256">
        <v>1</v>
      </c>
    </row>
    <row r="4257" spans="1:8" x14ac:dyDescent="0.2">
      <c r="A4257" s="5">
        <v>44525</v>
      </c>
      <c r="B4257" s="2">
        <v>44525.351238425923</v>
      </c>
      <c r="C4257" s="1" t="s">
        <v>1065</v>
      </c>
      <c r="D4257" t="s">
        <v>1056</v>
      </c>
      <c r="G4257" t="s">
        <v>1203</v>
      </c>
      <c r="H4257">
        <v>1</v>
      </c>
    </row>
    <row r="4258" spans="1:8" x14ac:dyDescent="0.2">
      <c r="A4258" s="5">
        <v>44526</v>
      </c>
      <c r="B4258" s="2">
        <v>44526.3044212963</v>
      </c>
      <c r="C4258" s="1" t="s">
        <v>1192</v>
      </c>
      <c r="D4258" t="s">
        <v>1053</v>
      </c>
      <c r="E4258" s="1" t="s">
        <v>1061</v>
      </c>
      <c r="G4258" t="s">
        <v>1203</v>
      </c>
      <c r="H4258">
        <v>1</v>
      </c>
    </row>
    <row r="4259" spans="1:8" x14ac:dyDescent="0.2">
      <c r="A4259" s="5">
        <v>44526</v>
      </c>
      <c r="B4259" s="2">
        <v>44526.304444444446</v>
      </c>
      <c r="C4259" s="1" t="s">
        <v>1192</v>
      </c>
      <c r="D4259" t="s">
        <v>1057</v>
      </c>
      <c r="E4259" s="1" t="s">
        <v>1061</v>
      </c>
      <c r="G4259" t="s">
        <v>1203</v>
      </c>
      <c r="H4259">
        <v>1</v>
      </c>
    </row>
    <row r="4260" spans="1:8" x14ac:dyDescent="0.2">
      <c r="A4260" s="5">
        <v>44526</v>
      </c>
      <c r="B4260" s="2">
        <v>44526.304467592592</v>
      </c>
      <c r="C4260" s="1" t="s">
        <v>1192</v>
      </c>
      <c r="D4260" t="s">
        <v>1058</v>
      </c>
      <c r="E4260" s="1" t="s">
        <v>1061</v>
      </c>
      <c r="G4260" t="s">
        <v>1203</v>
      </c>
      <c r="H4260">
        <v>1</v>
      </c>
    </row>
    <row r="4261" spans="1:8" x14ac:dyDescent="0.2">
      <c r="A4261" s="5">
        <v>44526</v>
      </c>
      <c r="B4261" s="2">
        <v>44526.304490740738</v>
      </c>
      <c r="C4261" s="1" t="s">
        <v>1192</v>
      </c>
      <c r="D4261" t="s">
        <v>1059</v>
      </c>
      <c r="E4261" s="1" t="s">
        <v>1061</v>
      </c>
      <c r="G4261" t="s">
        <v>1203</v>
      </c>
      <c r="H4261">
        <v>1</v>
      </c>
    </row>
    <row r="4262" spans="1:8" x14ac:dyDescent="0.2">
      <c r="A4262" s="5">
        <v>44526</v>
      </c>
      <c r="B4262" s="2">
        <v>44526.361620370371</v>
      </c>
      <c r="C4262" s="1" t="s">
        <v>1065</v>
      </c>
      <c r="D4262" t="s">
        <v>1053</v>
      </c>
      <c r="G4262" t="s">
        <v>1203</v>
      </c>
      <c r="H4262">
        <v>1</v>
      </c>
    </row>
    <row r="4263" spans="1:8" x14ac:dyDescent="0.2">
      <c r="A4263" s="5">
        <v>44526</v>
      </c>
      <c r="B4263" s="2">
        <v>44526.361759259256</v>
      </c>
      <c r="C4263" s="1" t="s">
        <v>1065</v>
      </c>
      <c r="D4263" t="s">
        <v>1056</v>
      </c>
      <c r="G4263" t="s">
        <v>1203</v>
      </c>
      <c r="H4263">
        <v>1</v>
      </c>
    </row>
    <row r="4264" spans="1:8" x14ac:dyDescent="0.2">
      <c r="A4264" s="5">
        <v>44526</v>
      </c>
      <c r="B4264" s="2">
        <v>44526.361851851849</v>
      </c>
      <c r="C4264" s="1" t="s">
        <v>1065</v>
      </c>
      <c r="D4264" t="s">
        <v>1057</v>
      </c>
      <c r="G4264" t="s">
        <v>1203</v>
      </c>
      <c r="H4264">
        <v>1</v>
      </c>
    </row>
    <row r="4265" spans="1:8" x14ac:dyDescent="0.2">
      <c r="A4265" s="5">
        <v>44526</v>
      </c>
      <c r="B4265" s="2">
        <v>44526.361956018518</v>
      </c>
      <c r="C4265" s="1" t="s">
        <v>1065</v>
      </c>
      <c r="D4265" t="s">
        <v>1056</v>
      </c>
      <c r="G4265" t="s">
        <v>1203</v>
      </c>
      <c r="H4265">
        <v>1</v>
      </c>
    </row>
    <row r="4266" spans="1:8" x14ac:dyDescent="0.2">
      <c r="A4266" s="5">
        <v>44526</v>
      </c>
      <c r="B4266" s="2">
        <v>44526.362025462964</v>
      </c>
      <c r="C4266" s="1" t="s">
        <v>1065</v>
      </c>
      <c r="D4266" t="s">
        <v>1058</v>
      </c>
      <c r="G4266" t="s">
        <v>1203</v>
      </c>
      <c r="H4266">
        <v>1</v>
      </c>
    </row>
    <row r="4267" spans="1:8" x14ac:dyDescent="0.2">
      <c r="A4267" s="5">
        <v>44526</v>
      </c>
      <c r="B4267" s="2">
        <v>44526.362118055556</v>
      </c>
      <c r="C4267" s="1" t="s">
        <v>1065</v>
      </c>
      <c r="D4267" t="s">
        <v>1056</v>
      </c>
      <c r="G4267" t="s">
        <v>1203</v>
      </c>
      <c r="H4267">
        <v>1</v>
      </c>
    </row>
    <row r="4268" spans="1:8" x14ac:dyDescent="0.2">
      <c r="A4268" s="5">
        <v>44526</v>
      </c>
      <c r="B4268" s="2">
        <v>44526.362430555557</v>
      </c>
      <c r="C4268" s="1" t="s">
        <v>1065</v>
      </c>
      <c r="D4268" t="s">
        <v>1059</v>
      </c>
      <c r="G4268" t="s">
        <v>1203</v>
      </c>
      <c r="H4268">
        <v>1</v>
      </c>
    </row>
    <row r="4269" spans="1:8" x14ac:dyDescent="0.2">
      <c r="A4269" s="5">
        <v>44526</v>
      </c>
      <c r="B4269" s="2">
        <v>44526.362546296295</v>
      </c>
      <c r="C4269" s="1" t="s">
        <v>1065</v>
      </c>
      <c r="D4269" t="s">
        <v>1056</v>
      </c>
      <c r="G4269" t="s">
        <v>1203</v>
      </c>
      <c r="H4269">
        <v>1</v>
      </c>
    </row>
    <row r="4270" spans="1:8" x14ac:dyDescent="0.2">
      <c r="A4270" s="5">
        <v>44529</v>
      </c>
      <c r="B4270" s="2">
        <v>44529.33222222222</v>
      </c>
      <c r="C4270" s="1" t="s">
        <v>1192</v>
      </c>
      <c r="D4270" t="s">
        <v>1053</v>
      </c>
      <c r="E4270" s="1" t="s">
        <v>1061</v>
      </c>
      <c r="G4270" t="s">
        <v>1203</v>
      </c>
      <c r="H4270">
        <v>1</v>
      </c>
    </row>
    <row r="4271" spans="1:8" x14ac:dyDescent="0.2">
      <c r="A4271" s="5">
        <v>44529</v>
      </c>
      <c r="B4271" s="2">
        <v>44529.332268518519</v>
      </c>
      <c r="C4271" s="1" t="s">
        <v>1192</v>
      </c>
      <c r="D4271" t="s">
        <v>1057</v>
      </c>
      <c r="E4271" s="1" t="s">
        <v>1061</v>
      </c>
      <c r="G4271" t="s">
        <v>1203</v>
      </c>
      <c r="H4271">
        <v>1</v>
      </c>
    </row>
    <row r="4272" spans="1:8" x14ac:dyDescent="0.2">
      <c r="A4272" s="5">
        <v>44529</v>
      </c>
      <c r="B4272" s="2">
        <v>44529.332314814812</v>
      </c>
      <c r="C4272" s="1" t="s">
        <v>1192</v>
      </c>
      <c r="D4272" t="s">
        <v>1058</v>
      </c>
      <c r="E4272" s="1" t="s">
        <v>1061</v>
      </c>
      <c r="G4272" t="s">
        <v>1203</v>
      </c>
      <c r="H4272">
        <v>1</v>
      </c>
    </row>
    <row r="4273" spans="1:8" x14ac:dyDescent="0.2">
      <c r="A4273" s="5">
        <v>44529</v>
      </c>
      <c r="B4273" s="2">
        <v>44529.332361111112</v>
      </c>
      <c r="C4273" s="1" t="s">
        <v>1192</v>
      </c>
      <c r="D4273" t="s">
        <v>1059</v>
      </c>
      <c r="E4273" s="1" t="s">
        <v>1061</v>
      </c>
      <c r="G4273" t="s">
        <v>1203</v>
      </c>
      <c r="H4273">
        <v>1</v>
      </c>
    </row>
    <row r="4274" spans="1:8" x14ac:dyDescent="0.2">
      <c r="A4274" s="5">
        <v>44529</v>
      </c>
      <c r="B4274" s="2">
        <v>44529.349594907406</v>
      </c>
      <c r="C4274" s="1" t="s">
        <v>1065</v>
      </c>
      <c r="D4274" t="s">
        <v>1053</v>
      </c>
      <c r="G4274" t="s">
        <v>1203</v>
      </c>
      <c r="H4274">
        <v>1</v>
      </c>
    </row>
    <row r="4275" spans="1:8" x14ac:dyDescent="0.2">
      <c r="A4275" s="5">
        <v>44529</v>
      </c>
      <c r="B4275" s="2">
        <v>44529.349675925929</v>
      </c>
      <c r="C4275" s="1" t="s">
        <v>1065</v>
      </c>
      <c r="D4275" t="s">
        <v>1056</v>
      </c>
      <c r="G4275" t="s">
        <v>1203</v>
      </c>
      <c r="H4275">
        <v>1</v>
      </c>
    </row>
    <row r="4276" spans="1:8" x14ac:dyDescent="0.2">
      <c r="A4276" s="5">
        <v>44529</v>
      </c>
      <c r="B4276" s="2">
        <v>44529.349768518521</v>
      </c>
      <c r="C4276" s="1" t="s">
        <v>1065</v>
      </c>
      <c r="D4276" t="s">
        <v>1057</v>
      </c>
      <c r="G4276" t="s">
        <v>1203</v>
      </c>
      <c r="H4276">
        <v>1</v>
      </c>
    </row>
    <row r="4277" spans="1:8" x14ac:dyDescent="0.2">
      <c r="A4277" s="5">
        <v>44529</v>
      </c>
      <c r="B4277" s="2">
        <v>44529.349849537037</v>
      </c>
      <c r="C4277" s="1" t="s">
        <v>1065</v>
      </c>
      <c r="D4277" t="s">
        <v>1056</v>
      </c>
      <c r="G4277" t="s">
        <v>1203</v>
      </c>
      <c r="H4277">
        <v>1</v>
      </c>
    </row>
    <row r="4278" spans="1:8" x14ac:dyDescent="0.2">
      <c r="A4278" s="5">
        <v>44529</v>
      </c>
      <c r="B4278" s="2">
        <v>44529.349942129629</v>
      </c>
      <c r="C4278" s="1" t="s">
        <v>1065</v>
      </c>
      <c r="D4278" t="s">
        <v>1058</v>
      </c>
      <c r="G4278" t="s">
        <v>1203</v>
      </c>
      <c r="H4278">
        <v>1</v>
      </c>
    </row>
    <row r="4279" spans="1:8" x14ac:dyDescent="0.2">
      <c r="A4279" s="5">
        <v>44529</v>
      </c>
      <c r="B4279" s="2">
        <v>44529.350034722222</v>
      </c>
      <c r="C4279" s="1" t="s">
        <v>1065</v>
      </c>
      <c r="D4279" t="s">
        <v>1056</v>
      </c>
      <c r="G4279" t="s">
        <v>1203</v>
      </c>
      <c r="H4279">
        <v>1</v>
      </c>
    </row>
    <row r="4280" spans="1:8" x14ac:dyDescent="0.2">
      <c r="A4280" s="5">
        <v>44529</v>
      </c>
      <c r="B4280" s="2">
        <v>44529.350115740737</v>
      </c>
      <c r="C4280" s="1" t="s">
        <v>1065</v>
      </c>
      <c r="D4280" t="s">
        <v>1059</v>
      </c>
      <c r="G4280" t="s">
        <v>1203</v>
      </c>
      <c r="H4280">
        <v>1</v>
      </c>
    </row>
    <row r="4281" spans="1:8" x14ac:dyDescent="0.2">
      <c r="A4281" s="5">
        <v>44529</v>
      </c>
      <c r="B4281" s="2">
        <v>44529.35019675926</v>
      </c>
      <c r="C4281" s="1" t="s">
        <v>1065</v>
      </c>
      <c r="D4281" t="s">
        <v>1056</v>
      </c>
      <c r="G4281" t="s">
        <v>1203</v>
      </c>
      <c r="H4281">
        <v>1</v>
      </c>
    </row>
    <row r="4282" spans="1:8" x14ac:dyDescent="0.2">
      <c r="A4282" s="5">
        <v>44529</v>
      </c>
      <c r="B4282" s="2">
        <v>44529.635185185187</v>
      </c>
      <c r="C4282" s="1" t="s">
        <v>1113</v>
      </c>
      <c r="D4282" t="s">
        <v>1053</v>
      </c>
      <c r="G4282" t="s">
        <v>1203</v>
      </c>
      <c r="H4282">
        <v>1</v>
      </c>
    </row>
    <row r="4283" spans="1:8" x14ac:dyDescent="0.2">
      <c r="A4283" s="5">
        <v>44529</v>
      </c>
      <c r="B4283" s="2">
        <v>44529.635243055556</v>
      </c>
      <c r="C4283" s="1" t="s">
        <v>1113</v>
      </c>
      <c r="D4283" t="s">
        <v>1056</v>
      </c>
      <c r="G4283" t="s">
        <v>1203</v>
      </c>
      <c r="H4283">
        <v>1</v>
      </c>
    </row>
    <row r="4284" spans="1:8" x14ac:dyDescent="0.2">
      <c r="A4284" s="5">
        <v>44529</v>
      </c>
      <c r="B4284" s="2">
        <v>44529.635289351849</v>
      </c>
      <c r="C4284" s="1" t="s">
        <v>1113</v>
      </c>
      <c r="D4284" t="s">
        <v>1057</v>
      </c>
      <c r="G4284" t="s">
        <v>1203</v>
      </c>
      <c r="H4284">
        <v>1</v>
      </c>
    </row>
    <row r="4285" spans="1:8" x14ac:dyDescent="0.2">
      <c r="A4285" s="5">
        <v>44529</v>
      </c>
      <c r="B4285" s="2">
        <v>44529.635335648149</v>
      </c>
      <c r="C4285" s="1" t="s">
        <v>1113</v>
      </c>
      <c r="D4285" t="s">
        <v>1056</v>
      </c>
      <c r="G4285" t="s">
        <v>1203</v>
      </c>
      <c r="H4285">
        <v>1</v>
      </c>
    </row>
    <row r="4286" spans="1:8" x14ac:dyDescent="0.2">
      <c r="A4286" s="5">
        <v>44529</v>
      </c>
      <c r="B4286" s="2">
        <v>44529.635381944441</v>
      </c>
      <c r="C4286" s="1" t="s">
        <v>1113</v>
      </c>
      <c r="D4286" t="s">
        <v>1058</v>
      </c>
      <c r="G4286" t="s">
        <v>1203</v>
      </c>
      <c r="H4286">
        <v>1</v>
      </c>
    </row>
    <row r="4287" spans="1:8" x14ac:dyDescent="0.2">
      <c r="A4287" s="5">
        <v>44529</v>
      </c>
      <c r="B4287" s="2">
        <v>44529.635428240741</v>
      </c>
      <c r="C4287" s="1" t="s">
        <v>1113</v>
      </c>
      <c r="D4287" t="s">
        <v>1056</v>
      </c>
      <c r="G4287" t="s">
        <v>1203</v>
      </c>
      <c r="H4287">
        <v>1</v>
      </c>
    </row>
    <row r="4288" spans="1:8" x14ac:dyDescent="0.2">
      <c r="A4288" s="5">
        <v>44529</v>
      </c>
      <c r="B4288" s="2">
        <v>44529.635474537034</v>
      </c>
      <c r="C4288" s="1" t="s">
        <v>1113</v>
      </c>
      <c r="D4288" t="s">
        <v>1059</v>
      </c>
      <c r="G4288" t="s">
        <v>1203</v>
      </c>
      <c r="H4288">
        <v>1</v>
      </c>
    </row>
    <row r="4289" spans="1:8" x14ac:dyDescent="0.2">
      <c r="A4289" s="5">
        <v>44529</v>
      </c>
      <c r="B4289" s="2">
        <v>44529.63553240741</v>
      </c>
      <c r="C4289" s="1" t="s">
        <v>1113</v>
      </c>
      <c r="D4289" t="s">
        <v>1056</v>
      </c>
      <c r="G4289" t="s">
        <v>1203</v>
      </c>
      <c r="H4289">
        <v>1</v>
      </c>
    </row>
    <row r="4290" spans="1:8" x14ac:dyDescent="0.2">
      <c r="A4290" s="5">
        <v>44530</v>
      </c>
      <c r="B4290" s="2">
        <v>44530.294560185182</v>
      </c>
      <c r="C4290" s="1" t="s">
        <v>1192</v>
      </c>
      <c r="D4290" t="s">
        <v>1053</v>
      </c>
      <c r="E4290" s="1" t="s">
        <v>1061</v>
      </c>
      <c r="G4290" t="s">
        <v>1203</v>
      </c>
      <c r="H4290">
        <v>1</v>
      </c>
    </row>
    <row r="4291" spans="1:8" x14ac:dyDescent="0.2">
      <c r="A4291" s="5">
        <v>44530</v>
      </c>
      <c r="B4291" s="2">
        <v>44530.294583333336</v>
      </c>
      <c r="C4291" s="1" t="s">
        <v>1192</v>
      </c>
      <c r="D4291" t="s">
        <v>1057</v>
      </c>
      <c r="E4291" s="1" t="s">
        <v>1061</v>
      </c>
      <c r="G4291" t="s">
        <v>1203</v>
      </c>
      <c r="H4291">
        <v>1</v>
      </c>
    </row>
    <row r="4292" spans="1:8" x14ac:dyDescent="0.2">
      <c r="A4292" s="5">
        <v>44530</v>
      </c>
      <c r="B4292" s="2">
        <v>44530.294606481482</v>
      </c>
      <c r="C4292" s="1" t="s">
        <v>1192</v>
      </c>
      <c r="D4292" t="s">
        <v>1058</v>
      </c>
      <c r="E4292" s="1" t="s">
        <v>1061</v>
      </c>
      <c r="G4292" t="s">
        <v>1203</v>
      </c>
      <c r="H4292">
        <v>1</v>
      </c>
    </row>
    <row r="4293" spans="1:8" x14ac:dyDescent="0.2">
      <c r="A4293" s="5">
        <v>44530</v>
      </c>
      <c r="B4293" s="2">
        <v>44530.294629629629</v>
      </c>
      <c r="C4293" s="1" t="s">
        <v>1192</v>
      </c>
      <c r="D4293" t="s">
        <v>1059</v>
      </c>
      <c r="E4293" s="1" t="s">
        <v>1061</v>
      </c>
      <c r="G4293" t="s">
        <v>1203</v>
      </c>
      <c r="H4293">
        <v>1</v>
      </c>
    </row>
    <row r="4294" spans="1:8" x14ac:dyDescent="0.2">
      <c r="A4294" s="5">
        <v>44530</v>
      </c>
      <c r="B4294" s="2">
        <v>44530.346296296295</v>
      </c>
      <c r="C4294" s="1" t="s">
        <v>1065</v>
      </c>
      <c r="D4294" t="s">
        <v>1053</v>
      </c>
      <c r="G4294" t="s">
        <v>1203</v>
      </c>
      <c r="H4294">
        <v>1</v>
      </c>
    </row>
    <row r="4295" spans="1:8" x14ac:dyDescent="0.2">
      <c r="A4295" s="5">
        <v>44530</v>
      </c>
      <c r="B4295" s="2">
        <v>44530.346446759257</v>
      </c>
      <c r="C4295" s="1" t="s">
        <v>1065</v>
      </c>
      <c r="D4295" t="s">
        <v>1056</v>
      </c>
      <c r="G4295" t="s">
        <v>1203</v>
      </c>
      <c r="H4295">
        <v>1</v>
      </c>
    </row>
    <row r="4296" spans="1:8" x14ac:dyDescent="0.2">
      <c r="A4296" s="5">
        <v>44530</v>
      </c>
      <c r="B4296" s="2">
        <v>44530.346539351849</v>
      </c>
      <c r="C4296" s="1" t="s">
        <v>1065</v>
      </c>
      <c r="D4296" t="s">
        <v>1057</v>
      </c>
      <c r="G4296" t="s">
        <v>1203</v>
      </c>
      <c r="H4296">
        <v>1</v>
      </c>
    </row>
    <row r="4297" spans="1:8" x14ac:dyDescent="0.2">
      <c r="A4297" s="5">
        <v>44530</v>
      </c>
      <c r="B4297" s="2">
        <v>44530.346620370372</v>
      </c>
      <c r="C4297" s="1" t="s">
        <v>1065</v>
      </c>
      <c r="D4297" t="s">
        <v>1056</v>
      </c>
      <c r="G4297" t="s">
        <v>1203</v>
      </c>
      <c r="H4297">
        <v>1</v>
      </c>
    </row>
    <row r="4298" spans="1:8" x14ac:dyDescent="0.2">
      <c r="A4298" s="5">
        <v>44530</v>
      </c>
      <c r="B4298" s="2">
        <v>44530.346701388888</v>
      </c>
      <c r="C4298" s="1" t="s">
        <v>1065</v>
      </c>
      <c r="D4298" t="s">
        <v>1058</v>
      </c>
      <c r="G4298" t="s">
        <v>1203</v>
      </c>
      <c r="H4298">
        <v>1</v>
      </c>
    </row>
    <row r="4299" spans="1:8" x14ac:dyDescent="0.2">
      <c r="A4299" s="5">
        <v>44530</v>
      </c>
      <c r="B4299" s="2">
        <v>44530.346805555557</v>
      </c>
      <c r="C4299" s="1" t="s">
        <v>1065</v>
      </c>
      <c r="D4299" t="s">
        <v>1056</v>
      </c>
      <c r="G4299" t="s">
        <v>1203</v>
      </c>
      <c r="H4299">
        <v>1</v>
      </c>
    </row>
    <row r="4300" spans="1:8" x14ac:dyDescent="0.2">
      <c r="A4300" s="5">
        <v>44530</v>
      </c>
      <c r="B4300" s="2">
        <v>44530.347094907411</v>
      </c>
      <c r="C4300" s="1" t="s">
        <v>1065</v>
      </c>
      <c r="D4300" t="s">
        <v>1059</v>
      </c>
      <c r="G4300" t="s">
        <v>1203</v>
      </c>
      <c r="H4300">
        <v>1</v>
      </c>
    </row>
    <row r="4301" spans="1:8" x14ac:dyDescent="0.2">
      <c r="A4301" s="5">
        <v>44530</v>
      </c>
      <c r="B4301" s="2">
        <v>44530.347615740742</v>
      </c>
      <c r="C4301" s="1" t="s">
        <v>1065</v>
      </c>
      <c r="D4301" t="s">
        <v>1056</v>
      </c>
      <c r="G4301" t="s">
        <v>1203</v>
      </c>
      <c r="H4301">
        <v>1</v>
      </c>
    </row>
    <row r="4302" spans="1:8" x14ac:dyDescent="0.2">
      <c r="A4302" s="5">
        <v>44531</v>
      </c>
      <c r="B4302" s="2">
        <v>44531.344224537039</v>
      </c>
      <c r="C4302" s="1" t="s">
        <v>1065</v>
      </c>
      <c r="D4302" t="s">
        <v>1053</v>
      </c>
      <c r="G4302" t="s">
        <v>1204</v>
      </c>
      <c r="H4302">
        <v>1</v>
      </c>
    </row>
    <row r="4303" spans="1:8" x14ac:dyDescent="0.2">
      <c r="A4303" s="5">
        <v>44531</v>
      </c>
      <c r="B4303" s="2">
        <v>44531.344305555554</v>
      </c>
      <c r="C4303" s="1" t="s">
        <v>1065</v>
      </c>
      <c r="D4303" t="s">
        <v>1056</v>
      </c>
      <c r="G4303" t="s">
        <v>1204</v>
      </c>
      <c r="H4303">
        <v>1</v>
      </c>
    </row>
    <row r="4304" spans="1:8" x14ac:dyDescent="0.2">
      <c r="A4304" s="5">
        <v>44531</v>
      </c>
      <c r="B4304" s="2">
        <v>44531.344386574077</v>
      </c>
      <c r="C4304" s="1" t="s">
        <v>1065</v>
      </c>
      <c r="D4304" t="s">
        <v>1057</v>
      </c>
      <c r="G4304" t="s">
        <v>1204</v>
      </c>
      <c r="H4304">
        <v>1</v>
      </c>
    </row>
    <row r="4305" spans="1:8" x14ac:dyDescent="0.2">
      <c r="A4305" s="5">
        <v>44531</v>
      </c>
      <c r="B4305" s="2">
        <v>44531.344467592593</v>
      </c>
      <c r="C4305" s="1" t="s">
        <v>1065</v>
      </c>
      <c r="D4305" t="s">
        <v>1056</v>
      </c>
      <c r="G4305" t="s">
        <v>1204</v>
      </c>
      <c r="H4305">
        <v>1</v>
      </c>
    </row>
    <row r="4306" spans="1:8" x14ac:dyDescent="0.2">
      <c r="A4306" s="5">
        <v>44531</v>
      </c>
      <c r="B4306" s="2">
        <v>44531.344560185185</v>
      </c>
      <c r="C4306" s="1" t="s">
        <v>1065</v>
      </c>
      <c r="D4306" t="s">
        <v>1058</v>
      </c>
      <c r="G4306" t="s">
        <v>1204</v>
      </c>
      <c r="H4306">
        <v>1</v>
      </c>
    </row>
    <row r="4307" spans="1:8" x14ac:dyDescent="0.2">
      <c r="A4307" s="5">
        <v>44531</v>
      </c>
      <c r="B4307" s="2">
        <v>44531.344641203701</v>
      </c>
      <c r="C4307" s="1" t="s">
        <v>1065</v>
      </c>
      <c r="D4307" t="s">
        <v>1056</v>
      </c>
      <c r="G4307" t="s">
        <v>1204</v>
      </c>
      <c r="H4307">
        <v>1</v>
      </c>
    </row>
    <row r="4308" spans="1:8" x14ac:dyDescent="0.2">
      <c r="A4308" s="5">
        <v>44531</v>
      </c>
      <c r="B4308" s="2">
        <v>44531.344722222224</v>
      </c>
      <c r="C4308" s="1" t="s">
        <v>1065</v>
      </c>
      <c r="D4308" t="s">
        <v>1059</v>
      </c>
      <c r="G4308" t="s">
        <v>1204</v>
      </c>
      <c r="H4308">
        <v>1</v>
      </c>
    </row>
    <row r="4309" spans="1:8" x14ac:dyDescent="0.2">
      <c r="A4309" s="5">
        <v>44531</v>
      </c>
      <c r="B4309" s="2">
        <v>44531.34479166667</v>
      </c>
      <c r="C4309" s="1" t="s">
        <v>1065</v>
      </c>
      <c r="D4309" t="s">
        <v>1056</v>
      </c>
      <c r="G4309" t="s">
        <v>1204</v>
      </c>
      <c r="H4309">
        <v>1</v>
      </c>
    </row>
    <row r="4310" spans="1:8" x14ac:dyDescent="0.2">
      <c r="A4310" s="5">
        <v>44531</v>
      </c>
      <c r="B4310" s="2">
        <v>44531.356874999998</v>
      </c>
      <c r="C4310" s="1" t="s">
        <v>1113</v>
      </c>
      <c r="D4310" t="s">
        <v>1053</v>
      </c>
      <c r="E4310" s="1" t="s">
        <v>1205</v>
      </c>
      <c r="G4310" t="s">
        <v>1204</v>
      </c>
      <c r="H4310">
        <v>1</v>
      </c>
    </row>
    <row r="4311" spans="1:8" x14ac:dyDescent="0.2">
      <c r="A4311" s="5">
        <v>44531</v>
      </c>
      <c r="B4311" s="2">
        <v>44531.356956018521</v>
      </c>
      <c r="C4311" s="1" t="s">
        <v>1113</v>
      </c>
      <c r="D4311" t="s">
        <v>1056</v>
      </c>
      <c r="G4311" t="s">
        <v>1204</v>
      </c>
      <c r="H4311">
        <v>1</v>
      </c>
    </row>
    <row r="4312" spans="1:8" x14ac:dyDescent="0.2">
      <c r="A4312" s="5">
        <v>44531</v>
      </c>
      <c r="B4312" s="2">
        <v>44531.357222222221</v>
      </c>
      <c r="C4312" s="1" t="s">
        <v>1113</v>
      </c>
      <c r="D4312" t="s">
        <v>1057</v>
      </c>
      <c r="E4312" s="1" t="s">
        <v>1064</v>
      </c>
      <c r="G4312" t="s">
        <v>1204</v>
      </c>
      <c r="H4312">
        <v>1</v>
      </c>
    </row>
    <row r="4313" spans="1:8" x14ac:dyDescent="0.2">
      <c r="A4313" s="5">
        <v>44531</v>
      </c>
      <c r="B4313" s="2">
        <v>44531.357314814813</v>
      </c>
      <c r="C4313" s="1" t="s">
        <v>1113</v>
      </c>
      <c r="D4313" t="s">
        <v>1058</v>
      </c>
      <c r="E4313" s="1" t="s">
        <v>1064</v>
      </c>
      <c r="G4313" t="s">
        <v>1204</v>
      </c>
      <c r="H4313">
        <v>1</v>
      </c>
    </row>
    <row r="4314" spans="1:8" x14ac:dyDescent="0.2">
      <c r="A4314" s="5">
        <v>44531</v>
      </c>
      <c r="B4314" s="2">
        <v>44531.357557870368</v>
      </c>
      <c r="C4314" s="1" t="s">
        <v>1113</v>
      </c>
      <c r="D4314" t="s">
        <v>1059</v>
      </c>
      <c r="E4314" s="1" t="s">
        <v>1064</v>
      </c>
      <c r="G4314" t="s">
        <v>1204</v>
      </c>
      <c r="H4314">
        <v>1</v>
      </c>
    </row>
    <row r="4315" spans="1:8" x14ac:dyDescent="0.2">
      <c r="A4315" s="5">
        <v>44532</v>
      </c>
      <c r="B4315" s="2">
        <v>44532.305439814816</v>
      </c>
      <c r="C4315" s="1" t="s">
        <v>1192</v>
      </c>
      <c r="D4315" t="s">
        <v>1053</v>
      </c>
      <c r="E4315" s="1" t="s">
        <v>1061</v>
      </c>
      <c r="G4315" t="s">
        <v>1204</v>
      </c>
      <c r="H4315">
        <v>1</v>
      </c>
    </row>
    <row r="4316" spans="1:8" x14ac:dyDescent="0.2">
      <c r="A4316" s="5">
        <v>44532</v>
      </c>
      <c r="B4316" s="2">
        <v>44532.305462962962</v>
      </c>
      <c r="C4316" s="1" t="s">
        <v>1192</v>
      </c>
      <c r="D4316" t="s">
        <v>1057</v>
      </c>
      <c r="E4316" s="1" t="s">
        <v>1061</v>
      </c>
      <c r="G4316" t="s">
        <v>1204</v>
      </c>
      <c r="H4316">
        <v>1</v>
      </c>
    </row>
    <row r="4317" spans="1:8" x14ac:dyDescent="0.2">
      <c r="A4317" s="5">
        <v>44532</v>
      </c>
      <c r="B4317" s="2">
        <v>44532.305486111109</v>
      </c>
      <c r="C4317" s="1" t="s">
        <v>1192</v>
      </c>
      <c r="D4317" t="s">
        <v>1058</v>
      </c>
      <c r="E4317" s="1" t="s">
        <v>1061</v>
      </c>
      <c r="G4317" t="s">
        <v>1204</v>
      </c>
      <c r="H4317">
        <v>1</v>
      </c>
    </row>
    <row r="4318" spans="1:8" x14ac:dyDescent="0.2">
      <c r="A4318" s="5">
        <v>44532</v>
      </c>
      <c r="B4318" s="2">
        <v>44532.305509259262</v>
      </c>
      <c r="C4318" s="1" t="s">
        <v>1192</v>
      </c>
      <c r="D4318" t="s">
        <v>1059</v>
      </c>
      <c r="E4318" s="1" t="s">
        <v>1061</v>
      </c>
      <c r="G4318" t="s">
        <v>1204</v>
      </c>
      <c r="H4318">
        <v>1</v>
      </c>
    </row>
    <row r="4319" spans="1:8" x14ac:dyDescent="0.2">
      <c r="A4319" s="5">
        <v>44532</v>
      </c>
      <c r="B4319" s="2">
        <v>44532.323472222219</v>
      </c>
      <c r="C4319" s="1" t="s">
        <v>1192</v>
      </c>
      <c r="D4319" t="s">
        <v>1053</v>
      </c>
      <c r="E4319" s="1" t="s">
        <v>1061</v>
      </c>
      <c r="G4319" t="s">
        <v>1204</v>
      </c>
      <c r="H4319">
        <v>1</v>
      </c>
    </row>
    <row r="4320" spans="1:8" x14ac:dyDescent="0.2">
      <c r="A4320" s="5">
        <v>44532</v>
      </c>
      <c r="B4320" s="2">
        <v>44532.323506944442</v>
      </c>
      <c r="C4320" s="1" t="s">
        <v>1192</v>
      </c>
      <c r="D4320" t="s">
        <v>1057</v>
      </c>
      <c r="E4320" s="1" t="s">
        <v>1061</v>
      </c>
      <c r="G4320" t="s">
        <v>1204</v>
      </c>
      <c r="H4320">
        <v>1</v>
      </c>
    </row>
    <row r="4321" spans="1:8" x14ac:dyDescent="0.2">
      <c r="A4321" s="5">
        <v>44532</v>
      </c>
      <c r="B4321" s="2">
        <v>44532.323541666665</v>
      </c>
      <c r="C4321" s="1" t="s">
        <v>1192</v>
      </c>
      <c r="D4321" t="s">
        <v>1058</v>
      </c>
      <c r="E4321" s="1" t="s">
        <v>1061</v>
      </c>
      <c r="G4321" t="s">
        <v>1204</v>
      </c>
      <c r="H4321">
        <v>1</v>
      </c>
    </row>
    <row r="4322" spans="1:8" x14ac:dyDescent="0.2">
      <c r="A4322" s="5">
        <v>44532</v>
      </c>
      <c r="B4322" s="2">
        <v>44532.323576388888</v>
      </c>
      <c r="C4322" s="1" t="s">
        <v>1192</v>
      </c>
      <c r="D4322" t="s">
        <v>1059</v>
      </c>
      <c r="E4322" s="1" t="s">
        <v>1061</v>
      </c>
      <c r="G4322" t="s">
        <v>1204</v>
      </c>
      <c r="H4322">
        <v>1</v>
      </c>
    </row>
    <row r="4323" spans="1:8" x14ac:dyDescent="0.2">
      <c r="A4323" s="5">
        <v>44532</v>
      </c>
      <c r="B4323" s="2">
        <v>44532.340254629627</v>
      </c>
      <c r="C4323" s="1" t="s">
        <v>1065</v>
      </c>
      <c r="D4323" t="s">
        <v>1053</v>
      </c>
      <c r="G4323" t="s">
        <v>1204</v>
      </c>
      <c r="H4323">
        <v>1</v>
      </c>
    </row>
    <row r="4324" spans="1:8" x14ac:dyDescent="0.2">
      <c r="A4324" s="5">
        <v>44532</v>
      </c>
      <c r="B4324" s="2">
        <v>44532.34033564815</v>
      </c>
      <c r="C4324" s="1" t="s">
        <v>1065</v>
      </c>
      <c r="D4324" t="s">
        <v>1056</v>
      </c>
      <c r="G4324" t="s">
        <v>1204</v>
      </c>
      <c r="H4324">
        <v>1</v>
      </c>
    </row>
    <row r="4325" spans="1:8" x14ac:dyDescent="0.2">
      <c r="A4325" s="5">
        <v>44532</v>
      </c>
      <c r="B4325" s="2">
        <v>44532.340405092589</v>
      </c>
      <c r="C4325" s="1" t="s">
        <v>1065</v>
      </c>
      <c r="D4325" t="s">
        <v>1057</v>
      </c>
      <c r="G4325" t="s">
        <v>1204</v>
      </c>
      <c r="H4325">
        <v>1</v>
      </c>
    </row>
    <row r="4326" spans="1:8" x14ac:dyDescent="0.2">
      <c r="A4326" s="5">
        <v>44532</v>
      </c>
      <c r="B4326" s="2">
        <v>44532.340486111112</v>
      </c>
      <c r="C4326" s="1" t="s">
        <v>1065</v>
      </c>
      <c r="D4326" t="s">
        <v>1056</v>
      </c>
      <c r="G4326" t="s">
        <v>1204</v>
      </c>
      <c r="H4326">
        <v>1</v>
      </c>
    </row>
    <row r="4327" spans="1:8" x14ac:dyDescent="0.2">
      <c r="A4327" s="5">
        <v>44532</v>
      </c>
      <c r="B4327" s="2">
        <v>44532.340636574074</v>
      </c>
      <c r="C4327" s="1" t="s">
        <v>1065</v>
      </c>
      <c r="D4327" t="s">
        <v>1058</v>
      </c>
      <c r="G4327" t="s">
        <v>1204</v>
      </c>
      <c r="H4327">
        <v>1</v>
      </c>
    </row>
    <row r="4328" spans="1:8" x14ac:dyDescent="0.2">
      <c r="A4328" s="5">
        <v>44532</v>
      </c>
      <c r="B4328" s="2">
        <v>44532.340717592589</v>
      </c>
      <c r="C4328" s="1" t="s">
        <v>1065</v>
      </c>
      <c r="D4328" t="s">
        <v>1056</v>
      </c>
      <c r="G4328" t="s">
        <v>1204</v>
      </c>
      <c r="H4328">
        <v>1</v>
      </c>
    </row>
    <row r="4329" spans="1:8" x14ac:dyDescent="0.2">
      <c r="A4329" s="5">
        <v>44532</v>
      </c>
      <c r="B4329" s="2">
        <v>44532.340810185182</v>
      </c>
      <c r="C4329" s="1" t="s">
        <v>1065</v>
      </c>
      <c r="D4329" t="s">
        <v>1059</v>
      </c>
      <c r="G4329" t="s">
        <v>1204</v>
      </c>
      <c r="H4329">
        <v>1</v>
      </c>
    </row>
    <row r="4330" spans="1:8" x14ac:dyDescent="0.2">
      <c r="A4330" s="5">
        <v>44532</v>
      </c>
      <c r="B4330" s="2">
        <v>44532.340856481482</v>
      </c>
      <c r="C4330" s="1" t="s">
        <v>1065</v>
      </c>
      <c r="D4330" t="s">
        <v>1056</v>
      </c>
      <c r="G4330" t="s">
        <v>1204</v>
      </c>
      <c r="H4330">
        <v>1</v>
      </c>
    </row>
    <row r="4331" spans="1:8" x14ac:dyDescent="0.2">
      <c r="A4331" s="5">
        <v>44532</v>
      </c>
      <c r="B4331" s="2">
        <v>44532.353148148148</v>
      </c>
      <c r="C4331" s="1" t="s">
        <v>1113</v>
      </c>
      <c r="D4331" t="s">
        <v>1053</v>
      </c>
      <c r="G4331" t="s">
        <v>1204</v>
      </c>
      <c r="H4331">
        <v>1</v>
      </c>
    </row>
    <row r="4332" spans="1:8" x14ac:dyDescent="0.2">
      <c r="A4332" s="5">
        <v>44532</v>
      </c>
      <c r="B4332" s="2">
        <v>44532.353171296294</v>
      </c>
      <c r="C4332" s="1" t="s">
        <v>1113</v>
      </c>
      <c r="D4332" t="s">
        <v>1056</v>
      </c>
      <c r="G4332" t="s">
        <v>1204</v>
      </c>
      <c r="H4332">
        <v>1</v>
      </c>
    </row>
    <row r="4333" spans="1:8" x14ac:dyDescent="0.2">
      <c r="A4333" s="5">
        <v>44532</v>
      </c>
      <c r="B4333" s="2">
        <v>44532.353194444448</v>
      </c>
      <c r="C4333" s="1" t="s">
        <v>1113</v>
      </c>
      <c r="D4333" t="s">
        <v>1057</v>
      </c>
      <c r="G4333" t="s">
        <v>1204</v>
      </c>
      <c r="H4333">
        <v>1</v>
      </c>
    </row>
    <row r="4334" spans="1:8" x14ac:dyDescent="0.2">
      <c r="A4334" s="5">
        <v>44532</v>
      </c>
      <c r="B4334" s="2">
        <v>44532.353206018517</v>
      </c>
      <c r="C4334" s="1" t="s">
        <v>1113</v>
      </c>
      <c r="D4334" t="s">
        <v>1056</v>
      </c>
      <c r="G4334" t="s">
        <v>1204</v>
      </c>
      <c r="H4334">
        <v>1</v>
      </c>
    </row>
    <row r="4335" spans="1:8" x14ac:dyDescent="0.2">
      <c r="A4335" s="5">
        <v>44532</v>
      </c>
      <c r="B4335" s="2">
        <v>44532.353229166663</v>
      </c>
      <c r="C4335" s="1" t="s">
        <v>1113</v>
      </c>
      <c r="D4335" t="s">
        <v>1058</v>
      </c>
      <c r="G4335" t="s">
        <v>1204</v>
      </c>
      <c r="H4335">
        <v>1</v>
      </c>
    </row>
    <row r="4336" spans="1:8" x14ac:dyDescent="0.2">
      <c r="A4336" s="5">
        <v>44532</v>
      </c>
      <c r="B4336" s="2">
        <v>44532.353252314817</v>
      </c>
      <c r="C4336" s="1" t="s">
        <v>1113</v>
      </c>
      <c r="D4336" t="s">
        <v>1056</v>
      </c>
      <c r="G4336" t="s">
        <v>1204</v>
      </c>
      <c r="H4336">
        <v>1</v>
      </c>
    </row>
    <row r="4337" spans="1:8" x14ac:dyDescent="0.2">
      <c r="A4337" s="5">
        <v>44532</v>
      </c>
      <c r="B4337" s="2">
        <v>44532.353263888886</v>
      </c>
      <c r="C4337" s="1" t="s">
        <v>1113</v>
      </c>
      <c r="D4337" t="s">
        <v>1059</v>
      </c>
      <c r="G4337" t="s">
        <v>1204</v>
      </c>
      <c r="H4337">
        <v>1</v>
      </c>
    </row>
    <row r="4338" spans="1:8" x14ac:dyDescent="0.2">
      <c r="A4338" s="5">
        <v>44532</v>
      </c>
      <c r="B4338" s="2">
        <v>44532.35328703704</v>
      </c>
      <c r="C4338" s="1" t="s">
        <v>1113</v>
      </c>
      <c r="D4338" t="s">
        <v>1056</v>
      </c>
      <c r="G4338" t="s">
        <v>1204</v>
      </c>
      <c r="H4338">
        <v>1</v>
      </c>
    </row>
    <row r="4339" spans="1:8" x14ac:dyDescent="0.2">
      <c r="A4339" s="5">
        <v>44533</v>
      </c>
      <c r="B4339" s="2">
        <v>44533.308958333335</v>
      </c>
      <c r="C4339" s="1" t="s">
        <v>1192</v>
      </c>
      <c r="D4339" t="s">
        <v>1053</v>
      </c>
      <c r="E4339" s="1" t="s">
        <v>1061</v>
      </c>
      <c r="G4339" t="s">
        <v>1204</v>
      </c>
      <c r="H4339">
        <v>1</v>
      </c>
    </row>
    <row r="4340" spans="1:8" x14ac:dyDescent="0.2">
      <c r="A4340" s="5">
        <v>44533</v>
      </c>
      <c r="B4340" s="2">
        <v>44533.308981481481</v>
      </c>
      <c r="C4340" s="1" t="s">
        <v>1192</v>
      </c>
      <c r="D4340" t="s">
        <v>1057</v>
      </c>
      <c r="E4340" s="1" t="s">
        <v>1061</v>
      </c>
      <c r="G4340" t="s">
        <v>1204</v>
      </c>
      <c r="H4340">
        <v>1</v>
      </c>
    </row>
    <row r="4341" spans="1:8" x14ac:dyDescent="0.2">
      <c r="A4341" s="5">
        <v>44533</v>
      </c>
      <c r="B4341" s="2">
        <v>44533.309016203704</v>
      </c>
      <c r="C4341" s="1" t="s">
        <v>1192</v>
      </c>
      <c r="D4341" t="s">
        <v>1058</v>
      </c>
      <c r="E4341" s="1" t="s">
        <v>1061</v>
      </c>
      <c r="G4341" t="s">
        <v>1204</v>
      </c>
      <c r="H4341">
        <v>1</v>
      </c>
    </row>
    <row r="4342" spans="1:8" x14ac:dyDescent="0.2">
      <c r="A4342" s="5">
        <v>44533</v>
      </c>
      <c r="B4342" s="2">
        <v>44533.309027777781</v>
      </c>
      <c r="C4342" s="1" t="s">
        <v>1192</v>
      </c>
      <c r="D4342" t="s">
        <v>1059</v>
      </c>
      <c r="E4342" s="1" t="s">
        <v>1061</v>
      </c>
      <c r="G4342" t="s">
        <v>1204</v>
      </c>
      <c r="H4342">
        <v>1</v>
      </c>
    </row>
    <row r="4343" spans="1:8" x14ac:dyDescent="0.2">
      <c r="A4343" s="5">
        <v>44533</v>
      </c>
      <c r="B4343" s="2">
        <v>44533.341562499998</v>
      </c>
      <c r="C4343" s="1" t="s">
        <v>1065</v>
      </c>
      <c r="D4343" t="s">
        <v>1053</v>
      </c>
      <c r="G4343" t="s">
        <v>1204</v>
      </c>
      <c r="H4343">
        <v>1</v>
      </c>
    </row>
    <row r="4344" spans="1:8" x14ac:dyDescent="0.2">
      <c r="A4344" s="5">
        <v>44533</v>
      </c>
      <c r="B4344" s="2">
        <v>44533.341782407406</v>
      </c>
      <c r="C4344" s="1" t="s">
        <v>1065</v>
      </c>
      <c r="D4344" t="s">
        <v>1056</v>
      </c>
      <c r="G4344" t="s">
        <v>1204</v>
      </c>
      <c r="H4344">
        <v>1</v>
      </c>
    </row>
    <row r="4345" spans="1:8" x14ac:dyDescent="0.2">
      <c r="A4345" s="5">
        <v>44533</v>
      </c>
      <c r="B4345" s="2">
        <v>44533.341863425929</v>
      </c>
      <c r="C4345" s="1" t="s">
        <v>1065</v>
      </c>
      <c r="D4345" t="s">
        <v>1057</v>
      </c>
      <c r="G4345" t="s">
        <v>1204</v>
      </c>
      <c r="H4345">
        <v>1</v>
      </c>
    </row>
    <row r="4346" spans="1:8" x14ac:dyDescent="0.2">
      <c r="A4346" s="5">
        <v>44533</v>
      </c>
      <c r="B4346" s="2">
        <v>44533.341944444444</v>
      </c>
      <c r="C4346" s="1" t="s">
        <v>1065</v>
      </c>
      <c r="D4346" t="s">
        <v>1056</v>
      </c>
      <c r="G4346" t="s">
        <v>1204</v>
      </c>
      <c r="H4346">
        <v>1</v>
      </c>
    </row>
    <row r="4347" spans="1:8" x14ac:dyDescent="0.2">
      <c r="A4347" s="5">
        <v>44533</v>
      </c>
      <c r="B4347" s="2">
        <v>44533.342094907406</v>
      </c>
      <c r="C4347" s="1" t="s">
        <v>1065</v>
      </c>
      <c r="D4347" t="s">
        <v>1058</v>
      </c>
      <c r="G4347" t="s">
        <v>1204</v>
      </c>
      <c r="H4347">
        <v>1</v>
      </c>
    </row>
    <row r="4348" spans="1:8" x14ac:dyDescent="0.2">
      <c r="A4348" s="5">
        <v>44533</v>
      </c>
      <c r="B4348" s="2">
        <v>44533.342175925929</v>
      </c>
      <c r="C4348" s="1" t="s">
        <v>1065</v>
      </c>
      <c r="D4348" t="s">
        <v>1056</v>
      </c>
      <c r="G4348" t="s">
        <v>1204</v>
      </c>
      <c r="H4348">
        <v>1</v>
      </c>
    </row>
    <row r="4349" spans="1:8" x14ac:dyDescent="0.2">
      <c r="A4349" s="5">
        <v>44533</v>
      </c>
      <c r="B4349" s="2">
        <v>44533.342222222222</v>
      </c>
      <c r="C4349" s="1" t="s">
        <v>1065</v>
      </c>
      <c r="D4349" t="s">
        <v>1059</v>
      </c>
      <c r="G4349" t="s">
        <v>1204</v>
      </c>
      <c r="H4349">
        <v>1</v>
      </c>
    </row>
    <row r="4350" spans="1:8" x14ac:dyDescent="0.2">
      <c r="A4350" s="5">
        <v>44533</v>
      </c>
      <c r="B4350" s="2">
        <v>44533.342268518521</v>
      </c>
      <c r="C4350" s="1" t="s">
        <v>1065</v>
      </c>
      <c r="D4350" t="s">
        <v>1056</v>
      </c>
      <c r="G4350" t="s">
        <v>1204</v>
      </c>
      <c r="H4350">
        <v>1</v>
      </c>
    </row>
    <row r="4351" spans="1:8" x14ac:dyDescent="0.2">
      <c r="A4351" s="5">
        <v>44536</v>
      </c>
      <c r="B4351" s="2">
        <v>44536.300659722219</v>
      </c>
      <c r="C4351" s="1" t="s">
        <v>1192</v>
      </c>
      <c r="D4351" t="s">
        <v>1053</v>
      </c>
      <c r="E4351" s="1" t="s">
        <v>1061</v>
      </c>
      <c r="G4351" t="s">
        <v>1204</v>
      </c>
      <c r="H4351">
        <v>1</v>
      </c>
    </row>
    <row r="4352" spans="1:8" x14ac:dyDescent="0.2">
      <c r="A4352" s="5">
        <v>44536</v>
      </c>
      <c r="B4352" s="2">
        <v>44536.300682870373</v>
      </c>
      <c r="C4352" s="1" t="s">
        <v>1192</v>
      </c>
      <c r="D4352" t="s">
        <v>1057</v>
      </c>
      <c r="E4352" s="1" t="s">
        <v>1061</v>
      </c>
      <c r="G4352" t="s">
        <v>1204</v>
      </c>
      <c r="H4352">
        <v>1</v>
      </c>
    </row>
    <row r="4353" spans="1:8" x14ac:dyDescent="0.2">
      <c r="A4353" s="5">
        <v>44536</v>
      </c>
      <c r="B4353" s="2">
        <v>44536.300717592596</v>
      </c>
      <c r="C4353" s="1" t="s">
        <v>1192</v>
      </c>
      <c r="D4353" t="s">
        <v>1058</v>
      </c>
      <c r="E4353" s="1" t="s">
        <v>1061</v>
      </c>
      <c r="G4353" t="s">
        <v>1204</v>
      </c>
      <c r="H4353">
        <v>1</v>
      </c>
    </row>
    <row r="4354" spans="1:8" x14ac:dyDescent="0.2">
      <c r="A4354" s="5">
        <v>44536</v>
      </c>
      <c r="B4354" s="2">
        <v>44536.300740740742</v>
      </c>
      <c r="C4354" s="1" t="s">
        <v>1192</v>
      </c>
      <c r="D4354" t="s">
        <v>1059</v>
      </c>
      <c r="E4354" s="1" t="s">
        <v>1061</v>
      </c>
      <c r="G4354" t="s">
        <v>1204</v>
      </c>
      <c r="H4354">
        <v>1</v>
      </c>
    </row>
    <row r="4355" spans="1:8" x14ac:dyDescent="0.2">
      <c r="A4355" s="5">
        <v>44536</v>
      </c>
      <c r="B4355" s="2">
        <v>44536.674270833333</v>
      </c>
      <c r="C4355" s="1" t="s">
        <v>1113</v>
      </c>
      <c r="D4355" t="s">
        <v>1053</v>
      </c>
      <c r="G4355" t="s">
        <v>1204</v>
      </c>
      <c r="H4355">
        <v>1</v>
      </c>
    </row>
    <row r="4356" spans="1:8" x14ac:dyDescent="0.2">
      <c r="A4356" s="5">
        <v>44536</v>
      </c>
      <c r="B4356" s="2">
        <v>44536.674479166664</v>
      </c>
      <c r="C4356" s="1" t="s">
        <v>1113</v>
      </c>
      <c r="D4356" t="s">
        <v>1056</v>
      </c>
      <c r="G4356" t="s">
        <v>1204</v>
      </c>
      <c r="H4356">
        <v>1</v>
      </c>
    </row>
    <row r="4357" spans="1:8" x14ac:dyDescent="0.2">
      <c r="A4357" s="5">
        <v>44536</v>
      </c>
      <c r="B4357" s="2">
        <v>44536.67454861111</v>
      </c>
      <c r="C4357" s="1" t="s">
        <v>1113</v>
      </c>
      <c r="D4357" t="s">
        <v>1057</v>
      </c>
      <c r="G4357" t="s">
        <v>1204</v>
      </c>
      <c r="H4357">
        <v>1</v>
      </c>
    </row>
    <row r="4358" spans="1:8" x14ac:dyDescent="0.2">
      <c r="A4358" s="5">
        <v>44536</v>
      </c>
      <c r="B4358" s="2">
        <v>44536.674618055556</v>
      </c>
      <c r="C4358" s="1" t="s">
        <v>1113</v>
      </c>
      <c r="D4358" t="s">
        <v>1056</v>
      </c>
      <c r="G4358" t="s">
        <v>1204</v>
      </c>
      <c r="H4358">
        <v>1</v>
      </c>
    </row>
    <row r="4359" spans="1:8" x14ac:dyDescent="0.2">
      <c r="A4359" s="5">
        <v>44536</v>
      </c>
      <c r="B4359" s="2">
        <v>44536.674699074072</v>
      </c>
      <c r="C4359" s="1" t="s">
        <v>1113</v>
      </c>
      <c r="D4359" t="s">
        <v>1058</v>
      </c>
      <c r="G4359" t="s">
        <v>1204</v>
      </c>
      <c r="H4359">
        <v>1</v>
      </c>
    </row>
    <row r="4360" spans="1:8" x14ac:dyDescent="0.2">
      <c r="A4360" s="5">
        <v>44536</v>
      </c>
      <c r="B4360" s="2">
        <v>44536.674780092595</v>
      </c>
      <c r="C4360" s="1" t="s">
        <v>1113</v>
      </c>
      <c r="D4360" t="s">
        <v>1056</v>
      </c>
      <c r="G4360" t="s">
        <v>1204</v>
      </c>
      <c r="H4360">
        <v>1</v>
      </c>
    </row>
    <row r="4361" spans="1:8" x14ac:dyDescent="0.2">
      <c r="A4361" s="5">
        <v>44536</v>
      </c>
      <c r="B4361" s="2">
        <v>44536.674849537034</v>
      </c>
      <c r="C4361" s="1" t="s">
        <v>1113</v>
      </c>
      <c r="D4361" t="s">
        <v>1059</v>
      </c>
      <c r="G4361" t="s">
        <v>1204</v>
      </c>
      <c r="H4361">
        <v>1</v>
      </c>
    </row>
    <row r="4362" spans="1:8" x14ac:dyDescent="0.2">
      <c r="A4362" s="5">
        <v>44536</v>
      </c>
      <c r="B4362" s="2">
        <v>44536.674907407411</v>
      </c>
      <c r="C4362" s="1" t="s">
        <v>1113</v>
      </c>
      <c r="D4362" t="s">
        <v>1056</v>
      </c>
      <c r="G4362" t="s">
        <v>1204</v>
      </c>
      <c r="H4362">
        <v>1</v>
      </c>
    </row>
    <row r="4363" spans="1:8" x14ac:dyDescent="0.2">
      <c r="A4363" s="5">
        <v>44537</v>
      </c>
      <c r="B4363" s="2">
        <v>44537.285000000003</v>
      </c>
      <c r="C4363" s="1" t="s">
        <v>1192</v>
      </c>
      <c r="D4363" t="s">
        <v>1053</v>
      </c>
      <c r="E4363" s="1" t="s">
        <v>1061</v>
      </c>
      <c r="G4363" t="s">
        <v>1204</v>
      </c>
      <c r="H4363">
        <v>1</v>
      </c>
    </row>
    <row r="4364" spans="1:8" x14ac:dyDescent="0.2">
      <c r="A4364" s="5">
        <v>44537</v>
      </c>
      <c r="B4364" s="2">
        <v>44537.28502314815</v>
      </c>
      <c r="C4364" s="1" t="s">
        <v>1192</v>
      </c>
      <c r="D4364" t="s">
        <v>1057</v>
      </c>
      <c r="E4364" s="1" t="s">
        <v>1061</v>
      </c>
      <c r="G4364" t="s">
        <v>1204</v>
      </c>
      <c r="H4364">
        <v>1</v>
      </c>
    </row>
    <row r="4365" spans="1:8" x14ac:dyDescent="0.2">
      <c r="A4365" s="5">
        <v>44537</v>
      </c>
      <c r="B4365" s="2">
        <v>44537.285046296296</v>
      </c>
      <c r="C4365" s="1" t="s">
        <v>1192</v>
      </c>
      <c r="D4365" t="s">
        <v>1058</v>
      </c>
      <c r="E4365" s="1" t="s">
        <v>1061</v>
      </c>
      <c r="G4365" t="s">
        <v>1204</v>
      </c>
      <c r="H4365">
        <v>1</v>
      </c>
    </row>
    <row r="4366" spans="1:8" x14ac:dyDescent="0.2">
      <c r="A4366" s="5">
        <v>44537</v>
      </c>
      <c r="B4366" s="2">
        <v>44537.285069444442</v>
      </c>
      <c r="C4366" s="1" t="s">
        <v>1192</v>
      </c>
      <c r="D4366" t="s">
        <v>1059</v>
      </c>
      <c r="E4366" s="1" t="s">
        <v>1061</v>
      </c>
      <c r="G4366" t="s">
        <v>1204</v>
      </c>
      <c r="H4366">
        <v>1</v>
      </c>
    </row>
    <row r="4367" spans="1:8" x14ac:dyDescent="0.2">
      <c r="A4367" s="5">
        <v>44537</v>
      </c>
      <c r="B4367" s="2">
        <v>44537.285671296297</v>
      </c>
      <c r="C4367" s="1" t="s">
        <v>1192</v>
      </c>
      <c r="D4367" t="s">
        <v>1053</v>
      </c>
      <c r="E4367" s="1" t="s">
        <v>1061</v>
      </c>
      <c r="G4367" t="s">
        <v>1204</v>
      </c>
      <c r="H4367">
        <v>1</v>
      </c>
    </row>
    <row r="4368" spans="1:8" x14ac:dyDescent="0.2">
      <c r="A4368" s="5">
        <v>44537</v>
      </c>
      <c r="B4368" s="2">
        <v>44537.28570601852</v>
      </c>
      <c r="C4368" s="1" t="s">
        <v>1192</v>
      </c>
      <c r="D4368" t="s">
        <v>1057</v>
      </c>
      <c r="G4368" t="s">
        <v>1204</v>
      </c>
      <c r="H4368">
        <v>1</v>
      </c>
    </row>
    <row r="4369" spans="1:8" x14ac:dyDescent="0.2">
      <c r="A4369" s="5">
        <v>44537</v>
      </c>
      <c r="B4369" s="2">
        <v>44537.285729166666</v>
      </c>
      <c r="C4369" s="1" t="s">
        <v>1192</v>
      </c>
      <c r="D4369" t="s">
        <v>1056</v>
      </c>
      <c r="G4369" t="s">
        <v>1204</v>
      </c>
      <c r="H4369">
        <v>1</v>
      </c>
    </row>
    <row r="4370" spans="1:8" x14ac:dyDescent="0.2">
      <c r="A4370" s="5">
        <v>44537</v>
      </c>
      <c r="B4370" s="2">
        <v>44537.285752314812</v>
      </c>
      <c r="C4370" s="1" t="s">
        <v>1192</v>
      </c>
      <c r="D4370" t="s">
        <v>1058</v>
      </c>
      <c r="G4370" t="s">
        <v>1204</v>
      </c>
      <c r="H4370">
        <v>1</v>
      </c>
    </row>
    <row r="4371" spans="1:8" x14ac:dyDescent="0.2">
      <c r="A4371" s="5">
        <v>44537</v>
      </c>
      <c r="B4371" s="2">
        <v>44537.285775462966</v>
      </c>
      <c r="C4371" s="1" t="s">
        <v>1192</v>
      </c>
      <c r="D4371" t="s">
        <v>1056</v>
      </c>
      <c r="G4371" t="s">
        <v>1204</v>
      </c>
      <c r="H4371">
        <v>1</v>
      </c>
    </row>
    <row r="4372" spans="1:8" x14ac:dyDescent="0.2">
      <c r="A4372" s="5">
        <v>44537</v>
      </c>
      <c r="B4372" s="2">
        <v>44537.285798611112</v>
      </c>
      <c r="C4372" s="1" t="s">
        <v>1192</v>
      </c>
      <c r="D4372" t="s">
        <v>1059</v>
      </c>
      <c r="G4372" t="s">
        <v>1204</v>
      </c>
      <c r="H4372">
        <v>1</v>
      </c>
    </row>
    <row r="4373" spans="1:8" x14ac:dyDescent="0.2">
      <c r="A4373" s="5">
        <v>44537</v>
      </c>
      <c r="B4373" s="2">
        <v>44537.285810185182</v>
      </c>
      <c r="C4373" s="1" t="s">
        <v>1192</v>
      </c>
      <c r="D4373" t="s">
        <v>1056</v>
      </c>
      <c r="G4373" t="s">
        <v>1204</v>
      </c>
      <c r="H4373">
        <v>1</v>
      </c>
    </row>
    <row r="4374" spans="1:8" x14ac:dyDescent="0.2">
      <c r="A4374" s="5">
        <v>44537</v>
      </c>
      <c r="B4374" s="2">
        <v>44537.286458333336</v>
      </c>
      <c r="C4374" s="1" t="s">
        <v>1192</v>
      </c>
      <c r="D4374" t="s">
        <v>1053</v>
      </c>
      <c r="E4374" s="1" t="s">
        <v>1061</v>
      </c>
      <c r="G4374" t="s">
        <v>1204</v>
      </c>
      <c r="H4374">
        <v>1</v>
      </c>
    </row>
    <row r="4375" spans="1:8" x14ac:dyDescent="0.2">
      <c r="A4375" s="5">
        <v>44537</v>
      </c>
      <c r="B4375" s="2">
        <v>44537.286481481482</v>
      </c>
      <c r="C4375" s="1" t="s">
        <v>1192</v>
      </c>
      <c r="D4375" t="s">
        <v>1057</v>
      </c>
      <c r="E4375" s="1" t="s">
        <v>1061</v>
      </c>
      <c r="G4375" t="s">
        <v>1204</v>
      </c>
      <c r="H4375">
        <v>1</v>
      </c>
    </row>
    <row r="4376" spans="1:8" x14ac:dyDescent="0.2">
      <c r="A4376" s="5">
        <v>44537</v>
      </c>
      <c r="B4376" s="2">
        <v>44537.286493055559</v>
      </c>
      <c r="C4376" s="1" t="s">
        <v>1192</v>
      </c>
      <c r="D4376" t="s">
        <v>1058</v>
      </c>
      <c r="G4376" t="s">
        <v>1204</v>
      </c>
      <c r="H4376">
        <v>1</v>
      </c>
    </row>
    <row r="4377" spans="1:8" x14ac:dyDescent="0.2">
      <c r="A4377" s="5">
        <v>44537</v>
      </c>
      <c r="B4377" s="2">
        <v>44537.286516203705</v>
      </c>
      <c r="C4377" s="1" t="s">
        <v>1192</v>
      </c>
      <c r="D4377" t="s">
        <v>1056</v>
      </c>
      <c r="F4377" s="6" t="s">
        <v>1061</v>
      </c>
      <c r="G4377" t="s">
        <v>1204</v>
      </c>
      <c r="H4377">
        <v>1</v>
      </c>
    </row>
    <row r="4378" spans="1:8" x14ac:dyDescent="0.2">
      <c r="A4378" s="5">
        <v>44537</v>
      </c>
      <c r="B4378" s="2">
        <v>44537.286539351851</v>
      </c>
      <c r="C4378" s="1" t="s">
        <v>1192</v>
      </c>
      <c r="D4378" t="s">
        <v>1059</v>
      </c>
      <c r="E4378" s="1" t="s">
        <v>1061</v>
      </c>
      <c r="G4378" t="s">
        <v>1204</v>
      </c>
      <c r="H4378">
        <v>1</v>
      </c>
    </row>
    <row r="4379" spans="1:8" x14ac:dyDescent="0.2">
      <c r="A4379" s="5">
        <v>44567</v>
      </c>
      <c r="B4379" s="2">
        <v>44567.330914351849</v>
      </c>
      <c r="C4379" s="1" t="s">
        <v>1192</v>
      </c>
      <c r="D4379" t="s">
        <v>1053</v>
      </c>
      <c r="E4379" s="1" t="s">
        <v>1061</v>
      </c>
      <c r="G4379" t="s">
        <v>1206</v>
      </c>
      <c r="H4379">
        <v>1</v>
      </c>
    </row>
    <row r="4380" spans="1:8" x14ac:dyDescent="0.2">
      <c r="A4380" s="5">
        <v>44567</v>
      </c>
      <c r="B4380" s="2">
        <v>44567.330925925926</v>
      </c>
      <c r="C4380" s="1" t="s">
        <v>1192</v>
      </c>
      <c r="D4380" t="s">
        <v>1057</v>
      </c>
      <c r="E4380" s="1" t="s">
        <v>1061</v>
      </c>
      <c r="G4380" t="s">
        <v>1206</v>
      </c>
      <c r="H4380">
        <v>1</v>
      </c>
    </row>
    <row r="4381" spans="1:8" x14ac:dyDescent="0.2">
      <c r="A4381" s="5">
        <v>44567</v>
      </c>
      <c r="B4381" s="2">
        <v>44567.330937500003</v>
      </c>
      <c r="C4381" s="1" t="s">
        <v>1192</v>
      </c>
      <c r="D4381" t="s">
        <v>1058</v>
      </c>
      <c r="E4381" s="1" t="s">
        <v>1061</v>
      </c>
      <c r="G4381" t="s">
        <v>1206</v>
      </c>
      <c r="H4381">
        <v>1</v>
      </c>
    </row>
    <row r="4382" spans="1:8" x14ac:dyDescent="0.2">
      <c r="A4382" s="5">
        <v>44567</v>
      </c>
      <c r="B4382" s="2">
        <v>44567.330949074072</v>
      </c>
      <c r="C4382" s="1" t="s">
        <v>1192</v>
      </c>
      <c r="D4382" t="s">
        <v>1059</v>
      </c>
      <c r="E4382" s="1" t="s">
        <v>1061</v>
      </c>
      <c r="G4382" t="s">
        <v>1206</v>
      </c>
      <c r="H4382">
        <v>1</v>
      </c>
    </row>
    <row r="4383" spans="1:8" x14ac:dyDescent="0.2">
      <c r="A4383" s="5">
        <v>44568</v>
      </c>
      <c r="B4383" s="2">
        <v>44568.339050925926</v>
      </c>
      <c r="C4383" s="1" t="s">
        <v>1192</v>
      </c>
      <c r="D4383" t="s">
        <v>1053</v>
      </c>
      <c r="E4383" s="1" t="s">
        <v>1061</v>
      </c>
      <c r="G4383" t="s">
        <v>1206</v>
      </c>
      <c r="H4383">
        <v>1</v>
      </c>
    </row>
    <row r="4384" spans="1:8" x14ac:dyDescent="0.2">
      <c r="A4384" s="5">
        <v>44568</v>
      </c>
      <c r="B4384" s="2">
        <v>44568.339062500003</v>
      </c>
      <c r="C4384" s="1" t="s">
        <v>1192</v>
      </c>
      <c r="D4384" t="s">
        <v>1057</v>
      </c>
      <c r="E4384" s="1" t="s">
        <v>1061</v>
      </c>
      <c r="G4384" t="s">
        <v>1206</v>
      </c>
      <c r="H4384">
        <v>1</v>
      </c>
    </row>
    <row r="4385" spans="1:8" x14ac:dyDescent="0.2">
      <c r="A4385" s="5">
        <v>44568</v>
      </c>
      <c r="B4385" s="2">
        <v>44568.339085648149</v>
      </c>
      <c r="C4385" s="1" t="s">
        <v>1192</v>
      </c>
      <c r="D4385" t="s">
        <v>1058</v>
      </c>
      <c r="E4385" s="1" t="s">
        <v>1061</v>
      </c>
      <c r="G4385" t="s">
        <v>1206</v>
      </c>
      <c r="H4385">
        <v>1</v>
      </c>
    </row>
    <row r="4386" spans="1:8" x14ac:dyDescent="0.2">
      <c r="A4386" s="5">
        <v>44568</v>
      </c>
      <c r="B4386" s="2">
        <v>44568.339108796295</v>
      </c>
      <c r="C4386" s="1" t="s">
        <v>1192</v>
      </c>
      <c r="D4386" t="s">
        <v>1059</v>
      </c>
      <c r="E4386" s="1" t="s">
        <v>1061</v>
      </c>
      <c r="G4386" t="s">
        <v>1206</v>
      </c>
      <c r="H4386">
        <v>1</v>
      </c>
    </row>
    <row r="4387" spans="1:8" x14ac:dyDescent="0.2">
      <c r="A4387" s="5">
        <v>44571</v>
      </c>
      <c r="B4387" s="2">
        <v>44571.343726851854</v>
      </c>
      <c r="C4387" s="1" t="s">
        <v>1192</v>
      </c>
      <c r="D4387" t="s">
        <v>1053</v>
      </c>
      <c r="E4387" s="1" t="s">
        <v>1207</v>
      </c>
      <c r="G4387" t="s">
        <v>1206</v>
      </c>
      <c r="H4387">
        <v>1</v>
      </c>
    </row>
    <row r="4388" spans="1:8" x14ac:dyDescent="0.2">
      <c r="A4388" s="5">
        <v>44571</v>
      </c>
      <c r="B4388" s="2">
        <v>44571.34375</v>
      </c>
      <c r="C4388" s="1" t="s">
        <v>1192</v>
      </c>
      <c r="D4388" t="s">
        <v>1056</v>
      </c>
      <c r="F4388" s="6" t="s">
        <v>1061</v>
      </c>
      <c r="G4388" t="s">
        <v>1206</v>
      </c>
      <c r="H4388">
        <v>1</v>
      </c>
    </row>
    <row r="4389" spans="1:8" x14ac:dyDescent="0.2">
      <c r="A4389" s="5">
        <v>44571</v>
      </c>
      <c r="B4389" s="2">
        <v>44571.34375</v>
      </c>
      <c r="C4389" s="1" t="s">
        <v>1192</v>
      </c>
      <c r="D4389" t="s">
        <v>1057</v>
      </c>
      <c r="E4389" s="1" t="s">
        <v>1061</v>
      </c>
      <c r="G4389" t="s">
        <v>1206</v>
      </c>
      <c r="H4389">
        <v>1</v>
      </c>
    </row>
    <row r="4390" spans="1:8" x14ac:dyDescent="0.2">
      <c r="A4390" s="5">
        <v>44571</v>
      </c>
      <c r="B4390" s="2">
        <v>44571.343761574077</v>
      </c>
      <c r="C4390" s="1" t="s">
        <v>1192</v>
      </c>
      <c r="D4390" t="s">
        <v>1058</v>
      </c>
      <c r="E4390" s="1" t="s">
        <v>1061</v>
      </c>
      <c r="G4390" t="s">
        <v>1206</v>
      </c>
      <c r="H4390">
        <v>1</v>
      </c>
    </row>
    <row r="4391" spans="1:8" x14ac:dyDescent="0.2">
      <c r="A4391" s="5">
        <v>44571</v>
      </c>
      <c r="B4391" s="2">
        <v>44571.343773148146</v>
      </c>
      <c r="C4391" s="1" t="s">
        <v>1192</v>
      </c>
      <c r="D4391" t="s">
        <v>1059</v>
      </c>
      <c r="E4391" s="1" t="s">
        <v>1061</v>
      </c>
      <c r="G4391" t="s">
        <v>1206</v>
      </c>
      <c r="H4391">
        <v>1</v>
      </c>
    </row>
    <row r="4392" spans="1:8" x14ac:dyDescent="0.2">
      <c r="A4392" s="5">
        <v>44571</v>
      </c>
      <c r="B4392" s="2">
        <v>44571.351469907408</v>
      </c>
      <c r="C4392" s="1" t="s">
        <v>1151</v>
      </c>
      <c r="D4392" t="s">
        <v>1053</v>
      </c>
      <c r="G4392" t="s">
        <v>1206</v>
      </c>
      <c r="H4392">
        <v>1</v>
      </c>
    </row>
    <row r="4393" spans="1:8" x14ac:dyDescent="0.2">
      <c r="A4393" s="5">
        <v>44571</v>
      </c>
      <c r="B4393" s="2">
        <v>44571.351481481484</v>
      </c>
      <c r="C4393" s="1" t="s">
        <v>1151</v>
      </c>
      <c r="D4393" t="s">
        <v>1056</v>
      </c>
      <c r="G4393" t="s">
        <v>1206</v>
      </c>
      <c r="H4393">
        <v>1</v>
      </c>
    </row>
    <row r="4394" spans="1:8" x14ac:dyDescent="0.2">
      <c r="A4394" s="5">
        <v>44571</v>
      </c>
      <c r="B4394" s="2">
        <v>44571.351493055554</v>
      </c>
      <c r="C4394" s="1" t="s">
        <v>1151</v>
      </c>
      <c r="D4394" t="s">
        <v>1057</v>
      </c>
      <c r="G4394" t="s">
        <v>1206</v>
      </c>
      <c r="H4394">
        <v>1</v>
      </c>
    </row>
    <row r="4395" spans="1:8" x14ac:dyDescent="0.2">
      <c r="A4395" s="5">
        <v>44571</v>
      </c>
      <c r="B4395" s="2">
        <v>44571.351597222223</v>
      </c>
      <c r="C4395" s="1" t="s">
        <v>1151</v>
      </c>
      <c r="D4395" t="s">
        <v>1056</v>
      </c>
      <c r="G4395" t="s">
        <v>1206</v>
      </c>
      <c r="H4395">
        <v>1</v>
      </c>
    </row>
    <row r="4396" spans="1:8" x14ac:dyDescent="0.2">
      <c r="A4396" s="5">
        <v>44571</v>
      </c>
      <c r="B4396" s="2">
        <v>44571.351655092592</v>
      </c>
      <c r="C4396" s="1" t="s">
        <v>1151</v>
      </c>
      <c r="D4396" t="s">
        <v>1058</v>
      </c>
      <c r="E4396" s="1" t="s">
        <v>1077</v>
      </c>
      <c r="G4396" t="s">
        <v>1206</v>
      </c>
      <c r="H4396">
        <v>1</v>
      </c>
    </row>
    <row r="4397" spans="1:8" x14ac:dyDescent="0.2">
      <c r="A4397" s="5">
        <v>44571</v>
      </c>
      <c r="B4397" s="2">
        <v>44571.351701388892</v>
      </c>
      <c r="C4397" s="1" t="s">
        <v>1151</v>
      </c>
      <c r="D4397" t="s">
        <v>1056</v>
      </c>
      <c r="G4397" t="s">
        <v>1206</v>
      </c>
      <c r="H4397">
        <v>1</v>
      </c>
    </row>
    <row r="4398" spans="1:8" x14ac:dyDescent="0.2">
      <c r="A4398" s="5">
        <v>44571</v>
      </c>
      <c r="B4398" s="2">
        <v>44571.351712962962</v>
      </c>
      <c r="C4398" s="1" t="s">
        <v>1151</v>
      </c>
      <c r="D4398" t="s">
        <v>1059</v>
      </c>
      <c r="G4398" t="s">
        <v>1206</v>
      </c>
      <c r="H4398">
        <v>1</v>
      </c>
    </row>
    <row r="4399" spans="1:8" x14ac:dyDescent="0.2">
      <c r="A4399" s="5">
        <v>44571</v>
      </c>
      <c r="B4399" s="2">
        <v>44571.351724537039</v>
      </c>
      <c r="C4399" s="1" t="s">
        <v>1151</v>
      </c>
      <c r="D4399" t="s">
        <v>1056</v>
      </c>
      <c r="G4399" t="s">
        <v>1206</v>
      </c>
      <c r="H4399">
        <v>1</v>
      </c>
    </row>
    <row r="4400" spans="1:8" x14ac:dyDescent="0.2">
      <c r="A4400" s="5">
        <v>44572</v>
      </c>
      <c r="B4400" s="2">
        <v>44572.325057870374</v>
      </c>
      <c r="C4400" s="1" t="s">
        <v>1192</v>
      </c>
      <c r="D4400" t="s">
        <v>1053</v>
      </c>
      <c r="E4400" s="1" t="s">
        <v>1061</v>
      </c>
      <c r="G4400" t="s">
        <v>1206</v>
      </c>
      <c r="H4400">
        <v>1</v>
      </c>
    </row>
    <row r="4401" spans="1:8" x14ac:dyDescent="0.2">
      <c r="A4401" s="5">
        <v>44572</v>
      </c>
      <c r="B4401" s="2">
        <v>44572.325069444443</v>
      </c>
      <c r="C4401" s="1" t="s">
        <v>1192</v>
      </c>
      <c r="D4401" t="s">
        <v>1057</v>
      </c>
      <c r="E4401" s="1" t="s">
        <v>1061</v>
      </c>
      <c r="G4401" t="s">
        <v>1206</v>
      </c>
      <c r="H4401">
        <v>1</v>
      </c>
    </row>
    <row r="4402" spans="1:8" x14ac:dyDescent="0.2">
      <c r="A4402" s="5">
        <v>44572</v>
      </c>
      <c r="B4402" s="2">
        <v>44572.32508101852</v>
      </c>
      <c r="C4402" s="1" t="s">
        <v>1192</v>
      </c>
      <c r="D4402" t="s">
        <v>1058</v>
      </c>
      <c r="E4402" s="1" t="s">
        <v>1061</v>
      </c>
      <c r="G4402" t="s">
        <v>1206</v>
      </c>
      <c r="H4402">
        <v>1</v>
      </c>
    </row>
    <row r="4403" spans="1:8" x14ac:dyDescent="0.2">
      <c r="A4403" s="5">
        <v>44572</v>
      </c>
      <c r="B4403" s="2">
        <v>44572.325104166666</v>
      </c>
      <c r="C4403" s="1" t="s">
        <v>1192</v>
      </c>
      <c r="D4403" t="s">
        <v>1059</v>
      </c>
      <c r="E4403" s="1" t="s">
        <v>1061</v>
      </c>
      <c r="G4403" t="s">
        <v>1206</v>
      </c>
      <c r="H4403">
        <v>1</v>
      </c>
    </row>
    <row r="4404" spans="1:8" x14ac:dyDescent="0.2">
      <c r="A4404" s="5">
        <v>44573</v>
      </c>
      <c r="B4404" s="2">
        <v>44573.338043981479</v>
      </c>
      <c r="C4404" s="1" t="s">
        <v>1192</v>
      </c>
      <c r="D4404" t="s">
        <v>1053</v>
      </c>
      <c r="E4404" s="1" t="s">
        <v>1061</v>
      </c>
      <c r="G4404" t="s">
        <v>1206</v>
      </c>
      <c r="H4404">
        <v>1</v>
      </c>
    </row>
    <row r="4405" spans="1:8" x14ac:dyDescent="0.2">
      <c r="A4405" s="5">
        <v>44573</v>
      </c>
      <c r="B4405" s="2">
        <v>44573.338067129633</v>
      </c>
      <c r="C4405" s="1" t="s">
        <v>1192</v>
      </c>
      <c r="D4405" t="s">
        <v>1057</v>
      </c>
      <c r="E4405" s="1" t="s">
        <v>1061</v>
      </c>
      <c r="G4405" t="s">
        <v>1206</v>
      </c>
      <c r="H4405">
        <v>1</v>
      </c>
    </row>
    <row r="4406" spans="1:8" x14ac:dyDescent="0.2">
      <c r="A4406" s="5">
        <v>44573</v>
      </c>
      <c r="B4406" s="2">
        <v>44573.338090277779</v>
      </c>
      <c r="C4406" s="1" t="s">
        <v>1192</v>
      </c>
      <c r="D4406" t="s">
        <v>1058</v>
      </c>
      <c r="E4406" s="1" t="s">
        <v>1061</v>
      </c>
      <c r="G4406" t="s">
        <v>1206</v>
      </c>
      <c r="H4406">
        <v>1</v>
      </c>
    </row>
    <row r="4407" spans="1:8" x14ac:dyDescent="0.2">
      <c r="A4407" s="5">
        <v>44573</v>
      </c>
      <c r="B4407" s="2">
        <v>44573.338101851848</v>
      </c>
      <c r="C4407" s="1" t="s">
        <v>1192</v>
      </c>
      <c r="D4407" t="s">
        <v>1059</v>
      </c>
      <c r="E4407" s="1" t="s">
        <v>1061</v>
      </c>
      <c r="G4407" t="s">
        <v>1206</v>
      </c>
      <c r="H4407">
        <v>1</v>
      </c>
    </row>
    <row r="4408" spans="1:8" x14ac:dyDescent="0.2">
      <c r="A4408" s="5">
        <v>44573</v>
      </c>
      <c r="B4408" s="2">
        <v>44573.360266203701</v>
      </c>
      <c r="C4408" s="1" t="s">
        <v>1151</v>
      </c>
      <c r="D4408" t="s">
        <v>1053</v>
      </c>
      <c r="E4408" s="1" t="s">
        <v>1061</v>
      </c>
      <c r="G4408" t="s">
        <v>1206</v>
      </c>
      <c r="H4408">
        <v>1</v>
      </c>
    </row>
    <row r="4409" spans="1:8" x14ac:dyDescent="0.2">
      <c r="A4409" s="5">
        <v>44573</v>
      </c>
      <c r="B4409" s="2">
        <v>44573.360266203701</v>
      </c>
      <c r="C4409" s="1" t="s">
        <v>1151</v>
      </c>
      <c r="D4409" t="s">
        <v>1057</v>
      </c>
      <c r="E4409" s="1" t="s">
        <v>1061</v>
      </c>
      <c r="G4409" t="s">
        <v>1206</v>
      </c>
      <c r="H4409">
        <v>1</v>
      </c>
    </row>
    <row r="4410" spans="1:8" x14ac:dyDescent="0.2">
      <c r="A4410" s="5">
        <v>44573</v>
      </c>
      <c r="B4410" s="2">
        <v>44573.360277777778</v>
      </c>
      <c r="C4410" s="1" t="s">
        <v>1151</v>
      </c>
      <c r="D4410" t="s">
        <v>1058</v>
      </c>
      <c r="E4410" s="1" t="s">
        <v>1061</v>
      </c>
      <c r="G4410" t="s">
        <v>1206</v>
      </c>
      <c r="H4410">
        <v>1</v>
      </c>
    </row>
    <row r="4411" spans="1:8" x14ac:dyDescent="0.2">
      <c r="A4411" s="5">
        <v>44573</v>
      </c>
      <c r="B4411" s="2">
        <v>44573.360289351855</v>
      </c>
      <c r="C4411" s="1" t="s">
        <v>1151</v>
      </c>
      <c r="D4411" t="s">
        <v>1059</v>
      </c>
      <c r="E4411" s="1" t="s">
        <v>1061</v>
      </c>
      <c r="G4411" t="s">
        <v>1206</v>
      </c>
      <c r="H4411">
        <v>1</v>
      </c>
    </row>
    <row r="4412" spans="1:8" x14ac:dyDescent="0.2">
      <c r="A4412" s="5">
        <v>44574</v>
      </c>
      <c r="B4412" s="2">
        <v>44574.330023148148</v>
      </c>
      <c r="C4412" s="1" t="s">
        <v>1192</v>
      </c>
      <c r="D4412" t="s">
        <v>1053</v>
      </c>
      <c r="E4412" s="1" t="s">
        <v>1061</v>
      </c>
      <c r="G4412" t="s">
        <v>1206</v>
      </c>
      <c r="H4412">
        <v>1</v>
      </c>
    </row>
    <row r="4413" spans="1:8" x14ac:dyDescent="0.2">
      <c r="A4413" s="5">
        <v>44574</v>
      </c>
      <c r="B4413" s="2">
        <v>44574.330046296294</v>
      </c>
      <c r="C4413" s="1" t="s">
        <v>1192</v>
      </c>
      <c r="D4413" t="s">
        <v>1057</v>
      </c>
      <c r="E4413" s="1" t="s">
        <v>1061</v>
      </c>
      <c r="G4413" t="s">
        <v>1206</v>
      </c>
      <c r="H4413">
        <v>1</v>
      </c>
    </row>
    <row r="4414" spans="1:8" x14ac:dyDescent="0.2">
      <c r="A4414" s="5">
        <v>44574</v>
      </c>
      <c r="B4414" s="2">
        <v>44574.330069444448</v>
      </c>
      <c r="C4414" s="1" t="s">
        <v>1192</v>
      </c>
      <c r="D4414" t="s">
        <v>1058</v>
      </c>
      <c r="E4414" s="1" t="s">
        <v>1061</v>
      </c>
      <c r="G4414" t="s">
        <v>1206</v>
      </c>
      <c r="H4414">
        <v>1</v>
      </c>
    </row>
    <row r="4415" spans="1:8" x14ac:dyDescent="0.2">
      <c r="A4415" s="5">
        <v>44574</v>
      </c>
      <c r="B4415" s="2">
        <v>44574.330081018517</v>
      </c>
      <c r="C4415" s="1" t="s">
        <v>1192</v>
      </c>
      <c r="D4415" t="s">
        <v>1059</v>
      </c>
      <c r="E4415" s="1" t="s">
        <v>1061</v>
      </c>
      <c r="G4415" t="s">
        <v>1206</v>
      </c>
      <c r="H4415">
        <v>1</v>
      </c>
    </row>
    <row r="4416" spans="1:8" x14ac:dyDescent="0.2">
      <c r="A4416" s="5">
        <v>44575</v>
      </c>
      <c r="B4416" s="2">
        <v>44575.336122685185</v>
      </c>
      <c r="C4416" s="1" t="s">
        <v>1192</v>
      </c>
      <c r="D4416" t="s">
        <v>1053</v>
      </c>
      <c r="E4416" s="1" t="s">
        <v>1061</v>
      </c>
      <c r="G4416" t="s">
        <v>1206</v>
      </c>
      <c r="H4416">
        <v>1</v>
      </c>
    </row>
    <row r="4417" spans="1:8" x14ac:dyDescent="0.2">
      <c r="A4417" s="5">
        <v>44575</v>
      </c>
      <c r="B4417" s="2">
        <v>44575.336145833331</v>
      </c>
      <c r="C4417" s="1" t="s">
        <v>1192</v>
      </c>
      <c r="D4417" t="s">
        <v>1057</v>
      </c>
      <c r="E4417" s="1" t="s">
        <v>1061</v>
      </c>
      <c r="G4417" t="s">
        <v>1206</v>
      </c>
      <c r="H4417">
        <v>1</v>
      </c>
    </row>
    <row r="4418" spans="1:8" x14ac:dyDescent="0.2">
      <c r="A4418" s="5">
        <v>44575</v>
      </c>
      <c r="B4418" s="2">
        <v>44575.336168981485</v>
      </c>
      <c r="C4418" s="1" t="s">
        <v>1192</v>
      </c>
      <c r="D4418" t="s">
        <v>1058</v>
      </c>
      <c r="E4418" s="1" t="s">
        <v>1061</v>
      </c>
      <c r="G4418" t="s">
        <v>1206</v>
      </c>
      <c r="H4418">
        <v>1</v>
      </c>
    </row>
    <row r="4419" spans="1:8" x14ac:dyDescent="0.2">
      <c r="A4419" s="5">
        <v>44575</v>
      </c>
      <c r="B4419" s="2">
        <v>44575.336180555554</v>
      </c>
      <c r="C4419" s="1" t="s">
        <v>1192</v>
      </c>
      <c r="D4419" t="s">
        <v>1059</v>
      </c>
      <c r="E4419" s="1" t="s">
        <v>1061</v>
      </c>
      <c r="G4419" t="s">
        <v>1206</v>
      </c>
      <c r="H4419">
        <v>1</v>
      </c>
    </row>
    <row r="4420" spans="1:8" x14ac:dyDescent="0.2">
      <c r="A4420" s="5">
        <v>44575</v>
      </c>
      <c r="B4420" s="2">
        <v>44575.35565972222</v>
      </c>
      <c r="C4420" s="1" t="s">
        <v>1065</v>
      </c>
      <c r="D4420" t="s">
        <v>1053</v>
      </c>
      <c r="G4420" t="s">
        <v>1206</v>
      </c>
      <c r="H4420">
        <v>1</v>
      </c>
    </row>
    <row r="4421" spans="1:8" x14ac:dyDescent="0.2">
      <c r="A4421" s="5">
        <v>44575</v>
      </c>
      <c r="B4421" s="2">
        <v>44575.355694444443</v>
      </c>
      <c r="C4421" s="1" t="s">
        <v>1065</v>
      </c>
      <c r="D4421" t="s">
        <v>1056</v>
      </c>
      <c r="G4421" t="s">
        <v>1206</v>
      </c>
      <c r="H4421">
        <v>1</v>
      </c>
    </row>
    <row r="4422" spans="1:8" x14ac:dyDescent="0.2">
      <c r="A4422" s="5">
        <v>44575</v>
      </c>
      <c r="B4422" s="2">
        <v>44575.355717592596</v>
      </c>
      <c r="C4422" s="1" t="s">
        <v>1065</v>
      </c>
      <c r="D4422" t="s">
        <v>1057</v>
      </c>
      <c r="G4422" t="s">
        <v>1206</v>
      </c>
      <c r="H4422">
        <v>1</v>
      </c>
    </row>
    <row r="4423" spans="1:8" x14ac:dyDescent="0.2">
      <c r="A4423" s="5">
        <v>44575</v>
      </c>
      <c r="B4423" s="2">
        <v>44575.355729166666</v>
      </c>
      <c r="C4423" s="1" t="s">
        <v>1065</v>
      </c>
      <c r="D4423" t="s">
        <v>1056</v>
      </c>
      <c r="G4423" t="s">
        <v>1206</v>
      </c>
      <c r="H4423">
        <v>1</v>
      </c>
    </row>
    <row r="4424" spans="1:8" x14ac:dyDescent="0.2">
      <c r="A4424" s="5">
        <v>44575</v>
      </c>
      <c r="B4424" s="2">
        <v>44575.355752314812</v>
      </c>
      <c r="C4424" s="1" t="s">
        <v>1065</v>
      </c>
      <c r="D4424" t="s">
        <v>1058</v>
      </c>
      <c r="G4424" t="s">
        <v>1206</v>
      </c>
      <c r="H4424">
        <v>1</v>
      </c>
    </row>
    <row r="4425" spans="1:8" x14ac:dyDescent="0.2">
      <c r="A4425" s="5">
        <v>44575</v>
      </c>
      <c r="B4425" s="2">
        <v>44575.355763888889</v>
      </c>
      <c r="C4425" s="1" t="s">
        <v>1065</v>
      </c>
      <c r="D4425" t="s">
        <v>1056</v>
      </c>
      <c r="G4425" t="s">
        <v>1206</v>
      </c>
      <c r="H4425">
        <v>1</v>
      </c>
    </row>
    <row r="4426" spans="1:8" x14ac:dyDescent="0.2">
      <c r="A4426" s="5">
        <v>44575</v>
      </c>
      <c r="B4426" s="2">
        <v>44575.355787037035</v>
      </c>
      <c r="C4426" s="1" t="s">
        <v>1065</v>
      </c>
      <c r="D4426" t="s">
        <v>1059</v>
      </c>
      <c r="G4426" t="s">
        <v>1206</v>
      </c>
      <c r="H4426">
        <v>1</v>
      </c>
    </row>
    <row r="4427" spans="1:8" x14ac:dyDescent="0.2">
      <c r="A4427" s="5">
        <v>44575</v>
      </c>
      <c r="B4427" s="2">
        <v>44575.355810185189</v>
      </c>
      <c r="C4427" s="1" t="s">
        <v>1065</v>
      </c>
      <c r="D4427" t="s">
        <v>1056</v>
      </c>
      <c r="G4427" t="s">
        <v>1206</v>
      </c>
      <c r="H4427">
        <v>1</v>
      </c>
    </row>
    <row r="4428" spans="1:8" x14ac:dyDescent="0.2">
      <c r="A4428" s="5">
        <v>44575</v>
      </c>
      <c r="B4428" s="2">
        <v>44575.356828703705</v>
      </c>
      <c r="C4428" s="1" t="s">
        <v>1065</v>
      </c>
      <c r="D4428" t="s">
        <v>1053</v>
      </c>
      <c r="G4428" t="s">
        <v>1206</v>
      </c>
      <c r="H4428">
        <v>1</v>
      </c>
    </row>
    <row r="4429" spans="1:8" x14ac:dyDescent="0.2">
      <c r="A4429" s="5">
        <v>44575</v>
      </c>
      <c r="B4429" s="2">
        <v>44575.356909722221</v>
      </c>
      <c r="C4429" s="1" t="s">
        <v>1065</v>
      </c>
      <c r="D4429" t="s">
        <v>1056</v>
      </c>
      <c r="G4429" t="s">
        <v>1206</v>
      </c>
      <c r="H4429">
        <v>1</v>
      </c>
    </row>
    <row r="4430" spans="1:8" x14ac:dyDescent="0.2">
      <c r="A4430" s="5">
        <v>44575</v>
      </c>
      <c r="B4430" s="2">
        <v>44575.356932870367</v>
      </c>
      <c r="C4430" s="1" t="s">
        <v>1065</v>
      </c>
      <c r="D4430" t="s">
        <v>1057</v>
      </c>
      <c r="G4430" t="s">
        <v>1206</v>
      </c>
      <c r="H4430">
        <v>1</v>
      </c>
    </row>
    <row r="4431" spans="1:8" x14ac:dyDescent="0.2">
      <c r="A4431" s="5">
        <v>44575</v>
      </c>
      <c r="B4431" s="2">
        <v>44575.356956018521</v>
      </c>
      <c r="C4431" s="1" t="s">
        <v>1065</v>
      </c>
      <c r="D4431" t="s">
        <v>1056</v>
      </c>
      <c r="G4431" t="s">
        <v>1206</v>
      </c>
      <c r="H4431">
        <v>1</v>
      </c>
    </row>
    <row r="4432" spans="1:8" x14ac:dyDescent="0.2">
      <c r="A4432" s="5">
        <v>44575</v>
      </c>
      <c r="B4432" s="2">
        <v>44575.35696759259</v>
      </c>
      <c r="C4432" s="1" t="s">
        <v>1065</v>
      </c>
      <c r="D4432" t="s">
        <v>1058</v>
      </c>
      <c r="G4432" t="s">
        <v>1206</v>
      </c>
      <c r="H4432">
        <v>1</v>
      </c>
    </row>
    <row r="4433" spans="1:8" x14ac:dyDescent="0.2">
      <c r="A4433" s="5">
        <v>44575</v>
      </c>
      <c r="B4433" s="2">
        <v>44575.356990740744</v>
      </c>
      <c r="C4433" s="1" t="s">
        <v>1065</v>
      </c>
      <c r="D4433" t="s">
        <v>1056</v>
      </c>
      <c r="G4433" t="s">
        <v>1206</v>
      </c>
      <c r="H4433">
        <v>1</v>
      </c>
    </row>
    <row r="4434" spans="1:8" x14ac:dyDescent="0.2">
      <c r="A4434" s="5">
        <v>44575</v>
      </c>
      <c r="B4434" s="2">
        <v>44575.357037037036</v>
      </c>
      <c r="C4434" s="1" t="s">
        <v>1065</v>
      </c>
      <c r="D4434" t="s">
        <v>1059</v>
      </c>
      <c r="G4434" t="s">
        <v>1206</v>
      </c>
      <c r="H4434">
        <v>1</v>
      </c>
    </row>
    <row r="4435" spans="1:8" x14ac:dyDescent="0.2">
      <c r="A4435" s="5">
        <v>44575</v>
      </c>
      <c r="B4435" s="2">
        <v>44575.357060185182</v>
      </c>
      <c r="C4435" s="1" t="s">
        <v>1065</v>
      </c>
      <c r="D4435" t="s">
        <v>1056</v>
      </c>
      <c r="G4435" t="s">
        <v>1206</v>
      </c>
      <c r="H4435">
        <v>1</v>
      </c>
    </row>
    <row r="4436" spans="1:8" x14ac:dyDescent="0.2">
      <c r="A4436" s="5">
        <v>44575</v>
      </c>
      <c r="B4436" s="2">
        <v>44575.521793981483</v>
      </c>
      <c r="C4436" s="1" t="s">
        <v>1192</v>
      </c>
      <c r="D4436" t="s">
        <v>1053</v>
      </c>
      <c r="G4436" t="s">
        <v>1206</v>
      </c>
      <c r="H4436">
        <v>1</v>
      </c>
    </row>
    <row r="4437" spans="1:8" x14ac:dyDescent="0.2">
      <c r="A4437" s="5">
        <v>44575</v>
      </c>
      <c r="B4437" s="2">
        <v>44575.521817129629</v>
      </c>
      <c r="C4437" s="1" t="s">
        <v>1192</v>
      </c>
      <c r="D4437" t="s">
        <v>1056</v>
      </c>
      <c r="G4437" t="s">
        <v>1206</v>
      </c>
      <c r="H4437">
        <v>1</v>
      </c>
    </row>
    <row r="4438" spans="1:8" x14ac:dyDescent="0.2">
      <c r="A4438" s="5">
        <v>44575</v>
      </c>
      <c r="B4438" s="2">
        <v>44575.521840277775</v>
      </c>
      <c r="C4438" s="1" t="s">
        <v>1192</v>
      </c>
      <c r="D4438" t="s">
        <v>1057</v>
      </c>
      <c r="G4438" t="s">
        <v>1206</v>
      </c>
      <c r="H4438">
        <v>1</v>
      </c>
    </row>
    <row r="4439" spans="1:8" x14ac:dyDescent="0.2">
      <c r="A4439" s="5">
        <v>44575</v>
      </c>
      <c r="B4439" s="2">
        <v>44575.521840277775</v>
      </c>
      <c r="C4439" s="1" t="s">
        <v>1192</v>
      </c>
      <c r="D4439" t="s">
        <v>1056</v>
      </c>
      <c r="G4439" t="s">
        <v>1206</v>
      </c>
      <c r="H4439">
        <v>1</v>
      </c>
    </row>
    <row r="4440" spans="1:8" x14ac:dyDescent="0.2">
      <c r="A4440" s="5">
        <v>44575</v>
      </c>
      <c r="B4440" s="2">
        <v>44575.521851851852</v>
      </c>
      <c r="C4440" s="1" t="s">
        <v>1192</v>
      </c>
      <c r="D4440" t="s">
        <v>1058</v>
      </c>
      <c r="G4440" t="s">
        <v>1206</v>
      </c>
      <c r="H4440">
        <v>1</v>
      </c>
    </row>
    <row r="4441" spans="1:8" x14ac:dyDescent="0.2">
      <c r="A4441" s="5">
        <v>44575</v>
      </c>
      <c r="B4441" s="2">
        <v>44575.521863425929</v>
      </c>
      <c r="C4441" s="1" t="s">
        <v>1192</v>
      </c>
      <c r="D4441" t="s">
        <v>1056</v>
      </c>
      <c r="G4441" t="s">
        <v>1206</v>
      </c>
      <c r="H4441">
        <v>1</v>
      </c>
    </row>
    <row r="4442" spans="1:8" x14ac:dyDescent="0.2">
      <c r="A4442" s="5">
        <v>44575</v>
      </c>
      <c r="B4442" s="2">
        <v>44575.521874999999</v>
      </c>
      <c r="C4442" s="1" t="s">
        <v>1192</v>
      </c>
      <c r="D4442" t="s">
        <v>1059</v>
      </c>
      <c r="G4442" t="s">
        <v>1206</v>
      </c>
      <c r="H4442">
        <v>1</v>
      </c>
    </row>
    <row r="4443" spans="1:8" x14ac:dyDescent="0.2">
      <c r="A4443" s="5">
        <v>44575</v>
      </c>
      <c r="B4443" s="2">
        <v>44575.521886574075</v>
      </c>
      <c r="C4443" s="1" t="s">
        <v>1192</v>
      </c>
      <c r="D4443" t="s">
        <v>1056</v>
      </c>
      <c r="G4443" t="s">
        <v>1206</v>
      </c>
      <c r="H4443">
        <v>1</v>
      </c>
    </row>
    <row r="4444" spans="1:8" x14ac:dyDescent="0.2">
      <c r="A4444" s="5">
        <v>44575</v>
      </c>
      <c r="B4444" s="2">
        <v>44575.780069444445</v>
      </c>
      <c r="C4444" s="1" t="s">
        <v>1113</v>
      </c>
      <c r="D4444" t="s">
        <v>1053</v>
      </c>
      <c r="E4444" s="1" t="s">
        <v>1061</v>
      </c>
      <c r="G4444" t="s">
        <v>1206</v>
      </c>
      <c r="H4444">
        <v>1</v>
      </c>
    </row>
    <row r="4445" spans="1:8" x14ac:dyDescent="0.2">
      <c r="A4445" s="5">
        <v>44575</v>
      </c>
      <c r="B4445" s="2">
        <v>44575.780138888891</v>
      </c>
      <c r="C4445" s="1" t="s">
        <v>1113</v>
      </c>
      <c r="D4445" t="s">
        <v>1057</v>
      </c>
      <c r="E4445" s="1" t="s">
        <v>1061</v>
      </c>
      <c r="G4445" t="s">
        <v>1206</v>
      </c>
      <c r="H4445">
        <v>1</v>
      </c>
    </row>
    <row r="4446" spans="1:8" x14ac:dyDescent="0.2">
      <c r="A4446" s="5">
        <v>44575</v>
      </c>
      <c r="B4446" s="2">
        <v>44575.78019675926</v>
      </c>
      <c r="C4446" s="1" t="s">
        <v>1113</v>
      </c>
      <c r="D4446" t="s">
        <v>1058</v>
      </c>
      <c r="E4446" s="1" t="s">
        <v>1061</v>
      </c>
      <c r="G4446" t="s">
        <v>1206</v>
      </c>
      <c r="H4446">
        <v>1</v>
      </c>
    </row>
    <row r="4447" spans="1:8" x14ac:dyDescent="0.2">
      <c r="A4447" s="5">
        <v>44575</v>
      </c>
      <c r="B4447" s="2">
        <v>44575.780347222222</v>
      </c>
      <c r="C4447" s="1" t="s">
        <v>1113</v>
      </c>
      <c r="D4447" t="s">
        <v>1059</v>
      </c>
      <c r="E4447" s="1" t="s">
        <v>1054</v>
      </c>
      <c r="G4447" t="s">
        <v>1206</v>
      </c>
      <c r="H4447">
        <v>1</v>
      </c>
    </row>
    <row r="4448" spans="1:8" x14ac:dyDescent="0.2">
      <c r="A4448" s="5">
        <v>44575</v>
      </c>
      <c r="B4448" s="2">
        <v>44575.780578703707</v>
      </c>
      <c r="C4448" s="1" t="s">
        <v>1113</v>
      </c>
      <c r="D4448" t="s">
        <v>1056</v>
      </c>
      <c r="F4448" s="6" t="s">
        <v>1208</v>
      </c>
      <c r="G4448" t="s">
        <v>1206</v>
      </c>
      <c r="H4448">
        <v>1</v>
      </c>
    </row>
    <row r="4449" spans="1:8" x14ac:dyDescent="0.2">
      <c r="A4449" s="5">
        <v>44578</v>
      </c>
      <c r="B4449" s="2">
        <v>44578.339849537035</v>
      </c>
      <c r="C4449" s="1" t="s">
        <v>1192</v>
      </c>
      <c r="D4449" t="s">
        <v>1053</v>
      </c>
      <c r="E4449" s="1" t="s">
        <v>1061</v>
      </c>
      <c r="G4449" t="s">
        <v>1206</v>
      </c>
      <c r="H4449">
        <v>1</v>
      </c>
    </row>
    <row r="4450" spans="1:8" x14ac:dyDescent="0.2">
      <c r="A4450" s="5">
        <v>44578</v>
      </c>
      <c r="B4450" s="2">
        <v>44578.339861111112</v>
      </c>
      <c r="C4450" s="1" t="s">
        <v>1192</v>
      </c>
      <c r="D4450" t="s">
        <v>1057</v>
      </c>
      <c r="E4450" s="1" t="s">
        <v>1061</v>
      </c>
      <c r="G4450" t="s">
        <v>1206</v>
      </c>
      <c r="H4450">
        <v>1</v>
      </c>
    </row>
    <row r="4451" spans="1:8" x14ac:dyDescent="0.2">
      <c r="A4451" s="5">
        <v>44578</v>
      </c>
      <c r="B4451" s="2">
        <v>44578.339884259258</v>
      </c>
      <c r="C4451" s="1" t="s">
        <v>1192</v>
      </c>
      <c r="D4451" t="s">
        <v>1058</v>
      </c>
      <c r="E4451" s="1" t="s">
        <v>1061</v>
      </c>
      <c r="G4451" t="s">
        <v>1206</v>
      </c>
      <c r="H4451">
        <v>1</v>
      </c>
    </row>
    <row r="4452" spans="1:8" x14ac:dyDescent="0.2">
      <c r="A4452" s="5">
        <v>44578</v>
      </c>
      <c r="B4452" s="2">
        <v>44578.339895833335</v>
      </c>
      <c r="C4452" s="1" t="s">
        <v>1192</v>
      </c>
      <c r="D4452" t="s">
        <v>1059</v>
      </c>
      <c r="E4452" s="1" t="s">
        <v>1061</v>
      </c>
      <c r="G4452" t="s">
        <v>1206</v>
      </c>
      <c r="H4452">
        <v>1</v>
      </c>
    </row>
    <row r="4453" spans="1:8" x14ac:dyDescent="0.2">
      <c r="A4453" s="5">
        <v>44578</v>
      </c>
      <c r="B4453" s="2">
        <v>44578.341006944444</v>
      </c>
      <c r="C4453" s="1" t="s">
        <v>1192</v>
      </c>
      <c r="D4453" t="s">
        <v>1053</v>
      </c>
      <c r="G4453" t="s">
        <v>1206</v>
      </c>
      <c r="H4453">
        <v>1</v>
      </c>
    </row>
    <row r="4454" spans="1:8" x14ac:dyDescent="0.2">
      <c r="A4454" s="5">
        <v>44578</v>
      </c>
      <c r="B4454" s="2">
        <v>44578.34103009259</v>
      </c>
      <c r="C4454" s="1" t="s">
        <v>1192</v>
      </c>
      <c r="D4454" t="s">
        <v>1056</v>
      </c>
      <c r="F4454" s="6" t="s">
        <v>1061</v>
      </c>
      <c r="G4454" t="s">
        <v>1206</v>
      </c>
      <c r="H4454">
        <v>1</v>
      </c>
    </row>
    <row r="4455" spans="1:8" x14ac:dyDescent="0.2">
      <c r="A4455" s="5">
        <v>44578</v>
      </c>
      <c r="B4455" s="2">
        <v>44578.341041666667</v>
      </c>
      <c r="C4455" s="1" t="s">
        <v>1192</v>
      </c>
      <c r="D4455" t="s">
        <v>1057</v>
      </c>
      <c r="E4455" s="1" t="s">
        <v>1061</v>
      </c>
      <c r="G4455" t="s">
        <v>1206</v>
      </c>
      <c r="H4455">
        <v>1</v>
      </c>
    </row>
    <row r="4456" spans="1:8" x14ac:dyDescent="0.2">
      <c r="A4456" s="5">
        <v>44578</v>
      </c>
      <c r="B4456" s="2">
        <v>44578.341053240743</v>
      </c>
      <c r="C4456" s="1" t="s">
        <v>1192</v>
      </c>
      <c r="D4456" t="s">
        <v>1058</v>
      </c>
      <c r="E4456" s="1" t="s">
        <v>1061</v>
      </c>
      <c r="G4456" t="s">
        <v>1206</v>
      </c>
      <c r="H4456">
        <v>1</v>
      </c>
    </row>
    <row r="4457" spans="1:8" x14ac:dyDescent="0.2">
      <c r="A4457" s="5">
        <v>44578</v>
      </c>
      <c r="B4457" s="2">
        <v>44578.341064814813</v>
      </c>
      <c r="C4457" s="1" t="s">
        <v>1192</v>
      </c>
      <c r="D4457" t="s">
        <v>1059</v>
      </c>
      <c r="E4457" s="1" t="s">
        <v>1061</v>
      </c>
      <c r="G4457" t="s">
        <v>1206</v>
      </c>
      <c r="H4457">
        <v>1</v>
      </c>
    </row>
    <row r="4458" spans="1:8" x14ac:dyDescent="0.2">
      <c r="A4458" s="5">
        <v>44578</v>
      </c>
      <c r="B4458" s="2">
        <v>44578.358587962961</v>
      </c>
      <c r="C4458" s="1" t="s">
        <v>1192</v>
      </c>
      <c r="D4458" t="s">
        <v>1053</v>
      </c>
      <c r="E4458" s="1" t="s">
        <v>1061</v>
      </c>
      <c r="G4458" t="s">
        <v>1206</v>
      </c>
      <c r="H4458">
        <v>1</v>
      </c>
    </row>
    <row r="4459" spans="1:8" x14ac:dyDescent="0.2">
      <c r="A4459" s="5">
        <v>44578</v>
      </c>
      <c r="B4459" s="2">
        <v>44578.358622685184</v>
      </c>
      <c r="C4459" s="1" t="s">
        <v>1192</v>
      </c>
      <c r="D4459" t="s">
        <v>1057</v>
      </c>
      <c r="E4459" s="1" t="s">
        <v>1061</v>
      </c>
      <c r="G4459" t="s">
        <v>1206</v>
      </c>
      <c r="H4459">
        <v>1</v>
      </c>
    </row>
    <row r="4460" spans="1:8" x14ac:dyDescent="0.2">
      <c r="A4460" s="5">
        <v>44578</v>
      </c>
      <c r="B4460" s="2">
        <v>44578.358634259261</v>
      </c>
      <c r="C4460" s="1" t="s">
        <v>1192</v>
      </c>
      <c r="D4460" t="s">
        <v>1058</v>
      </c>
      <c r="E4460" s="1" t="s">
        <v>1061</v>
      </c>
      <c r="G4460" t="s">
        <v>1206</v>
      </c>
      <c r="H4460">
        <v>1</v>
      </c>
    </row>
    <row r="4461" spans="1:8" x14ac:dyDescent="0.2">
      <c r="A4461" s="5">
        <v>44578</v>
      </c>
      <c r="B4461" s="2">
        <v>44578.358657407407</v>
      </c>
      <c r="C4461" s="1" t="s">
        <v>1192</v>
      </c>
      <c r="D4461" t="s">
        <v>1059</v>
      </c>
      <c r="E4461" s="1" t="s">
        <v>1061</v>
      </c>
      <c r="G4461" t="s">
        <v>1206</v>
      </c>
      <c r="H4461">
        <v>1</v>
      </c>
    </row>
    <row r="4462" spans="1:8" x14ac:dyDescent="0.2">
      <c r="A4462" s="5">
        <v>44578</v>
      </c>
      <c r="B4462" s="2">
        <v>44578.398541666669</v>
      </c>
      <c r="C4462" s="1" t="s">
        <v>1065</v>
      </c>
      <c r="D4462" t="s">
        <v>1058</v>
      </c>
      <c r="G4462" t="s">
        <v>1206</v>
      </c>
      <c r="H4462">
        <v>1</v>
      </c>
    </row>
    <row r="4463" spans="1:8" x14ac:dyDescent="0.2">
      <c r="A4463" s="5">
        <v>44578</v>
      </c>
      <c r="B4463" s="2">
        <v>44578.398553240739</v>
      </c>
      <c r="C4463" s="1" t="s">
        <v>1065</v>
      </c>
      <c r="D4463" t="s">
        <v>1056</v>
      </c>
      <c r="G4463" t="s">
        <v>1206</v>
      </c>
      <c r="H4463">
        <v>1</v>
      </c>
    </row>
    <row r="4464" spans="1:8" x14ac:dyDescent="0.2">
      <c r="A4464" s="5">
        <v>44578</v>
      </c>
      <c r="B4464" s="2">
        <v>44578.398553240739</v>
      </c>
      <c r="C4464" s="1" t="s">
        <v>1065</v>
      </c>
      <c r="D4464" t="s">
        <v>1059</v>
      </c>
      <c r="G4464" t="s">
        <v>1206</v>
      </c>
      <c r="H4464">
        <v>1</v>
      </c>
    </row>
    <row r="4465" spans="1:8" x14ac:dyDescent="0.2">
      <c r="A4465" s="5">
        <v>44578</v>
      </c>
      <c r="B4465" s="2">
        <v>44578.398564814815</v>
      </c>
      <c r="C4465" s="1" t="s">
        <v>1065</v>
      </c>
      <c r="D4465" t="s">
        <v>1056</v>
      </c>
      <c r="G4465" t="s">
        <v>1206</v>
      </c>
      <c r="H4465">
        <v>1</v>
      </c>
    </row>
    <row r="4466" spans="1:8" x14ac:dyDescent="0.2">
      <c r="A4466" s="5">
        <v>44578</v>
      </c>
      <c r="B4466" s="2">
        <v>44578.455231481479</v>
      </c>
      <c r="C4466" s="1" t="s">
        <v>1065</v>
      </c>
      <c r="D4466" t="s">
        <v>1053</v>
      </c>
      <c r="G4466" t="s">
        <v>1206</v>
      </c>
      <c r="H4466">
        <v>1</v>
      </c>
    </row>
    <row r="4467" spans="1:8" x14ac:dyDescent="0.2">
      <c r="A4467" s="5">
        <v>44578</v>
      </c>
      <c r="B4467" s="2">
        <v>44578.455243055556</v>
      </c>
      <c r="C4467" s="1" t="s">
        <v>1065</v>
      </c>
      <c r="D4467" t="s">
        <v>1056</v>
      </c>
      <c r="G4467" t="s">
        <v>1206</v>
      </c>
      <c r="H4467">
        <v>1</v>
      </c>
    </row>
    <row r="4468" spans="1:8" x14ac:dyDescent="0.2">
      <c r="A4468" s="5">
        <v>44578</v>
      </c>
      <c r="B4468" s="2">
        <v>44578.455254629633</v>
      </c>
      <c r="C4468" s="1" t="s">
        <v>1065</v>
      </c>
      <c r="D4468" t="s">
        <v>1057</v>
      </c>
      <c r="G4468" t="s">
        <v>1206</v>
      </c>
      <c r="H4468">
        <v>1</v>
      </c>
    </row>
    <row r="4469" spans="1:8" x14ac:dyDescent="0.2">
      <c r="A4469" s="5">
        <v>44578</v>
      </c>
      <c r="B4469" s="2">
        <v>44578.455266203702</v>
      </c>
      <c r="C4469" s="1" t="s">
        <v>1065</v>
      </c>
      <c r="D4469" t="s">
        <v>1056</v>
      </c>
      <c r="G4469" t="s">
        <v>1206</v>
      </c>
      <c r="H4469">
        <v>1</v>
      </c>
    </row>
    <row r="4470" spans="1:8" x14ac:dyDescent="0.2">
      <c r="A4470" s="5">
        <v>44578</v>
      </c>
      <c r="B4470" s="2">
        <v>44578.455277777779</v>
      </c>
      <c r="C4470" s="1" t="s">
        <v>1065</v>
      </c>
      <c r="D4470" t="s">
        <v>1058</v>
      </c>
      <c r="G4470" t="s">
        <v>1206</v>
      </c>
      <c r="H4470">
        <v>1</v>
      </c>
    </row>
    <row r="4471" spans="1:8" x14ac:dyDescent="0.2">
      <c r="A4471" s="5">
        <v>44578</v>
      </c>
      <c r="B4471" s="2">
        <v>44578.455289351848</v>
      </c>
      <c r="C4471" s="1" t="s">
        <v>1065</v>
      </c>
      <c r="D4471" t="s">
        <v>1056</v>
      </c>
      <c r="G4471" t="s">
        <v>1206</v>
      </c>
      <c r="H4471">
        <v>1</v>
      </c>
    </row>
    <row r="4472" spans="1:8" x14ac:dyDescent="0.2">
      <c r="A4472" s="5">
        <v>44578</v>
      </c>
      <c r="B4472" s="2">
        <v>44578.455289351848</v>
      </c>
      <c r="C4472" s="1" t="s">
        <v>1065</v>
      </c>
      <c r="D4472" t="s">
        <v>1059</v>
      </c>
      <c r="G4472" t="s">
        <v>1206</v>
      </c>
      <c r="H4472">
        <v>1</v>
      </c>
    </row>
    <row r="4473" spans="1:8" x14ac:dyDescent="0.2">
      <c r="A4473" s="5">
        <v>44578</v>
      </c>
      <c r="B4473" s="2">
        <v>44578.455300925925</v>
      </c>
      <c r="C4473" s="1" t="s">
        <v>1065</v>
      </c>
      <c r="D4473" t="s">
        <v>1056</v>
      </c>
      <c r="G4473" t="s">
        <v>1206</v>
      </c>
      <c r="H4473">
        <v>1</v>
      </c>
    </row>
    <row r="4474" spans="1:8" x14ac:dyDescent="0.2">
      <c r="A4474" s="5">
        <v>44578</v>
      </c>
      <c r="B4474" s="2">
        <v>44578.685185185182</v>
      </c>
      <c r="C4474" s="1" t="s">
        <v>1192</v>
      </c>
      <c r="D4474" t="s">
        <v>1053</v>
      </c>
      <c r="E4474" s="1" t="s">
        <v>1061</v>
      </c>
      <c r="G4474" t="s">
        <v>1206</v>
      </c>
      <c r="H4474">
        <v>1</v>
      </c>
    </row>
    <row r="4475" spans="1:8" x14ac:dyDescent="0.2">
      <c r="A4475" s="5">
        <v>44578</v>
      </c>
      <c r="B4475" s="2">
        <v>44578.685196759259</v>
      </c>
      <c r="C4475" s="1" t="s">
        <v>1192</v>
      </c>
      <c r="D4475" t="s">
        <v>1057</v>
      </c>
      <c r="E4475" s="1" t="s">
        <v>1061</v>
      </c>
      <c r="G4475" t="s">
        <v>1206</v>
      </c>
      <c r="H4475">
        <v>1</v>
      </c>
    </row>
    <row r="4476" spans="1:8" x14ac:dyDescent="0.2">
      <c r="A4476" s="5">
        <v>44578</v>
      </c>
      <c r="B4476" s="2">
        <v>44578.685208333336</v>
      </c>
      <c r="C4476" s="1" t="s">
        <v>1192</v>
      </c>
      <c r="D4476" t="s">
        <v>1058</v>
      </c>
      <c r="E4476" s="1" t="s">
        <v>1061</v>
      </c>
      <c r="G4476" t="s">
        <v>1206</v>
      </c>
      <c r="H4476">
        <v>1</v>
      </c>
    </row>
    <row r="4477" spans="1:8" x14ac:dyDescent="0.2">
      <c r="A4477" s="5">
        <v>44578</v>
      </c>
      <c r="B4477" s="2">
        <v>44578.685219907406</v>
      </c>
      <c r="C4477" s="1" t="s">
        <v>1192</v>
      </c>
      <c r="D4477" t="s">
        <v>1059</v>
      </c>
      <c r="E4477" s="1" t="s">
        <v>1061</v>
      </c>
      <c r="G4477" t="s">
        <v>1206</v>
      </c>
      <c r="H4477">
        <v>1</v>
      </c>
    </row>
    <row r="4478" spans="1:8" x14ac:dyDescent="0.2">
      <c r="A4478" s="5">
        <v>44579</v>
      </c>
      <c r="B4478" s="2">
        <v>44579.340624999997</v>
      </c>
      <c r="C4478" s="1" t="s">
        <v>1192</v>
      </c>
      <c r="D4478" t="s">
        <v>1053</v>
      </c>
      <c r="E4478" s="1" t="s">
        <v>1061</v>
      </c>
      <c r="G4478" t="s">
        <v>1206</v>
      </c>
      <c r="H4478">
        <v>1</v>
      </c>
    </row>
    <row r="4479" spans="1:8" x14ac:dyDescent="0.2">
      <c r="A4479" s="5">
        <v>44579</v>
      </c>
      <c r="B4479" s="2">
        <v>44579.34065972222</v>
      </c>
      <c r="C4479" s="1" t="s">
        <v>1192</v>
      </c>
      <c r="D4479" t="s">
        <v>1057</v>
      </c>
      <c r="E4479" s="1" t="s">
        <v>1061</v>
      </c>
      <c r="G4479" t="s">
        <v>1206</v>
      </c>
      <c r="H4479">
        <v>1</v>
      </c>
    </row>
    <row r="4480" spans="1:8" x14ac:dyDescent="0.2">
      <c r="A4480" s="5">
        <v>44579</v>
      </c>
      <c r="B4480" s="2">
        <v>44579.340671296297</v>
      </c>
      <c r="C4480" s="1" t="s">
        <v>1192</v>
      </c>
      <c r="D4480" t="s">
        <v>1058</v>
      </c>
      <c r="E4480" s="1" t="s">
        <v>1061</v>
      </c>
      <c r="G4480" t="s">
        <v>1206</v>
      </c>
      <c r="H4480">
        <v>1</v>
      </c>
    </row>
    <row r="4481" spans="1:8" x14ac:dyDescent="0.2">
      <c r="A4481" s="5">
        <v>44579</v>
      </c>
      <c r="B4481" s="2">
        <v>44579.340682870374</v>
      </c>
      <c r="C4481" s="1" t="s">
        <v>1192</v>
      </c>
      <c r="D4481" t="s">
        <v>1059</v>
      </c>
      <c r="E4481" s="1" t="s">
        <v>1061</v>
      </c>
      <c r="G4481" t="s">
        <v>1206</v>
      </c>
      <c r="H4481">
        <v>1</v>
      </c>
    </row>
    <row r="4482" spans="1:8" x14ac:dyDescent="0.2">
      <c r="A4482" s="5">
        <v>44580</v>
      </c>
      <c r="B4482" s="2">
        <v>44580.335150462961</v>
      </c>
      <c r="C4482" s="1" t="s">
        <v>1192</v>
      </c>
      <c r="D4482" t="s">
        <v>1053</v>
      </c>
      <c r="E4482" s="1" t="s">
        <v>1061</v>
      </c>
      <c r="G4482" t="s">
        <v>1206</v>
      </c>
      <c r="H4482">
        <v>1</v>
      </c>
    </row>
    <row r="4483" spans="1:8" x14ac:dyDescent="0.2">
      <c r="A4483" s="5">
        <v>44580</v>
      </c>
      <c r="B4483" s="2">
        <v>44580.335162037038</v>
      </c>
      <c r="C4483" s="1" t="s">
        <v>1192</v>
      </c>
      <c r="D4483" t="s">
        <v>1057</v>
      </c>
      <c r="E4483" s="1" t="s">
        <v>1061</v>
      </c>
      <c r="G4483" t="s">
        <v>1206</v>
      </c>
      <c r="H4483">
        <v>1</v>
      </c>
    </row>
    <row r="4484" spans="1:8" x14ac:dyDescent="0.2">
      <c r="A4484" s="5">
        <v>44580</v>
      </c>
      <c r="B4484" s="2">
        <v>44580.335173611114</v>
      </c>
      <c r="C4484" s="1" t="s">
        <v>1192</v>
      </c>
      <c r="D4484" t="s">
        <v>1058</v>
      </c>
      <c r="E4484" s="1" t="s">
        <v>1061</v>
      </c>
      <c r="G4484" t="s">
        <v>1206</v>
      </c>
      <c r="H4484">
        <v>1</v>
      </c>
    </row>
    <row r="4485" spans="1:8" x14ac:dyDescent="0.2">
      <c r="A4485" s="5">
        <v>44580</v>
      </c>
      <c r="B4485" s="2">
        <v>44580.335173611114</v>
      </c>
      <c r="C4485" s="1" t="s">
        <v>1192</v>
      </c>
      <c r="D4485" t="s">
        <v>1059</v>
      </c>
      <c r="E4485" s="1" t="s">
        <v>1061</v>
      </c>
      <c r="G4485" t="s">
        <v>1206</v>
      </c>
      <c r="H4485">
        <v>1</v>
      </c>
    </row>
    <row r="4486" spans="1:8" x14ac:dyDescent="0.2">
      <c r="A4486" s="5">
        <v>44581</v>
      </c>
      <c r="B4486" s="2">
        <v>44581.333124999997</v>
      </c>
      <c r="C4486" s="1" t="s">
        <v>1192</v>
      </c>
      <c r="D4486" t="s">
        <v>1053</v>
      </c>
      <c r="E4486" s="1" t="s">
        <v>1061</v>
      </c>
      <c r="G4486" t="s">
        <v>1206</v>
      </c>
      <c r="H4486">
        <v>1</v>
      </c>
    </row>
    <row r="4487" spans="1:8" x14ac:dyDescent="0.2">
      <c r="A4487" s="5">
        <v>44581</v>
      </c>
      <c r="B4487" s="2">
        <v>44581.333136574074</v>
      </c>
      <c r="C4487" s="1" t="s">
        <v>1192</v>
      </c>
      <c r="D4487" t="s">
        <v>1057</v>
      </c>
      <c r="E4487" s="1" t="s">
        <v>1061</v>
      </c>
      <c r="G4487" t="s">
        <v>1206</v>
      </c>
      <c r="H4487">
        <v>1</v>
      </c>
    </row>
    <row r="4488" spans="1:8" x14ac:dyDescent="0.2">
      <c r="A4488" s="5">
        <v>44581</v>
      </c>
      <c r="B4488" s="2">
        <v>44581.333148148151</v>
      </c>
      <c r="C4488" s="1" t="s">
        <v>1192</v>
      </c>
      <c r="D4488" t="s">
        <v>1058</v>
      </c>
      <c r="E4488" s="1" t="s">
        <v>1061</v>
      </c>
      <c r="G4488" t="s">
        <v>1206</v>
      </c>
      <c r="H4488">
        <v>1</v>
      </c>
    </row>
    <row r="4489" spans="1:8" x14ac:dyDescent="0.2">
      <c r="A4489" s="5">
        <v>44581</v>
      </c>
      <c r="B4489" s="2">
        <v>44581.33315972222</v>
      </c>
      <c r="C4489" s="1" t="s">
        <v>1192</v>
      </c>
      <c r="D4489" t="s">
        <v>1059</v>
      </c>
      <c r="E4489" s="1" t="s">
        <v>1061</v>
      </c>
      <c r="G4489" t="s">
        <v>1206</v>
      </c>
      <c r="H4489">
        <v>1</v>
      </c>
    </row>
    <row r="4490" spans="1:8" x14ac:dyDescent="0.2">
      <c r="A4490" s="5">
        <v>44581</v>
      </c>
      <c r="B4490" s="2">
        <v>44581.351145833331</v>
      </c>
      <c r="C4490" s="1" t="s">
        <v>1065</v>
      </c>
      <c r="D4490" t="s">
        <v>1053</v>
      </c>
      <c r="G4490" t="s">
        <v>1206</v>
      </c>
      <c r="H4490">
        <v>1</v>
      </c>
    </row>
    <row r="4491" spans="1:8" x14ac:dyDescent="0.2">
      <c r="A4491" s="5">
        <v>44581</v>
      </c>
      <c r="B4491" s="2">
        <v>44581.351307870369</v>
      </c>
      <c r="C4491" s="1" t="s">
        <v>1065</v>
      </c>
      <c r="D4491" t="s">
        <v>1056</v>
      </c>
      <c r="G4491" t="s">
        <v>1206</v>
      </c>
      <c r="H4491">
        <v>1</v>
      </c>
    </row>
    <row r="4492" spans="1:8" x14ac:dyDescent="0.2">
      <c r="A4492" s="5">
        <v>44581</v>
      </c>
      <c r="B4492" s="2">
        <v>44581.351446759261</v>
      </c>
      <c r="C4492" s="1" t="s">
        <v>1065</v>
      </c>
      <c r="D4492" t="s">
        <v>1057</v>
      </c>
      <c r="G4492" t="s">
        <v>1206</v>
      </c>
      <c r="H4492">
        <v>1</v>
      </c>
    </row>
    <row r="4493" spans="1:8" x14ac:dyDescent="0.2">
      <c r="A4493" s="5">
        <v>44581</v>
      </c>
      <c r="B4493" s="2">
        <v>44581.351620370369</v>
      </c>
      <c r="C4493" s="1" t="s">
        <v>1065</v>
      </c>
      <c r="D4493" t="s">
        <v>1056</v>
      </c>
      <c r="G4493" t="s">
        <v>1206</v>
      </c>
      <c r="H4493">
        <v>1</v>
      </c>
    </row>
    <row r="4494" spans="1:8" x14ac:dyDescent="0.2">
      <c r="A4494" s="5">
        <v>44581</v>
      </c>
      <c r="B4494" s="2">
        <v>44581.351782407408</v>
      </c>
      <c r="C4494" s="1" t="s">
        <v>1065</v>
      </c>
      <c r="D4494" t="s">
        <v>1058</v>
      </c>
      <c r="G4494" t="s">
        <v>1206</v>
      </c>
      <c r="H4494">
        <v>1</v>
      </c>
    </row>
    <row r="4495" spans="1:8" x14ac:dyDescent="0.2">
      <c r="A4495" s="5">
        <v>44581</v>
      </c>
      <c r="B4495" s="2">
        <v>44581.351898148147</v>
      </c>
      <c r="C4495" s="1" t="s">
        <v>1065</v>
      </c>
      <c r="D4495" t="s">
        <v>1056</v>
      </c>
      <c r="G4495" t="s">
        <v>1206</v>
      </c>
      <c r="H4495">
        <v>1</v>
      </c>
    </row>
    <row r="4496" spans="1:8" x14ac:dyDescent="0.2">
      <c r="A4496" s="5">
        <v>44581</v>
      </c>
      <c r="B4496" s="2">
        <v>44581.351979166669</v>
      </c>
      <c r="C4496" s="1" t="s">
        <v>1065</v>
      </c>
      <c r="D4496" t="s">
        <v>1059</v>
      </c>
      <c r="G4496" t="s">
        <v>1206</v>
      </c>
      <c r="H4496">
        <v>1</v>
      </c>
    </row>
    <row r="4497" spans="1:8" x14ac:dyDescent="0.2">
      <c r="A4497" s="5">
        <v>44581</v>
      </c>
      <c r="B4497" s="2">
        <v>44581.352037037039</v>
      </c>
      <c r="C4497" s="1" t="s">
        <v>1065</v>
      </c>
      <c r="D4497" t="s">
        <v>1056</v>
      </c>
      <c r="G4497" t="s">
        <v>1206</v>
      </c>
      <c r="H4497">
        <v>1</v>
      </c>
    </row>
    <row r="4498" spans="1:8" x14ac:dyDescent="0.2">
      <c r="A4498" s="5">
        <v>44582</v>
      </c>
      <c r="B4498" s="2">
        <v>44582.332071759258</v>
      </c>
      <c r="C4498" s="1" t="s">
        <v>1192</v>
      </c>
      <c r="D4498" t="s">
        <v>1053</v>
      </c>
      <c r="E4498" s="1" t="s">
        <v>1061</v>
      </c>
      <c r="G4498" t="s">
        <v>1206</v>
      </c>
      <c r="H4498">
        <v>1</v>
      </c>
    </row>
    <row r="4499" spans="1:8" x14ac:dyDescent="0.2">
      <c r="A4499" s="5">
        <v>44582</v>
      </c>
      <c r="B4499" s="2">
        <v>44582.332083333335</v>
      </c>
      <c r="C4499" s="1" t="s">
        <v>1192</v>
      </c>
      <c r="D4499" t="s">
        <v>1057</v>
      </c>
      <c r="E4499" s="1" t="s">
        <v>1061</v>
      </c>
      <c r="G4499" t="s">
        <v>1206</v>
      </c>
      <c r="H4499">
        <v>1</v>
      </c>
    </row>
    <row r="4500" spans="1:8" x14ac:dyDescent="0.2">
      <c r="A4500" s="5">
        <v>44582</v>
      </c>
      <c r="B4500" s="2">
        <v>44582.332094907404</v>
      </c>
      <c r="C4500" s="1" t="s">
        <v>1192</v>
      </c>
      <c r="D4500" t="s">
        <v>1058</v>
      </c>
      <c r="E4500" s="1" t="s">
        <v>1061</v>
      </c>
      <c r="G4500" t="s">
        <v>1206</v>
      </c>
      <c r="H4500">
        <v>1</v>
      </c>
    </row>
    <row r="4501" spans="1:8" x14ac:dyDescent="0.2">
      <c r="A4501" s="5">
        <v>44582</v>
      </c>
      <c r="B4501" s="2">
        <v>44582.332106481481</v>
      </c>
      <c r="C4501" s="1" t="s">
        <v>1192</v>
      </c>
      <c r="D4501" t="s">
        <v>1059</v>
      </c>
      <c r="E4501" s="1" t="s">
        <v>1061</v>
      </c>
      <c r="G4501" t="s">
        <v>1206</v>
      </c>
      <c r="H4501">
        <v>1</v>
      </c>
    </row>
    <row r="4502" spans="1:8" x14ac:dyDescent="0.2">
      <c r="A4502" s="5">
        <v>44585</v>
      </c>
      <c r="B4502" s="2">
        <v>44585.327118055553</v>
      </c>
      <c r="C4502" s="1" t="s">
        <v>1192</v>
      </c>
      <c r="D4502" t="s">
        <v>1053</v>
      </c>
      <c r="E4502" s="1" t="s">
        <v>1061</v>
      </c>
      <c r="G4502" t="s">
        <v>1206</v>
      </c>
      <c r="H4502">
        <v>1</v>
      </c>
    </row>
    <row r="4503" spans="1:8" x14ac:dyDescent="0.2">
      <c r="A4503" s="5">
        <v>44585</v>
      </c>
      <c r="B4503" s="2">
        <v>44585.327141203707</v>
      </c>
      <c r="C4503" s="1" t="s">
        <v>1192</v>
      </c>
      <c r="D4503" t="s">
        <v>1057</v>
      </c>
      <c r="E4503" s="1" t="s">
        <v>1199</v>
      </c>
      <c r="G4503" t="s">
        <v>1206</v>
      </c>
      <c r="H4503">
        <v>1</v>
      </c>
    </row>
    <row r="4504" spans="1:8" x14ac:dyDescent="0.2">
      <c r="A4504" s="5">
        <v>44585</v>
      </c>
      <c r="B4504" s="2">
        <v>44585.327152777776</v>
      </c>
      <c r="C4504" s="1" t="s">
        <v>1192</v>
      </c>
      <c r="D4504" t="s">
        <v>1056</v>
      </c>
      <c r="F4504" s="6" t="s">
        <v>1061</v>
      </c>
      <c r="G4504" t="s">
        <v>1206</v>
      </c>
      <c r="H4504">
        <v>1</v>
      </c>
    </row>
    <row r="4505" spans="1:8" x14ac:dyDescent="0.2">
      <c r="A4505" s="5">
        <v>44585</v>
      </c>
      <c r="B4505" s="2">
        <v>44585.327164351853</v>
      </c>
      <c r="C4505" s="1" t="s">
        <v>1192</v>
      </c>
      <c r="D4505" t="s">
        <v>1058</v>
      </c>
      <c r="E4505" s="1" t="s">
        <v>1061</v>
      </c>
      <c r="G4505" t="s">
        <v>1206</v>
      </c>
      <c r="H4505">
        <v>1</v>
      </c>
    </row>
    <row r="4506" spans="1:8" x14ac:dyDescent="0.2">
      <c r="A4506" s="5">
        <v>44585</v>
      </c>
      <c r="B4506" s="2">
        <v>44585.327187499999</v>
      </c>
      <c r="C4506" s="1" t="s">
        <v>1192</v>
      </c>
      <c r="D4506" t="s">
        <v>1059</v>
      </c>
      <c r="E4506" s="1" t="s">
        <v>1061</v>
      </c>
      <c r="G4506" t="s">
        <v>1206</v>
      </c>
      <c r="H4506">
        <v>1</v>
      </c>
    </row>
    <row r="4507" spans="1:8" x14ac:dyDescent="0.2">
      <c r="A4507" s="5">
        <v>44585</v>
      </c>
      <c r="B4507" s="2">
        <v>44585.333738425928</v>
      </c>
      <c r="C4507" s="1" t="s">
        <v>1065</v>
      </c>
      <c r="D4507" t="s">
        <v>1053</v>
      </c>
      <c r="G4507" t="s">
        <v>1206</v>
      </c>
      <c r="H4507">
        <v>1</v>
      </c>
    </row>
    <row r="4508" spans="1:8" x14ac:dyDescent="0.2">
      <c r="A4508" s="5">
        <v>44585</v>
      </c>
      <c r="B4508" s="2">
        <v>44585.333761574075</v>
      </c>
      <c r="C4508" s="1" t="s">
        <v>1065</v>
      </c>
      <c r="D4508" t="s">
        <v>1056</v>
      </c>
      <c r="G4508" t="s">
        <v>1206</v>
      </c>
      <c r="H4508">
        <v>1</v>
      </c>
    </row>
    <row r="4509" spans="1:8" x14ac:dyDescent="0.2">
      <c r="A4509" s="5">
        <v>44585</v>
      </c>
      <c r="B4509" s="2">
        <v>44585.333784722221</v>
      </c>
      <c r="C4509" s="1" t="s">
        <v>1065</v>
      </c>
      <c r="D4509" t="s">
        <v>1057</v>
      </c>
      <c r="G4509" t="s">
        <v>1206</v>
      </c>
      <c r="H4509">
        <v>1</v>
      </c>
    </row>
    <row r="4510" spans="1:8" x14ac:dyDescent="0.2">
      <c r="A4510" s="5">
        <v>44585</v>
      </c>
      <c r="B4510" s="2">
        <v>44585.333807870367</v>
      </c>
      <c r="C4510" s="1" t="s">
        <v>1065</v>
      </c>
      <c r="D4510" t="s">
        <v>1056</v>
      </c>
      <c r="G4510" t="s">
        <v>1206</v>
      </c>
      <c r="H4510">
        <v>1</v>
      </c>
    </row>
    <row r="4511" spans="1:8" x14ac:dyDescent="0.2">
      <c r="A4511" s="5">
        <v>44585</v>
      </c>
      <c r="B4511" s="2">
        <v>44585.333819444444</v>
      </c>
      <c r="C4511" s="1" t="s">
        <v>1065</v>
      </c>
      <c r="D4511" t="s">
        <v>1058</v>
      </c>
      <c r="G4511" t="s">
        <v>1206</v>
      </c>
      <c r="H4511">
        <v>1</v>
      </c>
    </row>
    <row r="4512" spans="1:8" x14ac:dyDescent="0.2">
      <c r="A4512" s="5">
        <v>44585</v>
      </c>
      <c r="B4512" s="2">
        <v>44585.33384259259</v>
      </c>
      <c r="C4512" s="1" t="s">
        <v>1065</v>
      </c>
      <c r="D4512" t="s">
        <v>1056</v>
      </c>
      <c r="G4512" t="s">
        <v>1206</v>
      </c>
      <c r="H4512">
        <v>1</v>
      </c>
    </row>
    <row r="4513" spans="1:8" x14ac:dyDescent="0.2">
      <c r="A4513" s="5">
        <v>44585</v>
      </c>
      <c r="B4513" s="2">
        <v>44585.333854166667</v>
      </c>
      <c r="C4513" s="1" t="s">
        <v>1065</v>
      </c>
      <c r="D4513" t="s">
        <v>1059</v>
      </c>
      <c r="G4513" t="s">
        <v>1206</v>
      </c>
      <c r="H4513">
        <v>1</v>
      </c>
    </row>
    <row r="4514" spans="1:8" x14ac:dyDescent="0.2">
      <c r="A4514" s="5">
        <v>44585</v>
      </c>
      <c r="B4514" s="2">
        <v>44585.333877314813</v>
      </c>
      <c r="C4514" s="1" t="s">
        <v>1065</v>
      </c>
      <c r="D4514" t="s">
        <v>1056</v>
      </c>
      <c r="G4514" t="s">
        <v>1206</v>
      </c>
      <c r="H4514">
        <v>1</v>
      </c>
    </row>
    <row r="4515" spans="1:8" x14ac:dyDescent="0.2">
      <c r="A4515" s="5">
        <v>44585</v>
      </c>
      <c r="B4515" s="2">
        <v>44585.337060185186</v>
      </c>
      <c r="C4515" s="1" t="s">
        <v>1065</v>
      </c>
      <c r="D4515" t="s">
        <v>1053</v>
      </c>
      <c r="G4515" t="s">
        <v>1206</v>
      </c>
      <c r="H4515">
        <v>1</v>
      </c>
    </row>
    <row r="4516" spans="1:8" x14ac:dyDescent="0.2">
      <c r="A4516" s="5">
        <v>44585</v>
      </c>
      <c r="B4516" s="2">
        <v>44585.337187500001</v>
      </c>
      <c r="C4516" s="1" t="s">
        <v>1065</v>
      </c>
      <c r="D4516" t="s">
        <v>1056</v>
      </c>
      <c r="G4516" t="s">
        <v>1206</v>
      </c>
      <c r="H4516">
        <v>1</v>
      </c>
    </row>
    <row r="4517" spans="1:8" x14ac:dyDescent="0.2">
      <c r="A4517" s="5">
        <v>44585</v>
      </c>
      <c r="B4517" s="2">
        <v>44585.337291666663</v>
      </c>
      <c r="C4517" s="1" t="s">
        <v>1065</v>
      </c>
      <c r="D4517" t="s">
        <v>1057</v>
      </c>
      <c r="G4517" t="s">
        <v>1206</v>
      </c>
      <c r="H4517">
        <v>1</v>
      </c>
    </row>
    <row r="4518" spans="1:8" x14ac:dyDescent="0.2">
      <c r="A4518" s="5">
        <v>44585</v>
      </c>
      <c r="B4518" s="2">
        <v>44585.337395833332</v>
      </c>
      <c r="C4518" s="1" t="s">
        <v>1065</v>
      </c>
      <c r="D4518" t="s">
        <v>1056</v>
      </c>
      <c r="G4518" t="s">
        <v>1206</v>
      </c>
      <c r="H4518">
        <v>1</v>
      </c>
    </row>
    <row r="4519" spans="1:8" x14ac:dyDescent="0.2">
      <c r="A4519" s="5">
        <v>44585</v>
      </c>
      <c r="B4519" s="2">
        <v>44585.337453703702</v>
      </c>
      <c r="C4519" s="1" t="s">
        <v>1065</v>
      </c>
      <c r="D4519" t="s">
        <v>1058</v>
      </c>
      <c r="G4519" t="s">
        <v>1206</v>
      </c>
      <c r="H4519">
        <v>1</v>
      </c>
    </row>
    <row r="4520" spans="1:8" x14ac:dyDescent="0.2">
      <c r="A4520" s="5">
        <v>44585</v>
      </c>
      <c r="B4520" s="2">
        <v>44585.337511574071</v>
      </c>
      <c r="C4520" s="1" t="s">
        <v>1065</v>
      </c>
      <c r="D4520" t="s">
        <v>1056</v>
      </c>
      <c r="G4520" t="s">
        <v>1206</v>
      </c>
      <c r="H4520">
        <v>1</v>
      </c>
    </row>
    <row r="4521" spans="1:8" x14ac:dyDescent="0.2">
      <c r="A4521" s="5">
        <v>44585</v>
      </c>
      <c r="B4521" s="2">
        <v>44585.337569444448</v>
      </c>
      <c r="C4521" s="1" t="s">
        <v>1065</v>
      </c>
      <c r="D4521" t="s">
        <v>1059</v>
      </c>
      <c r="G4521" t="s">
        <v>1206</v>
      </c>
      <c r="H4521">
        <v>1</v>
      </c>
    </row>
    <row r="4522" spans="1:8" x14ac:dyDescent="0.2">
      <c r="A4522" s="5">
        <v>44585</v>
      </c>
      <c r="B4522" s="2">
        <v>44585.337627314817</v>
      </c>
      <c r="C4522" s="1" t="s">
        <v>1065</v>
      </c>
      <c r="D4522" t="s">
        <v>1056</v>
      </c>
      <c r="G4522" t="s">
        <v>1206</v>
      </c>
      <c r="H4522">
        <v>1</v>
      </c>
    </row>
    <row r="4523" spans="1:8" x14ac:dyDescent="0.2">
      <c r="A4523" s="5">
        <v>44586</v>
      </c>
      <c r="B4523" s="2">
        <v>44586.343657407408</v>
      </c>
      <c r="C4523" s="1" t="s">
        <v>1192</v>
      </c>
      <c r="D4523" t="s">
        <v>1053</v>
      </c>
      <c r="E4523" s="1" t="s">
        <v>1061</v>
      </c>
      <c r="G4523" t="s">
        <v>1206</v>
      </c>
      <c r="H4523">
        <v>1</v>
      </c>
    </row>
    <row r="4524" spans="1:8" x14ac:dyDescent="0.2">
      <c r="A4524" s="5">
        <v>44586</v>
      </c>
      <c r="B4524" s="2">
        <v>44586.343680555554</v>
      </c>
      <c r="C4524" s="1" t="s">
        <v>1192</v>
      </c>
      <c r="D4524" t="s">
        <v>1057</v>
      </c>
      <c r="E4524" s="1" t="s">
        <v>1061</v>
      </c>
      <c r="G4524" t="s">
        <v>1206</v>
      </c>
      <c r="H4524">
        <v>1</v>
      </c>
    </row>
    <row r="4525" spans="1:8" x14ac:dyDescent="0.2">
      <c r="A4525" s="5">
        <v>44586</v>
      </c>
      <c r="B4525" s="2">
        <v>44586.343692129631</v>
      </c>
      <c r="C4525" s="1" t="s">
        <v>1192</v>
      </c>
      <c r="D4525" t="s">
        <v>1058</v>
      </c>
      <c r="E4525" s="1" t="s">
        <v>1061</v>
      </c>
      <c r="G4525" t="s">
        <v>1206</v>
      </c>
      <c r="H4525">
        <v>1</v>
      </c>
    </row>
    <row r="4526" spans="1:8" x14ac:dyDescent="0.2">
      <c r="A4526" s="5">
        <v>44586</v>
      </c>
      <c r="B4526" s="2">
        <v>44586.3437037037</v>
      </c>
      <c r="C4526" s="1" t="s">
        <v>1192</v>
      </c>
      <c r="D4526" t="s">
        <v>1059</v>
      </c>
      <c r="E4526" s="1" t="s">
        <v>1061</v>
      </c>
      <c r="G4526" t="s">
        <v>1206</v>
      </c>
      <c r="H4526">
        <v>1</v>
      </c>
    </row>
    <row r="4527" spans="1:8" x14ac:dyDescent="0.2">
      <c r="A4527" s="5">
        <v>44586</v>
      </c>
      <c r="B4527" s="2">
        <v>44586.349143518521</v>
      </c>
      <c r="C4527" s="1" t="s">
        <v>1065</v>
      </c>
      <c r="D4527" t="s">
        <v>1053</v>
      </c>
      <c r="G4527" t="s">
        <v>1206</v>
      </c>
      <c r="H4527">
        <v>1</v>
      </c>
    </row>
    <row r="4528" spans="1:8" x14ac:dyDescent="0.2">
      <c r="A4528" s="5">
        <v>44586</v>
      </c>
      <c r="B4528" s="2">
        <v>44586.349293981482</v>
      </c>
      <c r="C4528" s="1" t="s">
        <v>1065</v>
      </c>
      <c r="D4528" t="s">
        <v>1056</v>
      </c>
      <c r="G4528" t="s">
        <v>1206</v>
      </c>
      <c r="H4528">
        <v>1</v>
      </c>
    </row>
    <row r="4529" spans="1:8" x14ac:dyDescent="0.2">
      <c r="A4529" s="5">
        <v>44586</v>
      </c>
      <c r="B4529" s="2">
        <v>44586.351678240739</v>
      </c>
      <c r="C4529" s="1" t="s">
        <v>1065</v>
      </c>
      <c r="D4529" t="s">
        <v>1057</v>
      </c>
      <c r="G4529" t="s">
        <v>1206</v>
      </c>
      <c r="H4529">
        <v>1</v>
      </c>
    </row>
    <row r="4530" spans="1:8" x14ac:dyDescent="0.2">
      <c r="A4530" s="5">
        <v>44586</v>
      </c>
      <c r="B4530" s="2">
        <v>44586.352372685185</v>
      </c>
      <c r="C4530" s="1" t="s">
        <v>1065</v>
      </c>
      <c r="D4530" t="s">
        <v>1056</v>
      </c>
      <c r="G4530" t="s">
        <v>1206</v>
      </c>
      <c r="H4530">
        <v>1</v>
      </c>
    </row>
    <row r="4531" spans="1:8" x14ac:dyDescent="0.2">
      <c r="A4531" s="5">
        <v>44586</v>
      </c>
      <c r="B4531" s="2">
        <v>44586.352534722224</v>
      </c>
      <c r="C4531" s="1" t="s">
        <v>1065</v>
      </c>
      <c r="D4531" t="s">
        <v>1058</v>
      </c>
      <c r="G4531" t="s">
        <v>1206</v>
      </c>
      <c r="H4531">
        <v>1</v>
      </c>
    </row>
    <row r="4532" spans="1:8" x14ac:dyDescent="0.2">
      <c r="A4532" s="5">
        <v>44586</v>
      </c>
      <c r="B4532" s="2">
        <v>44586.352638888886</v>
      </c>
      <c r="C4532" s="1" t="s">
        <v>1065</v>
      </c>
      <c r="D4532" t="s">
        <v>1056</v>
      </c>
      <c r="G4532" t="s">
        <v>1206</v>
      </c>
      <c r="H4532">
        <v>1</v>
      </c>
    </row>
    <row r="4533" spans="1:8" x14ac:dyDescent="0.2">
      <c r="A4533" s="5">
        <v>44586</v>
      </c>
      <c r="B4533" s="2">
        <v>44586.352731481478</v>
      </c>
      <c r="C4533" s="1" t="s">
        <v>1065</v>
      </c>
      <c r="D4533" t="s">
        <v>1059</v>
      </c>
      <c r="G4533" t="s">
        <v>1206</v>
      </c>
      <c r="H4533">
        <v>1</v>
      </c>
    </row>
    <row r="4534" spans="1:8" x14ac:dyDescent="0.2">
      <c r="A4534" s="5">
        <v>44586</v>
      </c>
      <c r="B4534" s="2">
        <v>44586.352835648147</v>
      </c>
      <c r="C4534" s="1" t="s">
        <v>1065</v>
      </c>
      <c r="D4534" t="s">
        <v>1056</v>
      </c>
      <c r="G4534" t="s">
        <v>1206</v>
      </c>
      <c r="H4534">
        <v>1</v>
      </c>
    </row>
    <row r="4535" spans="1:8" x14ac:dyDescent="0.2">
      <c r="A4535" s="5">
        <v>44587</v>
      </c>
      <c r="B4535" s="2">
        <v>44587.331516203703</v>
      </c>
      <c r="C4535" s="1" t="s">
        <v>1192</v>
      </c>
      <c r="D4535" t="s">
        <v>1053</v>
      </c>
      <c r="E4535" s="1" t="s">
        <v>1061</v>
      </c>
      <c r="G4535" t="s">
        <v>1206</v>
      </c>
      <c r="H4535">
        <v>1</v>
      </c>
    </row>
    <row r="4536" spans="1:8" x14ac:dyDescent="0.2">
      <c r="A4536" s="5">
        <v>44587</v>
      </c>
      <c r="B4536" s="2">
        <v>44587.33153935185</v>
      </c>
      <c r="C4536" s="1" t="s">
        <v>1192</v>
      </c>
      <c r="D4536" t="s">
        <v>1057</v>
      </c>
      <c r="E4536" s="1" t="s">
        <v>1061</v>
      </c>
      <c r="G4536" t="s">
        <v>1206</v>
      </c>
      <c r="H4536">
        <v>1</v>
      </c>
    </row>
    <row r="4537" spans="1:8" x14ac:dyDescent="0.2">
      <c r="A4537" s="5">
        <v>44587</v>
      </c>
      <c r="B4537" s="2">
        <v>44587.331562500003</v>
      </c>
      <c r="C4537" s="1" t="s">
        <v>1192</v>
      </c>
      <c r="D4537" t="s">
        <v>1058</v>
      </c>
      <c r="E4537" s="1" t="s">
        <v>1061</v>
      </c>
      <c r="G4537" t="s">
        <v>1206</v>
      </c>
      <c r="H4537">
        <v>1</v>
      </c>
    </row>
    <row r="4538" spans="1:8" x14ac:dyDescent="0.2">
      <c r="A4538" s="5">
        <v>44587</v>
      </c>
      <c r="B4538" s="2">
        <v>44587.331574074073</v>
      </c>
      <c r="C4538" s="1" t="s">
        <v>1192</v>
      </c>
      <c r="D4538" t="s">
        <v>1059</v>
      </c>
      <c r="E4538" s="1" t="s">
        <v>1061</v>
      </c>
      <c r="G4538" t="s">
        <v>1206</v>
      </c>
      <c r="H4538">
        <v>1</v>
      </c>
    </row>
    <row r="4539" spans="1:8" x14ac:dyDescent="0.2">
      <c r="A4539" s="5">
        <v>44587</v>
      </c>
      <c r="B4539" s="2">
        <v>44587.364247685182</v>
      </c>
      <c r="C4539" s="1" t="s">
        <v>1065</v>
      </c>
      <c r="D4539" t="s">
        <v>1053</v>
      </c>
      <c r="G4539" t="s">
        <v>1206</v>
      </c>
      <c r="H4539">
        <v>1</v>
      </c>
    </row>
    <row r="4540" spans="1:8" x14ac:dyDescent="0.2">
      <c r="A4540" s="5">
        <v>44587</v>
      </c>
      <c r="B4540" s="2">
        <v>44587.364293981482</v>
      </c>
      <c r="C4540" s="1" t="s">
        <v>1065</v>
      </c>
      <c r="D4540" t="s">
        <v>1056</v>
      </c>
      <c r="G4540" t="s">
        <v>1206</v>
      </c>
      <c r="H4540">
        <v>1</v>
      </c>
    </row>
    <row r="4541" spans="1:8" x14ac:dyDescent="0.2">
      <c r="A4541" s="5">
        <v>44587</v>
      </c>
      <c r="B4541" s="2">
        <v>44587.364328703705</v>
      </c>
      <c r="C4541" s="1" t="s">
        <v>1065</v>
      </c>
      <c r="D4541" t="s">
        <v>1057</v>
      </c>
      <c r="G4541" t="s">
        <v>1206</v>
      </c>
      <c r="H4541">
        <v>1</v>
      </c>
    </row>
    <row r="4542" spans="1:8" x14ac:dyDescent="0.2">
      <c r="A4542" s="5">
        <v>44587</v>
      </c>
      <c r="B4542" s="2">
        <v>44587.364363425928</v>
      </c>
      <c r="C4542" s="1" t="s">
        <v>1065</v>
      </c>
      <c r="D4542" t="s">
        <v>1056</v>
      </c>
      <c r="G4542" t="s">
        <v>1206</v>
      </c>
      <c r="H4542">
        <v>1</v>
      </c>
    </row>
    <row r="4543" spans="1:8" x14ac:dyDescent="0.2">
      <c r="A4543" s="5">
        <v>44587</v>
      </c>
      <c r="B4543" s="2">
        <v>44587.364432870374</v>
      </c>
      <c r="C4543" s="1" t="s">
        <v>1065</v>
      </c>
      <c r="D4543" t="s">
        <v>1058</v>
      </c>
      <c r="G4543" t="s">
        <v>1206</v>
      </c>
      <c r="H4543">
        <v>1</v>
      </c>
    </row>
    <row r="4544" spans="1:8" x14ac:dyDescent="0.2">
      <c r="A4544" s="5">
        <v>44587</v>
      </c>
      <c r="B4544" s="2">
        <v>44587.36445601852</v>
      </c>
      <c r="C4544" s="1" t="s">
        <v>1065</v>
      </c>
      <c r="D4544" t="s">
        <v>1056</v>
      </c>
      <c r="G4544" t="s">
        <v>1206</v>
      </c>
      <c r="H4544">
        <v>1</v>
      </c>
    </row>
    <row r="4545" spans="1:8" x14ac:dyDescent="0.2">
      <c r="A4545" s="5">
        <v>44587</v>
      </c>
      <c r="B4545" s="2">
        <v>44587.364479166667</v>
      </c>
      <c r="C4545" s="1" t="s">
        <v>1065</v>
      </c>
      <c r="D4545" t="s">
        <v>1059</v>
      </c>
      <c r="G4545" t="s">
        <v>1206</v>
      </c>
      <c r="H4545">
        <v>1</v>
      </c>
    </row>
    <row r="4546" spans="1:8" x14ac:dyDescent="0.2">
      <c r="A4546" s="5">
        <v>44587</v>
      </c>
      <c r="B4546" s="2">
        <v>44587.36451388889</v>
      </c>
      <c r="C4546" s="1" t="s">
        <v>1065</v>
      </c>
      <c r="D4546" t="s">
        <v>1056</v>
      </c>
      <c r="G4546" t="s">
        <v>1206</v>
      </c>
      <c r="H4546">
        <v>1</v>
      </c>
    </row>
    <row r="4547" spans="1:8" x14ac:dyDescent="0.2">
      <c r="A4547" s="5">
        <v>44588</v>
      </c>
      <c r="B4547" s="2">
        <v>44588.331145833334</v>
      </c>
      <c r="C4547" s="1" t="s">
        <v>1192</v>
      </c>
      <c r="D4547" t="s">
        <v>1053</v>
      </c>
      <c r="E4547" s="1" t="s">
        <v>1061</v>
      </c>
      <c r="G4547" t="s">
        <v>1206</v>
      </c>
      <c r="H4547">
        <v>1</v>
      </c>
    </row>
    <row r="4548" spans="1:8" x14ac:dyDescent="0.2">
      <c r="A4548" s="5">
        <v>44588</v>
      </c>
      <c r="B4548" s="2">
        <v>44588.33116898148</v>
      </c>
      <c r="C4548" s="1" t="s">
        <v>1192</v>
      </c>
      <c r="D4548" t="s">
        <v>1057</v>
      </c>
      <c r="E4548" s="1" t="s">
        <v>1061</v>
      </c>
      <c r="G4548" t="s">
        <v>1206</v>
      </c>
      <c r="H4548">
        <v>1</v>
      </c>
    </row>
    <row r="4549" spans="1:8" x14ac:dyDescent="0.2">
      <c r="A4549" s="5">
        <v>44588</v>
      </c>
      <c r="B4549" s="2">
        <v>44588.331180555557</v>
      </c>
      <c r="C4549" s="1" t="s">
        <v>1192</v>
      </c>
      <c r="D4549" t="s">
        <v>1058</v>
      </c>
      <c r="E4549" s="1" t="s">
        <v>1061</v>
      </c>
      <c r="G4549" t="s">
        <v>1206</v>
      </c>
      <c r="H4549">
        <v>1</v>
      </c>
    </row>
    <row r="4550" spans="1:8" x14ac:dyDescent="0.2">
      <c r="A4550" s="5">
        <v>44588</v>
      </c>
      <c r="B4550" s="2">
        <v>44588.331203703703</v>
      </c>
      <c r="C4550" s="1" t="s">
        <v>1192</v>
      </c>
      <c r="D4550" t="s">
        <v>1059</v>
      </c>
      <c r="E4550" s="1" t="s">
        <v>1061</v>
      </c>
      <c r="G4550" t="s">
        <v>1206</v>
      </c>
      <c r="H4550">
        <v>1</v>
      </c>
    </row>
    <row r="4551" spans="1:8" x14ac:dyDescent="0.2">
      <c r="A4551" s="5">
        <v>44589</v>
      </c>
      <c r="B4551" s="2">
        <v>44589.344270833331</v>
      </c>
      <c r="C4551" s="1" t="s">
        <v>1192</v>
      </c>
      <c r="D4551" t="s">
        <v>1053</v>
      </c>
      <c r="E4551" s="1" t="s">
        <v>1061</v>
      </c>
      <c r="G4551" t="s">
        <v>1206</v>
      </c>
      <c r="H4551">
        <v>1</v>
      </c>
    </row>
    <row r="4552" spans="1:8" x14ac:dyDescent="0.2">
      <c r="A4552" s="5">
        <v>44589</v>
      </c>
      <c r="B4552" s="2">
        <v>44589.344293981485</v>
      </c>
      <c r="C4552" s="1" t="s">
        <v>1192</v>
      </c>
      <c r="D4552" t="s">
        <v>1057</v>
      </c>
      <c r="E4552" s="1" t="s">
        <v>1061</v>
      </c>
      <c r="G4552" t="s">
        <v>1206</v>
      </c>
      <c r="H4552">
        <v>1</v>
      </c>
    </row>
    <row r="4553" spans="1:8" x14ac:dyDescent="0.2">
      <c r="A4553" s="5">
        <v>44589</v>
      </c>
      <c r="B4553" s="2">
        <v>44589.344317129631</v>
      </c>
      <c r="C4553" s="1" t="s">
        <v>1192</v>
      </c>
      <c r="D4553" t="s">
        <v>1058</v>
      </c>
      <c r="E4553" s="1" t="s">
        <v>1061</v>
      </c>
      <c r="G4553" t="s">
        <v>1206</v>
      </c>
      <c r="H4553">
        <v>1</v>
      </c>
    </row>
    <row r="4554" spans="1:8" x14ac:dyDescent="0.2">
      <c r="A4554" s="5">
        <v>44589</v>
      </c>
      <c r="B4554" s="2">
        <v>44589.344328703701</v>
      </c>
      <c r="C4554" s="1" t="s">
        <v>1192</v>
      </c>
      <c r="D4554" t="s">
        <v>1059</v>
      </c>
      <c r="E4554" s="1" t="s">
        <v>1061</v>
      </c>
      <c r="G4554" t="s">
        <v>1206</v>
      </c>
      <c r="H4554">
        <v>1</v>
      </c>
    </row>
    <row r="4555" spans="1:8" x14ac:dyDescent="0.2">
      <c r="A4555" s="5">
        <v>44590</v>
      </c>
      <c r="B4555" s="2">
        <v>44590.925613425927</v>
      </c>
      <c r="C4555" s="1" t="s">
        <v>1113</v>
      </c>
      <c r="D4555" t="s">
        <v>1053</v>
      </c>
      <c r="E4555" s="1" t="s">
        <v>1061</v>
      </c>
      <c r="G4555" t="s">
        <v>1206</v>
      </c>
      <c r="H4555">
        <v>1</v>
      </c>
    </row>
    <row r="4556" spans="1:8" x14ac:dyDescent="0.2">
      <c r="A4556" s="5">
        <v>44590</v>
      </c>
      <c r="B4556" s="2">
        <v>44590.925636574073</v>
      </c>
      <c r="C4556" s="1" t="s">
        <v>1113</v>
      </c>
      <c r="D4556" t="s">
        <v>1057</v>
      </c>
      <c r="E4556" s="1" t="s">
        <v>1061</v>
      </c>
      <c r="G4556" t="s">
        <v>1206</v>
      </c>
      <c r="H4556">
        <v>1</v>
      </c>
    </row>
    <row r="4557" spans="1:8" x14ac:dyDescent="0.2">
      <c r="A4557" s="5">
        <v>44590</v>
      </c>
      <c r="B4557" s="2">
        <v>44590.925671296296</v>
      </c>
      <c r="C4557" s="1" t="s">
        <v>1113</v>
      </c>
      <c r="D4557" t="s">
        <v>1058</v>
      </c>
      <c r="E4557" s="1" t="s">
        <v>1061</v>
      </c>
      <c r="G4557" t="s">
        <v>1206</v>
      </c>
      <c r="H4557">
        <v>1</v>
      </c>
    </row>
    <row r="4558" spans="1:8" x14ac:dyDescent="0.2">
      <c r="A4558" s="5">
        <v>44590</v>
      </c>
      <c r="B4558" s="2">
        <v>44590.925729166665</v>
      </c>
      <c r="C4558" s="1" t="s">
        <v>1113</v>
      </c>
      <c r="D4558" t="s">
        <v>1059</v>
      </c>
      <c r="E4558" s="1" t="s">
        <v>1061</v>
      </c>
      <c r="G4558" t="s">
        <v>1206</v>
      </c>
      <c r="H4558">
        <v>1</v>
      </c>
    </row>
    <row r="4559" spans="1:8" x14ac:dyDescent="0.2">
      <c r="A4559" s="5">
        <v>44592</v>
      </c>
      <c r="B4559" s="2">
        <v>44592.337395833332</v>
      </c>
      <c r="C4559" s="1" t="s">
        <v>1192</v>
      </c>
      <c r="D4559" t="s">
        <v>1053</v>
      </c>
      <c r="E4559" s="1" t="s">
        <v>1061</v>
      </c>
      <c r="G4559" t="s">
        <v>1206</v>
      </c>
      <c r="H4559">
        <v>1</v>
      </c>
    </row>
    <row r="4560" spans="1:8" x14ac:dyDescent="0.2">
      <c r="A4560" s="5">
        <v>44592</v>
      </c>
      <c r="B4560" s="2">
        <v>44592.337442129632</v>
      </c>
      <c r="C4560" s="1" t="s">
        <v>1192</v>
      </c>
      <c r="D4560" t="s">
        <v>1057</v>
      </c>
      <c r="E4560" s="1" t="s">
        <v>1061</v>
      </c>
      <c r="G4560" t="s">
        <v>1206</v>
      </c>
      <c r="H4560">
        <v>1</v>
      </c>
    </row>
    <row r="4561" spans="1:8" x14ac:dyDescent="0.2">
      <c r="A4561" s="5">
        <v>44592</v>
      </c>
      <c r="B4561" s="2">
        <v>44592.337453703702</v>
      </c>
      <c r="C4561" s="1" t="s">
        <v>1192</v>
      </c>
      <c r="D4561" t="s">
        <v>1058</v>
      </c>
      <c r="E4561" s="1" t="s">
        <v>1061</v>
      </c>
      <c r="G4561" t="s">
        <v>1206</v>
      </c>
      <c r="H4561">
        <v>1</v>
      </c>
    </row>
    <row r="4562" spans="1:8" x14ac:dyDescent="0.2">
      <c r="A4562" s="5">
        <v>44592</v>
      </c>
      <c r="B4562" s="2">
        <v>44592.337476851855</v>
      </c>
      <c r="C4562" s="1" t="s">
        <v>1192</v>
      </c>
      <c r="D4562" t="s">
        <v>1059</v>
      </c>
      <c r="E4562" s="1" t="s">
        <v>1061</v>
      </c>
      <c r="G4562" t="s">
        <v>1206</v>
      </c>
      <c r="H4562">
        <v>1</v>
      </c>
    </row>
    <row r="4563" spans="1:8" x14ac:dyDescent="0.2">
      <c r="A4563" s="5">
        <v>44592</v>
      </c>
      <c r="B4563" s="2">
        <v>44592.460625</v>
      </c>
      <c r="C4563" s="1" t="s">
        <v>1192</v>
      </c>
      <c r="D4563" t="s">
        <v>1053</v>
      </c>
      <c r="G4563" t="s">
        <v>1206</v>
      </c>
      <c r="H4563">
        <v>1</v>
      </c>
    </row>
    <row r="4564" spans="1:8" x14ac:dyDescent="0.2">
      <c r="A4564" s="5">
        <v>44592</v>
      </c>
      <c r="B4564" s="2">
        <v>44592.460868055554</v>
      </c>
      <c r="C4564" s="1" t="s">
        <v>1192</v>
      </c>
      <c r="D4564" t="s">
        <v>1056</v>
      </c>
      <c r="F4564" s="6" t="s">
        <v>1061</v>
      </c>
      <c r="G4564" t="s">
        <v>1206</v>
      </c>
      <c r="H4564">
        <v>1</v>
      </c>
    </row>
    <row r="4565" spans="1:8" x14ac:dyDescent="0.2">
      <c r="A4565" s="5">
        <v>44592</v>
      </c>
      <c r="B4565" s="2">
        <v>44592.460914351854</v>
      </c>
      <c r="C4565" s="1" t="s">
        <v>1192</v>
      </c>
      <c r="D4565" t="s">
        <v>1057</v>
      </c>
      <c r="E4565" s="1" t="s">
        <v>1061</v>
      </c>
      <c r="G4565" t="s">
        <v>1206</v>
      </c>
      <c r="H4565">
        <v>1</v>
      </c>
    </row>
    <row r="4566" spans="1:8" x14ac:dyDescent="0.2">
      <c r="A4566" s="5">
        <v>44592</v>
      </c>
      <c r="B4566" s="2">
        <v>44592.460949074077</v>
      </c>
      <c r="C4566" s="1" t="s">
        <v>1192</v>
      </c>
      <c r="D4566" t="s">
        <v>1058</v>
      </c>
      <c r="E4566" s="1" t="s">
        <v>1061</v>
      </c>
      <c r="G4566" t="s">
        <v>1206</v>
      </c>
      <c r="H4566">
        <v>1</v>
      </c>
    </row>
    <row r="4567" spans="1:8" x14ac:dyDescent="0.2">
      <c r="A4567" s="5">
        <v>44592</v>
      </c>
      <c r="B4567" s="2">
        <v>44592.460972222223</v>
      </c>
      <c r="C4567" s="1" t="s">
        <v>1192</v>
      </c>
      <c r="D4567" t="s">
        <v>1059</v>
      </c>
      <c r="E4567" s="1" t="s">
        <v>1061</v>
      </c>
      <c r="G4567" t="s">
        <v>1206</v>
      </c>
      <c r="H4567">
        <v>1</v>
      </c>
    </row>
    <row r="4568" spans="1:8" x14ac:dyDescent="0.2">
      <c r="A4568" s="5">
        <v>44592</v>
      </c>
      <c r="B4568" s="2">
        <v>44592.536261574074</v>
      </c>
      <c r="C4568" s="1" t="s">
        <v>1113</v>
      </c>
      <c r="D4568" t="s">
        <v>1053</v>
      </c>
      <c r="E4568" s="1" t="s">
        <v>1061</v>
      </c>
      <c r="G4568" t="s">
        <v>1206</v>
      </c>
      <c r="H4568">
        <v>1</v>
      </c>
    </row>
    <row r="4569" spans="1:8" x14ac:dyDescent="0.2">
      <c r="A4569" s="5">
        <v>44592</v>
      </c>
      <c r="B4569" s="2">
        <v>44592.53628472222</v>
      </c>
      <c r="C4569" s="1" t="s">
        <v>1113</v>
      </c>
      <c r="D4569" t="s">
        <v>1057</v>
      </c>
      <c r="E4569" s="1" t="s">
        <v>1061</v>
      </c>
      <c r="G4569" t="s">
        <v>1206</v>
      </c>
      <c r="H4569">
        <v>1</v>
      </c>
    </row>
    <row r="4570" spans="1:8" x14ac:dyDescent="0.2">
      <c r="A4570" s="5">
        <v>44592</v>
      </c>
      <c r="B4570" s="2">
        <v>44592.536296296297</v>
      </c>
      <c r="C4570" s="1" t="s">
        <v>1113</v>
      </c>
      <c r="D4570" t="s">
        <v>1058</v>
      </c>
      <c r="E4570" s="1" t="s">
        <v>1061</v>
      </c>
      <c r="G4570" t="s">
        <v>1206</v>
      </c>
      <c r="H4570">
        <v>1</v>
      </c>
    </row>
    <row r="4571" spans="1:8" x14ac:dyDescent="0.2">
      <c r="A4571" s="5">
        <v>44592</v>
      </c>
      <c r="B4571" s="2">
        <v>44592.536319444444</v>
      </c>
      <c r="C4571" s="1" t="s">
        <v>1113</v>
      </c>
      <c r="D4571" t="s">
        <v>1059</v>
      </c>
      <c r="E4571" s="1" t="s">
        <v>1061</v>
      </c>
      <c r="G4571" t="s">
        <v>1206</v>
      </c>
      <c r="H4571">
        <v>1</v>
      </c>
    </row>
    <row r="4572" spans="1:8" x14ac:dyDescent="0.2">
      <c r="A4572" s="5">
        <v>44593</v>
      </c>
      <c r="B4572" s="2">
        <v>44593.327025462961</v>
      </c>
      <c r="C4572" s="1" t="s">
        <v>1192</v>
      </c>
      <c r="D4572" t="s">
        <v>1053</v>
      </c>
      <c r="E4572" s="1" t="s">
        <v>1061</v>
      </c>
      <c r="G4572" t="s">
        <v>1209</v>
      </c>
      <c r="H4572">
        <v>1</v>
      </c>
    </row>
    <row r="4573" spans="1:8" x14ac:dyDescent="0.2">
      <c r="A4573" s="5">
        <v>44593</v>
      </c>
      <c r="B4573" s="2">
        <v>44593.327048611114</v>
      </c>
      <c r="C4573" s="1" t="s">
        <v>1192</v>
      </c>
      <c r="D4573" t="s">
        <v>1057</v>
      </c>
      <c r="E4573" s="1" t="s">
        <v>1061</v>
      </c>
      <c r="G4573" t="s">
        <v>1209</v>
      </c>
      <c r="H4573">
        <v>1</v>
      </c>
    </row>
    <row r="4574" spans="1:8" x14ac:dyDescent="0.2">
      <c r="A4574" s="5">
        <v>44593</v>
      </c>
      <c r="B4574" s="2">
        <v>44593.32708333333</v>
      </c>
      <c r="C4574" s="1" t="s">
        <v>1192</v>
      </c>
      <c r="D4574" t="s">
        <v>1058</v>
      </c>
      <c r="E4574" s="1" t="s">
        <v>1061</v>
      </c>
      <c r="G4574" t="s">
        <v>1209</v>
      </c>
      <c r="H4574">
        <v>1</v>
      </c>
    </row>
    <row r="4575" spans="1:8" x14ac:dyDescent="0.2">
      <c r="A4575" s="5">
        <v>44593</v>
      </c>
      <c r="B4575" s="2">
        <v>44593.327106481483</v>
      </c>
      <c r="C4575" s="1" t="s">
        <v>1192</v>
      </c>
      <c r="D4575" t="s">
        <v>1059</v>
      </c>
      <c r="E4575" s="1" t="s">
        <v>1061</v>
      </c>
      <c r="G4575" t="s">
        <v>1209</v>
      </c>
      <c r="H4575">
        <v>1</v>
      </c>
    </row>
    <row r="4576" spans="1:8" x14ac:dyDescent="0.2">
      <c r="A4576" s="5">
        <v>44594</v>
      </c>
      <c r="B4576" s="2">
        <v>44594.333645833336</v>
      </c>
      <c r="C4576" s="1" t="s">
        <v>1192</v>
      </c>
      <c r="D4576" t="s">
        <v>1053</v>
      </c>
      <c r="E4576" s="1" t="s">
        <v>1061</v>
      </c>
      <c r="G4576" t="s">
        <v>1209</v>
      </c>
      <c r="H4576">
        <v>1</v>
      </c>
    </row>
    <row r="4577" spans="1:8" x14ac:dyDescent="0.2">
      <c r="A4577" s="5">
        <v>44594</v>
      </c>
      <c r="B4577" s="2">
        <v>44594.333668981482</v>
      </c>
      <c r="C4577" s="1" t="s">
        <v>1192</v>
      </c>
      <c r="D4577" t="s">
        <v>1057</v>
      </c>
      <c r="E4577" s="1" t="s">
        <v>1061</v>
      </c>
      <c r="G4577" t="s">
        <v>1209</v>
      </c>
      <c r="H4577">
        <v>1</v>
      </c>
    </row>
    <row r="4578" spans="1:8" x14ac:dyDescent="0.2">
      <c r="A4578" s="5">
        <v>44594</v>
      </c>
      <c r="B4578" s="2">
        <v>44594.333692129629</v>
      </c>
      <c r="C4578" s="1" t="s">
        <v>1192</v>
      </c>
      <c r="D4578" t="s">
        <v>1058</v>
      </c>
      <c r="E4578" s="1" t="s">
        <v>1061</v>
      </c>
      <c r="G4578" t="s">
        <v>1209</v>
      </c>
      <c r="H4578">
        <v>1</v>
      </c>
    </row>
    <row r="4579" spans="1:8" x14ac:dyDescent="0.2">
      <c r="A4579" s="5">
        <v>44594</v>
      </c>
      <c r="B4579" s="2">
        <v>44594.333703703705</v>
      </c>
      <c r="C4579" s="1" t="s">
        <v>1192</v>
      </c>
      <c r="D4579" t="s">
        <v>1059</v>
      </c>
      <c r="E4579" s="1" t="s">
        <v>1061</v>
      </c>
      <c r="G4579" t="s">
        <v>1209</v>
      </c>
      <c r="H4579">
        <v>1</v>
      </c>
    </row>
    <row r="4580" spans="1:8" x14ac:dyDescent="0.2">
      <c r="A4580" s="5">
        <v>44594</v>
      </c>
      <c r="B4580" s="2">
        <v>44594.568935185183</v>
      </c>
      <c r="C4580" s="1" t="s">
        <v>1065</v>
      </c>
      <c r="D4580" t="s">
        <v>1053</v>
      </c>
      <c r="G4580" t="s">
        <v>1209</v>
      </c>
      <c r="H4580">
        <v>1</v>
      </c>
    </row>
    <row r="4581" spans="1:8" x14ac:dyDescent="0.2">
      <c r="A4581" s="5">
        <v>44594</v>
      </c>
      <c r="B4581" s="2">
        <v>44594.568969907406</v>
      </c>
      <c r="C4581" s="1" t="s">
        <v>1065</v>
      </c>
      <c r="D4581" t="s">
        <v>1056</v>
      </c>
      <c r="G4581" t="s">
        <v>1209</v>
      </c>
      <c r="H4581">
        <v>1</v>
      </c>
    </row>
    <row r="4582" spans="1:8" x14ac:dyDescent="0.2">
      <c r="A4582" s="5">
        <v>44594</v>
      </c>
      <c r="B4582" s="2">
        <v>44594.568993055553</v>
      </c>
      <c r="C4582" s="1" t="s">
        <v>1065</v>
      </c>
      <c r="D4582" t="s">
        <v>1057</v>
      </c>
      <c r="G4582" t="s">
        <v>1209</v>
      </c>
      <c r="H4582">
        <v>1</v>
      </c>
    </row>
    <row r="4583" spans="1:8" x14ac:dyDescent="0.2">
      <c r="A4583" s="5">
        <v>44594</v>
      </c>
      <c r="B4583" s="2">
        <v>44594.569004629629</v>
      </c>
      <c r="C4583" s="1" t="s">
        <v>1065</v>
      </c>
      <c r="D4583" t="s">
        <v>1056</v>
      </c>
      <c r="G4583" t="s">
        <v>1209</v>
      </c>
      <c r="H4583">
        <v>1</v>
      </c>
    </row>
    <row r="4584" spans="1:8" x14ac:dyDescent="0.2">
      <c r="A4584" s="5">
        <v>44594</v>
      </c>
      <c r="B4584" s="2">
        <v>44594.569027777776</v>
      </c>
      <c r="C4584" s="1" t="s">
        <v>1065</v>
      </c>
      <c r="D4584" t="s">
        <v>1058</v>
      </c>
      <c r="G4584" t="s">
        <v>1209</v>
      </c>
      <c r="H4584">
        <v>1</v>
      </c>
    </row>
    <row r="4585" spans="1:8" x14ac:dyDescent="0.2">
      <c r="A4585" s="5">
        <v>44594</v>
      </c>
      <c r="B4585" s="2">
        <v>44594.569062499999</v>
      </c>
      <c r="C4585" s="1" t="s">
        <v>1065</v>
      </c>
      <c r="D4585" t="s">
        <v>1056</v>
      </c>
      <c r="G4585" t="s">
        <v>1209</v>
      </c>
      <c r="H4585">
        <v>1</v>
      </c>
    </row>
    <row r="4586" spans="1:8" x14ac:dyDescent="0.2">
      <c r="A4586" s="5">
        <v>44594</v>
      </c>
      <c r="B4586" s="2">
        <v>44594.569085648145</v>
      </c>
      <c r="C4586" s="1" t="s">
        <v>1065</v>
      </c>
      <c r="D4586" t="s">
        <v>1059</v>
      </c>
      <c r="G4586" t="s">
        <v>1209</v>
      </c>
      <c r="H4586">
        <v>1</v>
      </c>
    </row>
    <row r="4587" spans="1:8" x14ac:dyDescent="0.2">
      <c r="A4587" s="5">
        <v>44594</v>
      </c>
      <c r="B4587" s="2">
        <v>44594.569108796299</v>
      </c>
      <c r="C4587" s="1" t="s">
        <v>1065</v>
      </c>
      <c r="D4587" t="s">
        <v>1056</v>
      </c>
      <c r="G4587" t="s">
        <v>1209</v>
      </c>
      <c r="H4587">
        <v>1</v>
      </c>
    </row>
    <row r="4588" spans="1:8" x14ac:dyDescent="0.2">
      <c r="A4588" s="5">
        <v>44595</v>
      </c>
      <c r="B4588" s="2">
        <v>44595.335370370369</v>
      </c>
      <c r="C4588" s="1" t="s">
        <v>1192</v>
      </c>
      <c r="D4588" t="s">
        <v>1053</v>
      </c>
      <c r="E4588" s="1" t="s">
        <v>1061</v>
      </c>
      <c r="G4588" t="s">
        <v>1209</v>
      </c>
      <c r="H4588">
        <v>1</v>
      </c>
    </row>
    <row r="4589" spans="1:8" x14ac:dyDescent="0.2">
      <c r="A4589" s="5">
        <v>44595</v>
      </c>
      <c r="B4589" s="2">
        <v>44595.335393518515</v>
      </c>
      <c r="C4589" s="1" t="s">
        <v>1192</v>
      </c>
      <c r="D4589" t="s">
        <v>1057</v>
      </c>
      <c r="E4589" s="1" t="s">
        <v>1061</v>
      </c>
      <c r="G4589" t="s">
        <v>1209</v>
      </c>
      <c r="H4589">
        <v>1</v>
      </c>
    </row>
    <row r="4590" spans="1:8" x14ac:dyDescent="0.2">
      <c r="A4590" s="5">
        <v>44595</v>
      </c>
      <c r="B4590" s="2">
        <v>44595.335428240738</v>
      </c>
      <c r="C4590" s="1" t="s">
        <v>1192</v>
      </c>
      <c r="D4590" t="s">
        <v>1058</v>
      </c>
      <c r="E4590" s="1" t="s">
        <v>1061</v>
      </c>
      <c r="G4590" t="s">
        <v>1209</v>
      </c>
      <c r="H4590">
        <v>1</v>
      </c>
    </row>
    <row r="4591" spans="1:8" x14ac:dyDescent="0.2">
      <c r="A4591" s="5">
        <v>44595</v>
      </c>
      <c r="B4591" s="2">
        <v>44595.335439814815</v>
      </c>
      <c r="C4591" s="1" t="s">
        <v>1192</v>
      </c>
      <c r="D4591" t="s">
        <v>1059</v>
      </c>
      <c r="E4591" s="1" t="s">
        <v>1061</v>
      </c>
      <c r="G4591" t="s">
        <v>1209</v>
      </c>
      <c r="H4591">
        <v>1</v>
      </c>
    </row>
    <row r="4592" spans="1:8" x14ac:dyDescent="0.2">
      <c r="A4592" s="5">
        <v>44595</v>
      </c>
      <c r="B4592" s="2">
        <v>44595.341863425929</v>
      </c>
      <c r="C4592" s="1" t="s">
        <v>1065</v>
      </c>
      <c r="D4592" t="s">
        <v>1053</v>
      </c>
      <c r="G4592" t="s">
        <v>1209</v>
      </c>
      <c r="H4592">
        <v>1</v>
      </c>
    </row>
    <row r="4593" spans="1:8" x14ac:dyDescent="0.2">
      <c r="A4593" s="5">
        <v>44595</v>
      </c>
      <c r="B4593" s="2">
        <v>44595.341990740744</v>
      </c>
      <c r="C4593" s="1" t="s">
        <v>1065</v>
      </c>
      <c r="D4593" t="s">
        <v>1056</v>
      </c>
      <c r="G4593" t="s">
        <v>1209</v>
      </c>
      <c r="H4593">
        <v>1</v>
      </c>
    </row>
    <row r="4594" spans="1:8" x14ac:dyDescent="0.2">
      <c r="A4594" s="5">
        <v>44595</v>
      </c>
      <c r="B4594" s="2">
        <v>44595.342118055552</v>
      </c>
      <c r="C4594" s="1" t="s">
        <v>1065</v>
      </c>
      <c r="D4594" t="s">
        <v>1057</v>
      </c>
      <c r="G4594" t="s">
        <v>1209</v>
      </c>
      <c r="H4594">
        <v>1</v>
      </c>
    </row>
    <row r="4595" spans="1:8" x14ac:dyDescent="0.2">
      <c r="A4595" s="5">
        <v>44595</v>
      </c>
      <c r="B4595" s="2">
        <v>44595.342256944445</v>
      </c>
      <c r="C4595" s="1" t="s">
        <v>1065</v>
      </c>
      <c r="D4595" t="s">
        <v>1056</v>
      </c>
      <c r="G4595" t="s">
        <v>1209</v>
      </c>
      <c r="H4595">
        <v>1</v>
      </c>
    </row>
    <row r="4596" spans="1:8" x14ac:dyDescent="0.2">
      <c r="A4596" s="5">
        <v>44595</v>
      </c>
      <c r="B4596" s="2">
        <v>44595.342326388891</v>
      </c>
      <c r="C4596" s="1" t="s">
        <v>1065</v>
      </c>
      <c r="D4596" t="s">
        <v>1058</v>
      </c>
      <c r="G4596" t="s">
        <v>1209</v>
      </c>
      <c r="H4596">
        <v>1</v>
      </c>
    </row>
    <row r="4597" spans="1:8" x14ac:dyDescent="0.2">
      <c r="A4597" s="5">
        <v>44595</v>
      </c>
      <c r="B4597" s="2">
        <v>44595.34238425926</v>
      </c>
      <c r="C4597" s="1" t="s">
        <v>1065</v>
      </c>
      <c r="D4597" t="s">
        <v>1056</v>
      </c>
      <c r="G4597" t="s">
        <v>1209</v>
      </c>
      <c r="H4597">
        <v>1</v>
      </c>
    </row>
    <row r="4598" spans="1:8" x14ac:dyDescent="0.2">
      <c r="A4598" s="5">
        <v>44595</v>
      </c>
      <c r="B4598" s="2">
        <v>44595.342453703706</v>
      </c>
      <c r="C4598" s="1" t="s">
        <v>1065</v>
      </c>
      <c r="D4598" t="s">
        <v>1059</v>
      </c>
      <c r="G4598" t="s">
        <v>1209</v>
      </c>
      <c r="H4598">
        <v>1</v>
      </c>
    </row>
    <row r="4599" spans="1:8" x14ac:dyDescent="0.2">
      <c r="A4599" s="5">
        <v>44595</v>
      </c>
      <c r="B4599" s="2">
        <v>44595.342511574076</v>
      </c>
      <c r="C4599" s="1" t="s">
        <v>1065</v>
      </c>
      <c r="D4599" t="s">
        <v>1056</v>
      </c>
      <c r="G4599" t="s">
        <v>1209</v>
      </c>
      <c r="H4599">
        <v>1</v>
      </c>
    </row>
    <row r="4600" spans="1:8" x14ac:dyDescent="0.2">
      <c r="A4600" s="5">
        <v>44595</v>
      </c>
      <c r="B4600" s="2">
        <v>44595.419722222221</v>
      </c>
      <c r="C4600" s="1" t="s">
        <v>1192</v>
      </c>
      <c r="D4600" t="s">
        <v>1053</v>
      </c>
      <c r="G4600" t="s">
        <v>1209</v>
      </c>
      <c r="H4600">
        <v>1</v>
      </c>
    </row>
    <row r="4601" spans="1:8" x14ac:dyDescent="0.2">
      <c r="A4601" s="5">
        <v>44595</v>
      </c>
      <c r="B4601" s="2">
        <v>44595.419791666667</v>
      </c>
      <c r="C4601" s="1" t="s">
        <v>1192</v>
      </c>
      <c r="D4601" t="s">
        <v>1056</v>
      </c>
      <c r="G4601" t="s">
        <v>1209</v>
      </c>
      <c r="H4601">
        <v>1</v>
      </c>
    </row>
    <row r="4602" spans="1:8" x14ac:dyDescent="0.2">
      <c r="A4602" s="5">
        <v>44595</v>
      </c>
      <c r="B4602" s="2">
        <v>44595.419861111113</v>
      </c>
      <c r="C4602" s="1" t="s">
        <v>1192</v>
      </c>
      <c r="D4602" t="s">
        <v>1057</v>
      </c>
      <c r="E4602" s="1" t="s">
        <v>1061</v>
      </c>
      <c r="G4602" t="s">
        <v>1209</v>
      </c>
      <c r="H4602">
        <v>1</v>
      </c>
    </row>
    <row r="4603" spans="1:8" x14ac:dyDescent="0.2">
      <c r="A4603" s="5">
        <v>44595</v>
      </c>
      <c r="B4603" s="2">
        <v>44595.419953703706</v>
      </c>
      <c r="C4603" s="1" t="s">
        <v>1192</v>
      </c>
      <c r="D4603" t="s">
        <v>1058</v>
      </c>
      <c r="E4603" s="1" t="s">
        <v>1061</v>
      </c>
      <c r="G4603" t="s">
        <v>1209</v>
      </c>
      <c r="H4603">
        <v>1</v>
      </c>
    </row>
    <row r="4604" spans="1:8" x14ac:dyDescent="0.2">
      <c r="A4604" s="5">
        <v>44595</v>
      </c>
      <c r="B4604" s="2">
        <v>44595.420069444444</v>
      </c>
      <c r="C4604" s="1" t="s">
        <v>1192</v>
      </c>
      <c r="D4604" t="s">
        <v>1059</v>
      </c>
      <c r="E4604" s="1" t="s">
        <v>1061</v>
      </c>
      <c r="G4604" t="s">
        <v>1209</v>
      </c>
      <c r="H4604">
        <v>1</v>
      </c>
    </row>
    <row r="4605" spans="1:8" x14ac:dyDescent="0.2">
      <c r="A4605" s="5">
        <v>44596</v>
      </c>
      <c r="B4605" s="2">
        <v>44596.326168981483</v>
      </c>
      <c r="C4605" s="1" t="s">
        <v>1192</v>
      </c>
      <c r="D4605" t="s">
        <v>1053</v>
      </c>
      <c r="E4605" s="1" t="s">
        <v>1061</v>
      </c>
      <c r="G4605" t="s">
        <v>1209</v>
      </c>
      <c r="H4605">
        <v>1</v>
      </c>
    </row>
    <row r="4606" spans="1:8" x14ac:dyDescent="0.2">
      <c r="A4606" s="5">
        <v>44596</v>
      </c>
      <c r="B4606" s="2">
        <v>44596.326192129629</v>
      </c>
      <c r="C4606" s="1" t="s">
        <v>1192</v>
      </c>
      <c r="D4606" t="s">
        <v>1057</v>
      </c>
      <c r="E4606" s="1" t="s">
        <v>1061</v>
      </c>
      <c r="G4606" t="s">
        <v>1209</v>
      </c>
      <c r="H4606">
        <v>1</v>
      </c>
    </row>
    <row r="4607" spans="1:8" x14ac:dyDescent="0.2">
      <c r="A4607" s="5">
        <v>44596</v>
      </c>
      <c r="B4607" s="2">
        <v>44596.326203703706</v>
      </c>
      <c r="C4607" s="1" t="s">
        <v>1192</v>
      </c>
      <c r="D4607" t="s">
        <v>1058</v>
      </c>
      <c r="E4607" s="1" t="s">
        <v>1061</v>
      </c>
      <c r="G4607" t="s">
        <v>1209</v>
      </c>
      <c r="H4607">
        <v>1</v>
      </c>
    </row>
    <row r="4608" spans="1:8" x14ac:dyDescent="0.2">
      <c r="A4608" s="5">
        <v>44596</v>
      </c>
      <c r="B4608" s="2">
        <v>44596.326226851852</v>
      </c>
      <c r="C4608" s="1" t="s">
        <v>1192</v>
      </c>
      <c r="D4608" t="s">
        <v>1059</v>
      </c>
      <c r="E4608" s="1" t="s">
        <v>1061</v>
      </c>
      <c r="G4608" t="s">
        <v>1209</v>
      </c>
      <c r="H4608">
        <v>1</v>
      </c>
    </row>
    <row r="4609" spans="1:8" x14ac:dyDescent="0.2">
      <c r="A4609" s="5">
        <v>44596</v>
      </c>
      <c r="B4609" s="2">
        <v>44596.35864583333</v>
      </c>
      <c r="C4609" s="1" t="s">
        <v>1065</v>
      </c>
      <c r="D4609" t="s">
        <v>1053</v>
      </c>
      <c r="G4609" t="s">
        <v>1209</v>
      </c>
      <c r="H4609">
        <v>1</v>
      </c>
    </row>
    <row r="4610" spans="1:8" x14ac:dyDescent="0.2">
      <c r="A4610" s="5">
        <v>44596</v>
      </c>
      <c r="B4610" s="2">
        <v>44596.358680555553</v>
      </c>
      <c r="C4610" s="1" t="s">
        <v>1065</v>
      </c>
      <c r="D4610" t="s">
        <v>1056</v>
      </c>
      <c r="G4610" t="s">
        <v>1209</v>
      </c>
      <c r="H4610">
        <v>1</v>
      </c>
    </row>
    <row r="4611" spans="1:8" x14ac:dyDescent="0.2">
      <c r="A4611" s="5">
        <v>44596</v>
      </c>
      <c r="B4611" s="2">
        <v>44596.358703703707</v>
      </c>
      <c r="C4611" s="1" t="s">
        <v>1065</v>
      </c>
      <c r="D4611" t="s">
        <v>1057</v>
      </c>
      <c r="G4611" t="s">
        <v>1209</v>
      </c>
      <c r="H4611">
        <v>1</v>
      </c>
    </row>
    <row r="4612" spans="1:8" x14ac:dyDescent="0.2">
      <c r="A4612" s="5">
        <v>44596</v>
      </c>
      <c r="B4612" s="2">
        <v>44596.358726851853</v>
      </c>
      <c r="C4612" s="1" t="s">
        <v>1065</v>
      </c>
      <c r="D4612" t="s">
        <v>1056</v>
      </c>
      <c r="G4612" t="s">
        <v>1209</v>
      </c>
      <c r="H4612">
        <v>1</v>
      </c>
    </row>
    <row r="4613" spans="1:8" x14ac:dyDescent="0.2">
      <c r="A4613" s="5">
        <v>44596</v>
      </c>
      <c r="B4613" s="2">
        <v>44596.358738425923</v>
      </c>
      <c r="C4613" s="1" t="s">
        <v>1065</v>
      </c>
      <c r="D4613" t="s">
        <v>1058</v>
      </c>
      <c r="G4613" t="s">
        <v>1209</v>
      </c>
      <c r="H4613">
        <v>1</v>
      </c>
    </row>
    <row r="4614" spans="1:8" x14ac:dyDescent="0.2">
      <c r="A4614" s="5">
        <v>44596</v>
      </c>
      <c r="B4614" s="2">
        <v>44596.358761574076</v>
      </c>
      <c r="C4614" s="1" t="s">
        <v>1065</v>
      </c>
      <c r="D4614" t="s">
        <v>1056</v>
      </c>
      <c r="G4614" t="s">
        <v>1209</v>
      </c>
      <c r="H4614">
        <v>1</v>
      </c>
    </row>
    <row r="4615" spans="1:8" x14ac:dyDescent="0.2">
      <c r="A4615" s="5">
        <v>44596</v>
      </c>
      <c r="B4615" s="2">
        <v>44596.358773148146</v>
      </c>
      <c r="C4615" s="1" t="s">
        <v>1065</v>
      </c>
      <c r="D4615" t="s">
        <v>1059</v>
      </c>
      <c r="G4615" t="s">
        <v>1209</v>
      </c>
      <c r="H4615">
        <v>1</v>
      </c>
    </row>
    <row r="4616" spans="1:8" x14ac:dyDescent="0.2">
      <c r="A4616" s="5">
        <v>44596</v>
      </c>
      <c r="B4616" s="2">
        <v>44596.358796296299</v>
      </c>
      <c r="C4616" s="1" t="s">
        <v>1065</v>
      </c>
      <c r="D4616" t="s">
        <v>1056</v>
      </c>
      <c r="G4616" t="s">
        <v>1209</v>
      </c>
      <c r="H4616">
        <v>1</v>
      </c>
    </row>
    <row r="4617" spans="1:8" x14ac:dyDescent="0.2">
      <c r="A4617" s="5">
        <v>44596</v>
      </c>
      <c r="B4617" s="2">
        <v>44596.508333333331</v>
      </c>
      <c r="C4617" s="1" t="s">
        <v>1192</v>
      </c>
      <c r="D4617" t="s">
        <v>1053</v>
      </c>
      <c r="E4617" s="1" t="s">
        <v>1061</v>
      </c>
      <c r="G4617" t="s">
        <v>1209</v>
      </c>
      <c r="H4617">
        <v>1</v>
      </c>
    </row>
    <row r="4618" spans="1:8" x14ac:dyDescent="0.2">
      <c r="A4618" s="5">
        <v>44596</v>
      </c>
      <c r="B4618" s="2">
        <v>44596.508379629631</v>
      </c>
      <c r="C4618" s="1" t="s">
        <v>1192</v>
      </c>
      <c r="D4618" t="s">
        <v>1057</v>
      </c>
      <c r="E4618" s="1" t="s">
        <v>1061</v>
      </c>
      <c r="G4618" t="s">
        <v>1209</v>
      </c>
      <c r="H4618">
        <v>1</v>
      </c>
    </row>
    <row r="4619" spans="1:8" x14ac:dyDescent="0.2">
      <c r="A4619" s="5">
        <v>44596</v>
      </c>
      <c r="B4619" s="2">
        <v>44596.508402777778</v>
      </c>
      <c r="C4619" s="1" t="s">
        <v>1192</v>
      </c>
      <c r="D4619" t="s">
        <v>1058</v>
      </c>
      <c r="E4619" s="1" t="s">
        <v>1061</v>
      </c>
      <c r="G4619" t="s">
        <v>1209</v>
      </c>
      <c r="H4619">
        <v>1</v>
      </c>
    </row>
    <row r="4620" spans="1:8" x14ac:dyDescent="0.2">
      <c r="A4620" s="5">
        <v>44596</v>
      </c>
      <c r="B4620" s="2">
        <v>44596.508437500001</v>
      </c>
      <c r="C4620" s="1" t="s">
        <v>1192</v>
      </c>
      <c r="D4620" t="s">
        <v>1059</v>
      </c>
      <c r="E4620" s="1" t="s">
        <v>1061</v>
      </c>
      <c r="G4620" t="s">
        <v>1209</v>
      </c>
      <c r="H4620">
        <v>1</v>
      </c>
    </row>
    <row r="4621" spans="1:8" x14ac:dyDescent="0.2">
      <c r="A4621" s="5">
        <v>44597</v>
      </c>
      <c r="B4621" s="2">
        <v>44597.365370370368</v>
      </c>
      <c r="C4621" s="1" t="s">
        <v>1151</v>
      </c>
      <c r="D4621" t="s">
        <v>1053</v>
      </c>
      <c r="E4621" s="1" t="s">
        <v>1067</v>
      </c>
      <c r="G4621" t="s">
        <v>1209</v>
      </c>
      <c r="H4621">
        <v>1</v>
      </c>
    </row>
    <row r="4622" spans="1:8" x14ac:dyDescent="0.2">
      <c r="A4622" s="5">
        <v>44597</v>
      </c>
      <c r="B4622" s="2">
        <v>44597.365381944444</v>
      </c>
      <c r="C4622" s="1" t="s">
        <v>1151</v>
      </c>
      <c r="D4622" t="s">
        <v>1056</v>
      </c>
      <c r="F4622" s="6" t="s">
        <v>1067</v>
      </c>
      <c r="G4622" t="s">
        <v>1209</v>
      </c>
      <c r="H4622">
        <v>1</v>
      </c>
    </row>
    <row r="4623" spans="1:8" x14ac:dyDescent="0.2">
      <c r="A4623" s="5">
        <v>44597</v>
      </c>
      <c r="B4623" s="2">
        <v>44597.365393518521</v>
      </c>
      <c r="C4623" s="1" t="s">
        <v>1151</v>
      </c>
      <c r="D4623" t="s">
        <v>1057</v>
      </c>
      <c r="E4623" s="1" t="s">
        <v>1067</v>
      </c>
      <c r="G4623" t="s">
        <v>1209</v>
      </c>
      <c r="H4623">
        <v>1</v>
      </c>
    </row>
    <row r="4624" spans="1:8" x14ac:dyDescent="0.2">
      <c r="A4624" s="5">
        <v>44597</v>
      </c>
      <c r="B4624" s="2">
        <v>44597.365405092591</v>
      </c>
      <c r="C4624" s="1" t="s">
        <v>1151</v>
      </c>
      <c r="D4624" t="s">
        <v>1056</v>
      </c>
      <c r="F4624" s="6" t="s">
        <v>1067</v>
      </c>
      <c r="G4624" t="s">
        <v>1209</v>
      </c>
      <c r="H4624">
        <v>1</v>
      </c>
    </row>
    <row r="4625" spans="1:8" x14ac:dyDescent="0.2">
      <c r="A4625" s="5">
        <v>44597</v>
      </c>
      <c r="B4625" s="2">
        <v>44597.365405092591</v>
      </c>
      <c r="C4625" s="1" t="s">
        <v>1151</v>
      </c>
      <c r="D4625" t="s">
        <v>1058</v>
      </c>
      <c r="E4625" s="1" t="s">
        <v>1067</v>
      </c>
      <c r="G4625" t="s">
        <v>1209</v>
      </c>
      <c r="H4625">
        <v>1</v>
      </c>
    </row>
    <row r="4626" spans="1:8" x14ac:dyDescent="0.2">
      <c r="A4626" s="5">
        <v>44597</v>
      </c>
      <c r="B4626" s="2">
        <v>44597.365416666667</v>
      </c>
      <c r="C4626" s="1" t="s">
        <v>1151</v>
      </c>
      <c r="D4626" t="s">
        <v>1056</v>
      </c>
      <c r="F4626" s="6" t="s">
        <v>1067</v>
      </c>
      <c r="G4626" t="s">
        <v>1209</v>
      </c>
      <c r="H4626">
        <v>1</v>
      </c>
    </row>
    <row r="4627" spans="1:8" x14ac:dyDescent="0.2">
      <c r="A4627" s="5">
        <v>44597</v>
      </c>
      <c r="B4627" s="2">
        <v>44597.365439814814</v>
      </c>
      <c r="C4627" s="1" t="s">
        <v>1151</v>
      </c>
      <c r="D4627" t="s">
        <v>1059</v>
      </c>
      <c r="E4627" s="1" t="s">
        <v>1067</v>
      </c>
      <c r="G4627" t="s">
        <v>1209</v>
      </c>
      <c r="H4627">
        <v>1</v>
      </c>
    </row>
    <row r="4628" spans="1:8" x14ac:dyDescent="0.2">
      <c r="A4628" s="5">
        <v>44597</v>
      </c>
      <c r="B4628" s="2">
        <v>44597.365451388891</v>
      </c>
      <c r="C4628" s="1" t="s">
        <v>1151</v>
      </c>
      <c r="D4628" t="s">
        <v>1056</v>
      </c>
      <c r="F4628" s="6" t="s">
        <v>1067</v>
      </c>
      <c r="G4628" t="s">
        <v>1209</v>
      </c>
      <c r="H4628">
        <v>1</v>
      </c>
    </row>
    <row r="4629" spans="1:8" x14ac:dyDescent="0.2">
      <c r="A4629" s="5">
        <v>44599</v>
      </c>
      <c r="B4629" s="2">
        <v>44599.329236111109</v>
      </c>
      <c r="C4629" s="1" t="s">
        <v>1192</v>
      </c>
      <c r="D4629" t="s">
        <v>1053</v>
      </c>
      <c r="E4629" s="1" t="s">
        <v>1061</v>
      </c>
      <c r="G4629" t="s">
        <v>1209</v>
      </c>
      <c r="H4629">
        <v>1</v>
      </c>
    </row>
    <row r="4630" spans="1:8" x14ac:dyDescent="0.2">
      <c r="A4630" s="5">
        <v>44599</v>
      </c>
      <c r="B4630" s="2">
        <v>44599.329259259262</v>
      </c>
      <c r="C4630" s="1" t="s">
        <v>1192</v>
      </c>
      <c r="D4630" t="s">
        <v>1057</v>
      </c>
      <c r="E4630" s="1" t="s">
        <v>1061</v>
      </c>
      <c r="G4630" t="s">
        <v>1209</v>
      </c>
      <c r="H4630">
        <v>1</v>
      </c>
    </row>
    <row r="4631" spans="1:8" x14ac:dyDescent="0.2">
      <c r="A4631" s="5">
        <v>44599</v>
      </c>
      <c r="B4631" s="2">
        <v>44599.329282407409</v>
      </c>
      <c r="C4631" s="1" t="s">
        <v>1192</v>
      </c>
      <c r="D4631" t="s">
        <v>1058</v>
      </c>
      <c r="E4631" s="1" t="s">
        <v>1061</v>
      </c>
      <c r="G4631" t="s">
        <v>1209</v>
      </c>
      <c r="H4631">
        <v>1</v>
      </c>
    </row>
    <row r="4632" spans="1:8" x14ac:dyDescent="0.2">
      <c r="A4632" s="5">
        <v>44599</v>
      </c>
      <c r="B4632" s="2">
        <v>44599.329305555555</v>
      </c>
      <c r="C4632" s="1" t="s">
        <v>1192</v>
      </c>
      <c r="D4632" t="s">
        <v>1059</v>
      </c>
      <c r="E4632" s="1" t="s">
        <v>1061</v>
      </c>
      <c r="G4632" t="s">
        <v>1209</v>
      </c>
      <c r="H4632">
        <v>1</v>
      </c>
    </row>
    <row r="4633" spans="1:8" x14ac:dyDescent="0.2">
      <c r="A4633" s="5">
        <v>44599</v>
      </c>
      <c r="B4633" s="2">
        <v>44599.37164351852</v>
      </c>
      <c r="C4633" s="1" t="s">
        <v>1065</v>
      </c>
      <c r="D4633" t="s">
        <v>1053</v>
      </c>
      <c r="G4633" t="s">
        <v>1209</v>
      </c>
      <c r="H4633">
        <v>1</v>
      </c>
    </row>
    <row r="4634" spans="1:8" x14ac:dyDescent="0.2">
      <c r="A4634" s="5">
        <v>44599</v>
      </c>
      <c r="B4634" s="2">
        <v>44599.371736111112</v>
      </c>
      <c r="C4634" s="1" t="s">
        <v>1065</v>
      </c>
      <c r="D4634" t="s">
        <v>1056</v>
      </c>
      <c r="G4634" t="s">
        <v>1209</v>
      </c>
      <c r="H4634">
        <v>1</v>
      </c>
    </row>
    <row r="4635" spans="1:8" x14ac:dyDescent="0.2">
      <c r="A4635" s="5">
        <v>44599</v>
      </c>
      <c r="B4635" s="2">
        <v>44599.371759259258</v>
      </c>
      <c r="C4635" s="1" t="s">
        <v>1065</v>
      </c>
      <c r="D4635" t="s">
        <v>1057</v>
      </c>
      <c r="G4635" t="s">
        <v>1209</v>
      </c>
      <c r="H4635">
        <v>1</v>
      </c>
    </row>
    <row r="4636" spans="1:8" x14ac:dyDescent="0.2">
      <c r="A4636" s="5">
        <v>44599</v>
      </c>
      <c r="B4636" s="2">
        <v>44599.371793981481</v>
      </c>
      <c r="C4636" s="1" t="s">
        <v>1065</v>
      </c>
      <c r="D4636" t="s">
        <v>1056</v>
      </c>
      <c r="G4636" t="s">
        <v>1209</v>
      </c>
      <c r="H4636">
        <v>1</v>
      </c>
    </row>
    <row r="4637" spans="1:8" x14ac:dyDescent="0.2">
      <c r="A4637" s="5">
        <v>44599</v>
      </c>
      <c r="B4637" s="2">
        <v>44599.371828703705</v>
      </c>
      <c r="C4637" s="1" t="s">
        <v>1065</v>
      </c>
      <c r="D4637" t="s">
        <v>1058</v>
      </c>
      <c r="G4637" t="s">
        <v>1209</v>
      </c>
      <c r="H4637">
        <v>1</v>
      </c>
    </row>
    <row r="4638" spans="1:8" x14ac:dyDescent="0.2">
      <c r="A4638" s="5">
        <v>44599</v>
      </c>
      <c r="B4638" s="2">
        <v>44599.371863425928</v>
      </c>
      <c r="C4638" s="1" t="s">
        <v>1065</v>
      </c>
      <c r="D4638" t="s">
        <v>1056</v>
      </c>
      <c r="G4638" t="s">
        <v>1209</v>
      </c>
      <c r="H4638">
        <v>1</v>
      </c>
    </row>
    <row r="4639" spans="1:8" x14ac:dyDescent="0.2">
      <c r="A4639" s="5">
        <v>44599</v>
      </c>
      <c r="B4639" s="2">
        <v>44599.371898148151</v>
      </c>
      <c r="C4639" s="1" t="s">
        <v>1065</v>
      </c>
      <c r="D4639" t="s">
        <v>1059</v>
      </c>
      <c r="G4639" t="s">
        <v>1209</v>
      </c>
      <c r="H4639">
        <v>1</v>
      </c>
    </row>
    <row r="4640" spans="1:8" x14ac:dyDescent="0.2">
      <c r="A4640" s="5">
        <v>44599</v>
      </c>
      <c r="B4640" s="2">
        <v>44599.371932870374</v>
      </c>
      <c r="C4640" s="1" t="s">
        <v>1065</v>
      </c>
      <c r="D4640" t="s">
        <v>1056</v>
      </c>
      <c r="G4640" t="s">
        <v>1209</v>
      </c>
      <c r="H4640">
        <v>1</v>
      </c>
    </row>
    <row r="4641" spans="1:8" x14ac:dyDescent="0.2">
      <c r="A4641" s="5">
        <v>44599</v>
      </c>
      <c r="B4641" s="2">
        <v>44599.685162037036</v>
      </c>
      <c r="C4641" s="1" t="s">
        <v>1065</v>
      </c>
      <c r="D4641" t="s">
        <v>1053</v>
      </c>
      <c r="G4641" t="s">
        <v>1209</v>
      </c>
      <c r="H4641">
        <v>1</v>
      </c>
    </row>
    <row r="4642" spans="1:8" x14ac:dyDescent="0.2">
      <c r="A4642" s="5">
        <v>44599</v>
      </c>
      <c r="B4642" s="2">
        <v>44599.685185185182</v>
      </c>
      <c r="C4642" s="1" t="s">
        <v>1065</v>
      </c>
      <c r="D4642" t="s">
        <v>1056</v>
      </c>
      <c r="G4642" t="s">
        <v>1209</v>
      </c>
      <c r="H4642">
        <v>1</v>
      </c>
    </row>
    <row r="4643" spans="1:8" x14ac:dyDescent="0.2">
      <c r="A4643" s="5">
        <v>44599</v>
      </c>
      <c r="B4643" s="2">
        <v>44599.685219907406</v>
      </c>
      <c r="C4643" s="1" t="s">
        <v>1065</v>
      </c>
      <c r="D4643" t="s">
        <v>1057</v>
      </c>
      <c r="G4643" t="s">
        <v>1209</v>
      </c>
      <c r="H4643">
        <v>1</v>
      </c>
    </row>
    <row r="4644" spans="1:8" x14ac:dyDescent="0.2">
      <c r="A4644" s="5">
        <v>44599</v>
      </c>
      <c r="B4644" s="2">
        <v>44599.685254629629</v>
      </c>
      <c r="C4644" s="1" t="s">
        <v>1065</v>
      </c>
      <c r="D4644" t="s">
        <v>1056</v>
      </c>
      <c r="G4644" t="s">
        <v>1209</v>
      </c>
      <c r="H4644">
        <v>1</v>
      </c>
    </row>
    <row r="4645" spans="1:8" x14ac:dyDescent="0.2">
      <c r="A4645" s="5">
        <v>44599</v>
      </c>
      <c r="B4645" s="2">
        <v>44599.685277777775</v>
      </c>
      <c r="C4645" s="1" t="s">
        <v>1065</v>
      </c>
      <c r="D4645" t="s">
        <v>1058</v>
      </c>
      <c r="G4645" t="s">
        <v>1209</v>
      </c>
      <c r="H4645">
        <v>1</v>
      </c>
    </row>
    <row r="4646" spans="1:8" x14ac:dyDescent="0.2">
      <c r="A4646" s="5">
        <v>44599</v>
      </c>
      <c r="B4646" s="2">
        <v>44599.685289351852</v>
      </c>
      <c r="C4646" s="1" t="s">
        <v>1065</v>
      </c>
      <c r="D4646" t="s">
        <v>1056</v>
      </c>
      <c r="G4646" t="s">
        <v>1209</v>
      </c>
      <c r="H4646">
        <v>1</v>
      </c>
    </row>
    <row r="4647" spans="1:8" x14ac:dyDescent="0.2">
      <c r="A4647" s="5">
        <v>44599</v>
      </c>
      <c r="B4647" s="2">
        <v>44599.685312499998</v>
      </c>
      <c r="C4647" s="1" t="s">
        <v>1065</v>
      </c>
      <c r="D4647" t="s">
        <v>1059</v>
      </c>
      <c r="G4647" t="s">
        <v>1209</v>
      </c>
      <c r="H4647">
        <v>1</v>
      </c>
    </row>
    <row r="4648" spans="1:8" x14ac:dyDescent="0.2">
      <c r="A4648" s="5">
        <v>44599</v>
      </c>
      <c r="B4648" s="2">
        <v>44599.685335648152</v>
      </c>
      <c r="C4648" s="1" t="s">
        <v>1065</v>
      </c>
      <c r="D4648" t="s">
        <v>1056</v>
      </c>
      <c r="G4648" t="s">
        <v>1209</v>
      </c>
      <c r="H4648">
        <v>1</v>
      </c>
    </row>
    <row r="4649" spans="1:8" x14ac:dyDescent="0.2">
      <c r="A4649" s="5">
        <v>44600</v>
      </c>
      <c r="B4649" s="2">
        <v>44600.328692129631</v>
      </c>
      <c r="C4649" s="1" t="s">
        <v>1192</v>
      </c>
      <c r="D4649" t="s">
        <v>1053</v>
      </c>
      <c r="E4649" s="1" t="s">
        <v>1061</v>
      </c>
      <c r="G4649" t="s">
        <v>1209</v>
      </c>
      <c r="H4649">
        <v>1</v>
      </c>
    </row>
    <row r="4650" spans="1:8" x14ac:dyDescent="0.2">
      <c r="A4650" s="5">
        <v>44600</v>
      </c>
      <c r="B4650" s="2">
        <v>44600.328738425924</v>
      </c>
      <c r="C4650" s="1" t="s">
        <v>1192</v>
      </c>
      <c r="D4650" t="s">
        <v>1057</v>
      </c>
      <c r="E4650" s="1" t="s">
        <v>1061</v>
      </c>
      <c r="G4650" t="s">
        <v>1209</v>
      </c>
      <c r="H4650">
        <v>1</v>
      </c>
    </row>
    <row r="4651" spans="1:8" x14ac:dyDescent="0.2">
      <c r="A4651" s="5">
        <v>44600</v>
      </c>
      <c r="B4651" s="2">
        <v>44600.328761574077</v>
      </c>
      <c r="C4651" s="1" t="s">
        <v>1192</v>
      </c>
      <c r="D4651" t="s">
        <v>1058</v>
      </c>
      <c r="E4651" s="1" t="s">
        <v>1201</v>
      </c>
      <c r="G4651" t="s">
        <v>1209</v>
      </c>
      <c r="H4651">
        <v>1</v>
      </c>
    </row>
    <row r="4652" spans="1:8" x14ac:dyDescent="0.2">
      <c r="A4652" s="5">
        <v>44600</v>
      </c>
      <c r="B4652" s="2">
        <v>44600.328796296293</v>
      </c>
      <c r="C4652" s="1" t="s">
        <v>1192</v>
      </c>
      <c r="D4652" t="s">
        <v>1056</v>
      </c>
      <c r="F4652" s="6" t="s">
        <v>1061</v>
      </c>
      <c r="G4652" t="s">
        <v>1209</v>
      </c>
      <c r="H4652">
        <v>1</v>
      </c>
    </row>
    <row r="4653" spans="1:8" x14ac:dyDescent="0.2">
      <c r="A4653" s="5">
        <v>44600</v>
      </c>
      <c r="B4653" s="2">
        <v>44600.328831018516</v>
      </c>
      <c r="C4653" s="1" t="s">
        <v>1192</v>
      </c>
      <c r="D4653" t="s">
        <v>1059</v>
      </c>
      <c r="E4653" s="1" t="s">
        <v>1061</v>
      </c>
      <c r="G4653" t="s">
        <v>1209</v>
      </c>
      <c r="H4653">
        <v>1</v>
      </c>
    </row>
    <row r="4654" spans="1:8" x14ac:dyDescent="0.2">
      <c r="A4654" s="5">
        <v>44600</v>
      </c>
      <c r="B4654" s="2">
        <v>44600.371296296296</v>
      </c>
      <c r="C4654" s="1" t="s">
        <v>1065</v>
      </c>
      <c r="D4654" t="s">
        <v>1053</v>
      </c>
      <c r="G4654" t="s">
        <v>1209</v>
      </c>
      <c r="H4654">
        <v>1</v>
      </c>
    </row>
    <row r="4655" spans="1:8" x14ac:dyDescent="0.2">
      <c r="A4655" s="5">
        <v>44600</v>
      </c>
      <c r="B4655" s="2">
        <v>44600.371932870374</v>
      </c>
      <c r="C4655" s="1" t="s">
        <v>1065</v>
      </c>
      <c r="D4655" t="s">
        <v>1056</v>
      </c>
      <c r="G4655" t="s">
        <v>1209</v>
      </c>
      <c r="H4655">
        <v>1</v>
      </c>
    </row>
    <row r="4656" spans="1:8" x14ac:dyDescent="0.2">
      <c r="A4656" s="5">
        <v>44600</v>
      </c>
      <c r="B4656" s="2">
        <v>44600.37195601852</v>
      </c>
      <c r="C4656" s="1" t="s">
        <v>1065</v>
      </c>
      <c r="D4656" t="s">
        <v>1057</v>
      </c>
      <c r="G4656" t="s">
        <v>1209</v>
      </c>
      <c r="H4656">
        <v>1</v>
      </c>
    </row>
    <row r="4657" spans="1:8" x14ac:dyDescent="0.2">
      <c r="A4657" s="5">
        <v>44600</v>
      </c>
      <c r="B4657" s="2">
        <v>44600.371979166666</v>
      </c>
      <c r="C4657" s="1" t="s">
        <v>1065</v>
      </c>
      <c r="D4657" t="s">
        <v>1056</v>
      </c>
      <c r="G4657" t="s">
        <v>1209</v>
      </c>
      <c r="H4657">
        <v>1</v>
      </c>
    </row>
    <row r="4658" spans="1:8" x14ac:dyDescent="0.2">
      <c r="A4658" s="5">
        <v>44600</v>
      </c>
      <c r="B4658" s="2">
        <v>44600.372025462966</v>
      </c>
      <c r="C4658" s="1" t="s">
        <v>1065</v>
      </c>
      <c r="D4658" t="s">
        <v>1058</v>
      </c>
      <c r="G4658" t="s">
        <v>1209</v>
      </c>
      <c r="H4658">
        <v>1</v>
      </c>
    </row>
    <row r="4659" spans="1:8" x14ac:dyDescent="0.2">
      <c r="A4659" s="5">
        <v>44600</v>
      </c>
      <c r="B4659" s="2">
        <v>44600.372060185182</v>
      </c>
      <c r="C4659" s="1" t="s">
        <v>1065</v>
      </c>
      <c r="D4659" t="s">
        <v>1056</v>
      </c>
      <c r="G4659" t="s">
        <v>1209</v>
      </c>
      <c r="H4659">
        <v>1</v>
      </c>
    </row>
    <row r="4660" spans="1:8" x14ac:dyDescent="0.2">
      <c r="A4660" s="5">
        <v>44600</v>
      </c>
      <c r="B4660" s="2">
        <v>44600.372118055559</v>
      </c>
      <c r="C4660" s="1" t="s">
        <v>1065</v>
      </c>
      <c r="D4660" t="s">
        <v>1059</v>
      </c>
      <c r="G4660" t="s">
        <v>1209</v>
      </c>
      <c r="H4660">
        <v>1</v>
      </c>
    </row>
    <row r="4661" spans="1:8" x14ac:dyDescent="0.2">
      <c r="A4661" s="5">
        <v>44600</v>
      </c>
      <c r="B4661" s="2">
        <v>44600.372141203705</v>
      </c>
      <c r="C4661" s="1" t="s">
        <v>1065</v>
      </c>
      <c r="D4661" t="s">
        <v>1056</v>
      </c>
      <c r="G4661" t="s">
        <v>1209</v>
      </c>
      <c r="H4661">
        <v>1</v>
      </c>
    </row>
    <row r="4662" spans="1:8" x14ac:dyDescent="0.2">
      <c r="A4662" s="5">
        <v>44600</v>
      </c>
      <c r="B4662" s="2">
        <v>44600.680810185186</v>
      </c>
      <c r="C4662" s="1" t="s">
        <v>1192</v>
      </c>
      <c r="D4662" t="s">
        <v>1053</v>
      </c>
      <c r="G4662" t="s">
        <v>1209</v>
      </c>
      <c r="H4662">
        <v>1</v>
      </c>
    </row>
    <row r="4663" spans="1:8" x14ac:dyDescent="0.2">
      <c r="A4663" s="5">
        <v>44600</v>
      </c>
      <c r="B4663" s="2">
        <v>44600.680833333332</v>
      </c>
      <c r="C4663" s="1" t="s">
        <v>1192</v>
      </c>
      <c r="D4663" t="s">
        <v>1056</v>
      </c>
      <c r="F4663" s="6" t="s">
        <v>1061</v>
      </c>
      <c r="G4663" t="s">
        <v>1209</v>
      </c>
      <c r="H4663">
        <v>1</v>
      </c>
    </row>
    <row r="4664" spans="1:8" x14ac:dyDescent="0.2">
      <c r="A4664" s="5">
        <v>44600</v>
      </c>
      <c r="B4664" s="2">
        <v>44600.680844907409</v>
      </c>
      <c r="C4664" s="1" t="s">
        <v>1192</v>
      </c>
      <c r="D4664" t="s">
        <v>1057</v>
      </c>
      <c r="E4664" s="1" t="s">
        <v>1061</v>
      </c>
      <c r="G4664" t="s">
        <v>1209</v>
      </c>
      <c r="H4664">
        <v>1</v>
      </c>
    </row>
    <row r="4665" spans="1:8" x14ac:dyDescent="0.2">
      <c r="A4665" s="5">
        <v>44600</v>
      </c>
      <c r="B4665" s="2">
        <v>44600.680856481478</v>
      </c>
      <c r="C4665" s="1" t="s">
        <v>1192</v>
      </c>
      <c r="D4665" t="s">
        <v>1058</v>
      </c>
      <c r="E4665" s="1" t="s">
        <v>1061</v>
      </c>
      <c r="G4665" t="s">
        <v>1209</v>
      </c>
      <c r="H4665">
        <v>1</v>
      </c>
    </row>
    <row r="4666" spans="1:8" x14ac:dyDescent="0.2">
      <c r="A4666" s="5">
        <v>44600</v>
      </c>
      <c r="B4666" s="2">
        <v>44600.680879629632</v>
      </c>
      <c r="C4666" s="1" t="s">
        <v>1192</v>
      </c>
      <c r="D4666" t="s">
        <v>1059</v>
      </c>
      <c r="E4666" s="1" t="s">
        <v>1061</v>
      </c>
      <c r="G4666" t="s">
        <v>1209</v>
      </c>
      <c r="H4666">
        <v>1</v>
      </c>
    </row>
    <row r="4667" spans="1:8" x14ac:dyDescent="0.2">
      <c r="A4667" s="5">
        <v>44601</v>
      </c>
      <c r="B4667" s="2">
        <v>44601.327997685185</v>
      </c>
      <c r="C4667" s="1" t="s">
        <v>1192</v>
      </c>
      <c r="D4667" t="s">
        <v>1053</v>
      </c>
      <c r="E4667" s="1" t="s">
        <v>1061</v>
      </c>
      <c r="G4667" t="s">
        <v>1209</v>
      </c>
      <c r="H4667">
        <v>1</v>
      </c>
    </row>
    <row r="4668" spans="1:8" x14ac:dyDescent="0.2">
      <c r="A4668" s="5">
        <v>44601</v>
      </c>
      <c r="B4668" s="2">
        <v>44601.328020833331</v>
      </c>
      <c r="C4668" s="1" t="s">
        <v>1192</v>
      </c>
      <c r="D4668" t="s">
        <v>1057</v>
      </c>
      <c r="E4668" s="1" t="s">
        <v>1061</v>
      </c>
      <c r="G4668" t="s">
        <v>1209</v>
      </c>
      <c r="H4668">
        <v>1</v>
      </c>
    </row>
    <row r="4669" spans="1:8" x14ac:dyDescent="0.2">
      <c r="A4669" s="5">
        <v>44601</v>
      </c>
      <c r="B4669" s="2">
        <v>44601.328043981484</v>
      </c>
      <c r="C4669" s="1" t="s">
        <v>1192</v>
      </c>
      <c r="D4669" t="s">
        <v>1058</v>
      </c>
      <c r="E4669" s="1" t="s">
        <v>1061</v>
      </c>
      <c r="G4669" t="s">
        <v>1209</v>
      </c>
      <c r="H4669">
        <v>1</v>
      </c>
    </row>
    <row r="4670" spans="1:8" x14ac:dyDescent="0.2">
      <c r="A4670" s="5">
        <v>44601</v>
      </c>
      <c r="B4670" s="2">
        <v>44601.328067129631</v>
      </c>
      <c r="C4670" s="1" t="s">
        <v>1192</v>
      </c>
      <c r="D4670" t="s">
        <v>1059</v>
      </c>
      <c r="E4670" s="1" t="s">
        <v>1061</v>
      </c>
      <c r="G4670" t="s">
        <v>1209</v>
      </c>
      <c r="H4670">
        <v>1</v>
      </c>
    </row>
    <row r="4671" spans="1:8" x14ac:dyDescent="0.2">
      <c r="A4671" s="5">
        <v>44601</v>
      </c>
      <c r="B4671" s="2">
        <v>44601.370138888888</v>
      </c>
      <c r="C4671" s="1" t="s">
        <v>1065</v>
      </c>
      <c r="D4671" t="s">
        <v>1053</v>
      </c>
      <c r="G4671" t="s">
        <v>1209</v>
      </c>
      <c r="H4671">
        <v>1</v>
      </c>
    </row>
    <row r="4672" spans="1:8" x14ac:dyDescent="0.2">
      <c r="A4672" s="5">
        <v>44601</v>
      </c>
      <c r="B4672" s="2">
        <v>44601.370185185187</v>
      </c>
      <c r="C4672" s="1" t="s">
        <v>1065</v>
      </c>
      <c r="D4672" t="s">
        <v>1056</v>
      </c>
      <c r="G4672" t="s">
        <v>1209</v>
      </c>
      <c r="H4672">
        <v>1</v>
      </c>
    </row>
    <row r="4673" spans="1:8" x14ac:dyDescent="0.2">
      <c r="A4673" s="5">
        <v>44601</v>
      </c>
      <c r="B4673" s="2">
        <v>44601.370208333334</v>
      </c>
      <c r="C4673" s="1" t="s">
        <v>1065</v>
      </c>
      <c r="D4673" t="s">
        <v>1057</v>
      </c>
      <c r="G4673" t="s">
        <v>1209</v>
      </c>
      <c r="H4673">
        <v>1</v>
      </c>
    </row>
    <row r="4674" spans="1:8" x14ac:dyDescent="0.2">
      <c r="A4674" s="5">
        <v>44601</v>
      </c>
      <c r="B4674" s="2">
        <v>44601.370219907411</v>
      </c>
      <c r="C4674" s="1" t="s">
        <v>1065</v>
      </c>
      <c r="D4674" t="s">
        <v>1056</v>
      </c>
      <c r="G4674" t="s">
        <v>1209</v>
      </c>
      <c r="H4674">
        <v>1</v>
      </c>
    </row>
    <row r="4675" spans="1:8" x14ac:dyDescent="0.2">
      <c r="A4675" s="5">
        <v>44601</v>
      </c>
      <c r="B4675" s="2">
        <v>44601.370243055557</v>
      </c>
      <c r="C4675" s="1" t="s">
        <v>1065</v>
      </c>
      <c r="D4675" t="s">
        <v>1058</v>
      </c>
      <c r="G4675" t="s">
        <v>1209</v>
      </c>
      <c r="H4675">
        <v>1</v>
      </c>
    </row>
    <row r="4676" spans="1:8" x14ac:dyDescent="0.2">
      <c r="A4676" s="5">
        <v>44601</v>
      </c>
      <c r="B4676" s="2">
        <v>44601.370289351849</v>
      </c>
      <c r="C4676" s="1" t="s">
        <v>1065</v>
      </c>
      <c r="D4676" t="s">
        <v>1056</v>
      </c>
      <c r="G4676" t="s">
        <v>1209</v>
      </c>
      <c r="H4676">
        <v>1</v>
      </c>
    </row>
    <row r="4677" spans="1:8" x14ac:dyDescent="0.2">
      <c r="A4677" s="5">
        <v>44601</v>
      </c>
      <c r="B4677" s="2">
        <v>44601.370393518519</v>
      </c>
      <c r="C4677" s="1" t="s">
        <v>1065</v>
      </c>
      <c r="D4677" t="s">
        <v>1059</v>
      </c>
      <c r="G4677" t="s">
        <v>1209</v>
      </c>
      <c r="H4677">
        <v>1</v>
      </c>
    </row>
    <row r="4678" spans="1:8" x14ac:dyDescent="0.2">
      <c r="A4678" s="5">
        <v>44601</v>
      </c>
      <c r="B4678" s="2">
        <v>44601.370416666665</v>
      </c>
      <c r="C4678" s="1" t="s">
        <v>1065</v>
      </c>
      <c r="D4678" t="s">
        <v>1056</v>
      </c>
      <c r="G4678" t="s">
        <v>1209</v>
      </c>
      <c r="H4678">
        <v>1</v>
      </c>
    </row>
    <row r="4679" spans="1:8" x14ac:dyDescent="0.2">
      <c r="A4679" s="5">
        <v>44602</v>
      </c>
      <c r="B4679" s="2">
        <v>44602.341145833336</v>
      </c>
      <c r="C4679" s="1" t="s">
        <v>1192</v>
      </c>
      <c r="D4679" t="s">
        <v>1053</v>
      </c>
      <c r="E4679" s="1" t="s">
        <v>1061</v>
      </c>
      <c r="G4679" t="s">
        <v>1209</v>
      </c>
      <c r="H4679">
        <v>1</v>
      </c>
    </row>
    <row r="4680" spans="1:8" x14ac:dyDescent="0.2">
      <c r="A4680" s="5">
        <v>44602</v>
      </c>
      <c r="B4680" s="2">
        <v>44602.341168981482</v>
      </c>
      <c r="C4680" s="1" t="s">
        <v>1192</v>
      </c>
      <c r="D4680" t="s">
        <v>1057</v>
      </c>
      <c r="E4680" s="1" t="s">
        <v>1061</v>
      </c>
      <c r="G4680" t="s">
        <v>1209</v>
      </c>
      <c r="H4680">
        <v>1</v>
      </c>
    </row>
    <row r="4681" spans="1:8" x14ac:dyDescent="0.2">
      <c r="A4681" s="5">
        <v>44602</v>
      </c>
      <c r="B4681" s="2">
        <v>44602.341180555559</v>
      </c>
      <c r="C4681" s="1" t="s">
        <v>1192</v>
      </c>
      <c r="D4681" t="s">
        <v>1058</v>
      </c>
      <c r="E4681" s="1" t="s">
        <v>1061</v>
      </c>
      <c r="G4681" t="s">
        <v>1209</v>
      </c>
      <c r="H4681">
        <v>1</v>
      </c>
    </row>
    <row r="4682" spans="1:8" x14ac:dyDescent="0.2">
      <c r="A4682" s="5">
        <v>44602</v>
      </c>
      <c r="B4682" s="2">
        <v>44602.341203703705</v>
      </c>
      <c r="C4682" s="1" t="s">
        <v>1192</v>
      </c>
      <c r="D4682" t="s">
        <v>1059</v>
      </c>
      <c r="E4682" s="1" t="s">
        <v>1061</v>
      </c>
      <c r="G4682" t="s">
        <v>1209</v>
      </c>
      <c r="H4682">
        <v>1</v>
      </c>
    </row>
    <row r="4683" spans="1:8" x14ac:dyDescent="0.2">
      <c r="A4683" s="5">
        <v>44603</v>
      </c>
      <c r="B4683" s="2">
        <v>44603.342499999999</v>
      </c>
      <c r="C4683" s="1" t="s">
        <v>1192</v>
      </c>
      <c r="D4683" t="s">
        <v>1053</v>
      </c>
      <c r="E4683" s="1" t="s">
        <v>1061</v>
      </c>
      <c r="G4683" t="s">
        <v>1209</v>
      </c>
      <c r="H4683">
        <v>1</v>
      </c>
    </row>
    <row r="4684" spans="1:8" x14ac:dyDescent="0.2">
      <c r="A4684" s="5">
        <v>44603</v>
      </c>
      <c r="B4684" s="2">
        <v>44603.342511574076</v>
      </c>
      <c r="C4684" s="1" t="s">
        <v>1192</v>
      </c>
      <c r="D4684" t="s">
        <v>1057</v>
      </c>
      <c r="E4684" s="1" t="s">
        <v>1061</v>
      </c>
      <c r="G4684" t="s">
        <v>1209</v>
      </c>
      <c r="H4684">
        <v>1</v>
      </c>
    </row>
    <row r="4685" spans="1:8" x14ac:dyDescent="0.2">
      <c r="A4685" s="5">
        <v>44603</v>
      </c>
      <c r="B4685" s="2">
        <v>44603.342534722222</v>
      </c>
      <c r="C4685" s="1" t="s">
        <v>1192</v>
      </c>
      <c r="D4685" t="s">
        <v>1058</v>
      </c>
      <c r="E4685" s="1" t="s">
        <v>1061</v>
      </c>
      <c r="G4685" t="s">
        <v>1209</v>
      </c>
      <c r="H4685">
        <v>1</v>
      </c>
    </row>
    <row r="4686" spans="1:8" x14ac:dyDescent="0.2">
      <c r="A4686" s="5">
        <v>44603</v>
      </c>
      <c r="B4686" s="2">
        <v>44603.342557870368</v>
      </c>
      <c r="C4686" s="1" t="s">
        <v>1192</v>
      </c>
      <c r="D4686" t="s">
        <v>1059</v>
      </c>
      <c r="E4686" s="1" t="s">
        <v>1061</v>
      </c>
      <c r="G4686" t="s">
        <v>1209</v>
      </c>
      <c r="H4686">
        <v>1</v>
      </c>
    </row>
    <row r="4687" spans="1:8" x14ac:dyDescent="0.2">
      <c r="A4687" s="5">
        <v>44606</v>
      </c>
      <c r="B4687" s="2">
        <v>44606.327708333331</v>
      </c>
      <c r="C4687" s="1" t="s">
        <v>1192</v>
      </c>
      <c r="D4687" t="s">
        <v>1053</v>
      </c>
      <c r="E4687" s="1" t="s">
        <v>1061</v>
      </c>
      <c r="G4687" t="s">
        <v>1209</v>
      </c>
      <c r="H4687">
        <v>1</v>
      </c>
    </row>
    <row r="4688" spans="1:8" x14ac:dyDescent="0.2">
      <c r="A4688" s="5">
        <v>44606</v>
      </c>
      <c r="B4688" s="2">
        <v>44606.327719907407</v>
      </c>
      <c r="C4688" s="1" t="s">
        <v>1192</v>
      </c>
      <c r="D4688" t="s">
        <v>1057</v>
      </c>
      <c r="E4688" s="1" t="s">
        <v>1061</v>
      </c>
      <c r="G4688" t="s">
        <v>1209</v>
      </c>
      <c r="H4688">
        <v>1</v>
      </c>
    </row>
    <row r="4689" spans="1:8" x14ac:dyDescent="0.2">
      <c r="A4689" s="5">
        <v>44606</v>
      </c>
      <c r="B4689" s="2">
        <v>44606.327743055554</v>
      </c>
      <c r="C4689" s="1" t="s">
        <v>1192</v>
      </c>
      <c r="D4689" t="s">
        <v>1058</v>
      </c>
      <c r="E4689" s="1" t="s">
        <v>1061</v>
      </c>
      <c r="G4689" t="s">
        <v>1209</v>
      </c>
      <c r="H4689">
        <v>1</v>
      </c>
    </row>
    <row r="4690" spans="1:8" x14ac:dyDescent="0.2">
      <c r="A4690" s="5">
        <v>44606</v>
      </c>
      <c r="B4690" s="2">
        <v>44606.327766203707</v>
      </c>
      <c r="C4690" s="1" t="s">
        <v>1192</v>
      </c>
      <c r="D4690" t="s">
        <v>1059</v>
      </c>
      <c r="E4690" s="1" t="s">
        <v>1061</v>
      </c>
      <c r="G4690" t="s">
        <v>1209</v>
      </c>
      <c r="H4690">
        <v>1</v>
      </c>
    </row>
    <row r="4691" spans="1:8" x14ac:dyDescent="0.2">
      <c r="A4691" s="5">
        <v>44606</v>
      </c>
      <c r="B4691" s="2">
        <v>44606.530335648145</v>
      </c>
      <c r="C4691" s="1" t="s">
        <v>1192</v>
      </c>
      <c r="D4691" t="s">
        <v>1053</v>
      </c>
      <c r="G4691" t="s">
        <v>1209</v>
      </c>
      <c r="H4691">
        <v>1</v>
      </c>
    </row>
    <row r="4692" spans="1:8" x14ac:dyDescent="0.2">
      <c r="A4692" s="5">
        <v>44606</v>
      </c>
      <c r="B4692" s="2">
        <v>44606.530358796299</v>
      </c>
      <c r="C4692" s="1" t="s">
        <v>1192</v>
      </c>
      <c r="D4692" t="s">
        <v>1056</v>
      </c>
      <c r="F4692" s="6" t="s">
        <v>1061</v>
      </c>
      <c r="G4692" t="s">
        <v>1209</v>
      </c>
      <c r="H4692">
        <v>1</v>
      </c>
    </row>
    <row r="4693" spans="1:8" x14ac:dyDescent="0.2">
      <c r="A4693" s="5">
        <v>44606</v>
      </c>
      <c r="B4693" s="2">
        <v>44606.530370370368</v>
      </c>
      <c r="C4693" s="1" t="s">
        <v>1192</v>
      </c>
      <c r="D4693" t="s">
        <v>1057</v>
      </c>
      <c r="E4693" s="1" t="s">
        <v>1061</v>
      </c>
      <c r="G4693" t="s">
        <v>1209</v>
      </c>
      <c r="H4693">
        <v>1</v>
      </c>
    </row>
    <row r="4694" spans="1:8" x14ac:dyDescent="0.2">
      <c r="A4694" s="5">
        <v>44606</v>
      </c>
      <c r="B4694" s="2">
        <v>44606.530381944445</v>
      </c>
      <c r="C4694" s="1" t="s">
        <v>1192</v>
      </c>
      <c r="D4694" t="s">
        <v>1058</v>
      </c>
      <c r="E4694" s="1" t="s">
        <v>1061</v>
      </c>
      <c r="G4694" t="s">
        <v>1209</v>
      </c>
      <c r="H4694">
        <v>1</v>
      </c>
    </row>
    <row r="4695" spans="1:8" x14ac:dyDescent="0.2">
      <c r="A4695" s="5">
        <v>44606</v>
      </c>
      <c r="B4695" s="2">
        <v>44606.530393518522</v>
      </c>
      <c r="C4695" s="1" t="s">
        <v>1192</v>
      </c>
      <c r="D4695" t="s">
        <v>1059</v>
      </c>
      <c r="E4695" s="1" t="s">
        <v>1061</v>
      </c>
      <c r="G4695" t="s">
        <v>1209</v>
      </c>
      <c r="H4695">
        <v>1</v>
      </c>
    </row>
    <row r="4696" spans="1:8" x14ac:dyDescent="0.2">
      <c r="A4696" s="5">
        <v>44607</v>
      </c>
      <c r="B4696" s="2">
        <v>44607.324502314812</v>
      </c>
      <c r="C4696" s="1" t="s">
        <v>1192</v>
      </c>
      <c r="D4696" t="s">
        <v>1053</v>
      </c>
      <c r="E4696" s="1" t="s">
        <v>1061</v>
      </c>
      <c r="G4696" t="s">
        <v>1209</v>
      </c>
      <c r="H4696">
        <v>1</v>
      </c>
    </row>
    <row r="4697" spans="1:8" x14ac:dyDescent="0.2">
      <c r="A4697" s="5">
        <v>44607</v>
      </c>
      <c r="B4697" s="2">
        <v>44607.324525462966</v>
      </c>
      <c r="C4697" s="1" t="s">
        <v>1192</v>
      </c>
      <c r="D4697" t="s">
        <v>1057</v>
      </c>
      <c r="E4697" s="1" t="s">
        <v>1061</v>
      </c>
      <c r="G4697" t="s">
        <v>1209</v>
      </c>
      <c r="H4697">
        <v>1</v>
      </c>
    </row>
    <row r="4698" spans="1:8" x14ac:dyDescent="0.2">
      <c r="A4698" s="5">
        <v>44607</v>
      </c>
      <c r="B4698" s="2">
        <v>44607.324537037035</v>
      </c>
      <c r="C4698" s="1" t="s">
        <v>1192</v>
      </c>
      <c r="D4698" t="s">
        <v>1058</v>
      </c>
      <c r="E4698" s="1" t="s">
        <v>1061</v>
      </c>
      <c r="G4698" t="s">
        <v>1209</v>
      </c>
      <c r="H4698">
        <v>1</v>
      </c>
    </row>
    <row r="4699" spans="1:8" x14ac:dyDescent="0.2">
      <c r="A4699" s="5">
        <v>44607</v>
      </c>
      <c r="B4699" s="2">
        <v>44607.324560185189</v>
      </c>
      <c r="C4699" s="1" t="s">
        <v>1192</v>
      </c>
      <c r="D4699" t="s">
        <v>1059</v>
      </c>
      <c r="E4699" s="1" t="s">
        <v>1061</v>
      </c>
      <c r="G4699" t="s">
        <v>1209</v>
      </c>
      <c r="H4699">
        <v>1</v>
      </c>
    </row>
    <row r="4700" spans="1:8" x14ac:dyDescent="0.2">
      <c r="A4700" s="5">
        <v>44608</v>
      </c>
      <c r="B4700" s="2">
        <v>44608.342222222222</v>
      </c>
      <c r="C4700" s="1" t="s">
        <v>1192</v>
      </c>
      <c r="D4700" t="s">
        <v>1053</v>
      </c>
      <c r="E4700" s="1" t="s">
        <v>1061</v>
      </c>
      <c r="G4700" t="s">
        <v>1209</v>
      </c>
      <c r="H4700">
        <v>1</v>
      </c>
    </row>
    <row r="4701" spans="1:8" x14ac:dyDescent="0.2">
      <c r="A4701" s="5">
        <v>44608</v>
      </c>
      <c r="B4701" s="2">
        <v>44608.342256944445</v>
      </c>
      <c r="C4701" s="1" t="s">
        <v>1192</v>
      </c>
      <c r="D4701" t="s">
        <v>1057</v>
      </c>
      <c r="E4701" s="1" t="s">
        <v>1061</v>
      </c>
      <c r="G4701" t="s">
        <v>1209</v>
      </c>
      <c r="H4701">
        <v>1</v>
      </c>
    </row>
    <row r="4702" spans="1:8" x14ac:dyDescent="0.2">
      <c r="A4702" s="5">
        <v>44608</v>
      </c>
      <c r="B4702" s="2">
        <v>44608.342268518521</v>
      </c>
      <c r="C4702" s="1" t="s">
        <v>1192</v>
      </c>
      <c r="D4702" t="s">
        <v>1058</v>
      </c>
      <c r="E4702" s="1" t="s">
        <v>1061</v>
      </c>
      <c r="G4702" t="s">
        <v>1209</v>
      </c>
      <c r="H4702">
        <v>1</v>
      </c>
    </row>
    <row r="4703" spans="1:8" x14ac:dyDescent="0.2">
      <c r="A4703" s="5">
        <v>44608</v>
      </c>
      <c r="B4703" s="2">
        <v>44608.342291666668</v>
      </c>
      <c r="C4703" s="1" t="s">
        <v>1192</v>
      </c>
      <c r="D4703" t="s">
        <v>1059</v>
      </c>
      <c r="E4703" s="1" t="s">
        <v>1061</v>
      </c>
      <c r="G4703" t="s">
        <v>1209</v>
      </c>
      <c r="H4703">
        <v>1</v>
      </c>
    </row>
    <row r="4704" spans="1:8" x14ac:dyDescent="0.2">
      <c r="A4704" s="5">
        <v>44609</v>
      </c>
      <c r="B4704" s="2">
        <v>44609.331203703703</v>
      </c>
      <c r="C4704" s="1" t="s">
        <v>1192</v>
      </c>
      <c r="D4704" t="s">
        <v>1053</v>
      </c>
      <c r="E4704" s="1" t="s">
        <v>1061</v>
      </c>
      <c r="G4704" t="s">
        <v>1209</v>
      </c>
      <c r="H4704">
        <v>1</v>
      </c>
    </row>
    <row r="4705" spans="1:8" x14ac:dyDescent="0.2">
      <c r="A4705" s="5">
        <v>44609</v>
      </c>
      <c r="B4705" s="2">
        <v>44609.331226851849</v>
      </c>
      <c r="C4705" s="1" t="s">
        <v>1192</v>
      </c>
      <c r="D4705" t="s">
        <v>1057</v>
      </c>
      <c r="E4705" s="1" t="s">
        <v>1061</v>
      </c>
      <c r="G4705" t="s">
        <v>1209</v>
      </c>
      <c r="H4705">
        <v>1</v>
      </c>
    </row>
    <row r="4706" spans="1:8" x14ac:dyDescent="0.2">
      <c r="A4706" s="5">
        <v>44609</v>
      </c>
      <c r="B4706" s="2">
        <v>44609.331238425926</v>
      </c>
      <c r="C4706" s="1" t="s">
        <v>1192</v>
      </c>
      <c r="D4706" t="s">
        <v>1058</v>
      </c>
      <c r="E4706" s="1" t="s">
        <v>1061</v>
      </c>
      <c r="G4706" t="s">
        <v>1209</v>
      </c>
      <c r="H4706">
        <v>1</v>
      </c>
    </row>
    <row r="4707" spans="1:8" x14ac:dyDescent="0.2">
      <c r="A4707" s="5">
        <v>44609</v>
      </c>
      <c r="B4707" s="2">
        <v>44609.331250000003</v>
      </c>
      <c r="C4707" s="1" t="s">
        <v>1192</v>
      </c>
      <c r="D4707" t="s">
        <v>1059</v>
      </c>
      <c r="E4707" s="1" t="s">
        <v>1061</v>
      </c>
      <c r="G4707" t="s">
        <v>1209</v>
      </c>
      <c r="H4707">
        <v>1</v>
      </c>
    </row>
    <row r="4708" spans="1:8" x14ac:dyDescent="0.2">
      <c r="A4708" s="5">
        <v>44613</v>
      </c>
      <c r="B4708" s="2">
        <v>44613.355034722219</v>
      </c>
      <c r="C4708" s="1" t="s">
        <v>1065</v>
      </c>
      <c r="D4708" t="s">
        <v>1053</v>
      </c>
      <c r="G4708" t="s">
        <v>1209</v>
      </c>
      <c r="H4708">
        <v>1</v>
      </c>
    </row>
    <row r="4709" spans="1:8" x14ac:dyDescent="0.2">
      <c r="A4709" s="5">
        <v>44613</v>
      </c>
      <c r="B4709" s="2">
        <v>44613.355254629627</v>
      </c>
      <c r="C4709" s="1" t="s">
        <v>1065</v>
      </c>
      <c r="D4709" t="s">
        <v>1056</v>
      </c>
      <c r="G4709" t="s">
        <v>1209</v>
      </c>
      <c r="H4709">
        <v>1</v>
      </c>
    </row>
    <row r="4710" spans="1:8" x14ac:dyDescent="0.2">
      <c r="A4710" s="5">
        <v>44613</v>
      </c>
      <c r="B4710" s="2">
        <v>44613.355486111112</v>
      </c>
      <c r="C4710" s="1" t="s">
        <v>1065</v>
      </c>
      <c r="D4710" t="s">
        <v>1057</v>
      </c>
      <c r="G4710" t="s">
        <v>1209</v>
      </c>
      <c r="H4710">
        <v>1</v>
      </c>
    </row>
    <row r="4711" spans="1:8" x14ac:dyDescent="0.2">
      <c r="A4711" s="5">
        <v>44613</v>
      </c>
      <c r="B4711" s="2">
        <v>44613.355636574073</v>
      </c>
      <c r="C4711" s="1" t="s">
        <v>1065</v>
      </c>
      <c r="D4711" t="s">
        <v>1056</v>
      </c>
      <c r="G4711" t="s">
        <v>1209</v>
      </c>
      <c r="H4711">
        <v>1</v>
      </c>
    </row>
    <row r="4712" spans="1:8" x14ac:dyDescent="0.2">
      <c r="A4712" s="5">
        <v>44613</v>
      </c>
      <c r="B4712" s="2">
        <v>44613.355775462966</v>
      </c>
      <c r="C4712" s="1" t="s">
        <v>1065</v>
      </c>
      <c r="D4712" t="s">
        <v>1058</v>
      </c>
      <c r="G4712" t="s">
        <v>1209</v>
      </c>
      <c r="H4712">
        <v>1</v>
      </c>
    </row>
    <row r="4713" spans="1:8" x14ac:dyDescent="0.2">
      <c r="A4713" s="5">
        <v>44613</v>
      </c>
      <c r="B4713" s="2">
        <v>44613.356099537035</v>
      </c>
      <c r="C4713" s="1" t="s">
        <v>1065</v>
      </c>
      <c r="D4713" t="s">
        <v>1056</v>
      </c>
      <c r="G4713" t="s">
        <v>1209</v>
      </c>
      <c r="H4713">
        <v>1</v>
      </c>
    </row>
    <row r="4714" spans="1:8" x14ac:dyDescent="0.2">
      <c r="A4714" s="5">
        <v>44613</v>
      </c>
      <c r="B4714" s="2">
        <v>44613.356261574074</v>
      </c>
      <c r="C4714" s="1" t="s">
        <v>1065</v>
      </c>
      <c r="D4714" t="s">
        <v>1059</v>
      </c>
      <c r="G4714" t="s">
        <v>1209</v>
      </c>
      <c r="H4714">
        <v>1</v>
      </c>
    </row>
    <row r="4715" spans="1:8" x14ac:dyDescent="0.2">
      <c r="A4715" s="5">
        <v>44613</v>
      </c>
      <c r="B4715" s="2">
        <v>44613.356562499997</v>
      </c>
      <c r="C4715" s="1" t="s">
        <v>1065</v>
      </c>
      <c r="D4715" t="s">
        <v>1056</v>
      </c>
      <c r="G4715" t="s">
        <v>1209</v>
      </c>
      <c r="H4715">
        <v>1</v>
      </c>
    </row>
    <row r="4716" spans="1:8" x14ac:dyDescent="0.2">
      <c r="A4716" s="5">
        <v>44613</v>
      </c>
      <c r="B4716" s="2">
        <v>44613.357731481483</v>
      </c>
      <c r="C4716" s="1" t="s">
        <v>1065</v>
      </c>
      <c r="D4716" t="s">
        <v>1053</v>
      </c>
      <c r="G4716" t="s">
        <v>1209</v>
      </c>
      <c r="H4716">
        <v>1</v>
      </c>
    </row>
    <row r="4717" spans="1:8" x14ac:dyDescent="0.2">
      <c r="A4717" s="5">
        <v>44613</v>
      </c>
      <c r="B4717" s="2">
        <v>44613.358148148145</v>
      </c>
      <c r="C4717" s="1" t="s">
        <v>1065</v>
      </c>
      <c r="D4717" t="s">
        <v>1056</v>
      </c>
      <c r="G4717" t="s">
        <v>1209</v>
      </c>
      <c r="H4717">
        <v>1</v>
      </c>
    </row>
    <row r="4718" spans="1:8" x14ac:dyDescent="0.2">
      <c r="A4718" s="5">
        <v>44613</v>
      </c>
      <c r="B4718" s="2">
        <v>44613.358368055553</v>
      </c>
      <c r="C4718" s="1" t="s">
        <v>1065</v>
      </c>
      <c r="D4718" t="s">
        <v>1057</v>
      </c>
      <c r="G4718" t="s">
        <v>1209</v>
      </c>
      <c r="H4718">
        <v>1</v>
      </c>
    </row>
    <row r="4719" spans="1:8" x14ac:dyDescent="0.2">
      <c r="A4719" s="5">
        <v>44613</v>
      </c>
      <c r="B4719" s="2">
        <v>44613.358541666668</v>
      </c>
      <c r="C4719" s="1" t="s">
        <v>1065</v>
      </c>
      <c r="D4719" t="s">
        <v>1056</v>
      </c>
      <c r="G4719" t="s">
        <v>1209</v>
      </c>
      <c r="H4719">
        <v>1</v>
      </c>
    </row>
    <row r="4720" spans="1:8" x14ac:dyDescent="0.2">
      <c r="A4720" s="5">
        <v>44613</v>
      </c>
      <c r="B4720" s="2">
        <v>44613.358703703707</v>
      </c>
      <c r="C4720" s="1" t="s">
        <v>1065</v>
      </c>
      <c r="D4720" t="s">
        <v>1058</v>
      </c>
      <c r="G4720" t="s">
        <v>1209</v>
      </c>
      <c r="H4720">
        <v>1</v>
      </c>
    </row>
    <row r="4721" spans="1:8" x14ac:dyDescent="0.2">
      <c r="A4721" s="5">
        <v>44613</v>
      </c>
      <c r="B4721" s="2">
        <v>44613.358877314815</v>
      </c>
      <c r="C4721" s="1" t="s">
        <v>1065</v>
      </c>
      <c r="D4721" t="s">
        <v>1056</v>
      </c>
      <c r="G4721" t="s">
        <v>1209</v>
      </c>
      <c r="H4721">
        <v>1</v>
      </c>
    </row>
    <row r="4722" spans="1:8" x14ac:dyDescent="0.2">
      <c r="A4722" s="5">
        <v>44613</v>
      </c>
      <c r="B4722" s="2">
        <v>44613.359039351853</v>
      </c>
      <c r="C4722" s="1" t="s">
        <v>1065</v>
      </c>
      <c r="D4722" t="s">
        <v>1059</v>
      </c>
      <c r="G4722" t="s">
        <v>1209</v>
      </c>
      <c r="H4722">
        <v>1</v>
      </c>
    </row>
    <row r="4723" spans="1:8" x14ac:dyDescent="0.2">
      <c r="A4723" s="5">
        <v>44613</v>
      </c>
      <c r="B4723" s="2">
        <v>44613.359224537038</v>
      </c>
      <c r="C4723" s="1" t="s">
        <v>1065</v>
      </c>
      <c r="D4723" t="s">
        <v>1056</v>
      </c>
      <c r="G4723" t="s">
        <v>1209</v>
      </c>
      <c r="H4723">
        <v>1</v>
      </c>
    </row>
    <row r="4724" spans="1:8" x14ac:dyDescent="0.2">
      <c r="A4724" s="5">
        <v>44613</v>
      </c>
      <c r="B4724" s="2">
        <v>44613.363263888888</v>
      </c>
      <c r="C4724" s="1" t="s">
        <v>1192</v>
      </c>
      <c r="D4724" t="s">
        <v>1053</v>
      </c>
      <c r="E4724" s="1" t="s">
        <v>1061</v>
      </c>
      <c r="G4724" t="s">
        <v>1209</v>
      </c>
      <c r="H4724">
        <v>1</v>
      </c>
    </row>
    <row r="4725" spans="1:8" x14ac:dyDescent="0.2">
      <c r="A4725" s="5">
        <v>44613</v>
      </c>
      <c r="B4725" s="2">
        <v>44613.363287037035</v>
      </c>
      <c r="C4725" s="1" t="s">
        <v>1192</v>
      </c>
      <c r="D4725" t="s">
        <v>1057</v>
      </c>
      <c r="E4725" s="1" t="s">
        <v>1061</v>
      </c>
      <c r="G4725" t="s">
        <v>1209</v>
      </c>
      <c r="H4725">
        <v>1</v>
      </c>
    </row>
    <row r="4726" spans="1:8" x14ac:dyDescent="0.2">
      <c r="A4726" s="5">
        <v>44613</v>
      </c>
      <c r="B4726" s="2">
        <v>44613.363310185188</v>
      </c>
      <c r="C4726" s="1" t="s">
        <v>1192</v>
      </c>
      <c r="D4726" t="s">
        <v>1058</v>
      </c>
      <c r="E4726" s="1" t="s">
        <v>1061</v>
      </c>
      <c r="G4726" t="s">
        <v>1209</v>
      </c>
      <c r="H4726">
        <v>1</v>
      </c>
    </row>
    <row r="4727" spans="1:8" x14ac:dyDescent="0.2">
      <c r="A4727" s="5">
        <v>44613</v>
      </c>
      <c r="B4727" s="2">
        <v>44613.363344907404</v>
      </c>
      <c r="C4727" s="1" t="s">
        <v>1192</v>
      </c>
      <c r="D4727" t="s">
        <v>1059</v>
      </c>
      <c r="E4727" s="1" t="s">
        <v>1061</v>
      </c>
      <c r="G4727" t="s">
        <v>1209</v>
      </c>
      <c r="H4727">
        <v>1</v>
      </c>
    </row>
    <row r="4728" spans="1:8" x14ac:dyDescent="0.2">
      <c r="A4728" s="5">
        <v>44613</v>
      </c>
      <c r="B4728" s="2">
        <v>44613.365763888891</v>
      </c>
      <c r="C4728" s="1" t="s">
        <v>1065</v>
      </c>
      <c r="D4728" t="s">
        <v>1053</v>
      </c>
      <c r="G4728" t="s">
        <v>1209</v>
      </c>
      <c r="H4728">
        <v>1</v>
      </c>
    </row>
    <row r="4729" spans="1:8" x14ac:dyDescent="0.2">
      <c r="A4729" s="5">
        <v>44613</v>
      </c>
      <c r="B4729" s="2">
        <v>44613.366006944445</v>
      </c>
      <c r="C4729" s="1" t="s">
        <v>1065</v>
      </c>
      <c r="D4729" t="s">
        <v>1056</v>
      </c>
      <c r="G4729" t="s">
        <v>1209</v>
      </c>
      <c r="H4729">
        <v>1</v>
      </c>
    </row>
    <row r="4730" spans="1:8" x14ac:dyDescent="0.2">
      <c r="A4730" s="5">
        <v>44613</v>
      </c>
      <c r="B4730" s="2">
        <v>44613.36614583333</v>
      </c>
      <c r="C4730" s="1" t="s">
        <v>1065</v>
      </c>
      <c r="D4730" t="s">
        <v>1057</v>
      </c>
      <c r="G4730" t="s">
        <v>1209</v>
      </c>
      <c r="H4730">
        <v>1</v>
      </c>
    </row>
    <row r="4731" spans="1:8" x14ac:dyDescent="0.2">
      <c r="A4731" s="5">
        <v>44613</v>
      </c>
      <c r="B4731" s="2">
        <v>44613.366261574076</v>
      </c>
      <c r="C4731" s="1" t="s">
        <v>1065</v>
      </c>
      <c r="D4731" t="s">
        <v>1056</v>
      </c>
      <c r="G4731" t="s">
        <v>1209</v>
      </c>
      <c r="H4731">
        <v>1</v>
      </c>
    </row>
    <row r="4732" spans="1:8" x14ac:dyDescent="0.2">
      <c r="A4732" s="5">
        <v>44613</v>
      </c>
      <c r="B4732" s="2">
        <v>44613.366365740738</v>
      </c>
      <c r="C4732" s="1" t="s">
        <v>1065</v>
      </c>
      <c r="D4732" t="s">
        <v>1058</v>
      </c>
      <c r="G4732" t="s">
        <v>1209</v>
      </c>
      <c r="H4732">
        <v>1</v>
      </c>
    </row>
    <row r="4733" spans="1:8" x14ac:dyDescent="0.2">
      <c r="A4733" s="5">
        <v>44613</v>
      </c>
      <c r="B4733" s="2">
        <v>44613.366527777776</v>
      </c>
      <c r="C4733" s="1" t="s">
        <v>1065</v>
      </c>
      <c r="D4733" t="s">
        <v>1056</v>
      </c>
      <c r="G4733" t="s">
        <v>1209</v>
      </c>
      <c r="H4733">
        <v>1</v>
      </c>
    </row>
    <row r="4734" spans="1:8" x14ac:dyDescent="0.2">
      <c r="A4734" s="5">
        <v>44613</v>
      </c>
      <c r="B4734" s="2">
        <v>44613.366689814815</v>
      </c>
      <c r="C4734" s="1" t="s">
        <v>1065</v>
      </c>
      <c r="D4734" t="s">
        <v>1059</v>
      </c>
      <c r="G4734" t="s">
        <v>1209</v>
      </c>
      <c r="H4734">
        <v>1</v>
      </c>
    </row>
    <row r="4735" spans="1:8" x14ac:dyDescent="0.2">
      <c r="A4735" s="5">
        <v>44613</v>
      </c>
      <c r="B4735" s="2">
        <v>44613.366793981484</v>
      </c>
      <c r="C4735" s="1" t="s">
        <v>1065</v>
      </c>
      <c r="D4735" t="s">
        <v>1056</v>
      </c>
      <c r="G4735" t="s">
        <v>1209</v>
      </c>
      <c r="H4735">
        <v>1</v>
      </c>
    </row>
    <row r="4736" spans="1:8" x14ac:dyDescent="0.2">
      <c r="A4736" s="5">
        <v>44613</v>
      </c>
      <c r="B4736" s="2">
        <v>44613.581631944442</v>
      </c>
      <c r="C4736" s="1" t="s">
        <v>1192</v>
      </c>
      <c r="D4736" t="s">
        <v>1053</v>
      </c>
      <c r="G4736" t="s">
        <v>1209</v>
      </c>
      <c r="H4736">
        <v>1</v>
      </c>
    </row>
    <row r="4737" spans="1:8" x14ac:dyDescent="0.2">
      <c r="A4737" s="5">
        <v>44613</v>
      </c>
      <c r="B4737" s="2">
        <v>44613.581643518519</v>
      </c>
      <c r="C4737" s="1" t="s">
        <v>1192</v>
      </c>
      <c r="D4737" t="s">
        <v>1056</v>
      </c>
      <c r="G4737" t="s">
        <v>1209</v>
      </c>
      <c r="H4737">
        <v>1</v>
      </c>
    </row>
    <row r="4738" spans="1:8" x14ac:dyDescent="0.2">
      <c r="A4738" s="5">
        <v>44613</v>
      </c>
      <c r="B4738" s="2">
        <v>44613.581666666665</v>
      </c>
      <c r="C4738" s="1" t="s">
        <v>1192</v>
      </c>
      <c r="D4738" t="s">
        <v>1057</v>
      </c>
      <c r="E4738" s="1" t="s">
        <v>1061</v>
      </c>
      <c r="G4738" t="s">
        <v>1209</v>
      </c>
      <c r="H4738">
        <v>1</v>
      </c>
    </row>
    <row r="4739" spans="1:8" x14ac:dyDescent="0.2">
      <c r="A4739" s="5">
        <v>44613</v>
      </c>
      <c r="B4739" s="2">
        <v>44613.581689814811</v>
      </c>
      <c r="C4739" s="1" t="s">
        <v>1192</v>
      </c>
      <c r="D4739" t="s">
        <v>1058</v>
      </c>
      <c r="E4739" s="1" t="s">
        <v>1061</v>
      </c>
      <c r="G4739" t="s">
        <v>1209</v>
      </c>
      <c r="H4739">
        <v>1</v>
      </c>
    </row>
    <row r="4740" spans="1:8" x14ac:dyDescent="0.2">
      <c r="A4740" s="5">
        <v>44613</v>
      </c>
      <c r="B4740" s="2">
        <v>44613.581712962965</v>
      </c>
      <c r="C4740" s="1" t="s">
        <v>1192</v>
      </c>
      <c r="D4740" t="s">
        <v>1059</v>
      </c>
      <c r="E4740" s="1" t="s">
        <v>1061</v>
      </c>
      <c r="G4740" t="s">
        <v>1209</v>
      </c>
      <c r="H4740">
        <v>1</v>
      </c>
    </row>
    <row r="4741" spans="1:8" x14ac:dyDescent="0.2">
      <c r="A4741" s="5">
        <v>44614</v>
      </c>
      <c r="B4741" s="2">
        <v>44614.328518518516</v>
      </c>
      <c r="C4741" s="1" t="s">
        <v>1192</v>
      </c>
      <c r="D4741" t="s">
        <v>1053</v>
      </c>
      <c r="E4741" s="1" t="s">
        <v>1061</v>
      </c>
      <c r="G4741" t="s">
        <v>1209</v>
      </c>
      <c r="H4741">
        <v>1</v>
      </c>
    </row>
    <row r="4742" spans="1:8" x14ac:dyDescent="0.2">
      <c r="A4742" s="5">
        <v>44614</v>
      </c>
      <c r="B4742" s="2">
        <v>44614.328541666669</v>
      </c>
      <c r="C4742" s="1" t="s">
        <v>1192</v>
      </c>
      <c r="D4742" t="s">
        <v>1057</v>
      </c>
      <c r="E4742" s="1" t="s">
        <v>1061</v>
      </c>
      <c r="G4742" t="s">
        <v>1209</v>
      </c>
      <c r="H4742">
        <v>1</v>
      </c>
    </row>
    <row r="4743" spans="1:8" x14ac:dyDescent="0.2">
      <c r="A4743" s="5">
        <v>44614</v>
      </c>
      <c r="B4743" s="2">
        <v>44614.328553240739</v>
      </c>
      <c r="C4743" s="1" t="s">
        <v>1192</v>
      </c>
      <c r="D4743" t="s">
        <v>1058</v>
      </c>
      <c r="E4743" s="1" t="s">
        <v>1061</v>
      </c>
      <c r="G4743" t="s">
        <v>1209</v>
      </c>
      <c r="H4743">
        <v>1</v>
      </c>
    </row>
    <row r="4744" spans="1:8" x14ac:dyDescent="0.2">
      <c r="A4744" s="5">
        <v>44614</v>
      </c>
      <c r="B4744" s="2">
        <v>44614.328564814816</v>
      </c>
      <c r="C4744" s="1" t="s">
        <v>1192</v>
      </c>
      <c r="D4744" t="s">
        <v>1059</v>
      </c>
      <c r="E4744" s="1" t="s">
        <v>1061</v>
      </c>
      <c r="G4744" t="s">
        <v>1209</v>
      </c>
      <c r="H4744">
        <v>1</v>
      </c>
    </row>
    <row r="4745" spans="1:8" x14ac:dyDescent="0.2">
      <c r="A4745" s="5">
        <v>44614</v>
      </c>
      <c r="B4745" s="2">
        <v>44614.349027777775</v>
      </c>
      <c r="C4745" s="1" t="s">
        <v>1065</v>
      </c>
      <c r="D4745" t="s">
        <v>1053</v>
      </c>
      <c r="G4745" t="s">
        <v>1209</v>
      </c>
      <c r="H4745">
        <v>1</v>
      </c>
    </row>
    <row r="4746" spans="1:8" x14ac:dyDescent="0.2">
      <c r="A4746" s="5">
        <v>44614</v>
      </c>
      <c r="B4746" s="2">
        <v>44614.349270833336</v>
      </c>
      <c r="C4746" s="1" t="s">
        <v>1065</v>
      </c>
      <c r="D4746" t="s">
        <v>1056</v>
      </c>
      <c r="G4746" t="s">
        <v>1209</v>
      </c>
      <c r="H4746">
        <v>1</v>
      </c>
    </row>
    <row r="4747" spans="1:8" x14ac:dyDescent="0.2">
      <c r="A4747" s="5">
        <v>44614</v>
      </c>
      <c r="B4747" s="2">
        <v>44614.349490740744</v>
      </c>
      <c r="C4747" s="1" t="s">
        <v>1065</v>
      </c>
      <c r="D4747" t="s">
        <v>1057</v>
      </c>
      <c r="G4747" t="s">
        <v>1209</v>
      </c>
      <c r="H4747">
        <v>1</v>
      </c>
    </row>
    <row r="4748" spans="1:8" x14ac:dyDescent="0.2">
      <c r="A4748" s="5">
        <v>44614</v>
      </c>
      <c r="B4748" s="2">
        <v>44614.349664351852</v>
      </c>
      <c r="C4748" s="1" t="s">
        <v>1065</v>
      </c>
      <c r="D4748" t="s">
        <v>1056</v>
      </c>
      <c r="G4748" t="s">
        <v>1209</v>
      </c>
      <c r="H4748">
        <v>1</v>
      </c>
    </row>
    <row r="4749" spans="1:8" x14ac:dyDescent="0.2">
      <c r="A4749" s="5">
        <v>44614</v>
      </c>
      <c r="B4749" s="2">
        <v>44614.349780092591</v>
      </c>
      <c r="C4749" s="1" t="s">
        <v>1065</v>
      </c>
      <c r="D4749" t="s">
        <v>1058</v>
      </c>
      <c r="G4749" t="s">
        <v>1209</v>
      </c>
      <c r="H4749">
        <v>1</v>
      </c>
    </row>
    <row r="4750" spans="1:8" x14ac:dyDescent="0.2">
      <c r="A4750" s="5">
        <v>44614</v>
      </c>
      <c r="B4750" s="2">
        <v>44614.349895833337</v>
      </c>
      <c r="C4750" s="1" t="s">
        <v>1065</v>
      </c>
      <c r="D4750" t="s">
        <v>1056</v>
      </c>
      <c r="G4750" t="s">
        <v>1209</v>
      </c>
      <c r="H4750">
        <v>1</v>
      </c>
    </row>
    <row r="4751" spans="1:8" x14ac:dyDescent="0.2">
      <c r="A4751" s="5">
        <v>44614</v>
      </c>
      <c r="B4751" s="2">
        <v>44614.350069444445</v>
      </c>
      <c r="C4751" s="1" t="s">
        <v>1065</v>
      </c>
      <c r="D4751" t="s">
        <v>1059</v>
      </c>
      <c r="G4751" t="s">
        <v>1209</v>
      </c>
      <c r="H4751">
        <v>1</v>
      </c>
    </row>
    <row r="4752" spans="1:8" x14ac:dyDescent="0.2">
      <c r="A4752" s="5">
        <v>44614</v>
      </c>
      <c r="B4752" s="2">
        <v>44614.350208333337</v>
      </c>
      <c r="C4752" s="1" t="s">
        <v>1065</v>
      </c>
      <c r="D4752" t="s">
        <v>1056</v>
      </c>
      <c r="G4752" t="s">
        <v>1209</v>
      </c>
      <c r="H4752">
        <v>1</v>
      </c>
    </row>
    <row r="4753" spans="1:8" x14ac:dyDescent="0.2">
      <c r="A4753" s="5">
        <v>44615</v>
      </c>
      <c r="B4753" s="2">
        <v>44615.343622685185</v>
      </c>
      <c r="C4753" s="1" t="s">
        <v>1192</v>
      </c>
      <c r="D4753" t="s">
        <v>1053</v>
      </c>
      <c r="E4753" s="1" t="s">
        <v>1061</v>
      </c>
      <c r="G4753" t="s">
        <v>1209</v>
      </c>
      <c r="H4753">
        <v>1</v>
      </c>
    </row>
    <row r="4754" spans="1:8" x14ac:dyDescent="0.2">
      <c r="A4754" s="5">
        <v>44615</v>
      </c>
      <c r="B4754" s="2">
        <v>44615.343645833331</v>
      </c>
      <c r="C4754" s="1" t="s">
        <v>1192</v>
      </c>
      <c r="D4754" t="s">
        <v>1057</v>
      </c>
      <c r="E4754" s="1" t="s">
        <v>1061</v>
      </c>
      <c r="G4754" t="s">
        <v>1209</v>
      </c>
      <c r="H4754">
        <v>1</v>
      </c>
    </row>
    <row r="4755" spans="1:8" x14ac:dyDescent="0.2">
      <c r="A4755" s="5">
        <v>44615</v>
      </c>
      <c r="B4755" s="2">
        <v>44615.343657407408</v>
      </c>
      <c r="C4755" s="1" t="s">
        <v>1192</v>
      </c>
      <c r="D4755" t="s">
        <v>1058</v>
      </c>
      <c r="E4755" s="1" t="s">
        <v>1061</v>
      </c>
      <c r="G4755" t="s">
        <v>1209</v>
      </c>
      <c r="H4755">
        <v>1</v>
      </c>
    </row>
    <row r="4756" spans="1:8" x14ac:dyDescent="0.2">
      <c r="A4756" s="5">
        <v>44615</v>
      </c>
      <c r="B4756" s="2">
        <v>44615.343680555554</v>
      </c>
      <c r="C4756" s="1" t="s">
        <v>1192</v>
      </c>
      <c r="D4756" t="s">
        <v>1059</v>
      </c>
      <c r="E4756" s="1" t="s">
        <v>1061</v>
      </c>
      <c r="G4756" t="s">
        <v>1209</v>
      </c>
      <c r="H4756">
        <v>1</v>
      </c>
    </row>
    <row r="4757" spans="1:8" x14ac:dyDescent="0.2">
      <c r="A4757" s="5">
        <v>44615</v>
      </c>
      <c r="B4757" s="2">
        <v>44615.381319444445</v>
      </c>
      <c r="C4757" s="1" t="s">
        <v>1192</v>
      </c>
      <c r="D4757" t="s">
        <v>1053</v>
      </c>
      <c r="E4757" s="1" t="s">
        <v>1061</v>
      </c>
      <c r="G4757" t="s">
        <v>1209</v>
      </c>
      <c r="H4757">
        <v>1</v>
      </c>
    </row>
    <row r="4758" spans="1:8" x14ac:dyDescent="0.2">
      <c r="A4758" s="5">
        <v>44615</v>
      </c>
      <c r="B4758" s="2">
        <v>44615.381354166668</v>
      </c>
      <c r="C4758" s="1" t="s">
        <v>1192</v>
      </c>
      <c r="D4758" t="s">
        <v>1057</v>
      </c>
      <c r="E4758" s="1" t="s">
        <v>1061</v>
      </c>
      <c r="G4758" t="s">
        <v>1209</v>
      </c>
      <c r="H4758">
        <v>1</v>
      </c>
    </row>
    <row r="4759" spans="1:8" x14ac:dyDescent="0.2">
      <c r="A4759" s="5">
        <v>44615</v>
      </c>
      <c r="B4759" s="2">
        <v>44615.381388888891</v>
      </c>
      <c r="C4759" s="1" t="s">
        <v>1192</v>
      </c>
      <c r="D4759" t="s">
        <v>1058</v>
      </c>
      <c r="E4759" s="1" t="s">
        <v>1061</v>
      </c>
      <c r="G4759" t="s">
        <v>1209</v>
      </c>
      <c r="H4759">
        <v>1</v>
      </c>
    </row>
    <row r="4760" spans="1:8" x14ac:dyDescent="0.2">
      <c r="A4760" s="5">
        <v>44615</v>
      </c>
      <c r="B4760" s="2">
        <v>44615.381412037037</v>
      </c>
      <c r="C4760" s="1" t="s">
        <v>1192</v>
      </c>
      <c r="D4760" t="s">
        <v>1059</v>
      </c>
      <c r="E4760" s="1" t="s">
        <v>1061</v>
      </c>
      <c r="G4760" t="s">
        <v>1209</v>
      </c>
      <c r="H4760">
        <v>1</v>
      </c>
    </row>
    <row r="4761" spans="1:8" x14ac:dyDescent="0.2">
      <c r="A4761" s="5">
        <v>44616</v>
      </c>
      <c r="B4761" s="2">
        <v>44616.332905092589</v>
      </c>
      <c r="C4761" s="1" t="s">
        <v>1192</v>
      </c>
      <c r="D4761" t="s">
        <v>1053</v>
      </c>
      <c r="E4761" s="1" t="s">
        <v>1061</v>
      </c>
      <c r="G4761" t="s">
        <v>1209</v>
      </c>
      <c r="H4761">
        <v>1</v>
      </c>
    </row>
    <row r="4762" spans="1:8" x14ac:dyDescent="0.2">
      <c r="A4762" s="5">
        <v>44616</v>
      </c>
      <c r="B4762" s="2">
        <v>44616.332928240743</v>
      </c>
      <c r="C4762" s="1" t="s">
        <v>1192</v>
      </c>
      <c r="D4762" t="s">
        <v>1057</v>
      </c>
      <c r="E4762" s="1" t="s">
        <v>1061</v>
      </c>
      <c r="G4762" t="s">
        <v>1209</v>
      </c>
      <c r="H4762">
        <v>1</v>
      </c>
    </row>
    <row r="4763" spans="1:8" x14ac:dyDescent="0.2">
      <c r="A4763" s="5">
        <v>44616</v>
      </c>
      <c r="B4763" s="2">
        <v>44616.332939814813</v>
      </c>
      <c r="C4763" s="1" t="s">
        <v>1192</v>
      </c>
      <c r="D4763" t="s">
        <v>1058</v>
      </c>
      <c r="E4763" s="1" t="s">
        <v>1061</v>
      </c>
      <c r="G4763" t="s">
        <v>1209</v>
      </c>
      <c r="H4763">
        <v>1</v>
      </c>
    </row>
    <row r="4764" spans="1:8" x14ac:dyDescent="0.2">
      <c r="A4764" s="5">
        <v>44616</v>
      </c>
      <c r="B4764" s="2">
        <v>44616.332951388889</v>
      </c>
      <c r="C4764" s="1" t="s">
        <v>1192</v>
      </c>
      <c r="D4764" t="s">
        <v>1059</v>
      </c>
      <c r="E4764" s="1" t="s">
        <v>1061</v>
      </c>
      <c r="G4764" t="s">
        <v>1209</v>
      </c>
      <c r="H4764">
        <v>1</v>
      </c>
    </row>
    <row r="4765" spans="1:8" x14ac:dyDescent="0.2">
      <c r="A4765" s="5">
        <v>44616</v>
      </c>
      <c r="B4765" s="2">
        <v>44616.333761574075</v>
      </c>
      <c r="C4765" s="1" t="s">
        <v>1192</v>
      </c>
      <c r="D4765" t="s">
        <v>1053</v>
      </c>
      <c r="E4765" s="1" t="s">
        <v>1061</v>
      </c>
      <c r="G4765" t="s">
        <v>1209</v>
      </c>
      <c r="H4765">
        <v>1</v>
      </c>
    </row>
    <row r="4766" spans="1:8" x14ac:dyDescent="0.2">
      <c r="A4766" s="5">
        <v>44616</v>
      </c>
      <c r="B4766" s="2">
        <v>44616.333784722221</v>
      </c>
      <c r="C4766" s="1" t="s">
        <v>1192</v>
      </c>
      <c r="D4766" t="s">
        <v>1057</v>
      </c>
      <c r="E4766" s="1" t="s">
        <v>1061</v>
      </c>
      <c r="G4766" t="s">
        <v>1209</v>
      </c>
      <c r="H4766">
        <v>1</v>
      </c>
    </row>
    <row r="4767" spans="1:8" x14ac:dyDescent="0.2">
      <c r="A4767" s="5">
        <v>44616</v>
      </c>
      <c r="B4767" s="2">
        <v>44616.333796296298</v>
      </c>
      <c r="C4767" s="1" t="s">
        <v>1192</v>
      </c>
      <c r="D4767" t="s">
        <v>1058</v>
      </c>
      <c r="E4767" s="1" t="s">
        <v>1061</v>
      </c>
      <c r="G4767" t="s">
        <v>1209</v>
      </c>
      <c r="H4767">
        <v>1</v>
      </c>
    </row>
    <row r="4768" spans="1:8" x14ac:dyDescent="0.2">
      <c r="A4768" s="5">
        <v>44616</v>
      </c>
      <c r="B4768" s="2">
        <v>44616.333819444444</v>
      </c>
      <c r="C4768" s="1" t="s">
        <v>1192</v>
      </c>
      <c r="D4768" t="s">
        <v>1059</v>
      </c>
      <c r="E4768" s="1" t="s">
        <v>1061</v>
      </c>
      <c r="G4768" t="s">
        <v>1209</v>
      </c>
      <c r="H4768">
        <v>1</v>
      </c>
    </row>
    <row r="4769" spans="1:8" x14ac:dyDescent="0.2">
      <c r="A4769" s="5">
        <v>44617</v>
      </c>
      <c r="B4769" s="2">
        <v>44617.329826388886</v>
      </c>
      <c r="C4769" s="1" t="s">
        <v>1192</v>
      </c>
      <c r="D4769" t="s">
        <v>1053</v>
      </c>
      <c r="E4769" s="1" t="s">
        <v>1061</v>
      </c>
      <c r="G4769" t="s">
        <v>1209</v>
      </c>
      <c r="H4769">
        <v>1</v>
      </c>
    </row>
    <row r="4770" spans="1:8" x14ac:dyDescent="0.2">
      <c r="A4770" s="5">
        <v>44617</v>
      </c>
      <c r="B4770" s="2">
        <v>44617.32984953704</v>
      </c>
      <c r="C4770" s="1" t="s">
        <v>1192</v>
      </c>
      <c r="D4770" t="s">
        <v>1057</v>
      </c>
      <c r="E4770" s="1" t="s">
        <v>1061</v>
      </c>
      <c r="G4770" t="s">
        <v>1209</v>
      </c>
      <c r="H4770">
        <v>1</v>
      </c>
    </row>
    <row r="4771" spans="1:8" x14ac:dyDescent="0.2">
      <c r="A4771" s="5">
        <v>44617</v>
      </c>
      <c r="B4771" s="2">
        <v>44617.329872685186</v>
      </c>
      <c r="C4771" s="1" t="s">
        <v>1192</v>
      </c>
      <c r="D4771" t="s">
        <v>1058</v>
      </c>
      <c r="E4771" s="1" t="s">
        <v>1061</v>
      </c>
      <c r="G4771" t="s">
        <v>1209</v>
      </c>
      <c r="H4771">
        <v>1</v>
      </c>
    </row>
    <row r="4772" spans="1:8" x14ac:dyDescent="0.2">
      <c r="A4772" s="5">
        <v>44617</v>
      </c>
      <c r="B4772" s="2">
        <v>44617.329895833333</v>
      </c>
      <c r="C4772" s="1" t="s">
        <v>1192</v>
      </c>
      <c r="D4772" t="s">
        <v>1059</v>
      </c>
      <c r="E4772" s="1" t="s">
        <v>1061</v>
      </c>
      <c r="G4772" t="s">
        <v>1209</v>
      </c>
      <c r="H4772">
        <v>1</v>
      </c>
    </row>
    <row r="4773" spans="1:8" x14ac:dyDescent="0.2">
      <c r="A4773" s="5">
        <v>44620</v>
      </c>
      <c r="B4773" s="2">
        <v>44620.329097222224</v>
      </c>
      <c r="C4773" s="1" t="s">
        <v>1192</v>
      </c>
      <c r="D4773" t="s">
        <v>1053</v>
      </c>
      <c r="E4773" s="1" t="s">
        <v>1061</v>
      </c>
      <c r="G4773" t="s">
        <v>1209</v>
      </c>
      <c r="H4773">
        <v>1</v>
      </c>
    </row>
    <row r="4774" spans="1:8" x14ac:dyDescent="0.2">
      <c r="A4774" s="5">
        <v>44620</v>
      </c>
      <c r="B4774" s="2">
        <v>44620.32912037037</v>
      </c>
      <c r="C4774" s="1" t="s">
        <v>1192</v>
      </c>
      <c r="D4774" t="s">
        <v>1057</v>
      </c>
      <c r="E4774" s="1" t="s">
        <v>1061</v>
      </c>
      <c r="G4774" t="s">
        <v>1209</v>
      </c>
      <c r="H4774">
        <v>1</v>
      </c>
    </row>
    <row r="4775" spans="1:8" x14ac:dyDescent="0.2">
      <c r="A4775" s="5">
        <v>44620</v>
      </c>
      <c r="B4775" s="2">
        <v>44620.329143518517</v>
      </c>
      <c r="C4775" s="1" t="s">
        <v>1192</v>
      </c>
      <c r="D4775" t="s">
        <v>1058</v>
      </c>
      <c r="E4775" s="1" t="s">
        <v>1061</v>
      </c>
      <c r="G4775" t="s">
        <v>1209</v>
      </c>
      <c r="H4775">
        <v>1</v>
      </c>
    </row>
    <row r="4776" spans="1:8" x14ac:dyDescent="0.2">
      <c r="A4776" s="5">
        <v>44620</v>
      </c>
      <c r="B4776" s="2">
        <v>44620.329155092593</v>
      </c>
      <c r="C4776" s="1" t="s">
        <v>1192</v>
      </c>
      <c r="D4776" t="s">
        <v>1059</v>
      </c>
      <c r="E4776" s="1" t="s">
        <v>1061</v>
      </c>
      <c r="G4776" t="s">
        <v>1209</v>
      </c>
      <c r="H4776">
        <v>1</v>
      </c>
    </row>
    <row r="4777" spans="1:8" x14ac:dyDescent="0.2">
      <c r="A4777" s="5">
        <v>44621</v>
      </c>
      <c r="B4777" s="2">
        <v>44621.58966435185</v>
      </c>
      <c r="C4777" s="1" t="s">
        <v>1113</v>
      </c>
      <c r="D4777" t="s">
        <v>1053</v>
      </c>
      <c r="E4777" s="1" t="s">
        <v>1061</v>
      </c>
      <c r="G4777" t="s">
        <v>1210</v>
      </c>
      <c r="H4777">
        <v>1</v>
      </c>
    </row>
    <row r="4778" spans="1:8" x14ac:dyDescent="0.2">
      <c r="A4778" s="5">
        <v>44621</v>
      </c>
      <c r="B4778" s="2">
        <v>44621.589699074073</v>
      </c>
      <c r="C4778" s="1" t="s">
        <v>1113</v>
      </c>
      <c r="D4778" t="s">
        <v>1057</v>
      </c>
      <c r="E4778" s="1" t="s">
        <v>1061</v>
      </c>
      <c r="G4778" t="s">
        <v>1210</v>
      </c>
      <c r="H4778">
        <v>1</v>
      </c>
    </row>
    <row r="4779" spans="1:8" x14ac:dyDescent="0.2">
      <c r="A4779" s="5">
        <v>44621</v>
      </c>
      <c r="B4779" s="2">
        <v>44621.589745370373</v>
      </c>
      <c r="C4779" s="1" t="s">
        <v>1113</v>
      </c>
      <c r="D4779" t="s">
        <v>1058</v>
      </c>
      <c r="E4779" s="1" t="s">
        <v>1061</v>
      </c>
      <c r="G4779" t="s">
        <v>1210</v>
      </c>
      <c r="H4779">
        <v>1</v>
      </c>
    </row>
    <row r="4780" spans="1:8" x14ac:dyDescent="0.2">
      <c r="A4780" s="5">
        <v>44621</v>
      </c>
      <c r="B4780" s="2">
        <v>44621.589780092596</v>
      </c>
      <c r="C4780" s="1" t="s">
        <v>1113</v>
      </c>
      <c r="D4780" t="s">
        <v>1059</v>
      </c>
      <c r="E4780" s="1" t="s">
        <v>1061</v>
      </c>
      <c r="G4780" t="s">
        <v>1210</v>
      </c>
      <c r="H4780">
        <v>1</v>
      </c>
    </row>
    <row r="4781" spans="1:8" x14ac:dyDescent="0.2">
      <c r="A4781" s="5">
        <v>44622</v>
      </c>
      <c r="B4781" s="2">
        <v>44622.332905092589</v>
      </c>
      <c r="C4781" s="1" t="s">
        <v>1192</v>
      </c>
      <c r="D4781" t="s">
        <v>1053</v>
      </c>
      <c r="E4781" s="1" t="s">
        <v>1061</v>
      </c>
      <c r="G4781" t="s">
        <v>1210</v>
      </c>
      <c r="H4781">
        <v>1</v>
      </c>
    </row>
    <row r="4782" spans="1:8" x14ac:dyDescent="0.2">
      <c r="A4782" s="5">
        <v>44622</v>
      </c>
      <c r="B4782" s="2">
        <v>44622.332928240743</v>
      </c>
      <c r="C4782" s="1" t="s">
        <v>1192</v>
      </c>
      <c r="D4782" t="s">
        <v>1057</v>
      </c>
      <c r="E4782" s="1" t="s">
        <v>1061</v>
      </c>
      <c r="G4782" t="s">
        <v>1210</v>
      </c>
      <c r="H4782">
        <v>1</v>
      </c>
    </row>
    <row r="4783" spans="1:8" x14ac:dyDescent="0.2">
      <c r="A4783" s="5">
        <v>44622</v>
      </c>
      <c r="B4783" s="2">
        <v>44622.332951388889</v>
      </c>
      <c r="C4783" s="1" t="s">
        <v>1192</v>
      </c>
      <c r="D4783" t="s">
        <v>1058</v>
      </c>
      <c r="E4783" s="1" t="s">
        <v>1061</v>
      </c>
      <c r="G4783" t="s">
        <v>1210</v>
      </c>
      <c r="H4783">
        <v>1</v>
      </c>
    </row>
    <row r="4784" spans="1:8" x14ac:dyDescent="0.2">
      <c r="A4784" s="5">
        <v>44622</v>
      </c>
      <c r="B4784" s="2">
        <v>44622.332974537036</v>
      </c>
      <c r="C4784" s="1" t="s">
        <v>1192</v>
      </c>
      <c r="D4784" t="s">
        <v>1059</v>
      </c>
      <c r="E4784" s="1" t="s">
        <v>1061</v>
      </c>
      <c r="G4784" t="s">
        <v>1210</v>
      </c>
      <c r="H4784">
        <v>1</v>
      </c>
    </row>
    <row r="4785" spans="1:8" x14ac:dyDescent="0.2">
      <c r="A4785" s="5">
        <v>44622</v>
      </c>
      <c r="B4785" s="2">
        <v>44622.334247685183</v>
      </c>
      <c r="C4785" s="1" t="s">
        <v>1192</v>
      </c>
      <c r="D4785" t="s">
        <v>1053</v>
      </c>
      <c r="E4785" s="1" t="s">
        <v>1061</v>
      </c>
      <c r="G4785" t="s">
        <v>1210</v>
      </c>
      <c r="H4785">
        <v>1</v>
      </c>
    </row>
    <row r="4786" spans="1:8" x14ac:dyDescent="0.2">
      <c r="A4786" s="5">
        <v>44622</v>
      </c>
      <c r="B4786" s="2">
        <v>44622.334270833337</v>
      </c>
      <c r="C4786" s="1" t="s">
        <v>1192</v>
      </c>
      <c r="D4786" t="s">
        <v>1057</v>
      </c>
      <c r="E4786" s="1" t="s">
        <v>1061</v>
      </c>
      <c r="G4786" t="s">
        <v>1210</v>
      </c>
      <c r="H4786">
        <v>1</v>
      </c>
    </row>
    <row r="4787" spans="1:8" x14ac:dyDescent="0.2">
      <c r="A4787" s="5">
        <v>44622</v>
      </c>
      <c r="B4787" s="2">
        <v>44622.334282407406</v>
      </c>
      <c r="C4787" s="1" t="s">
        <v>1192</v>
      </c>
      <c r="D4787" t="s">
        <v>1058</v>
      </c>
      <c r="E4787" s="1" t="s">
        <v>1061</v>
      </c>
      <c r="G4787" t="s">
        <v>1210</v>
      </c>
      <c r="H4787">
        <v>1</v>
      </c>
    </row>
    <row r="4788" spans="1:8" x14ac:dyDescent="0.2">
      <c r="A4788" s="5">
        <v>44622</v>
      </c>
      <c r="B4788" s="2">
        <v>44622.334293981483</v>
      </c>
      <c r="C4788" s="1" t="s">
        <v>1192</v>
      </c>
      <c r="D4788" t="s">
        <v>1059</v>
      </c>
      <c r="G4788" t="s">
        <v>1210</v>
      </c>
      <c r="H4788">
        <v>1</v>
      </c>
    </row>
    <row r="4789" spans="1:8" x14ac:dyDescent="0.2">
      <c r="A4789" s="5">
        <v>44622</v>
      </c>
      <c r="B4789" s="2">
        <v>44622.334305555552</v>
      </c>
      <c r="C4789" s="1" t="s">
        <v>1192</v>
      </c>
      <c r="D4789" t="s">
        <v>1056</v>
      </c>
      <c r="F4789" s="6" t="s">
        <v>1061</v>
      </c>
      <c r="G4789" t="s">
        <v>1210</v>
      </c>
      <c r="H4789">
        <v>1</v>
      </c>
    </row>
    <row r="4790" spans="1:8" x14ac:dyDescent="0.2">
      <c r="A4790" s="5">
        <v>44623</v>
      </c>
      <c r="B4790" s="2">
        <v>44623.331064814818</v>
      </c>
      <c r="C4790" s="1" t="s">
        <v>1192</v>
      </c>
      <c r="D4790" t="s">
        <v>1053</v>
      </c>
      <c r="E4790" s="1" t="s">
        <v>1061</v>
      </c>
      <c r="G4790" t="s">
        <v>1210</v>
      </c>
      <c r="H4790">
        <v>1</v>
      </c>
    </row>
    <row r="4791" spans="1:8" x14ac:dyDescent="0.2">
      <c r="A4791" s="5">
        <v>44623</v>
      </c>
      <c r="B4791" s="2">
        <v>44623.331087962964</v>
      </c>
      <c r="C4791" s="1" t="s">
        <v>1192</v>
      </c>
      <c r="D4791" t="s">
        <v>1057</v>
      </c>
      <c r="E4791" s="1" t="s">
        <v>1061</v>
      </c>
      <c r="G4791" t="s">
        <v>1210</v>
      </c>
      <c r="H4791">
        <v>1</v>
      </c>
    </row>
    <row r="4792" spans="1:8" x14ac:dyDescent="0.2">
      <c r="A4792" s="5">
        <v>44623</v>
      </c>
      <c r="B4792" s="2">
        <v>44623.331099537034</v>
      </c>
      <c r="C4792" s="1" t="s">
        <v>1192</v>
      </c>
      <c r="D4792" t="s">
        <v>1058</v>
      </c>
      <c r="E4792" s="1" t="s">
        <v>1061</v>
      </c>
      <c r="G4792" t="s">
        <v>1210</v>
      </c>
      <c r="H4792">
        <v>1</v>
      </c>
    </row>
    <row r="4793" spans="1:8" x14ac:dyDescent="0.2">
      <c r="A4793" s="5">
        <v>44623</v>
      </c>
      <c r="B4793" s="2">
        <v>44623.331122685187</v>
      </c>
      <c r="C4793" s="1" t="s">
        <v>1192</v>
      </c>
      <c r="D4793" t="s">
        <v>1059</v>
      </c>
      <c r="E4793" s="1" t="s">
        <v>1061</v>
      </c>
      <c r="G4793" t="s">
        <v>1210</v>
      </c>
      <c r="H4793">
        <v>1</v>
      </c>
    </row>
    <row r="4794" spans="1:8" x14ac:dyDescent="0.2">
      <c r="A4794" s="5">
        <v>44623</v>
      </c>
      <c r="B4794" s="2">
        <v>44623.491238425922</v>
      </c>
      <c r="C4794" s="1" t="s">
        <v>1211</v>
      </c>
      <c r="D4794" t="s">
        <v>1053</v>
      </c>
      <c r="G4794" t="s">
        <v>1210</v>
      </c>
      <c r="H4794">
        <v>1</v>
      </c>
    </row>
    <row r="4795" spans="1:8" x14ac:dyDescent="0.2">
      <c r="A4795" s="5">
        <v>44623</v>
      </c>
      <c r="B4795" s="2">
        <v>44623.491284722222</v>
      </c>
      <c r="C4795" s="1" t="s">
        <v>1211</v>
      </c>
      <c r="D4795" t="s">
        <v>1056</v>
      </c>
      <c r="G4795" t="s">
        <v>1210</v>
      </c>
      <c r="H4795">
        <v>1</v>
      </c>
    </row>
    <row r="4796" spans="1:8" x14ac:dyDescent="0.2">
      <c r="A4796" s="5">
        <v>44623</v>
      </c>
      <c r="B4796" s="2">
        <v>44623.491307870368</v>
      </c>
      <c r="C4796" s="1" t="s">
        <v>1211</v>
      </c>
      <c r="D4796" t="s">
        <v>1057</v>
      </c>
      <c r="G4796" t="s">
        <v>1210</v>
      </c>
      <c r="H4796">
        <v>1</v>
      </c>
    </row>
    <row r="4797" spans="1:8" x14ac:dyDescent="0.2">
      <c r="A4797" s="5">
        <v>44623</v>
      </c>
      <c r="B4797" s="2">
        <v>44623.491354166668</v>
      </c>
      <c r="C4797" s="1" t="s">
        <v>1211</v>
      </c>
      <c r="D4797" t="s">
        <v>1056</v>
      </c>
      <c r="G4797" t="s">
        <v>1210</v>
      </c>
      <c r="H4797">
        <v>1</v>
      </c>
    </row>
    <row r="4798" spans="1:8" x14ac:dyDescent="0.2">
      <c r="A4798" s="5">
        <v>44623</v>
      </c>
      <c r="B4798" s="2">
        <v>44623.491423611114</v>
      </c>
      <c r="C4798" s="1" t="s">
        <v>1211</v>
      </c>
      <c r="D4798" t="s">
        <v>1058</v>
      </c>
      <c r="E4798" s="1" t="s">
        <v>1077</v>
      </c>
      <c r="G4798" t="s">
        <v>1210</v>
      </c>
      <c r="H4798">
        <v>1</v>
      </c>
    </row>
    <row r="4799" spans="1:8" x14ac:dyDescent="0.2">
      <c r="A4799" s="5">
        <v>44623</v>
      </c>
      <c r="B4799" s="2">
        <v>44623.491493055553</v>
      </c>
      <c r="C4799" s="1" t="s">
        <v>1211</v>
      </c>
      <c r="D4799" t="s">
        <v>1056</v>
      </c>
      <c r="G4799" t="s">
        <v>1210</v>
      </c>
      <c r="H4799">
        <v>1</v>
      </c>
    </row>
    <row r="4800" spans="1:8" x14ac:dyDescent="0.2">
      <c r="A4800" s="5">
        <v>44623</v>
      </c>
      <c r="B4800" s="2">
        <v>44623.49150462963</v>
      </c>
      <c r="C4800" s="1" t="s">
        <v>1211</v>
      </c>
      <c r="D4800" t="s">
        <v>1059</v>
      </c>
      <c r="G4800" t="s">
        <v>1210</v>
      </c>
      <c r="H4800">
        <v>1</v>
      </c>
    </row>
    <row r="4801" spans="1:8" x14ac:dyDescent="0.2">
      <c r="A4801" s="5">
        <v>44623</v>
      </c>
      <c r="B4801" s="2">
        <v>44623.491550925923</v>
      </c>
      <c r="C4801" s="1" t="s">
        <v>1211</v>
      </c>
      <c r="D4801" t="s">
        <v>1056</v>
      </c>
      <c r="G4801" t="s">
        <v>1210</v>
      </c>
      <c r="H4801">
        <v>1</v>
      </c>
    </row>
    <row r="4802" spans="1:8" x14ac:dyDescent="0.2">
      <c r="A4802" s="5">
        <v>44624</v>
      </c>
      <c r="B4802" s="2">
        <v>44624.326168981483</v>
      </c>
      <c r="C4802" s="1" t="s">
        <v>1192</v>
      </c>
      <c r="D4802" t="s">
        <v>1053</v>
      </c>
      <c r="E4802" s="1" t="s">
        <v>1061</v>
      </c>
      <c r="G4802" t="s">
        <v>1210</v>
      </c>
      <c r="H4802">
        <v>1</v>
      </c>
    </row>
    <row r="4803" spans="1:8" x14ac:dyDescent="0.2">
      <c r="A4803" s="5">
        <v>44624</v>
      </c>
      <c r="B4803" s="2">
        <v>44624.326192129629</v>
      </c>
      <c r="C4803" s="1" t="s">
        <v>1192</v>
      </c>
      <c r="D4803" t="s">
        <v>1057</v>
      </c>
      <c r="E4803" s="1" t="s">
        <v>1061</v>
      </c>
      <c r="G4803" t="s">
        <v>1210</v>
      </c>
      <c r="H4803">
        <v>1</v>
      </c>
    </row>
    <row r="4804" spans="1:8" x14ac:dyDescent="0.2">
      <c r="A4804" s="5">
        <v>44624</v>
      </c>
      <c r="B4804" s="2">
        <v>44624.326203703706</v>
      </c>
      <c r="C4804" s="1" t="s">
        <v>1192</v>
      </c>
      <c r="D4804" t="s">
        <v>1058</v>
      </c>
      <c r="E4804" s="1" t="s">
        <v>1061</v>
      </c>
      <c r="G4804" t="s">
        <v>1210</v>
      </c>
      <c r="H4804">
        <v>1</v>
      </c>
    </row>
    <row r="4805" spans="1:8" x14ac:dyDescent="0.2">
      <c r="A4805" s="5">
        <v>44624</v>
      </c>
      <c r="B4805" s="2">
        <v>44624.326226851852</v>
      </c>
      <c r="C4805" s="1" t="s">
        <v>1192</v>
      </c>
      <c r="D4805" t="s">
        <v>1059</v>
      </c>
      <c r="E4805" s="1" t="s">
        <v>1061</v>
      </c>
      <c r="G4805" t="s">
        <v>1210</v>
      </c>
      <c r="H4805">
        <v>1</v>
      </c>
    </row>
    <row r="4806" spans="1:8" x14ac:dyDescent="0.2">
      <c r="A4806" s="5">
        <v>44627</v>
      </c>
      <c r="B4806" s="2">
        <v>44627.348969907405</v>
      </c>
      <c r="C4806" s="1" t="s">
        <v>1192</v>
      </c>
      <c r="D4806" t="s">
        <v>1053</v>
      </c>
      <c r="E4806" s="1" t="s">
        <v>1061</v>
      </c>
      <c r="G4806" t="s">
        <v>1210</v>
      </c>
      <c r="H4806">
        <v>1</v>
      </c>
    </row>
    <row r="4807" spans="1:8" x14ac:dyDescent="0.2">
      <c r="A4807" s="5">
        <v>44627</v>
      </c>
      <c r="B4807" s="2">
        <v>44627.348981481482</v>
      </c>
      <c r="C4807" s="1" t="s">
        <v>1192</v>
      </c>
      <c r="D4807" t="s">
        <v>1057</v>
      </c>
      <c r="E4807" s="1" t="s">
        <v>1061</v>
      </c>
      <c r="G4807" t="s">
        <v>1210</v>
      </c>
      <c r="H4807">
        <v>1</v>
      </c>
    </row>
    <row r="4808" spans="1:8" x14ac:dyDescent="0.2">
      <c r="A4808" s="5">
        <v>44627</v>
      </c>
      <c r="B4808" s="2">
        <v>44627.349004629628</v>
      </c>
      <c r="C4808" s="1" t="s">
        <v>1192</v>
      </c>
      <c r="D4808" t="s">
        <v>1058</v>
      </c>
      <c r="E4808" s="1" t="s">
        <v>1061</v>
      </c>
      <c r="G4808" t="s">
        <v>1210</v>
      </c>
      <c r="H4808">
        <v>1</v>
      </c>
    </row>
    <row r="4809" spans="1:8" x14ac:dyDescent="0.2">
      <c r="A4809" s="5">
        <v>44627</v>
      </c>
      <c r="B4809" s="2">
        <v>44627.349016203705</v>
      </c>
      <c r="C4809" s="1" t="s">
        <v>1192</v>
      </c>
      <c r="D4809" t="s">
        <v>1059</v>
      </c>
      <c r="E4809" s="1" t="s">
        <v>1061</v>
      </c>
      <c r="G4809" t="s">
        <v>1210</v>
      </c>
      <c r="H4809">
        <v>1</v>
      </c>
    </row>
    <row r="4810" spans="1:8" x14ac:dyDescent="0.2">
      <c r="A4810" s="5">
        <v>44627</v>
      </c>
      <c r="B4810" s="2">
        <v>44627.38690972222</v>
      </c>
      <c r="C4810" s="1" t="s">
        <v>1192</v>
      </c>
      <c r="D4810" t="s">
        <v>1053</v>
      </c>
      <c r="E4810" s="1" t="s">
        <v>1061</v>
      </c>
      <c r="G4810" t="s">
        <v>1210</v>
      </c>
      <c r="H4810">
        <v>1</v>
      </c>
    </row>
    <row r="4811" spans="1:8" x14ac:dyDescent="0.2">
      <c r="A4811" s="5">
        <v>44627</v>
      </c>
      <c r="B4811" s="2">
        <v>44627.386944444443</v>
      </c>
      <c r="C4811" s="1" t="s">
        <v>1192</v>
      </c>
      <c r="D4811" t="s">
        <v>1057</v>
      </c>
      <c r="E4811" s="1" t="s">
        <v>1061</v>
      </c>
      <c r="G4811" t="s">
        <v>1210</v>
      </c>
      <c r="H4811">
        <v>1</v>
      </c>
    </row>
    <row r="4812" spans="1:8" x14ac:dyDescent="0.2">
      <c r="A4812" s="5">
        <v>44627</v>
      </c>
      <c r="B4812" s="2">
        <v>44627.386979166666</v>
      </c>
      <c r="C4812" s="1" t="s">
        <v>1192</v>
      </c>
      <c r="D4812" t="s">
        <v>1058</v>
      </c>
      <c r="E4812" s="1" t="s">
        <v>1061</v>
      </c>
      <c r="G4812" t="s">
        <v>1210</v>
      </c>
      <c r="H4812">
        <v>1</v>
      </c>
    </row>
    <row r="4813" spans="1:8" x14ac:dyDescent="0.2">
      <c r="A4813" s="5">
        <v>44627</v>
      </c>
      <c r="B4813" s="2">
        <v>44627.387002314812</v>
      </c>
      <c r="C4813" s="1" t="s">
        <v>1192</v>
      </c>
      <c r="D4813" t="s">
        <v>1059</v>
      </c>
      <c r="E4813" s="1" t="s">
        <v>1061</v>
      </c>
      <c r="G4813" t="s">
        <v>1210</v>
      </c>
      <c r="H4813">
        <v>1</v>
      </c>
    </row>
    <row r="4814" spans="1:8" x14ac:dyDescent="0.2">
      <c r="A4814" s="5">
        <v>44627</v>
      </c>
      <c r="B4814" s="2">
        <v>44627.390613425923</v>
      </c>
      <c r="C4814" s="1" t="s">
        <v>1192</v>
      </c>
      <c r="D4814" t="s">
        <v>1053</v>
      </c>
      <c r="E4814" s="1" t="s">
        <v>1061</v>
      </c>
      <c r="G4814" t="s">
        <v>1210</v>
      </c>
      <c r="H4814">
        <v>1</v>
      </c>
    </row>
    <row r="4815" spans="1:8" x14ac:dyDescent="0.2">
      <c r="A4815" s="5">
        <v>44627</v>
      </c>
      <c r="B4815" s="2">
        <v>44627.390648148146</v>
      </c>
      <c r="C4815" s="1" t="s">
        <v>1192</v>
      </c>
      <c r="D4815" t="s">
        <v>1057</v>
      </c>
      <c r="E4815" s="1" t="s">
        <v>1061</v>
      </c>
      <c r="G4815" t="s">
        <v>1210</v>
      </c>
      <c r="H4815">
        <v>1</v>
      </c>
    </row>
    <row r="4816" spans="1:8" x14ac:dyDescent="0.2">
      <c r="A4816" s="5">
        <v>44627</v>
      </c>
      <c r="B4816" s="2">
        <v>44627.3906712963</v>
      </c>
      <c r="C4816" s="1" t="s">
        <v>1192</v>
      </c>
      <c r="D4816" t="s">
        <v>1058</v>
      </c>
      <c r="E4816" s="1" t="s">
        <v>1061</v>
      </c>
      <c r="G4816" t="s">
        <v>1210</v>
      </c>
      <c r="H4816">
        <v>1</v>
      </c>
    </row>
    <row r="4817" spans="1:8" x14ac:dyDescent="0.2">
      <c r="A4817" s="5">
        <v>44627</v>
      </c>
      <c r="B4817" s="2">
        <v>44627.390694444446</v>
      </c>
      <c r="C4817" s="1" t="s">
        <v>1192</v>
      </c>
      <c r="D4817" t="s">
        <v>1059</v>
      </c>
      <c r="E4817" s="1" t="s">
        <v>1061</v>
      </c>
      <c r="G4817" t="s">
        <v>1210</v>
      </c>
      <c r="H4817">
        <v>1</v>
      </c>
    </row>
    <row r="4818" spans="1:8" x14ac:dyDescent="0.2">
      <c r="A4818" s="5">
        <v>44628</v>
      </c>
      <c r="B4818" s="2">
        <v>44628.339722222219</v>
      </c>
      <c r="C4818" s="1" t="s">
        <v>1192</v>
      </c>
      <c r="D4818" t="s">
        <v>1053</v>
      </c>
      <c r="E4818" s="1" t="s">
        <v>1061</v>
      </c>
      <c r="G4818" t="s">
        <v>1210</v>
      </c>
      <c r="H4818">
        <v>1</v>
      </c>
    </row>
    <row r="4819" spans="1:8" x14ac:dyDescent="0.2">
      <c r="A4819" s="5">
        <v>44628</v>
      </c>
      <c r="B4819" s="2">
        <v>44628.339733796296</v>
      </c>
      <c r="C4819" s="1" t="s">
        <v>1192</v>
      </c>
      <c r="D4819" t="s">
        <v>1057</v>
      </c>
      <c r="E4819" s="1" t="s">
        <v>1061</v>
      </c>
      <c r="G4819" t="s">
        <v>1210</v>
      </c>
      <c r="H4819">
        <v>1</v>
      </c>
    </row>
    <row r="4820" spans="1:8" x14ac:dyDescent="0.2">
      <c r="A4820" s="5">
        <v>44628</v>
      </c>
      <c r="B4820" s="2">
        <v>44628.339745370373</v>
      </c>
      <c r="C4820" s="1" t="s">
        <v>1192</v>
      </c>
      <c r="D4820" t="s">
        <v>1058</v>
      </c>
      <c r="E4820" s="1" t="s">
        <v>1061</v>
      </c>
      <c r="G4820" t="s">
        <v>1210</v>
      </c>
      <c r="H4820">
        <v>1</v>
      </c>
    </row>
    <row r="4821" spans="1:8" x14ac:dyDescent="0.2">
      <c r="A4821" s="5">
        <v>44628</v>
      </c>
      <c r="B4821" s="2">
        <v>44628.339768518519</v>
      </c>
      <c r="C4821" s="1" t="s">
        <v>1192</v>
      </c>
      <c r="D4821" t="s">
        <v>1059</v>
      </c>
      <c r="E4821" s="1" t="s">
        <v>1061</v>
      </c>
      <c r="G4821" t="s">
        <v>1210</v>
      </c>
      <c r="H4821">
        <v>1</v>
      </c>
    </row>
    <row r="4822" spans="1:8" x14ac:dyDescent="0.2">
      <c r="A4822" s="5">
        <v>44628</v>
      </c>
      <c r="B4822" s="2">
        <v>44628.38795138889</v>
      </c>
      <c r="C4822" s="1" t="s">
        <v>1192</v>
      </c>
      <c r="D4822" t="s">
        <v>1053</v>
      </c>
      <c r="E4822" s="1" t="s">
        <v>1061</v>
      </c>
      <c r="G4822" t="s">
        <v>1210</v>
      </c>
      <c r="H4822">
        <v>1</v>
      </c>
    </row>
    <row r="4823" spans="1:8" x14ac:dyDescent="0.2">
      <c r="A4823" s="5">
        <v>44628</v>
      </c>
      <c r="B4823" s="2">
        <v>44628.387997685182</v>
      </c>
      <c r="C4823" s="1" t="s">
        <v>1192</v>
      </c>
      <c r="D4823" t="s">
        <v>1057</v>
      </c>
      <c r="E4823" s="1" t="s">
        <v>1061</v>
      </c>
      <c r="G4823" t="s">
        <v>1210</v>
      </c>
      <c r="H4823">
        <v>1</v>
      </c>
    </row>
    <row r="4824" spans="1:8" x14ac:dyDescent="0.2">
      <c r="A4824" s="5">
        <v>44628</v>
      </c>
      <c r="B4824" s="2">
        <v>44628.388043981482</v>
      </c>
      <c r="C4824" s="1" t="s">
        <v>1192</v>
      </c>
      <c r="D4824" t="s">
        <v>1058</v>
      </c>
      <c r="E4824" s="1" t="s">
        <v>1061</v>
      </c>
      <c r="G4824" t="s">
        <v>1210</v>
      </c>
      <c r="H4824">
        <v>1</v>
      </c>
    </row>
    <row r="4825" spans="1:8" x14ac:dyDescent="0.2">
      <c r="A4825" s="5">
        <v>44628</v>
      </c>
      <c r="B4825" s="2">
        <v>44628.388113425928</v>
      </c>
      <c r="C4825" s="1" t="s">
        <v>1192</v>
      </c>
      <c r="D4825" t="s">
        <v>1059</v>
      </c>
      <c r="E4825" s="1" t="s">
        <v>1061</v>
      </c>
      <c r="G4825" t="s">
        <v>1210</v>
      </c>
      <c r="H4825">
        <v>1</v>
      </c>
    </row>
    <row r="4826" spans="1:8" x14ac:dyDescent="0.2">
      <c r="A4826" s="5">
        <v>44628</v>
      </c>
      <c r="B4826" s="2">
        <v>44628.412754629629</v>
      </c>
      <c r="C4826" s="1" t="s">
        <v>1192</v>
      </c>
      <c r="D4826" t="s">
        <v>1053</v>
      </c>
      <c r="E4826" s="1" t="s">
        <v>1061</v>
      </c>
      <c r="G4826" t="s">
        <v>1210</v>
      </c>
      <c r="H4826">
        <v>1</v>
      </c>
    </row>
    <row r="4827" spans="1:8" x14ac:dyDescent="0.2">
      <c r="A4827" s="5">
        <v>44628</v>
      </c>
      <c r="B4827" s="2">
        <v>44628.412777777776</v>
      </c>
      <c r="C4827" s="1" t="s">
        <v>1192</v>
      </c>
      <c r="D4827" t="s">
        <v>1057</v>
      </c>
      <c r="E4827" s="1" t="s">
        <v>1061</v>
      </c>
      <c r="G4827" t="s">
        <v>1210</v>
      </c>
      <c r="H4827">
        <v>1</v>
      </c>
    </row>
    <row r="4828" spans="1:8" x14ac:dyDescent="0.2">
      <c r="A4828" s="5">
        <v>44628</v>
      </c>
      <c r="B4828" s="2">
        <v>44628.412789351853</v>
      </c>
      <c r="C4828" s="1" t="s">
        <v>1192</v>
      </c>
      <c r="D4828" t="s">
        <v>1058</v>
      </c>
      <c r="E4828" s="1" t="s">
        <v>1061</v>
      </c>
      <c r="G4828" t="s">
        <v>1210</v>
      </c>
      <c r="H4828">
        <v>1</v>
      </c>
    </row>
    <row r="4829" spans="1:8" x14ac:dyDescent="0.2">
      <c r="A4829" s="5">
        <v>44628</v>
      </c>
      <c r="B4829" s="2">
        <v>44628.412800925929</v>
      </c>
      <c r="C4829" s="1" t="s">
        <v>1192</v>
      </c>
      <c r="D4829" t="s">
        <v>1059</v>
      </c>
      <c r="E4829" s="1" t="s">
        <v>1061</v>
      </c>
      <c r="G4829" t="s">
        <v>1210</v>
      </c>
      <c r="H4829">
        <v>1</v>
      </c>
    </row>
    <row r="4830" spans="1:8" x14ac:dyDescent="0.2">
      <c r="A4830" s="5">
        <v>44629</v>
      </c>
      <c r="B4830" s="2">
        <v>44629.331365740742</v>
      </c>
      <c r="C4830" s="1" t="s">
        <v>1192</v>
      </c>
      <c r="D4830" t="s">
        <v>1053</v>
      </c>
      <c r="E4830" s="1" t="s">
        <v>1061</v>
      </c>
      <c r="G4830" t="s">
        <v>1210</v>
      </c>
      <c r="H4830">
        <v>1</v>
      </c>
    </row>
    <row r="4831" spans="1:8" x14ac:dyDescent="0.2">
      <c r="A4831" s="5">
        <v>44629</v>
      </c>
      <c r="B4831" s="2">
        <v>44629.331388888888</v>
      </c>
      <c r="C4831" s="1" t="s">
        <v>1192</v>
      </c>
      <c r="D4831" t="s">
        <v>1057</v>
      </c>
      <c r="E4831" s="1" t="s">
        <v>1061</v>
      </c>
      <c r="G4831" t="s">
        <v>1210</v>
      </c>
      <c r="H4831">
        <v>1</v>
      </c>
    </row>
    <row r="4832" spans="1:8" x14ac:dyDescent="0.2">
      <c r="A4832" s="5">
        <v>44629</v>
      </c>
      <c r="B4832" s="2">
        <v>44629.331400462965</v>
      </c>
      <c r="C4832" s="1" t="s">
        <v>1192</v>
      </c>
      <c r="D4832" t="s">
        <v>1058</v>
      </c>
      <c r="E4832" s="1" t="s">
        <v>1061</v>
      </c>
      <c r="G4832" t="s">
        <v>1210</v>
      </c>
      <c r="H4832">
        <v>1</v>
      </c>
    </row>
    <row r="4833" spans="1:8" x14ac:dyDescent="0.2">
      <c r="A4833" s="5">
        <v>44629</v>
      </c>
      <c r="B4833" s="2">
        <v>44629.331423611111</v>
      </c>
      <c r="C4833" s="1" t="s">
        <v>1192</v>
      </c>
      <c r="D4833" t="s">
        <v>1059</v>
      </c>
      <c r="E4833" s="1" t="s">
        <v>1061</v>
      </c>
      <c r="G4833" t="s">
        <v>1210</v>
      </c>
      <c r="H4833">
        <v>1</v>
      </c>
    </row>
    <row r="4834" spans="1:8" x14ac:dyDescent="0.2">
      <c r="A4834" s="5">
        <v>44630</v>
      </c>
      <c r="B4834" s="2">
        <v>44630.339270833334</v>
      </c>
      <c r="C4834" s="1" t="s">
        <v>1192</v>
      </c>
      <c r="D4834" t="s">
        <v>1053</v>
      </c>
      <c r="E4834" s="1" t="s">
        <v>1061</v>
      </c>
      <c r="G4834" t="s">
        <v>1210</v>
      </c>
      <c r="H4834">
        <v>1</v>
      </c>
    </row>
    <row r="4835" spans="1:8" x14ac:dyDescent="0.2">
      <c r="A4835" s="5">
        <v>44630</v>
      </c>
      <c r="B4835" s="2">
        <v>44630.33929398148</v>
      </c>
      <c r="C4835" s="1" t="s">
        <v>1192</v>
      </c>
      <c r="D4835" t="s">
        <v>1057</v>
      </c>
      <c r="E4835" s="1" t="s">
        <v>1061</v>
      </c>
      <c r="G4835" t="s">
        <v>1210</v>
      </c>
      <c r="H4835">
        <v>1</v>
      </c>
    </row>
    <row r="4836" spans="1:8" x14ac:dyDescent="0.2">
      <c r="A4836" s="5">
        <v>44630</v>
      </c>
      <c r="B4836" s="2">
        <v>44630.339305555557</v>
      </c>
      <c r="C4836" s="1" t="s">
        <v>1192</v>
      </c>
      <c r="D4836" t="s">
        <v>1058</v>
      </c>
      <c r="E4836" s="1" t="s">
        <v>1061</v>
      </c>
      <c r="G4836" t="s">
        <v>1210</v>
      </c>
      <c r="H4836">
        <v>1</v>
      </c>
    </row>
    <row r="4837" spans="1:8" x14ac:dyDescent="0.2">
      <c r="A4837" s="5">
        <v>44630</v>
      </c>
      <c r="B4837" s="2">
        <v>44630.339317129627</v>
      </c>
      <c r="C4837" s="1" t="s">
        <v>1192</v>
      </c>
      <c r="D4837" t="s">
        <v>1059</v>
      </c>
      <c r="E4837" s="1" t="s">
        <v>1061</v>
      </c>
      <c r="G4837" t="s">
        <v>1210</v>
      </c>
      <c r="H4837">
        <v>1</v>
      </c>
    </row>
    <row r="4838" spans="1:8" x14ac:dyDescent="0.2">
      <c r="A4838" s="5">
        <v>44631</v>
      </c>
      <c r="B4838" s="2">
        <v>44631.331724537034</v>
      </c>
      <c r="C4838" s="1" t="s">
        <v>1192</v>
      </c>
      <c r="D4838" t="s">
        <v>1053</v>
      </c>
      <c r="E4838" s="1" t="s">
        <v>1061</v>
      </c>
      <c r="G4838" t="s">
        <v>1210</v>
      </c>
      <c r="H4838">
        <v>1</v>
      </c>
    </row>
    <row r="4839" spans="1:8" x14ac:dyDescent="0.2">
      <c r="A4839" s="5">
        <v>44631</v>
      </c>
      <c r="B4839" s="2">
        <v>44631.331736111111</v>
      </c>
      <c r="C4839" s="1" t="s">
        <v>1192</v>
      </c>
      <c r="D4839" t="s">
        <v>1057</v>
      </c>
      <c r="E4839" s="1" t="s">
        <v>1061</v>
      </c>
      <c r="G4839" t="s">
        <v>1210</v>
      </c>
      <c r="H4839">
        <v>1</v>
      </c>
    </row>
    <row r="4840" spans="1:8" x14ac:dyDescent="0.2">
      <c r="A4840" s="5">
        <v>44631</v>
      </c>
      <c r="B4840" s="2">
        <v>44631.331759259258</v>
      </c>
      <c r="C4840" s="1" t="s">
        <v>1192</v>
      </c>
      <c r="D4840" t="s">
        <v>1058</v>
      </c>
      <c r="E4840" s="1" t="s">
        <v>1061</v>
      </c>
      <c r="G4840" t="s">
        <v>1210</v>
      </c>
      <c r="H4840">
        <v>1</v>
      </c>
    </row>
    <row r="4841" spans="1:8" x14ac:dyDescent="0.2">
      <c r="A4841" s="5">
        <v>44631</v>
      </c>
      <c r="B4841" s="2">
        <v>44631.331770833334</v>
      </c>
      <c r="C4841" s="1" t="s">
        <v>1192</v>
      </c>
      <c r="D4841" t="s">
        <v>1059</v>
      </c>
      <c r="E4841" s="1" t="s">
        <v>1061</v>
      </c>
      <c r="G4841" t="s">
        <v>1210</v>
      </c>
      <c r="H4841">
        <v>1</v>
      </c>
    </row>
    <row r="4842" spans="1:8" x14ac:dyDescent="0.2">
      <c r="A4842" s="5">
        <v>44634</v>
      </c>
      <c r="B4842" s="2">
        <v>44634.343773148146</v>
      </c>
      <c r="C4842" s="1" t="s">
        <v>1192</v>
      </c>
      <c r="D4842" t="s">
        <v>1053</v>
      </c>
      <c r="E4842" s="1" t="s">
        <v>1061</v>
      </c>
      <c r="G4842" t="s">
        <v>1210</v>
      </c>
      <c r="H4842">
        <v>1</v>
      </c>
    </row>
    <row r="4843" spans="1:8" x14ac:dyDescent="0.2">
      <c r="A4843" s="5">
        <v>44634</v>
      </c>
      <c r="B4843" s="2">
        <v>44634.343784722223</v>
      </c>
      <c r="C4843" s="1" t="s">
        <v>1192</v>
      </c>
      <c r="D4843" t="s">
        <v>1057</v>
      </c>
      <c r="E4843" s="1" t="s">
        <v>1061</v>
      </c>
      <c r="G4843" t="s">
        <v>1210</v>
      </c>
      <c r="H4843">
        <v>1</v>
      </c>
    </row>
    <row r="4844" spans="1:8" x14ac:dyDescent="0.2">
      <c r="A4844" s="5">
        <v>44634</v>
      </c>
      <c r="B4844" s="2">
        <v>44634.343807870369</v>
      </c>
      <c r="C4844" s="1" t="s">
        <v>1192</v>
      </c>
      <c r="D4844" t="s">
        <v>1058</v>
      </c>
      <c r="E4844" s="1" t="s">
        <v>1061</v>
      </c>
      <c r="G4844" t="s">
        <v>1210</v>
      </c>
      <c r="H4844">
        <v>1</v>
      </c>
    </row>
    <row r="4845" spans="1:8" x14ac:dyDescent="0.2">
      <c r="A4845" s="5">
        <v>44634</v>
      </c>
      <c r="B4845" s="2">
        <v>44634.343831018516</v>
      </c>
      <c r="C4845" s="1" t="s">
        <v>1192</v>
      </c>
      <c r="D4845" t="s">
        <v>1059</v>
      </c>
      <c r="E4845" s="1" t="s">
        <v>1061</v>
      </c>
      <c r="G4845" t="s">
        <v>1210</v>
      </c>
      <c r="H4845">
        <v>1</v>
      </c>
    </row>
    <row r="4846" spans="1:8" x14ac:dyDescent="0.2">
      <c r="A4846" s="5">
        <v>44635</v>
      </c>
      <c r="B4846" s="2">
        <v>44635.345046296294</v>
      </c>
      <c r="C4846" s="1" t="s">
        <v>1192</v>
      </c>
      <c r="D4846" t="s">
        <v>1053</v>
      </c>
      <c r="E4846" s="1" t="s">
        <v>1061</v>
      </c>
      <c r="G4846" t="s">
        <v>1210</v>
      </c>
      <c r="H4846">
        <v>1</v>
      </c>
    </row>
    <row r="4847" spans="1:8" x14ac:dyDescent="0.2">
      <c r="A4847" s="5">
        <v>44635</v>
      </c>
      <c r="B4847" s="2">
        <v>44635.345081018517</v>
      </c>
      <c r="C4847" s="1" t="s">
        <v>1192</v>
      </c>
      <c r="D4847" t="s">
        <v>1057</v>
      </c>
      <c r="E4847" s="1" t="s">
        <v>1061</v>
      </c>
      <c r="G4847" t="s">
        <v>1210</v>
      </c>
      <c r="H4847">
        <v>1</v>
      </c>
    </row>
    <row r="4848" spans="1:8" x14ac:dyDescent="0.2">
      <c r="A4848" s="5">
        <v>44635</v>
      </c>
      <c r="B4848" s="2">
        <v>44635.345092592594</v>
      </c>
      <c r="C4848" s="1" t="s">
        <v>1192</v>
      </c>
      <c r="D4848" t="s">
        <v>1058</v>
      </c>
      <c r="E4848" s="1" t="s">
        <v>1061</v>
      </c>
      <c r="G4848" t="s">
        <v>1210</v>
      </c>
      <c r="H4848">
        <v>1</v>
      </c>
    </row>
    <row r="4849" spans="1:8" x14ac:dyDescent="0.2">
      <c r="A4849" s="5">
        <v>44635</v>
      </c>
      <c r="B4849" s="2">
        <v>44635.34511574074</v>
      </c>
      <c r="C4849" s="1" t="s">
        <v>1192</v>
      </c>
      <c r="D4849" t="s">
        <v>1059</v>
      </c>
      <c r="E4849" s="1" t="s">
        <v>1061</v>
      </c>
      <c r="G4849" t="s">
        <v>1210</v>
      </c>
      <c r="H4849">
        <v>1</v>
      </c>
    </row>
    <row r="4850" spans="1:8" x14ac:dyDescent="0.2">
      <c r="A4850" s="5">
        <v>44636</v>
      </c>
      <c r="B4850" s="2">
        <v>44636.349120370367</v>
      </c>
      <c r="C4850" s="1" t="s">
        <v>1192</v>
      </c>
      <c r="D4850" t="s">
        <v>1053</v>
      </c>
      <c r="E4850" s="1" t="s">
        <v>1061</v>
      </c>
      <c r="G4850" t="s">
        <v>1210</v>
      </c>
      <c r="H4850">
        <v>1</v>
      </c>
    </row>
    <row r="4851" spans="1:8" x14ac:dyDescent="0.2">
      <c r="A4851" s="5">
        <v>44636</v>
      </c>
      <c r="B4851" s="2">
        <v>44636.349143518521</v>
      </c>
      <c r="C4851" s="1" t="s">
        <v>1192</v>
      </c>
      <c r="D4851" t="s">
        <v>1057</v>
      </c>
      <c r="E4851" s="1" t="s">
        <v>1061</v>
      </c>
      <c r="G4851" t="s">
        <v>1210</v>
      </c>
      <c r="H4851">
        <v>1</v>
      </c>
    </row>
    <row r="4852" spans="1:8" x14ac:dyDescent="0.2">
      <c r="A4852" s="5">
        <v>44636</v>
      </c>
      <c r="B4852" s="2">
        <v>44636.349166666667</v>
      </c>
      <c r="C4852" s="1" t="s">
        <v>1192</v>
      </c>
      <c r="D4852" t="s">
        <v>1058</v>
      </c>
      <c r="E4852" s="1" t="s">
        <v>1061</v>
      </c>
      <c r="G4852" t="s">
        <v>1210</v>
      </c>
      <c r="H4852">
        <v>1</v>
      </c>
    </row>
    <row r="4853" spans="1:8" x14ac:dyDescent="0.2">
      <c r="A4853" s="5">
        <v>44636</v>
      </c>
      <c r="B4853" s="2">
        <v>44636.349178240744</v>
      </c>
      <c r="C4853" s="1" t="s">
        <v>1192</v>
      </c>
      <c r="D4853" t="s">
        <v>1059</v>
      </c>
      <c r="E4853" s="1" t="s">
        <v>1061</v>
      </c>
      <c r="G4853" t="s">
        <v>1210</v>
      </c>
      <c r="H4853">
        <v>1</v>
      </c>
    </row>
    <row r="4854" spans="1:8" x14ac:dyDescent="0.2">
      <c r="A4854" s="5">
        <v>44637</v>
      </c>
      <c r="B4854" s="2">
        <v>44637.352384259262</v>
      </c>
      <c r="C4854" s="1" t="s">
        <v>1192</v>
      </c>
      <c r="D4854" t="s">
        <v>1053</v>
      </c>
      <c r="E4854" s="1" t="s">
        <v>1061</v>
      </c>
      <c r="G4854" t="s">
        <v>1210</v>
      </c>
      <c r="H4854">
        <v>1</v>
      </c>
    </row>
    <row r="4855" spans="1:8" x14ac:dyDescent="0.2">
      <c r="A4855" s="5">
        <v>44637</v>
      </c>
      <c r="B4855" s="2">
        <v>44637.352407407408</v>
      </c>
      <c r="C4855" s="1" t="s">
        <v>1192</v>
      </c>
      <c r="D4855" t="s">
        <v>1057</v>
      </c>
      <c r="E4855" s="1" t="s">
        <v>1061</v>
      </c>
      <c r="G4855" t="s">
        <v>1210</v>
      </c>
      <c r="H4855">
        <v>1</v>
      </c>
    </row>
    <row r="4856" spans="1:8" x14ac:dyDescent="0.2">
      <c r="A4856" s="5">
        <v>44637</v>
      </c>
      <c r="B4856" s="2">
        <v>44637.352430555555</v>
      </c>
      <c r="C4856" s="1" t="s">
        <v>1192</v>
      </c>
      <c r="D4856" t="s">
        <v>1058</v>
      </c>
      <c r="E4856" s="1" t="s">
        <v>1061</v>
      </c>
      <c r="G4856" t="s">
        <v>1210</v>
      </c>
      <c r="H4856">
        <v>1</v>
      </c>
    </row>
    <row r="4857" spans="1:8" x14ac:dyDescent="0.2">
      <c r="A4857" s="5">
        <v>44637</v>
      </c>
      <c r="B4857" s="2">
        <v>44637.352442129632</v>
      </c>
      <c r="C4857" s="1" t="s">
        <v>1192</v>
      </c>
      <c r="D4857" t="s">
        <v>1059</v>
      </c>
      <c r="E4857" s="1" t="s">
        <v>1061</v>
      </c>
      <c r="G4857" t="s">
        <v>1210</v>
      </c>
      <c r="H4857">
        <v>1</v>
      </c>
    </row>
    <row r="4858" spans="1:8" x14ac:dyDescent="0.2">
      <c r="A4858" s="5">
        <v>44637</v>
      </c>
      <c r="B4858" s="2">
        <v>44637.357118055559</v>
      </c>
      <c r="C4858" s="1" t="s">
        <v>1192</v>
      </c>
      <c r="D4858" t="s">
        <v>1053</v>
      </c>
      <c r="E4858" s="1" t="s">
        <v>1061</v>
      </c>
      <c r="G4858" t="s">
        <v>1210</v>
      </c>
      <c r="H4858">
        <v>1</v>
      </c>
    </row>
    <row r="4859" spans="1:8" x14ac:dyDescent="0.2">
      <c r="A4859" s="5">
        <v>44637</v>
      </c>
      <c r="B4859" s="2">
        <v>44637.357129629629</v>
      </c>
      <c r="C4859" s="1" t="s">
        <v>1192</v>
      </c>
      <c r="D4859" t="s">
        <v>1057</v>
      </c>
      <c r="E4859" s="1" t="s">
        <v>1061</v>
      </c>
      <c r="G4859" t="s">
        <v>1210</v>
      </c>
      <c r="H4859">
        <v>1</v>
      </c>
    </row>
    <row r="4860" spans="1:8" x14ac:dyDescent="0.2">
      <c r="A4860" s="5">
        <v>44637</v>
      </c>
      <c r="B4860" s="2">
        <v>44637.357141203705</v>
      </c>
      <c r="C4860" s="1" t="s">
        <v>1192</v>
      </c>
      <c r="D4860" t="s">
        <v>1058</v>
      </c>
      <c r="E4860" s="1" t="s">
        <v>1061</v>
      </c>
      <c r="G4860" t="s">
        <v>1210</v>
      </c>
      <c r="H4860">
        <v>1</v>
      </c>
    </row>
    <row r="4861" spans="1:8" x14ac:dyDescent="0.2">
      <c r="A4861" s="5">
        <v>44637</v>
      </c>
      <c r="B4861" s="2">
        <v>44637.357175925928</v>
      </c>
      <c r="C4861" s="1" t="s">
        <v>1192</v>
      </c>
      <c r="D4861" t="s">
        <v>1059</v>
      </c>
      <c r="E4861" s="1" t="s">
        <v>1061</v>
      </c>
      <c r="G4861" t="s">
        <v>1210</v>
      </c>
      <c r="H4861">
        <v>1</v>
      </c>
    </row>
    <row r="4862" spans="1:8" x14ac:dyDescent="0.2">
      <c r="A4862" s="5">
        <v>44638</v>
      </c>
      <c r="B4862" s="2">
        <v>44638.345532407409</v>
      </c>
      <c r="C4862" s="1" t="s">
        <v>1192</v>
      </c>
      <c r="D4862" t="s">
        <v>1053</v>
      </c>
      <c r="E4862" s="1" t="s">
        <v>1061</v>
      </c>
      <c r="G4862" t="s">
        <v>1210</v>
      </c>
      <c r="H4862">
        <v>1</v>
      </c>
    </row>
    <row r="4863" spans="1:8" x14ac:dyDescent="0.2">
      <c r="A4863" s="5">
        <v>44638</v>
      </c>
      <c r="B4863" s="2">
        <v>44638.345555555556</v>
      </c>
      <c r="C4863" s="1" t="s">
        <v>1192</v>
      </c>
      <c r="D4863" t="s">
        <v>1057</v>
      </c>
      <c r="E4863" s="1" t="s">
        <v>1061</v>
      </c>
      <c r="G4863" t="s">
        <v>1210</v>
      </c>
      <c r="H4863">
        <v>1</v>
      </c>
    </row>
    <row r="4864" spans="1:8" x14ac:dyDescent="0.2">
      <c r="A4864" s="5">
        <v>44638</v>
      </c>
      <c r="B4864" s="2">
        <v>44638.345567129632</v>
      </c>
      <c r="C4864" s="1" t="s">
        <v>1192</v>
      </c>
      <c r="D4864" t="s">
        <v>1058</v>
      </c>
      <c r="E4864" s="1" t="s">
        <v>1061</v>
      </c>
      <c r="G4864" t="s">
        <v>1210</v>
      </c>
      <c r="H4864">
        <v>1</v>
      </c>
    </row>
    <row r="4865" spans="1:8" x14ac:dyDescent="0.2">
      <c r="A4865" s="5">
        <v>44638</v>
      </c>
      <c r="B4865" s="2">
        <v>44638.345578703702</v>
      </c>
      <c r="C4865" s="1" t="s">
        <v>1192</v>
      </c>
      <c r="D4865" t="s">
        <v>1059</v>
      </c>
      <c r="E4865" s="1" t="s">
        <v>1061</v>
      </c>
      <c r="G4865" t="s">
        <v>1210</v>
      </c>
      <c r="H4865">
        <v>1</v>
      </c>
    </row>
    <row r="4866" spans="1:8" x14ac:dyDescent="0.2">
      <c r="A4866" s="5">
        <v>44641</v>
      </c>
      <c r="B4866" s="2">
        <v>44641.343923611108</v>
      </c>
      <c r="C4866" s="1" t="s">
        <v>1192</v>
      </c>
      <c r="D4866" t="s">
        <v>1053</v>
      </c>
      <c r="E4866" s="1" t="s">
        <v>1061</v>
      </c>
      <c r="G4866" t="s">
        <v>1210</v>
      </c>
      <c r="H4866">
        <v>1</v>
      </c>
    </row>
    <row r="4867" spans="1:8" x14ac:dyDescent="0.2">
      <c r="A4867" s="5">
        <v>44641</v>
      </c>
      <c r="B4867" s="2">
        <v>44641.343935185185</v>
      </c>
      <c r="C4867" s="1" t="s">
        <v>1192</v>
      </c>
      <c r="D4867" t="s">
        <v>1057</v>
      </c>
      <c r="E4867" s="1" t="s">
        <v>1061</v>
      </c>
      <c r="G4867" t="s">
        <v>1210</v>
      </c>
      <c r="H4867">
        <v>1</v>
      </c>
    </row>
    <row r="4868" spans="1:8" x14ac:dyDescent="0.2">
      <c r="A4868" s="5">
        <v>44641</v>
      </c>
      <c r="B4868" s="2">
        <v>44641.343958333331</v>
      </c>
      <c r="C4868" s="1" t="s">
        <v>1192</v>
      </c>
      <c r="D4868" t="s">
        <v>1058</v>
      </c>
      <c r="E4868" s="1" t="s">
        <v>1061</v>
      </c>
      <c r="G4868" t="s">
        <v>1210</v>
      </c>
      <c r="H4868">
        <v>1</v>
      </c>
    </row>
    <row r="4869" spans="1:8" x14ac:dyDescent="0.2">
      <c r="A4869" s="5">
        <v>44641</v>
      </c>
      <c r="B4869" s="2">
        <v>44641.343969907408</v>
      </c>
      <c r="C4869" s="1" t="s">
        <v>1192</v>
      </c>
      <c r="D4869" t="s">
        <v>1059</v>
      </c>
      <c r="E4869" s="1" t="s">
        <v>1061</v>
      </c>
      <c r="G4869" t="s">
        <v>1210</v>
      </c>
      <c r="H4869">
        <v>1</v>
      </c>
    </row>
    <row r="4870" spans="1:8" x14ac:dyDescent="0.2">
      <c r="A4870" s="5">
        <v>44642</v>
      </c>
      <c r="B4870" s="2">
        <v>44642.332303240742</v>
      </c>
      <c r="C4870" s="1" t="s">
        <v>1192</v>
      </c>
      <c r="D4870" t="s">
        <v>1053</v>
      </c>
      <c r="E4870" s="1" t="s">
        <v>1061</v>
      </c>
      <c r="G4870" t="s">
        <v>1210</v>
      </c>
      <c r="H4870">
        <v>1</v>
      </c>
    </row>
    <row r="4871" spans="1:8" x14ac:dyDescent="0.2">
      <c r="A4871" s="5">
        <v>44642</v>
      </c>
      <c r="B4871" s="2">
        <v>44642.332326388889</v>
      </c>
      <c r="C4871" s="1" t="s">
        <v>1192</v>
      </c>
      <c r="D4871" t="s">
        <v>1057</v>
      </c>
      <c r="E4871" s="1" t="s">
        <v>1061</v>
      </c>
      <c r="G4871" t="s">
        <v>1210</v>
      </c>
      <c r="H4871">
        <v>1</v>
      </c>
    </row>
    <row r="4872" spans="1:8" x14ac:dyDescent="0.2">
      <c r="A4872" s="5">
        <v>44642</v>
      </c>
      <c r="B4872" s="2">
        <v>44642.332349537035</v>
      </c>
      <c r="C4872" s="1" t="s">
        <v>1192</v>
      </c>
      <c r="D4872" t="s">
        <v>1058</v>
      </c>
      <c r="E4872" s="1" t="s">
        <v>1061</v>
      </c>
      <c r="G4872" t="s">
        <v>1210</v>
      </c>
      <c r="H4872">
        <v>1</v>
      </c>
    </row>
    <row r="4873" spans="1:8" x14ac:dyDescent="0.2">
      <c r="A4873" s="5">
        <v>44642</v>
      </c>
      <c r="B4873" s="2">
        <v>44642.332372685189</v>
      </c>
      <c r="C4873" s="1" t="s">
        <v>1192</v>
      </c>
      <c r="D4873" t="s">
        <v>1059</v>
      </c>
      <c r="E4873" s="1" t="s">
        <v>1061</v>
      </c>
      <c r="G4873" t="s">
        <v>1210</v>
      </c>
      <c r="H4873">
        <v>1</v>
      </c>
    </row>
    <row r="4874" spans="1:8" x14ac:dyDescent="0.2">
      <c r="A4874" s="5">
        <v>44643</v>
      </c>
      <c r="B4874" s="2">
        <v>44643.339224537034</v>
      </c>
      <c r="C4874" s="1" t="s">
        <v>1192</v>
      </c>
      <c r="D4874" t="s">
        <v>1053</v>
      </c>
      <c r="E4874" s="1" t="s">
        <v>1061</v>
      </c>
      <c r="G4874" t="s">
        <v>1210</v>
      </c>
      <c r="H4874">
        <v>1</v>
      </c>
    </row>
    <row r="4875" spans="1:8" x14ac:dyDescent="0.2">
      <c r="A4875" s="5">
        <v>44643</v>
      </c>
      <c r="B4875" s="2">
        <v>44643.339236111111</v>
      </c>
      <c r="C4875" s="1" t="s">
        <v>1192</v>
      </c>
      <c r="D4875" t="s">
        <v>1057</v>
      </c>
      <c r="E4875" s="1" t="s">
        <v>1061</v>
      </c>
      <c r="G4875" t="s">
        <v>1210</v>
      </c>
      <c r="H4875">
        <v>1</v>
      </c>
    </row>
    <row r="4876" spans="1:8" x14ac:dyDescent="0.2">
      <c r="A4876" s="5">
        <v>44643</v>
      </c>
      <c r="B4876" s="2">
        <v>44643.339259259257</v>
      </c>
      <c r="C4876" s="1" t="s">
        <v>1192</v>
      </c>
      <c r="D4876" t="s">
        <v>1058</v>
      </c>
      <c r="E4876" s="1" t="s">
        <v>1061</v>
      </c>
      <c r="G4876" t="s">
        <v>1210</v>
      </c>
      <c r="H4876">
        <v>1</v>
      </c>
    </row>
    <row r="4877" spans="1:8" x14ac:dyDescent="0.2">
      <c r="A4877" s="5">
        <v>44643</v>
      </c>
      <c r="B4877" s="2">
        <v>44643.339270833334</v>
      </c>
      <c r="C4877" s="1" t="s">
        <v>1192</v>
      </c>
      <c r="D4877" t="s">
        <v>1059</v>
      </c>
      <c r="E4877" s="1" t="s">
        <v>1061</v>
      </c>
      <c r="G4877" t="s">
        <v>1210</v>
      </c>
      <c r="H4877">
        <v>1</v>
      </c>
    </row>
    <row r="4878" spans="1:8" x14ac:dyDescent="0.2">
      <c r="A4878" s="5">
        <v>44643</v>
      </c>
      <c r="B4878" s="2">
        <v>44643.345347222225</v>
      </c>
      <c r="C4878" s="1" t="s">
        <v>1192</v>
      </c>
      <c r="D4878" t="s">
        <v>1053</v>
      </c>
      <c r="E4878" s="1" t="s">
        <v>1061</v>
      </c>
      <c r="G4878" t="s">
        <v>1210</v>
      </c>
      <c r="H4878">
        <v>1</v>
      </c>
    </row>
    <row r="4879" spans="1:8" x14ac:dyDescent="0.2">
      <c r="A4879" s="5">
        <v>44643</v>
      </c>
      <c r="B4879" s="2">
        <v>44643.345370370371</v>
      </c>
      <c r="C4879" s="1" t="s">
        <v>1192</v>
      </c>
      <c r="D4879" t="s">
        <v>1057</v>
      </c>
      <c r="E4879" s="1" t="s">
        <v>1061</v>
      </c>
      <c r="G4879" t="s">
        <v>1210</v>
      </c>
      <c r="H4879">
        <v>1</v>
      </c>
    </row>
    <row r="4880" spans="1:8" x14ac:dyDescent="0.2">
      <c r="A4880" s="5">
        <v>44643</v>
      </c>
      <c r="B4880" s="2">
        <v>44643.345393518517</v>
      </c>
      <c r="C4880" s="1" t="s">
        <v>1192</v>
      </c>
      <c r="D4880" t="s">
        <v>1058</v>
      </c>
      <c r="E4880" s="1" t="s">
        <v>1061</v>
      </c>
      <c r="G4880" t="s">
        <v>1210</v>
      </c>
      <c r="H4880">
        <v>1</v>
      </c>
    </row>
    <row r="4881" spans="1:8" x14ac:dyDescent="0.2">
      <c r="A4881" s="5">
        <v>44643</v>
      </c>
      <c r="B4881" s="2">
        <v>44643.345405092594</v>
      </c>
      <c r="C4881" s="1" t="s">
        <v>1192</v>
      </c>
      <c r="D4881" t="s">
        <v>1059</v>
      </c>
      <c r="E4881" s="1" t="s">
        <v>1061</v>
      </c>
      <c r="G4881" t="s">
        <v>1210</v>
      </c>
      <c r="H4881">
        <v>1</v>
      </c>
    </row>
    <row r="4882" spans="1:8" x14ac:dyDescent="0.2">
      <c r="A4882" s="5">
        <v>44644</v>
      </c>
      <c r="B4882" s="2">
        <v>44644.33666666667</v>
      </c>
      <c r="C4882" s="1" t="s">
        <v>1192</v>
      </c>
      <c r="D4882" t="s">
        <v>1053</v>
      </c>
      <c r="E4882" s="1" t="s">
        <v>1061</v>
      </c>
      <c r="G4882" t="s">
        <v>1210</v>
      </c>
      <c r="H4882">
        <v>1</v>
      </c>
    </row>
    <row r="4883" spans="1:8" x14ac:dyDescent="0.2">
      <c r="A4883" s="5">
        <v>44644</v>
      </c>
      <c r="B4883" s="2">
        <v>44644.336678240739</v>
      </c>
      <c r="C4883" s="1" t="s">
        <v>1192</v>
      </c>
      <c r="D4883" t="s">
        <v>1057</v>
      </c>
      <c r="E4883" s="1" t="s">
        <v>1061</v>
      </c>
      <c r="G4883" t="s">
        <v>1210</v>
      </c>
      <c r="H4883">
        <v>1</v>
      </c>
    </row>
    <row r="4884" spans="1:8" x14ac:dyDescent="0.2">
      <c r="A4884" s="5">
        <v>44644</v>
      </c>
      <c r="B4884" s="2">
        <v>44644.336701388886</v>
      </c>
      <c r="C4884" s="1" t="s">
        <v>1192</v>
      </c>
      <c r="D4884" t="s">
        <v>1058</v>
      </c>
      <c r="E4884" s="1" t="s">
        <v>1061</v>
      </c>
      <c r="G4884" t="s">
        <v>1210</v>
      </c>
      <c r="H4884">
        <v>1</v>
      </c>
    </row>
    <row r="4885" spans="1:8" x14ac:dyDescent="0.2">
      <c r="A4885" s="5">
        <v>44644</v>
      </c>
      <c r="B4885" s="2">
        <v>44644.336712962962</v>
      </c>
      <c r="C4885" s="1" t="s">
        <v>1192</v>
      </c>
      <c r="D4885" t="s">
        <v>1059</v>
      </c>
      <c r="E4885" s="1" t="s">
        <v>1061</v>
      </c>
      <c r="G4885" t="s">
        <v>1210</v>
      </c>
      <c r="H4885">
        <v>1</v>
      </c>
    </row>
    <row r="4886" spans="1:8" x14ac:dyDescent="0.2">
      <c r="A4886" s="5">
        <v>44645</v>
      </c>
      <c r="B4886" s="2">
        <v>44645.331493055557</v>
      </c>
      <c r="C4886" s="1" t="s">
        <v>1192</v>
      </c>
      <c r="D4886" t="s">
        <v>1053</v>
      </c>
      <c r="E4886" s="1" t="s">
        <v>1061</v>
      </c>
      <c r="G4886" t="s">
        <v>1210</v>
      </c>
      <c r="H4886">
        <v>1</v>
      </c>
    </row>
    <row r="4887" spans="1:8" x14ac:dyDescent="0.2">
      <c r="A4887" s="5">
        <v>44645</v>
      </c>
      <c r="B4887" s="2">
        <v>44645.33152777778</v>
      </c>
      <c r="C4887" s="1" t="s">
        <v>1192</v>
      </c>
      <c r="D4887" t="s">
        <v>1057</v>
      </c>
      <c r="E4887" s="1" t="s">
        <v>1061</v>
      </c>
      <c r="G4887" t="s">
        <v>1210</v>
      </c>
      <c r="H4887">
        <v>1</v>
      </c>
    </row>
    <row r="4888" spans="1:8" x14ac:dyDescent="0.2">
      <c r="A4888" s="5">
        <v>44645</v>
      </c>
      <c r="B4888" s="2">
        <v>44645.33153935185</v>
      </c>
      <c r="C4888" s="1" t="s">
        <v>1192</v>
      </c>
      <c r="D4888" t="s">
        <v>1058</v>
      </c>
      <c r="E4888" s="1" t="s">
        <v>1061</v>
      </c>
      <c r="G4888" t="s">
        <v>1210</v>
      </c>
      <c r="H4888">
        <v>1</v>
      </c>
    </row>
    <row r="4889" spans="1:8" x14ac:dyDescent="0.2">
      <c r="A4889" s="5">
        <v>44645</v>
      </c>
      <c r="B4889" s="2">
        <v>44645.331562500003</v>
      </c>
      <c r="C4889" s="1" t="s">
        <v>1192</v>
      </c>
      <c r="D4889" t="s">
        <v>1059</v>
      </c>
      <c r="E4889" s="1" t="s">
        <v>1061</v>
      </c>
      <c r="G4889" t="s">
        <v>1210</v>
      </c>
      <c r="H4889">
        <v>1</v>
      </c>
    </row>
    <row r="4890" spans="1:8" x14ac:dyDescent="0.2">
      <c r="A4890" s="5">
        <v>44648</v>
      </c>
      <c r="B4890" s="2">
        <v>44648.331817129627</v>
      </c>
      <c r="C4890" s="1" t="s">
        <v>1192</v>
      </c>
      <c r="D4890" t="s">
        <v>1053</v>
      </c>
      <c r="E4890" s="1" t="s">
        <v>1061</v>
      </c>
      <c r="G4890" t="s">
        <v>1210</v>
      </c>
      <c r="H4890">
        <v>1</v>
      </c>
    </row>
    <row r="4891" spans="1:8" x14ac:dyDescent="0.2">
      <c r="A4891" s="5">
        <v>44648</v>
      </c>
      <c r="B4891" s="2">
        <v>44648.33184027778</v>
      </c>
      <c r="C4891" s="1" t="s">
        <v>1192</v>
      </c>
      <c r="D4891" t="s">
        <v>1057</v>
      </c>
      <c r="E4891" s="1" t="s">
        <v>1061</v>
      </c>
      <c r="G4891" t="s">
        <v>1210</v>
      </c>
      <c r="H4891">
        <v>1</v>
      </c>
    </row>
    <row r="4892" spans="1:8" x14ac:dyDescent="0.2">
      <c r="A4892" s="5">
        <v>44648</v>
      </c>
      <c r="B4892" s="2">
        <v>44648.331863425927</v>
      </c>
      <c r="C4892" s="1" t="s">
        <v>1192</v>
      </c>
      <c r="D4892" t="s">
        <v>1058</v>
      </c>
      <c r="E4892" s="1" t="s">
        <v>1061</v>
      </c>
      <c r="G4892" t="s">
        <v>1210</v>
      </c>
      <c r="H4892">
        <v>1</v>
      </c>
    </row>
    <row r="4893" spans="1:8" x14ac:dyDescent="0.2">
      <c r="A4893" s="5">
        <v>44648</v>
      </c>
      <c r="B4893" s="2">
        <v>44648.331886574073</v>
      </c>
      <c r="C4893" s="1" t="s">
        <v>1192</v>
      </c>
      <c r="D4893" t="s">
        <v>1059</v>
      </c>
      <c r="E4893" s="1" t="s">
        <v>1061</v>
      </c>
      <c r="G4893" t="s">
        <v>1210</v>
      </c>
      <c r="H4893">
        <v>1</v>
      </c>
    </row>
    <row r="4894" spans="1:8" x14ac:dyDescent="0.2">
      <c r="A4894" s="5">
        <v>44648</v>
      </c>
      <c r="B4894" s="2">
        <v>44648.344270833331</v>
      </c>
      <c r="C4894" s="1" t="s">
        <v>1065</v>
      </c>
      <c r="D4894" t="s">
        <v>1053</v>
      </c>
      <c r="G4894" t="s">
        <v>1210</v>
      </c>
      <c r="H4894">
        <v>1</v>
      </c>
    </row>
    <row r="4895" spans="1:8" x14ac:dyDescent="0.2">
      <c r="A4895" s="5">
        <v>44648</v>
      </c>
      <c r="B4895" s="2">
        <v>44648.344560185185</v>
      </c>
      <c r="C4895" s="1" t="s">
        <v>1065</v>
      </c>
      <c r="D4895" t="s">
        <v>1056</v>
      </c>
      <c r="G4895" t="s">
        <v>1210</v>
      </c>
      <c r="H4895">
        <v>1</v>
      </c>
    </row>
    <row r="4896" spans="1:8" x14ac:dyDescent="0.2">
      <c r="A4896" s="5">
        <v>44648</v>
      </c>
      <c r="B4896" s="2">
        <v>44648.344826388886</v>
      </c>
      <c r="C4896" s="1" t="s">
        <v>1065</v>
      </c>
      <c r="D4896" t="s">
        <v>1057</v>
      </c>
      <c r="G4896" t="s">
        <v>1210</v>
      </c>
      <c r="H4896">
        <v>1</v>
      </c>
    </row>
    <row r="4897" spans="1:8" x14ac:dyDescent="0.2">
      <c r="A4897" s="5">
        <v>44648</v>
      </c>
      <c r="B4897" s="2">
        <v>44648.345046296294</v>
      </c>
      <c r="C4897" s="1" t="s">
        <v>1065</v>
      </c>
      <c r="D4897" t="s">
        <v>1056</v>
      </c>
      <c r="G4897" t="s">
        <v>1210</v>
      </c>
      <c r="H4897">
        <v>1</v>
      </c>
    </row>
    <row r="4898" spans="1:8" x14ac:dyDescent="0.2">
      <c r="A4898" s="5">
        <v>44648</v>
      </c>
      <c r="B4898" s="2">
        <v>44648.345173611109</v>
      </c>
      <c r="C4898" s="1" t="s">
        <v>1065</v>
      </c>
      <c r="D4898" t="s">
        <v>1058</v>
      </c>
      <c r="G4898" t="s">
        <v>1210</v>
      </c>
      <c r="H4898">
        <v>1</v>
      </c>
    </row>
    <row r="4899" spans="1:8" x14ac:dyDescent="0.2">
      <c r="A4899" s="5">
        <v>44648</v>
      </c>
      <c r="B4899" s="2">
        <v>44648.345300925925</v>
      </c>
      <c r="C4899" s="1" t="s">
        <v>1065</v>
      </c>
      <c r="D4899" t="s">
        <v>1056</v>
      </c>
      <c r="G4899" t="s">
        <v>1210</v>
      </c>
      <c r="H4899">
        <v>1</v>
      </c>
    </row>
    <row r="4900" spans="1:8" x14ac:dyDescent="0.2">
      <c r="A4900" s="5">
        <v>44648</v>
      </c>
      <c r="B4900" s="2">
        <v>44648.34542824074</v>
      </c>
      <c r="C4900" s="1" t="s">
        <v>1065</v>
      </c>
      <c r="D4900" t="s">
        <v>1059</v>
      </c>
      <c r="G4900" t="s">
        <v>1210</v>
      </c>
      <c r="H4900">
        <v>1</v>
      </c>
    </row>
    <row r="4901" spans="1:8" x14ac:dyDescent="0.2">
      <c r="A4901" s="5">
        <v>44648</v>
      </c>
      <c r="B4901" s="2">
        <v>44648.34574074074</v>
      </c>
      <c r="C4901" s="1" t="s">
        <v>1065</v>
      </c>
      <c r="D4901" t="s">
        <v>1056</v>
      </c>
      <c r="G4901" t="s">
        <v>1210</v>
      </c>
      <c r="H4901">
        <v>1</v>
      </c>
    </row>
    <row r="4902" spans="1:8" x14ac:dyDescent="0.2">
      <c r="A4902" s="5">
        <v>44649</v>
      </c>
      <c r="B4902" s="2">
        <v>44649.293368055558</v>
      </c>
      <c r="C4902" s="1" t="s">
        <v>1197</v>
      </c>
      <c r="D4902" t="s">
        <v>1053</v>
      </c>
      <c r="E4902" s="1" t="s">
        <v>1061</v>
      </c>
      <c r="G4902" t="s">
        <v>1210</v>
      </c>
      <c r="H4902">
        <v>1</v>
      </c>
    </row>
    <row r="4903" spans="1:8" x14ac:dyDescent="0.2">
      <c r="A4903" s="5">
        <v>44649</v>
      </c>
      <c r="B4903" s="2">
        <v>44649.293379629627</v>
      </c>
      <c r="C4903" s="1" t="s">
        <v>1197</v>
      </c>
      <c r="D4903" t="s">
        <v>1057</v>
      </c>
      <c r="E4903" s="1" t="s">
        <v>1061</v>
      </c>
      <c r="G4903" t="s">
        <v>1210</v>
      </c>
      <c r="H4903">
        <v>1</v>
      </c>
    </row>
    <row r="4904" spans="1:8" x14ac:dyDescent="0.2">
      <c r="A4904" s="5">
        <v>44649</v>
      </c>
      <c r="B4904" s="2">
        <v>44649.293391203704</v>
      </c>
      <c r="C4904" s="1" t="s">
        <v>1197</v>
      </c>
      <c r="D4904" t="s">
        <v>1058</v>
      </c>
      <c r="E4904" s="1" t="s">
        <v>1061</v>
      </c>
      <c r="G4904" t="s">
        <v>1210</v>
      </c>
      <c r="H4904">
        <v>1</v>
      </c>
    </row>
    <row r="4905" spans="1:8" x14ac:dyDescent="0.2">
      <c r="A4905" s="5">
        <v>44649</v>
      </c>
      <c r="B4905" s="2">
        <v>44649.293402777781</v>
      </c>
      <c r="C4905" s="1" t="s">
        <v>1197</v>
      </c>
      <c r="D4905" t="s">
        <v>1059</v>
      </c>
      <c r="E4905" s="1" t="s">
        <v>1061</v>
      </c>
      <c r="G4905" t="s">
        <v>1210</v>
      </c>
      <c r="H4905">
        <v>1</v>
      </c>
    </row>
    <row r="4906" spans="1:8" x14ac:dyDescent="0.2">
      <c r="A4906" s="5">
        <v>44650</v>
      </c>
      <c r="B4906" s="2">
        <v>44650.359212962961</v>
      </c>
      <c r="C4906" s="1" t="s">
        <v>1065</v>
      </c>
      <c r="D4906" t="s">
        <v>1053</v>
      </c>
      <c r="E4906" s="1" t="s">
        <v>1061</v>
      </c>
      <c r="G4906" t="s">
        <v>1210</v>
      </c>
      <c r="H4906">
        <v>1</v>
      </c>
    </row>
    <row r="4907" spans="1:8" x14ac:dyDescent="0.2">
      <c r="A4907" s="5">
        <v>44650</v>
      </c>
      <c r="B4907" s="2">
        <v>44650.359513888892</v>
      </c>
      <c r="C4907" s="1" t="s">
        <v>1065</v>
      </c>
      <c r="D4907" t="s">
        <v>1057</v>
      </c>
      <c r="E4907" s="1" t="s">
        <v>1061</v>
      </c>
      <c r="G4907" t="s">
        <v>1210</v>
      </c>
      <c r="H4907">
        <v>1</v>
      </c>
    </row>
    <row r="4908" spans="1:8" x14ac:dyDescent="0.2">
      <c r="A4908" s="5">
        <v>44650</v>
      </c>
      <c r="B4908" s="2">
        <v>44650.359756944446</v>
      </c>
      <c r="C4908" s="1" t="s">
        <v>1065</v>
      </c>
      <c r="D4908" t="s">
        <v>1058</v>
      </c>
      <c r="E4908" s="1" t="s">
        <v>1061</v>
      </c>
      <c r="G4908" t="s">
        <v>1210</v>
      </c>
      <c r="H4908">
        <v>1</v>
      </c>
    </row>
    <row r="4909" spans="1:8" x14ac:dyDescent="0.2">
      <c r="A4909" s="5">
        <v>44650</v>
      </c>
      <c r="B4909" s="2">
        <v>44650.359930555554</v>
      </c>
      <c r="C4909" s="1" t="s">
        <v>1065</v>
      </c>
      <c r="D4909" t="s">
        <v>1059</v>
      </c>
      <c r="E4909" s="1" t="s">
        <v>1061</v>
      </c>
      <c r="G4909" t="s">
        <v>1210</v>
      </c>
      <c r="H4909">
        <v>1</v>
      </c>
    </row>
    <row r="4910" spans="1:8" x14ac:dyDescent="0.2">
      <c r="A4910" s="5">
        <v>44650</v>
      </c>
      <c r="B4910" s="2">
        <v>44650.371446759258</v>
      </c>
      <c r="C4910" s="1" t="s">
        <v>1065</v>
      </c>
      <c r="D4910" t="s">
        <v>1053</v>
      </c>
      <c r="G4910" t="s">
        <v>1210</v>
      </c>
      <c r="H4910">
        <v>1</v>
      </c>
    </row>
    <row r="4911" spans="1:8" x14ac:dyDescent="0.2">
      <c r="A4911" s="5">
        <v>44650</v>
      </c>
      <c r="B4911" s="2">
        <v>44650.371481481481</v>
      </c>
      <c r="C4911" s="1" t="s">
        <v>1065</v>
      </c>
      <c r="D4911" t="s">
        <v>1056</v>
      </c>
      <c r="G4911" t="s">
        <v>1210</v>
      </c>
      <c r="H4911">
        <v>1</v>
      </c>
    </row>
    <row r="4912" spans="1:8" x14ac:dyDescent="0.2">
      <c r="A4912" s="5">
        <v>44650</v>
      </c>
      <c r="B4912" s="2">
        <v>44650.371493055558</v>
      </c>
      <c r="C4912" s="1" t="s">
        <v>1065</v>
      </c>
      <c r="D4912" t="s">
        <v>1057</v>
      </c>
      <c r="G4912" t="s">
        <v>1210</v>
      </c>
      <c r="H4912">
        <v>1</v>
      </c>
    </row>
    <row r="4913" spans="1:8" x14ac:dyDescent="0.2">
      <c r="A4913" s="5">
        <v>44650</v>
      </c>
      <c r="B4913" s="2">
        <v>44650.371516203704</v>
      </c>
      <c r="C4913" s="1" t="s">
        <v>1065</v>
      </c>
      <c r="D4913" t="s">
        <v>1056</v>
      </c>
      <c r="G4913" t="s">
        <v>1210</v>
      </c>
      <c r="H4913">
        <v>1</v>
      </c>
    </row>
    <row r="4914" spans="1:8" x14ac:dyDescent="0.2">
      <c r="A4914" s="5">
        <v>44650</v>
      </c>
      <c r="B4914" s="2">
        <v>44650.371539351851</v>
      </c>
      <c r="C4914" s="1" t="s">
        <v>1065</v>
      </c>
      <c r="D4914" t="s">
        <v>1058</v>
      </c>
      <c r="G4914" t="s">
        <v>1210</v>
      </c>
      <c r="H4914">
        <v>1</v>
      </c>
    </row>
    <row r="4915" spans="1:8" x14ac:dyDescent="0.2">
      <c r="A4915" s="5">
        <v>44650</v>
      </c>
      <c r="B4915" s="2">
        <v>44650.371574074074</v>
      </c>
      <c r="C4915" s="1" t="s">
        <v>1065</v>
      </c>
      <c r="D4915" t="s">
        <v>1056</v>
      </c>
      <c r="G4915" t="s">
        <v>1210</v>
      </c>
      <c r="H4915">
        <v>1</v>
      </c>
    </row>
    <row r="4916" spans="1:8" x14ac:dyDescent="0.2">
      <c r="A4916" s="5">
        <v>44650</v>
      </c>
      <c r="B4916" s="2">
        <v>44650.37159722222</v>
      </c>
      <c r="C4916" s="1" t="s">
        <v>1065</v>
      </c>
      <c r="D4916" t="s">
        <v>1059</v>
      </c>
      <c r="G4916" t="s">
        <v>1210</v>
      </c>
      <c r="H4916">
        <v>1</v>
      </c>
    </row>
    <row r="4917" spans="1:8" x14ac:dyDescent="0.2">
      <c r="A4917" s="5">
        <v>44650</v>
      </c>
      <c r="B4917" s="2">
        <v>44650.371620370373</v>
      </c>
      <c r="C4917" s="1" t="s">
        <v>1065</v>
      </c>
      <c r="D4917" t="s">
        <v>1056</v>
      </c>
      <c r="G4917" t="s">
        <v>1210</v>
      </c>
      <c r="H4917">
        <v>1</v>
      </c>
    </row>
    <row r="4918" spans="1:8" x14ac:dyDescent="0.2">
      <c r="A4918" s="5">
        <v>44651</v>
      </c>
      <c r="B4918" s="2">
        <v>44651.328333333331</v>
      </c>
      <c r="C4918" s="1" t="s">
        <v>1065</v>
      </c>
      <c r="D4918" t="s">
        <v>1053</v>
      </c>
      <c r="E4918" s="1" t="s">
        <v>1061</v>
      </c>
      <c r="G4918" t="s">
        <v>1210</v>
      </c>
      <c r="H4918">
        <v>1</v>
      </c>
    </row>
    <row r="4919" spans="1:8" x14ac:dyDescent="0.2">
      <c r="A4919" s="5">
        <v>44651</v>
      </c>
      <c r="B4919" s="2">
        <v>44651.328425925924</v>
      </c>
      <c r="C4919" s="1" t="s">
        <v>1065</v>
      </c>
      <c r="D4919" t="s">
        <v>1057</v>
      </c>
      <c r="E4919" s="1" t="s">
        <v>1061</v>
      </c>
      <c r="G4919" t="s">
        <v>1210</v>
      </c>
      <c r="H4919">
        <v>1</v>
      </c>
    </row>
    <row r="4920" spans="1:8" x14ac:dyDescent="0.2">
      <c r="A4920" s="5">
        <v>44651</v>
      </c>
      <c r="B4920" s="2">
        <v>44651.328518518516</v>
      </c>
      <c r="C4920" s="1" t="s">
        <v>1065</v>
      </c>
      <c r="D4920" t="s">
        <v>1058</v>
      </c>
      <c r="E4920" s="1" t="s">
        <v>1061</v>
      </c>
      <c r="G4920" t="s">
        <v>1210</v>
      </c>
      <c r="H4920">
        <v>1</v>
      </c>
    </row>
    <row r="4921" spans="1:8" x14ac:dyDescent="0.2">
      <c r="A4921" s="5">
        <v>44651</v>
      </c>
      <c r="B4921" s="2">
        <v>44651.328611111108</v>
      </c>
      <c r="C4921" s="1" t="s">
        <v>1065</v>
      </c>
      <c r="D4921" t="s">
        <v>1059</v>
      </c>
      <c r="E4921" s="1" t="s">
        <v>1061</v>
      </c>
      <c r="G4921" t="s">
        <v>1210</v>
      </c>
      <c r="H4921">
        <v>1</v>
      </c>
    </row>
    <row r="4922" spans="1:8" x14ac:dyDescent="0.2">
      <c r="A4922" s="5">
        <v>44651</v>
      </c>
      <c r="B4922" s="2">
        <v>44651.527372685188</v>
      </c>
      <c r="C4922" s="1" t="s">
        <v>1212</v>
      </c>
      <c r="D4922" t="s">
        <v>1053</v>
      </c>
      <c r="G4922" t="s">
        <v>1210</v>
      </c>
      <c r="H4922">
        <v>1</v>
      </c>
    </row>
    <row r="4923" spans="1:8" x14ac:dyDescent="0.2">
      <c r="A4923" s="5">
        <v>44651</v>
      </c>
      <c r="B4923" s="2">
        <v>44651.527418981481</v>
      </c>
      <c r="C4923" s="1" t="s">
        <v>1212</v>
      </c>
      <c r="D4923" t="s">
        <v>1056</v>
      </c>
      <c r="G4923" t="s">
        <v>1210</v>
      </c>
      <c r="H4923">
        <v>1</v>
      </c>
    </row>
    <row r="4924" spans="1:8" x14ac:dyDescent="0.2">
      <c r="A4924" s="5">
        <v>44651</v>
      </c>
      <c r="B4924" s="2">
        <v>44651.527442129627</v>
      </c>
      <c r="C4924" s="1" t="s">
        <v>1212</v>
      </c>
      <c r="D4924" t="s">
        <v>1057</v>
      </c>
      <c r="G4924" t="s">
        <v>1210</v>
      </c>
      <c r="H4924">
        <v>1</v>
      </c>
    </row>
    <row r="4925" spans="1:8" x14ac:dyDescent="0.2">
      <c r="A4925" s="5">
        <v>44651</v>
      </c>
      <c r="B4925" s="2">
        <v>44651.52747685185</v>
      </c>
      <c r="C4925" s="1" t="s">
        <v>1212</v>
      </c>
      <c r="D4925" t="s">
        <v>1056</v>
      </c>
      <c r="G4925" t="s">
        <v>1210</v>
      </c>
      <c r="H4925">
        <v>1</v>
      </c>
    </row>
    <row r="4926" spans="1:8" x14ac:dyDescent="0.2">
      <c r="A4926" s="5">
        <v>44651</v>
      </c>
      <c r="B4926" s="2">
        <v>44651.527511574073</v>
      </c>
      <c r="C4926" s="1" t="s">
        <v>1212</v>
      </c>
      <c r="D4926" t="s">
        <v>1058</v>
      </c>
      <c r="G4926" t="s">
        <v>1210</v>
      </c>
      <c r="H4926">
        <v>1</v>
      </c>
    </row>
    <row r="4927" spans="1:8" x14ac:dyDescent="0.2">
      <c r="A4927" s="5">
        <v>44651</v>
      </c>
      <c r="B4927" s="2">
        <v>44651.527546296296</v>
      </c>
      <c r="C4927" s="1" t="s">
        <v>1212</v>
      </c>
      <c r="D4927" t="s">
        <v>1056</v>
      </c>
      <c r="G4927" t="s">
        <v>1210</v>
      </c>
      <c r="H4927">
        <v>1</v>
      </c>
    </row>
    <row r="4928" spans="1:8" x14ac:dyDescent="0.2">
      <c r="A4928" s="5">
        <v>44651</v>
      </c>
      <c r="B4928" s="2">
        <v>44651.527650462966</v>
      </c>
      <c r="C4928" s="1" t="s">
        <v>1212</v>
      </c>
      <c r="D4928" t="s">
        <v>1059</v>
      </c>
      <c r="G4928" t="s">
        <v>1210</v>
      </c>
      <c r="H4928">
        <v>1</v>
      </c>
    </row>
    <row r="4929" spans="1:8" x14ac:dyDescent="0.2">
      <c r="A4929" s="5">
        <v>44651</v>
      </c>
      <c r="B4929" s="2">
        <v>44651.527673611112</v>
      </c>
      <c r="C4929" s="1" t="s">
        <v>1212</v>
      </c>
      <c r="D4929" t="s">
        <v>1056</v>
      </c>
      <c r="G4929" t="s">
        <v>1210</v>
      </c>
      <c r="H4929">
        <v>1</v>
      </c>
    </row>
    <row r="4930" spans="1:8" x14ac:dyDescent="0.2">
      <c r="A4930" s="5">
        <v>44652</v>
      </c>
      <c r="B4930" s="2">
        <v>44652.310995370368</v>
      </c>
      <c r="C4930" s="1" t="s">
        <v>1065</v>
      </c>
      <c r="D4930" t="s">
        <v>1053</v>
      </c>
      <c r="E4930" s="1" t="s">
        <v>1061</v>
      </c>
      <c r="G4930" t="s">
        <v>1213</v>
      </c>
      <c r="H4930">
        <v>1</v>
      </c>
    </row>
    <row r="4931" spans="1:8" x14ac:dyDescent="0.2">
      <c r="A4931" s="5">
        <v>44652</v>
      </c>
      <c r="B4931" s="2">
        <v>44652.311145833337</v>
      </c>
      <c r="C4931" s="1" t="s">
        <v>1065</v>
      </c>
      <c r="D4931" t="s">
        <v>1057</v>
      </c>
      <c r="E4931" s="1" t="s">
        <v>1061</v>
      </c>
      <c r="G4931" t="s">
        <v>1213</v>
      </c>
      <c r="H4931">
        <v>1</v>
      </c>
    </row>
    <row r="4932" spans="1:8" x14ac:dyDescent="0.2">
      <c r="A4932" s="5">
        <v>44652</v>
      </c>
      <c r="B4932" s="2">
        <v>44652.311261574076</v>
      </c>
      <c r="C4932" s="1" t="s">
        <v>1065</v>
      </c>
      <c r="D4932" t="s">
        <v>1058</v>
      </c>
      <c r="E4932" s="1" t="s">
        <v>1061</v>
      </c>
      <c r="G4932" t="s">
        <v>1213</v>
      </c>
      <c r="H4932">
        <v>1</v>
      </c>
    </row>
    <row r="4933" spans="1:8" x14ac:dyDescent="0.2">
      <c r="A4933" s="5">
        <v>44652</v>
      </c>
      <c r="B4933" s="2">
        <v>44652.311377314814</v>
      </c>
      <c r="C4933" s="1" t="s">
        <v>1065</v>
      </c>
      <c r="D4933" t="s">
        <v>1059</v>
      </c>
      <c r="E4933" s="1" t="s">
        <v>1061</v>
      </c>
      <c r="G4933" t="s">
        <v>1213</v>
      </c>
      <c r="H4933">
        <v>1</v>
      </c>
    </row>
    <row r="4934" spans="1:8" x14ac:dyDescent="0.2">
      <c r="A4934" s="5">
        <v>44652</v>
      </c>
      <c r="B4934" s="2">
        <v>44652.432719907411</v>
      </c>
      <c r="C4934" s="1" t="s">
        <v>1065</v>
      </c>
      <c r="D4934" t="s">
        <v>1053</v>
      </c>
      <c r="G4934" t="s">
        <v>1213</v>
      </c>
      <c r="H4934">
        <v>1</v>
      </c>
    </row>
    <row r="4935" spans="1:8" x14ac:dyDescent="0.2">
      <c r="A4935" s="5">
        <v>44652</v>
      </c>
      <c r="B4935" s="2">
        <v>44652.432743055557</v>
      </c>
      <c r="C4935" s="1" t="s">
        <v>1065</v>
      </c>
      <c r="D4935" t="s">
        <v>1056</v>
      </c>
      <c r="G4935" t="s">
        <v>1213</v>
      </c>
      <c r="H4935">
        <v>1</v>
      </c>
    </row>
    <row r="4936" spans="1:8" x14ac:dyDescent="0.2">
      <c r="A4936" s="5">
        <v>44652</v>
      </c>
      <c r="B4936" s="2">
        <v>44652.432766203703</v>
      </c>
      <c r="C4936" s="1" t="s">
        <v>1065</v>
      </c>
      <c r="D4936" t="s">
        <v>1057</v>
      </c>
      <c r="G4936" t="s">
        <v>1213</v>
      </c>
      <c r="H4936">
        <v>1</v>
      </c>
    </row>
    <row r="4937" spans="1:8" x14ac:dyDescent="0.2">
      <c r="A4937" s="5">
        <v>44652</v>
      </c>
      <c r="B4937" s="2">
        <v>44652.432789351849</v>
      </c>
      <c r="C4937" s="1" t="s">
        <v>1065</v>
      </c>
      <c r="D4937" t="s">
        <v>1056</v>
      </c>
      <c r="G4937" t="s">
        <v>1213</v>
      </c>
      <c r="H4937">
        <v>1</v>
      </c>
    </row>
    <row r="4938" spans="1:8" x14ac:dyDescent="0.2">
      <c r="A4938" s="5">
        <v>44652</v>
      </c>
      <c r="B4938" s="2">
        <v>44652.432800925926</v>
      </c>
      <c r="C4938" s="1" t="s">
        <v>1065</v>
      </c>
      <c r="D4938" t="s">
        <v>1058</v>
      </c>
      <c r="G4938" t="s">
        <v>1213</v>
      </c>
      <c r="H4938">
        <v>1</v>
      </c>
    </row>
    <row r="4939" spans="1:8" x14ac:dyDescent="0.2">
      <c r="A4939" s="5">
        <v>44652</v>
      </c>
      <c r="B4939" s="2">
        <v>44652.432824074072</v>
      </c>
      <c r="C4939" s="1" t="s">
        <v>1065</v>
      </c>
      <c r="D4939" t="s">
        <v>1056</v>
      </c>
      <c r="G4939" t="s">
        <v>1213</v>
      </c>
      <c r="H4939">
        <v>1</v>
      </c>
    </row>
    <row r="4940" spans="1:8" x14ac:dyDescent="0.2">
      <c r="A4940" s="5">
        <v>44652</v>
      </c>
      <c r="B4940" s="2">
        <v>44652.432847222219</v>
      </c>
      <c r="C4940" s="1" t="s">
        <v>1065</v>
      </c>
      <c r="D4940" t="s">
        <v>1059</v>
      </c>
      <c r="G4940" t="s">
        <v>1213</v>
      </c>
      <c r="H4940">
        <v>1</v>
      </c>
    </row>
    <row r="4941" spans="1:8" x14ac:dyDescent="0.2">
      <c r="A4941" s="5">
        <v>44652</v>
      </c>
      <c r="B4941" s="2">
        <v>44652.432858796295</v>
      </c>
      <c r="C4941" s="1" t="s">
        <v>1065</v>
      </c>
      <c r="D4941" t="s">
        <v>1056</v>
      </c>
      <c r="G4941" t="s">
        <v>1213</v>
      </c>
      <c r="H4941">
        <v>1</v>
      </c>
    </row>
    <row r="4942" spans="1:8" x14ac:dyDescent="0.2">
      <c r="A4942" s="5">
        <v>44655</v>
      </c>
      <c r="B4942" s="2">
        <v>44655.349374999998</v>
      </c>
      <c r="C4942" s="1" t="s">
        <v>1065</v>
      </c>
      <c r="D4942" t="s">
        <v>1053</v>
      </c>
      <c r="E4942" s="1" t="s">
        <v>1061</v>
      </c>
      <c r="G4942" t="s">
        <v>1213</v>
      </c>
      <c r="H4942">
        <v>1</v>
      </c>
    </row>
    <row r="4943" spans="1:8" x14ac:dyDescent="0.2">
      <c r="A4943" s="5">
        <v>44655</v>
      </c>
      <c r="B4943" s="2">
        <v>44655.349502314813</v>
      </c>
      <c r="C4943" s="1" t="s">
        <v>1065</v>
      </c>
      <c r="D4943" t="s">
        <v>1057</v>
      </c>
      <c r="E4943" s="1" t="s">
        <v>1061</v>
      </c>
      <c r="G4943" t="s">
        <v>1213</v>
      </c>
      <c r="H4943">
        <v>1</v>
      </c>
    </row>
    <row r="4944" spans="1:8" x14ac:dyDescent="0.2">
      <c r="A4944" s="5">
        <v>44655</v>
      </c>
      <c r="B4944" s="2">
        <v>44655.349618055552</v>
      </c>
      <c r="C4944" s="1" t="s">
        <v>1065</v>
      </c>
      <c r="D4944" t="s">
        <v>1058</v>
      </c>
      <c r="E4944" s="1" t="s">
        <v>1061</v>
      </c>
      <c r="G4944" t="s">
        <v>1213</v>
      </c>
      <c r="H4944">
        <v>1</v>
      </c>
    </row>
    <row r="4945" spans="1:8" x14ac:dyDescent="0.2">
      <c r="A4945" s="5">
        <v>44655</v>
      </c>
      <c r="B4945" s="2">
        <v>44655.349733796298</v>
      </c>
      <c r="C4945" s="1" t="s">
        <v>1065</v>
      </c>
      <c r="D4945" t="s">
        <v>1059</v>
      </c>
      <c r="E4945" s="1" t="s">
        <v>1061</v>
      </c>
      <c r="G4945" t="s">
        <v>1213</v>
      </c>
      <c r="H4945">
        <v>1</v>
      </c>
    </row>
    <row r="4946" spans="1:8" x14ac:dyDescent="0.2">
      <c r="A4946" s="5">
        <v>44655</v>
      </c>
      <c r="B4946" s="2">
        <v>44655.359050925923</v>
      </c>
      <c r="C4946" s="1" t="s">
        <v>1192</v>
      </c>
      <c r="D4946" t="s">
        <v>1053</v>
      </c>
      <c r="E4946" s="1" t="s">
        <v>1061</v>
      </c>
      <c r="G4946" t="s">
        <v>1213</v>
      </c>
      <c r="H4946">
        <v>1</v>
      </c>
    </row>
    <row r="4947" spans="1:8" x14ac:dyDescent="0.2">
      <c r="A4947" s="5">
        <v>44655</v>
      </c>
      <c r="B4947" s="2">
        <v>44655.359085648146</v>
      </c>
      <c r="C4947" s="1" t="s">
        <v>1192</v>
      </c>
      <c r="D4947" t="s">
        <v>1057</v>
      </c>
      <c r="E4947" s="1" t="s">
        <v>1061</v>
      </c>
      <c r="G4947" t="s">
        <v>1213</v>
      </c>
      <c r="H4947">
        <v>1</v>
      </c>
    </row>
    <row r="4948" spans="1:8" x14ac:dyDescent="0.2">
      <c r="A4948" s="5">
        <v>44655</v>
      </c>
      <c r="B4948" s="2">
        <v>44655.3591087963</v>
      </c>
      <c r="C4948" s="1" t="s">
        <v>1192</v>
      </c>
      <c r="D4948" t="s">
        <v>1058</v>
      </c>
      <c r="E4948" s="1" t="s">
        <v>1061</v>
      </c>
      <c r="G4948" t="s">
        <v>1213</v>
      </c>
      <c r="H4948">
        <v>1</v>
      </c>
    </row>
    <row r="4949" spans="1:8" x14ac:dyDescent="0.2">
      <c r="A4949" s="5">
        <v>44655</v>
      </c>
      <c r="B4949" s="2">
        <v>44655.359120370369</v>
      </c>
      <c r="C4949" s="1" t="s">
        <v>1192</v>
      </c>
      <c r="D4949" t="s">
        <v>1059</v>
      </c>
      <c r="E4949" s="1" t="s">
        <v>1061</v>
      </c>
      <c r="G4949" t="s">
        <v>1213</v>
      </c>
      <c r="H4949">
        <v>1</v>
      </c>
    </row>
    <row r="4950" spans="1:8" x14ac:dyDescent="0.2">
      <c r="A4950" s="5">
        <v>44655</v>
      </c>
      <c r="B4950" s="2">
        <v>44655.374039351853</v>
      </c>
      <c r="C4950" s="1" t="s">
        <v>1065</v>
      </c>
      <c r="D4950" t="s">
        <v>1053</v>
      </c>
      <c r="E4950" s="1" t="s">
        <v>1061</v>
      </c>
      <c r="G4950" t="s">
        <v>1213</v>
      </c>
      <c r="H4950">
        <v>1</v>
      </c>
    </row>
    <row r="4951" spans="1:8" x14ac:dyDescent="0.2">
      <c r="A4951" s="5">
        <v>44655</v>
      </c>
      <c r="B4951" s="2">
        <v>44655.374062499999</v>
      </c>
      <c r="C4951" s="1" t="s">
        <v>1065</v>
      </c>
      <c r="D4951" t="s">
        <v>1057</v>
      </c>
      <c r="E4951" s="1" t="s">
        <v>1061</v>
      </c>
      <c r="G4951" t="s">
        <v>1213</v>
      </c>
      <c r="H4951">
        <v>1</v>
      </c>
    </row>
    <row r="4952" spans="1:8" x14ac:dyDescent="0.2">
      <c r="A4952" s="5">
        <v>44655</v>
      </c>
      <c r="B4952" s="2">
        <v>44655.374085648145</v>
      </c>
      <c r="C4952" s="1" t="s">
        <v>1065</v>
      </c>
      <c r="D4952" t="s">
        <v>1058</v>
      </c>
      <c r="E4952" s="1" t="s">
        <v>1061</v>
      </c>
      <c r="G4952" t="s">
        <v>1213</v>
      </c>
      <c r="H4952">
        <v>1</v>
      </c>
    </row>
    <row r="4953" spans="1:8" x14ac:dyDescent="0.2">
      <c r="A4953" s="5">
        <v>44655</v>
      </c>
      <c r="B4953" s="2">
        <v>44655.374108796299</v>
      </c>
      <c r="C4953" s="1" t="s">
        <v>1065</v>
      </c>
      <c r="D4953" t="s">
        <v>1059</v>
      </c>
      <c r="E4953" s="1" t="s">
        <v>1061</v>
      </c>
      <c r="G4953" t="s">
        <v>1213</v>
      </c>
      <c r="H4953">
        <v>1</v>
      </c>
    </row>
    <row r="4954" spans="1:8" x14ac:dyDescent="0.2">
      <c r="A4954" s="5">
        <v>44655</v>
      </c>
      <c r="B4954" s="2">
        <v>44655.882407407407</v>
      </c>
      <c r="C4954" s="1" t="s">
        <v>1113</v>
      </c>
      <c r="D4954" t="s">
        <v>1053</v>
      </c>
      <c r="E4954" s="1" t="s">
        <v>1061</v>
      </c>
      <c r="G4954" t="s">
        <v>1213</v>
      </c>
      <c r="H4954">
        <v>1</v>
      </c>
    </row>
    <row r="4955" spans="1:8" x14ac:dyDescent="0.2">
      <c r="A4955" s="5">
        <v>44655</v>
      </c>
      <c r="B4955" s="2">
        <v>44655.882430555554</v>
      </c>
      <c r="C4955" s="1" t="s">
        <v>1113</v>
      </c>
      <c r="D4955" t="s">
        <v>1057</v>
      </c>
      <c r="E4955" s="1" t="s">
        <v>1061</v>
      </c>
      <c r="G4955" t="s">
        <v>1213</v>
      </c>
      <c r="H4955">
        <v>1</v>
      </c>
    </row>
    <row r="4956" spans="1:8" x14ac:dyDescent="0.2">
      <c r="A4956" s="5">
        <v>44655</v>
      </c>
      <c r="B4956" s="2">
        <v>44655.882453703707</v>
      </c>
      <c r="C4956" s="1" t="s">
        <v>1113</v>
      </c>
      <c r="D4956" t="s">
        <v>1058</v>
      </c>
      <c r="E4956" s="1" t="s">
        <v>1061</v>
      </c>
      <c r="G4956" t="s">
        <v>1213</v>
      </c>
      <c r="H4956">
        <v>1</v>
      </c>
    </row>
    <row r="4957" spans="1:8" x14ac:dyDescent="0.2">
      <c r="A4957" s="5">
        <v>44655</v>
      </c>
      <c r="B4957" s="2">
        <v>44655.882465277777</v>
      </c>
      <c r="C4957" s="1" t="s">
        <v>1113</v>
      </c>
      <c r="D4957" t="s">
        <v>1059</v>
      </c>
      <c r="E4957" s="1" t="s">
        <v>1061</v>
      </c>
      <c r="G4957" t="s">
        <v>1213</v>
      </c>
      <c r="H4957">
        <v>1</v>
      </c>
    </row>
    <row r="4958" spans="1:8" x14ac:dyDescent="0.2">
      <c r="A4958" s="5">
        <v>44657</v>
      </c>
      <c r="B4958" s="2">
        <v>44657.34715277778</v>
      </c>
      <c r="C4958" s="1" t="s">
        <v>1192</v>
      </c>
      <c r="D4958" t="s">
        <v>1053</v>
      </c>
      <c r="E4958" s="1" t="s">
        <v>1061</v>
      </c>
      <c r="G4958" t="s">
        <v>1213</v>
      </c>
      <c r="H4958">
        <v>1</v>
      </c>
    </row>
    <row r="4959" spans="1:8" x14ac:dyDescent="0.2">
      <c r="A4959" s="5">
        <v>44657</v>
      </c>
      <c r="B4959" s="2">
        <v>44657.347175925926</v>
      </c>
      <c r="C4959" s="1" t="s">
        <v>1192</v>
      </c>
      <c r="D4959" t="s">
        <v>1057</v>
      </c>
      <c r="E4959" s="1" t="s">
        <v>1061</v>
      </c>
      <c r="G4959" t="s">
        <v>1213</v>
      </c>
      <c r="H4959">
        <v>1</v>
      </c>
    </row>
    <row r="4960" spans="1:8" x14ac:dyDescent="0.2">
      <c r="A4960" s="5">
        <v>44657</v>
      </c>
      <c r="B4960" s="2">
        <v>44657.347187500003</v>
      </c>
      <c r="C4960" s="1" t="s">
        <v>1192</v>
      </c>
      <c r="D4960" t="s">
        <v>1058</v>
      </c>
      <c r="E4960" s="1" t="s">
        <v>1061</v>
      </c>
      <c r="G4960" t="s">
        <v>1213</v>
      </c>
      <c r="H4960">
        <v>1</v>
      </c>
    </row>
    <row r="4961" spans="1:8" x14ac:dyDescent="0.2">
      <c r="A4961" s="5">
        <v>44657</v>
      </c>
      <c r="B4961" s="2">
        <v>44657.347199074073</v>
      </c>
      <c r="C4961" s="1" t="s">
        <v>1192</v>
      </c>
      <c r="D4961" t="s">
        <v>1059</v>
      </c>
      <c r="E4961" s="1" t="s">
        <v>1061</v>
      </c>
      <c r="G4961" t="s">
        <v>1213</v>
      </c>
      <c r="H4961">
        <v>1</v>
      </c>
    </row>
    <row r="4962" spans="1:8" x14ac:dyDescent="0.2">
      <c r="A4962" s="5">
        <v>44657</v>
      </c>
      <c r="B4962" s="2">
        <v>44657.412754629629</v>
      </c>
      <c r="C4962" s="1" t="s">
        <v>1065</v>
      </c>
      <c r="D4962" t="s">
        <v>1053</v>
      </c>
      <c r="G4962" t="s">
        <v>1213</v>
      </c>
      <c r="H4962">
        <v>1</v>
      </c>
    </row>
    <row r="4963" spans="1:8" x14ac:dyDescent="0.2">
      <c r="A4963" s="5">
        <v>44657</v>
      </c>
      <c r="B4963" s="2">
        <v>44657.412777777776</v>
      </c>
      <c r="C4963" s="1" t="s">
        <v>1065</v>
      </c>
      <c r="D4963" t="s">
        <v>1056</v>
      </c>
      <c r="G4963" t="s">
        <v>1213</v>
      </c>
      <c r="H4963">
        <v>1</v>
      </c>
    </row>
    <row r="4964" spans="1:8" x14ac:dyDescent="0.2">
      <c r="A4964" s="5">
        <v>44657</v>
      </c>
      <c r="B4964" s="2">
        <v>44657.412800925929</v>
      </c>
      <c r="C4964" s="1" t="s">
        <v>1065</v>
      </c>
      <c r="D4964" t="s">
        <v>1057</v>
      </c>
      <c r="G4964" t="s">
        <v>1213</v>
      </c>
      <c r="H4964">
        <v>1</v>
      </c>
    </row>
    <row r="4965" spans="1:8" x14ac:dyDescent="0.2">
      <c r="A4965" s="5">
        <v>44657</v>
      </c>
      <c r="B4965" s="2">
        <v>44657.412812499999</v>
      </c>
      <c r="C4965" s="1" t="s">
        <v>1065</v>
      </c>
      <c r="D4965" t="s">
        <v>1056</v>
      </c>
      <c r="G4965" t="s">
        <v>1213</v>
      </c>
      <c r="H4965">
        <v>1</v>
      </c>
    </row>
    <row r="4966" spans="1:8" x14ac:dyDescent="0.2">
      <c r="A4966" s="5">
        <v>44657</v>
      </c>
      <c r="B4966" s="2">
        <v>44657.412824074076</v>
      </c>
      <c r="C4966" s="1" t="s">
        <v>1065</v>
      </c>
      <c r="D4966" t="s">
        <v>1058</v>
      </c>
      <c r="G4966" t="s">
        <v>1213</v>
      </c>
      <c r="H4966">
        <v>1</v>
      </c>
    </row>
    <row r="4967" spans="1:8" x14ac:dyDescent="0.2">
      <c r="A4967" s="5">
        <v>44657</v>
      </c>
      <c r="B4967" s="2">
        <v>44657.412847222222</v>
      </c>
      <c r="C4967" s="1" t="s">
        <v>1065</v>
      </c>
      <c r="D4967" t="s">
        <v>1056</v>
      </c>
      <c r="G4967" t="s">
        <v>1213</v>
      </c>
      <c r="H4967">
        <v>1</v>
      </c>
    </row>
    <row r="4968" spans="1:8" x14ac:dyDescent="0.2">
      <c r="A4968" s="5">
        <v>44657</v>
      </c>
      <c r="B4968" s="2">
        <v>44657.412858796299</v>
      </c>
      <c r="C4968" s="1" t="s">
        <v>1065</v>
      </c>
      <c r="D4968" t="s">
        <v>1059</v>
      </c>
      <c r="G4968" t="s">
        <v>1213</v>
      </c>
      <c r="H4968">
        <v>1</v>
      </c>
    </row>
    <row r="4969" spans="1:8" x14ac:dyDescent="0.2">
      <c r="A4969" s="5">
        <v>44657</v>
      </c>
      <c r="B4969" s="2">
        <v>44657.412870370368</v>
      </c>
      <c r="C4969" s="1" t="s">
        <v>1065</v>
      </c>
      <c r="D4969" t="s">
        <v>1056</v>
      </c>
      <c r="G4969" t="s">
        <v>1213</v>
      </c>
      <c r="H4969">
        <v>1</v>
      </c>
    </row>
    <row r="4970" spans="1:8" x14ac:dyDescent="0.2">
      <c r="A4970" s="5">
        <v>44658</v>
      </c>
      <c r="B4970" s="2">
        <v>44658.336759259262</v>
      </c>
      <c r="C4970" s="1" t="s">
        <v>1192</v>
      </c>
      <c r="D4970" t="s">
        <v>1053</v>
      </c>
      <c r="E4970" s="1" t="s">
        <v>1061</v>
      </c>
      <c r="G4970" t="s">
        <v>1213</v>
      </c>
      <c r="H4970">
        <v>1</v>
      </c>
    </row>
    <row r="4971" spans="1:8" x14ac:dyDescent="0.2">
      <c r="A4971" s="5">
        <v>44658</v>
      </c>
      <c r="B4971" s="2">
        <v>44658.336793981478</v>
      </c>
      <c r="C4971" s="1" t="s">
        <v>1192</v>
      </c>
      <c r="D4971" t="s">
        <v>1057</v>
      </c>
      <c r="E4971" s="1" t="s">
        <v>1061</v>
      </c>
      <c r="G4971" t="s">
        <v>1213</v>
      </c>
      <c r="H4971">
        <v>1</v>
      </c>
    </row>
    <row r="4972" spans="1:8" x14ac:dyDescent="0.2">
      <c r="A4972" s="5">
        <v>44658</v>
      </c>
      <c r="B4972" s="2">
        <v>44658.336828703701</v>
      </c>
      <c r="C4972" s="1" t="s">
        <v>1192</v>
      </c>
      <c r="D4972" t="s">
        <v>1058</v>
      </c>
      <c r="E4972" s="1" t="s">
        <v>1061</v>
      </c>
      <c r="G4972" t="s">
        <v>1213</v>
      </c>
      <c r="H4972">
        <v>1</v>
      </c>
    </row>
    <row r="4973" spans="1:8" x14ac:dyDescent="0.2">
      <c r="A4973" s="5">
        <v>44658</v>
      </c>
      <c r="B4973" s="2">
        <v>44658.336863425924</v>
      </c>
      <c r="C4973" s="1" t="s">
        <v>1192</v>
      </c>
      <c r="D4973" t="s">
        <v>1059</v>
      </c>
      <c r="E4973" s="1" t="s">
        <v>1061</v>
      </c>
      <c r="G4973" t="s">
        <v>1213</v>
      </c>
      <c r="H4973">
        <v>1</v>
      </c>
    </row>
    <row r="4974" spans="1:8" x14ac:dyDescent="0.2">
      <c r="A4974" s="5">
        <v>44658</v>
      </c>
      <c r="B4974" s="2">
        <v>44658.33971064815</v>
      </c>
      <c r="C4974" s="1" t="s">
        <v>1192</v>
      </c>
      <c r="D4974" t="s">
        <v>1053</v>
      </c>
      <c r="E4974" s="1" t="s">
        <v>1061</v>
      </c>
      <c r="G4974" t="s">
        <v>1213</v>
      </c>
      <c r="H4974">
        <v>1</v>
      </c>
    </row>
    <row r="4975" spans="1:8" x14ac:dyDescent="0.2">
      <c r="A4975" s="5">
        <v>44658</v>
      </c>
      <c r="B4975" s="2">
        <v>44658.339745370373</v>
      </c>
      <c r="C4975" s="1" t="s">
        <v>1192</v>
      </c>
      <c r="D4975" t="s">
        <v>1057</v>
      </c>
      <c r="E4975" s="1" t="s">
        <v>1061</v>
      </c>
      <c r="G4975" t="s">
        <v>1213</v>
      </c>
      <c r="H4975">
        <v>1</v>
      </c>
    </row>
    <row r="4976" spans="1:8" x14ac:dyDescent="0.2">
      <c r="A4976" s="5">
        <v>44658</v>
      </c>
      <c r="B4976" s="2">
        <v>44658.339768518519</v>
      </c>
      <c r="C4976" s="1" t="s">
        <v>1192</v>
      </c>
      <c r="D4976" t="s">
        <v>1058</v>
      </c>
      <c r="E4976" s="1" t="s">
        <v>1061</v>
      </c>
      <c r="G4976" t="s">
        <v>1213</v>
      </c>
      <c r="H4976">
        <v>1</v>
      </c>
    </row>
    <row r="4977" spans="1:8" x14ac:dyDescent="0.2">
      <c r="A4977" s="5">
        <v>44658</v>
      </c>
      <c r="B4977" s="2">
        <v>44658.339803240742</v>
      </c>
      <c r="C4977" s="1" t="s">
        <v>1192</v>
      </c>
      <c r="D4977" t="s">
        <v>1059</v>
      </c>
      <c r="E4977" s="1" t="s">
        <v>1061</v>
      </c>
      <c r="G4977" t="s">
        <v>1213</v>
      </c>
      <c r="H4977">
        <v>1</v>
      </c>
    </row>
    <row r="4978" spans="1:8" x14ac:dyDescent="0.2">
      <c r="A4978" s="5">
        <v>44658</v>
      </c>
      <c r="B4978" s="2">
        <v>44658.680671296293</v>
      </c>
      <c r="C4978" s="1" t="s">
        <v>1113</v>
      </c>
      <c r="D4978" t="s">
        <v>1053</v>
      </c>
      <c r="G4978" t="s">
        <v>1213</v>
      </c>
      <c r="H4978">
        <v>1</v>
      </c>
    </row>
    <row r="4979" spans="1:8" x14ac:dyDescent="0.2">
      <c r="A4979" s="5">
        <v>44658</v>
      </c>
      <c r="B4979" s="2">
        <v>44658.680902777778</v>
      </c>
      <c r="C4979" s="1" t="s">
        <v>1113</v>
      </c>
      <c r="D4979" t="s">
        <v>1056</v>
      </c>
      <c r="G4979" t="s">
        <v>1213</v>
      </c>
      <c r="H4979">
        <v>1</v>
      </c>
    </row>
    <row r="4980" spans="1:8" x14ac:dyDescent="0.2">
      <c r="A4980" s="5">
        <v>44658</v>
      </c>
      <c r="B4980" s="2">
        <v>44658.68141203704</v>
      </c>
      <c r="C4980" s="1" t="s">
        <v>1113</v>
      </c>
      <c r="D4980" t="s">
        <v>1057</v>
      </c>
      <c r="G4980" t="s">
        <v>1213</v>
      </c>
      <c r="H4980">
        <v>1</v>
      </c>
    </row>
    <row r="4981" spans="1:8" x14ac:dyDescent="0.2">
      <c r="A4981" s="5">
        <v>44658</v>
      </c>
      <c r="B4981" s="2">
        <v>44658.681458333333</v>
      </c>
      <c r="C4981" s="1" t="s">
        <v>1113</v>
      </c>
      <c r="D4981" t="s">
        <v>1056</v>
      </c>
      <c r="G4981" t="s">
        <v>1213</v>
      </c>
      <c r="H4981">
        <v>1</v>
      </c>
    </row>
    <row r="4982" spans="1:8" x14ac:dyDescent="0.2">
      <c r="A4982" s="5">
        <v>44658</v>
      </c>
      <c r="B4982" s="2">
        <v>44658.681481481479</v>
      </c>
      <c r="C4982" s="1" t="s">
        <v>1113</v>
      </c>
      <c r="D4982" t="s">
        <v>1058</v>
      </c>
      <c r="G4982" t="s">
        <v>1213</v>
      </c>
      <c r="H4982">
        <v>1</v>
      </c>
    </row>
    <row r="4983" spans="1:8" x14ac:dyDescent="0.2">
      <c r="A4983" s="5">
        <v>44658</v>
      </c>
      <c r="B4983" s="2">
        <v>44658.681527777779</v>
      </c>
      <c r="C4983" s="1" t="s">
        <v>1113</v>
      </c>
      <c r="D4983" t="s">
        <v>1056</v>
      </c>
      <c r="G4983" t="s">
        <v>1213</v>
      </c>
      <c r="H4983">
        <v>1</v>
      </c>
    </row>
    <row r="4984" spans="1:8" x14ac:dyDescent="0.2">
      <c r="A4984" s="5">
        <v>44658</v>
      </c>
      <c r="B4984" s="2">
        <v>44658.681562500002</v>
      </c>
      <c r="C4984" s="1" t="s">
        <v>1113</v>
      </c>
      <c r="D4984" t="s">
        <v>1059</v>
      </c>
      <c r="G4984" t="s">
        <v>1213</v>
      </c>
      <c r="H4984">
        <v>1</v>
      </c>
    </row>
    <row r="4985" spans="1:8" x14ac:dyDescent="0.2">
      <c r="A4985" s="5">
        <v>44658</v>
      </c>
      <c r="B4985" s="2">
        <v>44658.681597222225</v>
      </c>
      <c r="C4985" s="1" t="s">
        <v>1113</v>
      </c>
      <c r="D4985" t="s">
        <v>1056</v>
      </c>
      <c r="G4985" t="s">
        <v>1213</v>
      </c>
      <c r="H4985">
        <v>1</v>
      </c>
    </row>
    <row r="4986" spans="1:8" x14ac:dyDescent="0.2">
      <c r="A4986" s="5">
        <v>44659</v>
      </c>
      <c r="B4986" s="2">
        <v>44659.338402777779</v>
      </c>
      <c r="C4986" s="1" t="s">
        <v>1192</v>
      </c>
      <c r="D4986" t="s">
        <v>1053</v>
      </c>
      <c r="E4986" s="1" t="s">
        <v>1061</v>
      </c>
      <c r="G4986" t="s">
        <v>1213</v>
      </c>
      <c r="H4986">
        <v>1</v>
      </c>
    </row>
    <row r="4987" spans="1:8" x14ac:dyDescent="0.2">
      <c r="A4987" s="5">
        <v>44659</v>
      </c>
      <c r="B4987" s="2">
        <v>44659.338437500002</v>
      </c>
      <c r="C4987" s="1" t="s">
        <v>1192</v>
      </c>
      <c r="D4987" t="s">
        <v>1057</v>
      </c>
      <c r="E4987" s="1" t="s">
        <v>1061</v>
      </c>
      <c r="G4987" t="s">
        <v>1213</v>
      </c>
      <c r="H4987">
        <v>1</v>
      </c>
    </row>
    <row r="4988" spans="1:8" x14ac:dyDescent="0.2">
      <c r="A4988" s="5">
        <v>44659</v>
      </c>
      <c r="B4988" s="2">
        <v>44659.338472222225</v>
      </c>
      <c r="C4988" s="1" t="s">
        <v>1192</v>
      </c>
      <c r="D4988" t="s">
        <v>1058</v>
      </c>
      <c r="E4988" s="1" t="s">
        <v>1061</v>
      </c>
      <c r="G4988" t="s">
        <v>1213</v>
      </c>
      <c r="H4988">
        <v>1</v>
      </c>
    </row>
    <row r="4989" spans="1:8" x14ac:dyDescent="0.2">
      <c r="A4989" s="5">
        <v>44659</v>
      </c>
      <c r="B4989" s="2">
        <v>44659.338495370372</v>
      </c>
      <c r="C4989" s="1" t="s">
        <v>1192</v>
      </c>
      <c r="D4989" t="s">
        <v>1059</v>
      </c>
      <c r="G4989" t="s">
        <v>1213</v>
      </c>
      <c r="H4989">
        <v>1</v>
      </c>
    </row>
    <row r="4990" spans="1:8" x14ac:dyDescent="0.2">
      <c r="A4990" s="5">
        <v>44659</v>
      </c>
      <c r="B4990" s="2">
        <v>44659.338518518518</v>
      </c>
      <c r="C4990" s="1" t="s">
        <v>1192</v>
      </c>
      <c r="D4990" t="s">
        <v>1056</v>
      </c>
      <c r="F4990" s="6" t="s">
        <v>1061</v>
      </c>
      <c r="G4990" t="s">
        <v>1213</v>
      </c>
      <c r="H4990">
        <v>1</v>
      </c>
    </row>
    <row r="4991" spans="1:8" x14ac:dyDescent="0.2">
      <c r="A4991" s="5">
        <v>44662</v>
      </c>
      <c r="B4991" s="2">
        <v>44662.348032407404</v>
      </c>
      <c r="C4991" s="1" t="s">
        <v>1192</v>
      </c>
      <c r="D4991" t="s">
        <v>1053</v>
      </c>
      <c r="E4991" s="1" t="s">
        <v>1061</v>
      </c>
      <c r="G4991" t="s">
        <v>1213</v>
      </c>
      <c r="H4991">
        <v>1</v>
      </c>
    </row>
    <row r="4992" spans="1:8" x14ac:dyDescent="0.2">
      <c r="A4992" s="5">
        <v>44662</v>
      </c>
      <c r="B4992" s="2">
        <v>44662.348067129627</v>
      </c>
      <c r="C4992" s="1" t="s">
        <v>1192</v>
      </c>
      <c r="D4992" t="s">
        <v>1057</v>
      </c>
      <c r="E4992" s="1" t="s">
        <v>1061</v>
      </c>
      <c r="G4992" t="s">
        <v>1213</v>
      </c>
      <c r="H4992">
        <v>1</v>
      </c>
    </row>
    <row r="4993" spans="1:8" x14ac:dyDescent="0.2">
      <c r="A4993" s="5">
        <v>44662</v>
      </c>
      <c r="B4993" s="2">
        <v>44662.348090277781</v>
      </c>
      <c r="C4993" s="1" t="s">
        <v>1192</v>
      </c>
      <c r="D4993" t="s">
        <v>1058</v>
      </c>
      <c r="E4993" s="1" t="s">
        <v>1061</v>
      </c>
      <c r="G4993" t="s">
        <v>1213</v>
      </c>
      <c r="H4993">
        <v>1</v>
      </c>
    </row>
    <row r="4994" spans="1:8" x14ac:dyDescent="0.2">
      <c r="A4994" s="5">
        <v>44662</v>
      </c>
      <c r="B4994" s="2">
        <v>44662.348113425927</v>
      </c>
      <c r="C4994" s="1" t="s">
        <v>1192</v>
      </c>
      <c r="D4994" t="s">
        <v>1059</v>
      </c>
      <c r="E4994" s="1" t="s">
        <v>1061</v>
      </c>
      <c r="G4994" t="s">
        <v>1213</v>
      </c>
      <c r="H4994">
        <v>1</v>
      </c>
    </row>
    <row r="4995" spans="1:8" x14ac:dyDescent="0.2">
      <c r="A4995" s="5">
        <v>44663</v>
      </c>
      <c r="B4995" s="2">
        <v>44663.34584490741</v>
      </c>
      <c r="C4995" s="1" t="s">
        <v>1192</v>
      </c>
      <c r="D4995" t="s">
        <v>1053</v>
      </c>
      <c r="E4995" s="1" t="s">
        <v>1061</v>
      </c>
      <c r="G4995" t="s">
        <v>1213</v>
      </c>
      <c r="H4995">
        <v>1</v>
      </c>
    </row>
    <row r="4996" spans="1:8" x14ac:dyDescent="0.2">
      <c r="A4996" s="5">
        <v>44663</v>
      </c>
      <c r="B4996" s="2">
        <v>44663.345879629633</v>
      </c>
      <c r="C4996" s="1" t="s">
        <v>1192</v>
      </c>
      <c r="D4996" t="s">
        <v>1057</v>
      </c>
      <c r="E4996" s="1" t="s">
        <v>1061</v>
      </c>
      <c r="G4996" t="s">
        <v>1213</v>
      </c>
      <c r="H4996">
        <v>1</v>
      </c>
    </row>
    <row r="4997" spans="1:8" x14ac:dyDescent="0.2">
      <c r="A4997" s="5">
        <v>44663</v>
      </c>
      <c r="B4997" s="2">
        <v>44663.345914351848</v>
      </c>
      <c r="C4997" s="1" t="s">
        <v>1192</v>
      </c>
      <c r="D4997" t="s">
        <v>1058</v>
      </c>
      <c r="E4997" s="1" t="s">
        <v>1061</v>
      </c>
      <c r="G4997" t="s">
        <v>1213</v>
      </c>
      <c r="H4997">
        <v>1</v>
      </c>
    </row>
    <row r="4998" spans="1:8" x14ac:dyDescent="0.2">
      <c r="A4998" s="5">
        <v>44663</v>
      </c>
      <c r="B4998" s="2">
        <v>44663.345937500002</v>
      </c>
      <c r="C4998" s="1" t="s">
        <v>1192</v>
      </c>
      <c r="D4998" t="s">
        <v>1059</v>
      </c>
      <c r="E4998" s="1" t="s">
        <v>1061</v>
      </c>
      <c r="G4998" t="s">
        <v>1213</v>
      </c>
      <c r="H4998">
        <v>1</v>
      </c>
    </row>
    <row r="4999" spans="1:8" x14ac:dyDescent="0.2">
      <c r="A4999" s="5">
        <v>44664</v>
      </c>
      <c r="B4999" s="2">
        <v>44664.365914351853</v>
      </c>
      <c r="C4999" s="1" t="s">
        <v>1065</v>
      </c>
      <c r="D4999" t="s">
        <v>1053</v>
      </c>
      <c r="E4999" s="1" t="s">
        <v>1061</v>
      </c>
      <c r="G4999" t="s">
        <v>1213</v>
      </c>
      <c r="H4999">
        <v>1</v>
      </c>
    </row>
    <row r="5000" spans="1:8" x14ac:dyDescent="0.2">
      <c r="A5000" s="5">
        <v>44664</v>
      </c>
      <c r="B5000" s="2">
        <v>44664.366157407407</v>
      </c>
      <c r="C5000" s="1" t="s">
        <v>1065</v>
      </c>
      <c r="D5000" t="s">
        <v>1057</v>
      </c>
      <c r="E5000" s="1" t="s">
        <v>1061</v>
      </c>
      <c r="G5000" t="s">
        <v>1213</v>
      </c>
      <c r="H5000">
        <v>1</v>
      </c>
    </row>
    <row r="5001" spans="1:8" x14ac:dyDescent="0.2">
      <c r="A5001" s="5">
        <v>44664</v>
      </c>
      <c r="B5001" s="2">
        <v>44664.366365740738</v>
      </c>
      <c r="C5001" s="1" t="s">
        <v>1065</v>
      </c>
      <c r="D5001" t="s">
        <v>1058</v>
      </c>
      <c r="E5001" s="1" t="s">
        <v>1061</v>
      </c>
      <c r="G5001" t="s">
        <v>1213</v>
      </c>
      <c r="H5001">
        <v>1</v>
      </c>
    </row>
    <row r="5002" spans="1:8" x14ac:dyDescent="0.2">
      <c r="A5002" s="5">
        <v>44664</v>
      </c>
      <c r="B5002" s="2">
        <v>44664.366516203707</v>
      </c>
      <c r="C5002" s="1" t="s">
        <v>1065</v>
      </c>
      <c r="D5002" t="s">
        <v>1059</v>
      </c>
      <c r="E5002" s="1" t="s">
        <v>1061</v>
      </c>
      <c r="G5002" t="s">
        <v>1213</v>
      </c>
      <c r="H5002">
        <v>1</v>
      </c>
    </row>
    <row r="5003" spans="1:8" x14ac:dyDescent="0.2">
      <c r="A5003" s="5">
        <v>44665</v>
      </c>
      <c r="B5003" s="2">
        <v>44665.344930555555</v>
      </c>
      <c r="C5003" s="1" t="s">
        <v>1192</v>
      </c>
      <c r="D5003" t="s">
        <v>1053</v>
      </c>
      <c r="E5003" s="1" t="s">
        <v>1061</v>
      </c>
      <c r="G5003" t="s">
        <v>1213</v>
      </c>
      <c r="H5003">
        <v>1</v>
      </c>
    </row>
    <row r="5004" spans="1:8" x14ac:dyDescent="0.2">
      <c r="A5004" s="5">
        <v>44665</v>
      </c>
      <c r="B5004" s="2">
        <v>44665.344965277778</v>
      </c>
      <c r="C5004" s="1" t="s">
        <v>1192</v>
      </c>
      <c r="D5004" t="s">
        <v>1057</v>
      </c>
      <c r="E5004" s="1" t="s">
        <v>1061</v>
      </c>
      <c r="G5004" t="s">
        <v>1213</v>
      </c>
      <c r="H5004">
        <v>1</v>
      </c>
    </row>
    <row r="5005" spans="1:8" x14ac:dyDescent="0.2">
      <c r="A5005" s="5">
        <v>44665</v>
      </c>
      <c r="B5005" s="2">
        <v>44665.344976851855</v>
      </c>
      <c r="C5005" s="1" t="s">
        <v>1192</v>
      </c>
      <c r="D5005" t="s">
        <v>1058</v>
      </c>
      <c r="E5005" s="1" t="s">
        <v>1061</v>
      </c>
      <c r="G5005" t="s">
        <v>1213</v>
      </c>
      <c r="H5005">
        <v>1</v>
      </c>
    </row>
    <row r="5006" spans="1:8" x14ac:dyDescent="0.2">
      <c r="A5006" s="5">
        <v>44665</v>
      </c>
      <c r="B5006" s="2">
        <v>44665.345000000001</v>
      </c>
      <c r="C5006" s="1" t="s">
        <v>1192</v>
      </c>
      <c r="D5006" t="s">
        <v>1059</v>
      </c>
      <c r="E5006" s="1" t="s">
        <v>1061</v>
      </c>
      <c r="G5006" t="s">
        <v>1213</v>
      </c>
      <c r="H5006">
        <v>1</v>
      </c>
    </row>
    <row r="5007" spans="1:8" x14ac:dyDescent="0.2">
      <c r="A5007" s="5">
        <v>44669</v>
      </c>
      <c r="B5007" s="2">
        <v>44669.332696759258</v>
      </c>
    </row>
    <row r="5008" spans="1:8" x14ac:dyDescent="0.2">
      <c r="A5008" s="5">
        <v>44669</v>
      </c>
      <c r="B5008" s="2">
        <v>44669.34574074074</v>
      </c>
      <c r="C5008" s="1" t="s">
        <v>1192</v>
      </c>
      <c r="D5008" t="s">
        <v>1053</v>
      </c>
      <c r="E5008" s="1" t="s">
        <v>1061</v>
      </c>
      <c r="G5008" t="s">
        <v>1213</v>
      </c>
      <c r="H5008">
        <v>1</v>
      </c>
    </row>
    <row r="5009" spans="1:8" x14ac:dyDescent="0.2">
      <c r="A5009" s="5">
        <v>44669</v>
      </c>
      <c r="B5009" s="2">
        <v>44669.345763888887</v>
      </c>
      <c r="C5009" s="1" t="s">
        <v>1192</v>
      </c>
      <c r="D5009" t="s">
        <v>1057</v>
      </c>
      <c r="E5009" s="1" t="s">
        <v>1061</v>
      </c>
      <c r="G5009" t="s">
        <v>1213</v>
      </c>
      <c r="H5009">
        <v>1</v>
      </c>
    </row>
    <row r="5010" spans="1:8" x14ac:dyDescent="0.2">
      <c r="A5010" s="5">
        <v>44669</v>
      </c>
      <c r="B5010" s="2">
        <v>44669.34578703704</v>
      </c>
      <c r="C5010" s="1" t="s">
        <v>1192</v>
      </c>
      <c r="D5010" t="s">
        <v>1058</v>
      </c>
      <c r="E5010" s="1" t="s">
        <v>1061</v>
      </c>
      <c r="G5010" t="s">
        <v>1213</v>
      </c>
      <c r="H5010">
        <v>1</v>
      </c>
    </row>
    <row r="5011" spans="1:8" x14ac:dyDescent="0.2">
      <c r="A5011" s="5">
        <v>44669</v>
      </c>
      <c r="B5011" s="2">
        <v>44669.345810185187</v>
      </c>
      <c r="C5011" s="1" t="s">
        <v>1192</v>
      </c>
      <c r="D5011" t="s">
        <v>1059</v>
      </c>
      <c r="E5011" s="1" t="s">
        <v>1061</v>
      </c>
      <c r="G5011" t="s">
        <v>1213</v>
      </c>
      <c r="H5011">
        <v>1</v>
      </c>
    </row>
    <row r="5012" spans="1:8" x14ac:dyDescent="0.2">
      <c r="A5012" s="5">
        <v>44669</v>
      </c>
      <c r="B5012" s="2">
        <v>44669.363668981481</v>
      </c>
      <c r="C5012" s="1" t="s">
        <v>1065</v>
      </c>
      <c r="D5012" t="s">
        <v>1053</v>
      </c>
      <c r="G5012" t="s">
        <v>1213</v>
      </c>
      <c r="H5012">
        <v>1</v>
      </c>
    </row>
    <row r="5013" spans="1:8" x14ac:dyDescent="0.2">
      <c r="A5013" s="5">
        <v>44669</v>
      </c>
      <c r="B5013" s="2">
        <v>44669.363819444443</v>
      </c>
      <c r="C5013" s="1" t="s">
        <v>1065</v>
      </c>
      <c r="D5013" t="s">
        <v>1056</v>
      </c>
      <c r="G5013" t="s">
        <v>1213</v>
      </c>
      <c r="H5013">
        <v>1</v>
      </c>
    </row>
    <row r="5014" spans="1:8" x14ac:dyDescent="0.2">
      <c r="A5014" s="5">
        <v>44669</v>
      </c>
      <c r="B5014" s="2">
        <v>44669.364027777781</v>
      </c>
      <c r="C5014" s="1" t="s">
        <v>1065</v>
      </c>
      <c r="D5014" t="s">
        <v>1057</v>
      </c>
      <c r="G5014" t="s">
        <v>1213</v>
      </c>
      <c r="H5014">
        <v>1</v>
      </c>
    </row>
    <row r="5015" spans="1:8" x14ac:dyDescent="0.2">
      <c r="A5015" s="5">
        <v>44669</v>
      </c>
      <c r="B5015" s="2">
        <v>44669.364155092589</v>
      </c>
      <c r="C5015" s="1" t="s">
        <v>1065</v>
      </c>
      <c r="D5015" t="s">
        <v>1056</v>
      </c>
      <c r="G5015" t="s">
        <v>1213</v>
      </c>
      <c r="H5015">
        <v>1</v>
      </c>
    </row>
    <row r="5016" spans="1:8" x14ac:dyDescent="0.2">
      <c r="A5016" s="5">
        <v>44669</v>
      </c>
      <c r="B5016" s="2">
        <v>44669.364340277774</v>
      </c>
      <c r="C5016" s="1" t="s">
        <v>1065</v>
      </c>
      <c r="D5016" t="s">
        <v>1058</v>
      </c>
      <c r="G5016" t="s">
        <v>1213</v>
      </c>
      <c r="H5016">
        <v>1</v>
      </c>
    </row>
    <row r="5017" spans="1:8" x14ac:dyDescent="0.2">
      <c r="A5017" s="5">
        <v>44669</v>
      </c>
      <c r="B5017" s="2">
        <v>44669.364432870374</v>
      </c>
      <c r="C5017" s="1" t="s">
        <v>1065</v>
      </c>
      <c r="D5017" t="s">
        <v>1056</v>
      </c>
      <c r="G5017" t="s">
        <v>1213</v>
      </c>
      <c r="H5017">
        <v>1</v>
      </c>
    </row>
    <row r="5018" spans="1:8" x14ac:dyDescent="0.2">
      <c r="A5018" s="5">
        <v>44669</v>
      </c>
      <c r="B5018" s="2">
        <v>44669.364525462966</v>
      </c>
      <c r="C5018" s="1" t="s">
        <v>1065</v>
      </c>
      <c r="D5018" t="s">
        <v>1059</v>
      </c>
      <c r="G5018" t="s">
        <v>1213</v>
      </c>
      <c r="H5018">
        <v>1</v>
      </c>
    </row>
    <row r="5019" spans="1:8" x14ac:dyDescent="0.2">
      <c r="A5019" s="5">
        <v>44669</v>
      </c>
      <c r="B5019" s="2">
        <v>44669.364618055559</v>
      </c>
      <c r="C5019" s="1" t="s">
        <v>1065</v>
      </c>
      <c r="D5019" t="s">
        <v>1056</v>
      </c>
      <c r="G5019" t="s">
        <v>1213</v>
      </c>
      <c r="H5019">
        <v>1</v>
      </c>
    </row>
    <row r="5020" spans="1:8" x14ac:dyDescent="0.2">
      <c r="A5020" s="5">
        <v>44670</v>
      </c>
      <c r="B5020" s="2">
        <v>44670.353703703702</v>
      </c>
      <c r="C5020" s="1" t="s">
        <v>1192</v>
      </c>
      <c r="D5020" t="s">
        <v>1053</v>
      </c>
      <c r="E5020" s="1" t="s">
        <v>1061</v>
      </c>
      <c r="G5020" t="s">
        <v>1213</v>
      </c>
      <c r="H5020">
        <v>1</v>
      </c>
    </row>
    <row r="5021" spans="1:8" x14ac:dyDescent="0.2">
      <c r="A5021" s="5">
        <v>44670</v>
      </c>
      <c r="B5021" s="2">
        <v>44670.353750000002</v>
      </c>
      <c r="C5021" s="1" t="s">
        <v>1192</v>
      </c>
      <c r="D5021" t="s">
        <v>1057</v>
      </c>
      <c r="E5021" s="1" t="s">
        <v>1061</v>
      </c>
      <c r="G5021" t="s">
        <v>1213</v>
      </c>
      <c r="H5021">
        <v>1</v>
      </c>
    </row>
    <row r="5022" spans="1:8" x14ac:dyDescent="0.2">
      <c r="A5022" s="5">
        <v>44670</v>
      </c>
      <c r="B5022" s="2">
        <v>44670.353784722225</v>
      </c>
      <c r="C5022" s="1" t="s">
        <v>1192</v>
      </c>
      <c r="D5022" t="s">
        <v>1058</v>
      </c>
      <c r="E5022" s="1" t="s">
        <v>1061</v>
      </c>
      <c r="G5022" t="s">
        <v>1213</v>
      </c>
      <c r="H5022">
        <v>1</v>
      </c>
    </row>
    <row r="5023" spans="1:8" x14ac:dyDescent="0.2">
      <c r="A5023" s="5">
        <v>44670</v>
      </c>
      <c r="B5023" s="2">
        <v>44670.353807870371</v>
      </c>
      <c r="C5023" s="1" t="s">
        <v>1192</v>
      </c>
      <c r="D5023" t="s">
        <v>1059</v>
      </c>
      <c r="E5023" s="1" t="s">
        <v>1061</v>
      </c>
      <c r="G5023" t="s">
        <v>1213</v>
      </c>
      <c r="H5023">
        <v>1</v>
      </c>
    </row>
    <row r="5024" spans="1:8" x14ac:dyDescent="0.2">
      <c r="A5024" s="5">
        <v>44670</v>
      </c>
      <c r="B5024" s="2">
        <v>44670.355740740742</v>
      </c>
      <c r="C5024" s="1" t="s">
        <v>1065</v>
      </c>
      <c r="D5024" t="s">
        <v>1053</v>
      </c>
      <c r="G5024" t="s">
        <v>1213</v>
      </c>
      <c r="H5024">
        <v>1</v>
      </c>
    </row>
    <row r="5025" spans="1:8" x14ac:dyDescent="0.2">
      <c r="A5025" s="5">
        <v>44670</v>
      </c>
      <c r="B5025" s="2">
        <v>44670.355868055558</v>
      </c>
      <c r="C5025" s="1" t="s">
        <v>1065</v>
      </c>
      <c r="D5025" t="s">
        <v>1056</v>
      </c>
      <c r="G5025" t="s">
        <v>1213</v>
      </c>
      <c r="H5025">
        <v>1</v>
      </c>
    </row>
    <row r="5026" spans="1:8" x14ac:dyDescent="0.2">
      <c r="A5026" s="5">
        <v>44670</v>
      </c>
      <c r="B5026" s="2">
        <v>44670.355983796297</v>
      </c>
      <c r="C5026" s="1" t="s">
        <v>1065</v>
      </c>
      <c r="D5026" t="s">
        <v>1057</v>
      </c>
      <c r="G5026" t="s">
        <v>1213</v>
      </c>
      <c r="H5026">
        <v>1</v>
      </c>
    </row>
    <row r="5027" spans="1:8" x14ac:dyDescent="0.2">
      <c r="A5027" s="5">
        <v>44670</v>
      </c>
      <c r="B5027" s="2">
        <v>44670.356076388889</v>
      </c>
      <c r="C5027" s="1" t="s">
        <v>1065</v>
      </c>
      <c r="D5027" t="s">
        <v>1056</v>
      </c>
      <c r="G5027" t="s">
        <v>1213</v>
      </c>
      <c r="H5027">
        <v>1</v>
      </c>
    </row>
    <row r="5028" spans="1:8" x14ac:dyDescent="0.2">
      <c r="A5028" s="5">
        <v>44670</v>
      </c>
      <c r="B5028" s="2">
        <v>44670.356145833335</v>
      </c>
      <c r="C5028" s="1" t="s">
        <v>1065</v>
      </c>
      <c r="D5028" t="s">
        <v>1058</v>
      </c>
      <c r="G5028" t="s">
        <v>1213</v>
      </c>
      <c r="H5028">
        <v>1</v>
      </c>
    </row>
    <row r="5029" spans="1:8" x14ac:dyDescent="0.2">
      <c r="A5029" s="5">
        <v>44670</v>
      </c>
      <c r="B5029" s="2">
        <v>44670.356203703705</v>
      </c>
      <c r="C5029" s="1" t="s">
        <v>1065</v>
      </c>
      <c r="D5029" t="s">
        <v>1056</v>
      </c>
      <c r="G5029" t="s">
        <v>1213</v>
      </c>
      <c r="H5029">
        <v>1</v>
      </c>
    </row>
    <row r="5030" spans="1:8" x14ac:dyDescent="0.2">
      <c r="A5030" s="5">
        <v>44670</v>
      </c>
      <c r="B5030" s="2">
        <v>44670.356273148151</v>
      </c>
      <c r="C5030" s="1" t="s">
        <v>1065</v>
      </c>
      <c r="D5030" t="s">
        <v>1059</v>
      </c>
      <c r="G5030" t="s">
        <v>1213</v>
      </c>
      <c r="H5030">
        <v>1</v>
      </c>
    </row>
    <row r="5031" spans="1:8" x14ac:dyDescent="0.2">
      <c r="A5031" s="5">
        <v>44670</v>
      </c>
      <c r="B5031" s="2">
        <v>44670.35633101852</v>
      </c>
      <c r="C5031" s="1" t="s">
        <v>1065</v>
      </c>
      <c r="D5031" t="s">
        <v>1056</v>
      </c>
      <c r="G5031" t="s">
        <v>1213</v>
      </c>
      <c r="H5031">
        <v>1</v>
      </c>
    </row>
    <row r="5032" spans="1:8" x14ac:dyDescent="0.2">
      <c r="A5032" s="5">
        <v>44670</v>
      </c>
      <c r="B5032" s="2">
        <v>44670.36273148148</v>
      </c>
      <c r="C5032" s="1" t="s">
        <v>1065</v>
      </c>
      <c r="D5032" t="s">
        <v>1053</v>
      </c>
      <c r="G5032" t="s">
        <v>1213</v>
      </c>
      <c r="H5032">
        <v>1</v>
      </c>
    </row>
    <row r="5033" spans="1:8" x14ac:dyDescent="0.2">
      <c r="A5033" s="5">
        <v>44670</v>
      </c>
      <c r="B5033" s="2">
        <v>44670.362824074073</v>
      </c>
      <c r="C5033" s="1" t="s">
        <v>1065</v>
      </c>
      <c r="D5033" t="s">
        <v>1056</v>
      </c>
      <c r="G5033" t="s">
        <v>1213</v>
      </c>
      <c r="H5033">
        <v>1</v>
      </c>
    </row>
    <row r="5034" spans="1:8" x14ac:dyDescent="0.2">
      <c r="A5034" s="5">
        <v>44670</v>
      </c>
      <c r="B5034" s="2">
        <v>44670.362847222219</v>
      </c>
      <c r="C5034" s="1" t="s">
        <v>1065</v>
      </c>
      <c r="D5034" t="s">
        <v>1057</v>
      </c>
      <c r="G5034" t="s">
        <v>1213</v>
      </c>
      <c r="H5034">
        <v>1</v>
      </c>
    </row>
    <row r="5035" spans="1:8" x14ac:dyDescent="0.2">
      <c r="A5035" s="5">
        <v>44670</v>
      </c>
      <c r="B5035" s="2">
        <v>44670.362881944442</v>
      </c>
      <c r="C5035" s="1" t="s">
        <v>1065</v>
      </c>
      <c r="D5035" t="s">
        <v>1056</v>
      </c>
      <c r="G5035" t="s">
        <v>1213</v>
      </c>
      <c r="H5035">
        <v>1</v>
      </c>
    </row>
    <row r="5036" spans="1:8" x14ac:dyDescent="0.2">
      <c r="A5036" s="5">
        <v>44670</v>
      </c>
      <c r="B5036" s="2">
        <v>44670.362939814811</v>
      </c>
      <c r="C5036" s="1" t="s">
        <v>1065</v>
      </c>
      <c r="D5036" t="s">
        <v>1058</v>
      </c>
      <c r="G5036" t="s">
        <v>1213</v>
      </c>
      <c r="H5036">
        <v>1</v>
      </c>
    </row>
    <row r="5037" spans="1:8" x14ac:dyDescent="0.2">
      <c r="A5037" s="5">
        <v>44670</v>
      </c>
      <c r="B5037" s="2">
        <v>44670.362974537034</v>
      </c>
      <c r="C5037" s="1" t="s">
        <v>1065</v>
      </c>
      <c r="D5037" t="s">
        <v>1056</v>
      </c>
      <c r="G5037" t="s">
        <v>1213</v>
      </c>
      <c r="H5037">
        <v>1</v>
      </c>
    </row>
    <row r="5038" spans="1:8" x14ac:dyDescent="0.2">
      <c r="A5038" s="5">
        <v>44670</v>
      </c>
      <c r="B5038" s="2">
        <v>44670.363009259258</v>
      </c>
      <c r="C5038" s="1" t="s">
        <v>1065</v>
      </c>
      <c r="D5038" t="s">
        <v>1059</v>
      </c>
      <c r="G5038" t="s">
        <v>1213</v>
      </c>
      <c r="H5038">
        <v>1</v>
      </c>
    </row>
    <row r="5039" spans="1:8" x14ac:dyDescent="0.2">
      <c r="A5039" s="5">
        <v>44670</v>
      </c>
      <c r="B5039" s="2">
        <v>44670.363032407404</v>
      </c>
      <c r="C5039" s="1" t="s">
        <v>1065</v>
      </c>
      <c r="D5039" t="s">
        <v>1056</v>
      </c>
      <c r="G5039" t="s">
        <v>1213</v>
      </c>
      <c r="H5039">
        <v>1</v>
      </c>
    </row>
    <row r="5040" spans="1:8" x14ac:dyDescent="0.2">
      <c r="A5040" s="5">
        <v>44671</v>
      </c>
      <c r="B5040" s="2">
        <v>44671.332557870373</v>
      </c>
      <c r="C5040" s="1" t="s">
        <v>1192</v>
      </c>
      <c r="D5040" t="s">
        <v>1053</v>
      </c>
      <c r="E5040" s="1" t="s">
        <v>1061</v>
      </c>
      <c r="G5040" t="s">
        <v>1213</v>
      </c>
      <c r="H5040">
        <v>1</v>
      </c>
    </row>
    <row r="5041" spans="1:8" x14ac:dyDescent="0.2">
      <c r="A5041" s="5">
        <v>44671</v>
      </c>
      <c r="B5041" s="2">
        <v>44671.33258101852</v>
      </c>
      <c r="C5041" s="1" t="s">
        <v>1192</v>
      </c>
      <c r="D5041" t="s">
        <v>1057</v>
      </c>
      <c r="E5041" s="1" t="s">
        <v>1061</v>
      </c>
      <c r="G5041" t="s">
        <v>1213</v>
      </c>
      <c r="H5041">
        <v>1</v>
      </c>
    </row>
    <row r="5042" spans="1:8" x14ac:dyDescent="0.2">
      <c r="A5042" s="5">
        <v>44671</v>
      </c>
      <c r="B5042" s="2">
        <v>44671.332604166666</v>
      </c>
      <c r="C5042" s="1" t="s">
        <v>1192</v>
      </c>
      <c r="D5042" t="s">
        <v>1058</v>
      </c>
      <c r="E5042" s="1" t="s">
        <v>1061</v>
      </c>
      <c r="G5042" t="s">
        <v>1213</v>
      </c>
      <c r="H5042">
        <v>1</v>
      </c>
    </row>
    <row r="5043" spans="1:8" x14ac:dyDescent="0.2">
      <c r="A5043" s="5">
        <v>44671</v>
      </c>
      <c r="B5043" s="2">
        <v>44671.332627314812</v>
      </c>
      <c r="C5043" s="1" t="s">
        <v>1192</v>
      </c>
      <c r="D5043" t="s">
        <v>1059</v>
      </c>
      <c r="E5043" s="1" t="s">
        <v>1061</v>
      </c>
      <c r="G5043" t="s">
        <v>1213</v>
      </c>
      <c r="H5043">
        <v>1</v>
      </c>
    </row>
    <row r="5044" spans="1:8" x14ac:dyDescent="0.2">
      <c r="A5044" s="5">
        <v>44673</v>
      </c>
      <c r="B5044" s="2">
        <v>44673.347210648149</v>
      </c>
      <c r="C5044" s="1" t="s">
        <v>1192</v>
      </c>
      <c r="D5044" t="s">
        <v>1053</v>
      </c>
      <c r="E5044" s="1" t="s">
        <v>1061</v>
      </c>
      <c r="G5044" t="s">
        <v>1213</v>
      </c>
      <c r="H5044">
        <v>1</v>
      </c>
    </row>
    <row r="5045" spans="1:8" x14ac:dyDescent="0.2">
      <c r="A5045" s="5">
        <v>44673</v>
      </c>
      <c r="B5045" s="2">
        <v>44673.347233796296</v>
      </c>
      <c r="C5045" s="1" t="s">
        <v>1192</v>
      </c>
      <c r="D5045" t="s">
        <v>1057</v>
      </c>
      <c r="E5045" s="1" t="s">
        <v>1061</v>
      </c>
      <c r="G5045" t="s">
        <v>1213</v>
      </c>
      <c r="H5045">
        <v>1</v>
      </c>
    </row>
    <row r="5046" spans="1:8" x14ac:dyDescent="0.2">
      <c r="A5046" s="5">
        <v>44673</v>
      </c>
      <c r="B5046" s="2">
        <v>44673.347256944442</v>
      </c>
      <c r="C5046" s="1" t="s">
        <v>1192</v>
      </c>
      <c r="D5046" t="s">
        <v>1058</v>
      </c>
      <c r="E5046" s="1" t="s">
        <v>1061</v>
      </c>
      <c r="G5046" t="s">
        <v>1213</v>
      </c>
      <c r="H5046">
        <v>1</v>
      </c>
    </row>
    <row r="5047" spans="1:8" x14ac:dyDescent="0.2">
      <c r="A5047" s="5">
        <v>44673</v>
      </c>
      <c r="B5047" s="2">
        <v>44673.347280092596</v>
      </c>
      <c r="C5047" s="1" t="s">
        <v>1192</v>
      </c>
      <c r="D5047" t="s">
        <v>1059</v>
      </c>
      <c r="E5047" s="1" t="s">
        <v>1061</v>
      </c>
      <c r="G5047" t="s">
        <v>1213</v>
      </c>
      <c r="H5047">
        <v>1</v>
      </c>
    </row>
    <row r="5048" spans="1:8" x14ac:dyDescent="0.2">
      <c r="A5048" s="5">
        <v>44673</v>
      </c>
      <c r="B5048" s="2">
        <v>44673.358622685184</v>
      </c>
      <c r="C5048" s="1" t="s">
        <v>1065</v>
      </c>
      <c r="D5048" t="s">
        <v>1053</v>
      </c>
      <c r="G5048" t="s">
        <v>1213</v>
      </c>
      <c r="H5048">
        <v>1</v>
      </c>
    </row>
    <row r="5049" spans="1:8" x14ac:dyDescent="0.2">
      <c r="A5049" s="5">
        <v>44673</v>
      </c>
      <c r="B5049" s="2">
        <v>44673.358749999999</v>
      </c>
      <c r="C5049" s="1" t="s">
        <v>1065</v>
      </c>
      <c r="D5049" t="s">
        <v>1056</v>
      </c>
      <c r="G5049" t="s">
        <v>1213</v>
      </c>
      <c r="H5049">
        <v>1</v>
      </c>
    </row>
    <row r="5050" spans="1:8" x14ac:dyDescent="0.2">
      <c r="A5050" s="5">
        <v>44673</v>
      </c>
      <c r="B5050" s="2">
        <v>44673.35900462963</v>
      </c>
      <c r="C5050" s="1" t="s">
        <v>1065</v>
      </c>
      <c r="D5050" t="s">
        <v>1057</v>
      </c>
      <c r="G5050" t="s">
        <v>1213</v>
      </c>
      <c r="H5050">
        <v>1</v>
      </c>
    </row>
    <row r="5051" spans="1:8" x14ac:dyDescent="0.2">
      <c r="A5051" s="5">
        <v>44673</v>
      </c>
      <c r="B5051" s="2">
        <v>44673.359155092592</v>
      </c>
      <c r="C5051" s="1" t="s">
        <v>1065</v>
      </c>
      <c r="D5051" t="s">
        <v>1056</v>
      </c>
      <c r="G5051" t="s">
        <v>1213</v>
      </c>
      <c r="H5051">
        <v>1</v>
      </c>
    </row>
    <row r="5052" spans="1:8" x14ac:dyDescent="0.2">
      <c r="A5052" s="5">
        <v>44673</v>
      </c>
      <c r="B5052" s="2">
        <v>44673.359270833331</v>
      </c>
      <c r="C5052" s="1" t="s">
        <v>1065</v>
      </c>
      <c r="D5052" t="s">
        <v>1058</v>
      </c>
      <c r="G5052" t="s">
        <v>1213</v>
      </c>
      <c r="H5052">
        <v>1</v>
      </c>
    </row>
    <row r="5053" spans="1:8" x14ac:dyDescent="0.2">
      <c r="A5053" s="5">
        <v>44673</v>
      </c>
      <c r="B5053" s="2">
        <v>44673.359351851854</v>
      </c>
      <c r="C5053" s="1" t="s">
        <v>1065</v>
      </c>
      <c r="D5053" t="s">
        <v>1056</v>
      </c>
      <c r="G5053" t="s">
        <v>1213</v>
      </c>
      <c r="H5053">
        <v>1</v>
      </c>
    </row>
    <row r="5054" spans="1:8" x14ac:dyDescent="0.2">
      <c r="A5054" s="5">
        <v>44673</v>
      </c>
      <c r="B5054" s="2">
        <v>44673.3594212963</v>
      </c>
      <c r="C5054" s="1" t="s">
        <v>1065</v>
      </c>
      <c r="D5054" t="s">
        <v>1059</v>
      </c>
      <c r="G5054" t="s">
        <v>1213</v>
      </c>
      <c r="H5054">
        <v>1</v>
      </c>
    </row>
    <row r="5055" spans="1:8" x14ac:dyDescent="0.2">
      <c r="A5055" s="5">
        <v>44673</v>
      </c>
      <c r="B5055" s="2">
        <v>44673.359502314815</v>
      </c>
      <c r="C5055" s="1" t="s">
        <v>1065</v>
      </c>
      <c r="D5055" t="s">
        <v>1056</v>
      </c>
      <c r="G5055" t="s">
        <v>1213</v>
      </c>
      <c r="H5055">
        <v>1</v>
      </c>
    </row>
    <row r="5056" spans="1:8" x14ac:dyDescent="0.2">
      <c r="A5056" s="5">
        <v>44676</v>
      </c>
      <c r="B5056" s="2">
        <v>44676.364479166667</v>
      </c>
      <c r="C5056" s="1" t="s">
        <v>1065</v>
      </c>
      <c r="D5056" t="s">
        <v>1053</v>
      </c>
      <c r="E5056" s="1" t="s">
        <v>1061</v>
      </c>
      <c r="G5056" t="s">
        <v>1213</v>
      </c>
      <c r="H5056">
        <v>1</v>
      </c>
    </row>
    <row r="5057" spans="1:8" x14ac:dyDescent="0.2">
      <c r="A5057" s="5">
        <v>44676</v>
      </c>
      <c r="B5057" s="2">
        <v>44676.364699074074</v>
      </c>
      <c r="C5057" s="1" t="s">
        <v>1065</v>
      </c>
      <c r="D5057" t="s">
        <v>1057</v>
      </c>
      <c r="E5057" s="1" t="s">
        <v>1061</v>
      </c>
      <c r="G5057" t="s">
        <v>1213</v>
      </c>
      <c r="H5057">
        <v>1</v>
      </c>
    </row>
    <row r="5058" spans="1:8" x14ac:dyDescent="0.2">
      <c r="A5058" s="5">
        <v>44676</v>
      </c>
      <c r="B5058" s="2">
        <v>44676.364884259259</v>
      </c>
      <c r="C5058" s="1" t="s">
        <v>1065</v>
      </c>
      <c r="D5058" t="s">
        <v>1058</v>
      </c>
      <c r="E5058" s="1" t="s">
        <v>1061</v>
      </c>
      <c r="G5058" t="s">
        <v>1213</v>
      </c>
      <c r="H5058">
        <v>1</v>
      </c>
    </row>
    <row r="5059" spans="1:8" x14ac:dyDescent="0.2">
      <c r="A5059" s="5">
        <v>44676</v>
      </c>
      <c r="B5059" s="2">
        <v>44676.364988425928</v>
      </c>
      <c r="C5059" s="1" t="s">
        <v>1065</v>
      </c>
      <c r="D5059" t="s">
        <v>1059</v>
      </c>
      <c r="E5059" s="1" t="s">
        <v>1061</v>
      </c>
      <c r="G5059" t="s">
        <v>1213</v>
      </c>
      <c r="H5059">
        <v>1</v>
      </c>
    </row>
    <row r="5060" spans="1:8" x14ac:dyDescent="0.2">
      <c r="A5060" s="5">
        <v>44677</v>
      </c>
      <c r="B5060" s="2">
        <v>44677.334189814814</v>
      </c>
      <c r="C5060" s="1" t="s">
        <v>1192</v>
      </c>
      <c r="D5060" t="s">
        <v>1053</v>
      </c>
      <c r="E5060" s="1" t="s">
        <v>1061</v>
      </c>
      <c r="G5060" t="s">
        <v>1213</v>
      </c>
      <c r="H5060">
        <v>1</v>
      </c>
    </row>
    <row r="5061" spans="1:8" x14ac:dyDescent="0.2">
      <c r="A5061" s="5">
        <v>44677</v>
      </c>
      <c r="B5061" s="2">
        <v>44677.334236111114</v>
      </c>
      <c r="C5061" s="1" t="s">
        <v>1192</v>
      </c>
      <c r="D5061" t="s">
        <v>1057</v>
      </c>
      <c r="E5061" s="1" t="s">
        <v>1061</v>
      </c>
      <c r="G5061" t="s">
        <v>1213</v>
      </c>
      <c r="H5061">
        <v>1</v>
      </c>
    </row>
    <row r="5062" spans="1:8" x14ac:dyDescent="0.2">
      <c r="A5062" s="5">
        <v>44677</v>
      </c>
      <c r="B5062" s="2">
        <v>44677.334293981483</v>
      </c>
      <c r="C5062" s="1" t="s">
        <v>1192</v>
      </c>
      <c r="D5062" t="s">
        <v>1058</v>
      </c>
      <c r="E5062" s="1" t="s">
        <v>1061</v>
      </c>
      <c r="G5062" t="s">
        <v>1213</v>
      </c>
      <c r="H5062">
        <v>1</v>
      </c>
    </row>
    <row r="5063" spans="1:8" x14ac:dyDescent="0.2">
      <c r="A5063" s="5">
        <v>44677</v>
      </c>
      <c r="B5063" s="2">
        <v>44677.334328703706</v>
      </c>
      <c r="C5063" s="1" t="s">
        <v>1192</v>
      </c>
      <c r="D5063" t="s">
        <v>1059</v>
      </c>
      <c r="E5063" s="1" t="s">
        <v>1061</v>
      </c>
      <c r="G5063" t="s">
        <v>1213</v>
      </c>
      <c r="H5063">
        <v>1</v>
      </c>
    </row>
    <row r="5064" spans="1:8" x14ac:dyDescent="0.2">
      <c r="A5064" s="5">
        <v>44677</v>
      </c>
      <c r="B5064" s="2">
        <v>44677.34952546296</v>
      </c>
      <c r="C5064" s="1" t="s">
        <v>1065</v>
      </c>
      <c r="D5064" t="s">
        <v>1058</v>
      </c>
      <c r="G5064" t="s">
        <v>1213</v>
      </c>
      <c r="H5064">
        <v>1</v>
      </c>
    </row>
    <row r="5065" spans="1:8" x14ac:dyDescent="0.2">
      <c r="A5065" s="5">
        <v>44677</v>
      </c>
      <c r="B5065" s="2">
        <v>44677.349618055552</v>
      </c>
      <c r="C5065" s="1" t="s">
        <v>1065</v>
      </c>
      <c r="D5065" t="s">
        <v>1056</v>
      </c>
      <c r="G5065" t="s">
        <v>1213</v>
      </c>
      <c r="H5065">
        <v>1</v>
      </c>
    </row>
    <row r="5066" spans="1:8" x14ac:dyDescent="0.2">
      <c r="A5066" s="5">
        <v>44677</v>
      </c>
      <c r="B5066" s="2">
        <v>44677.349699074075</v>
      </c>
      <c r="C5066" s="1" t="s">
        <v>1065</v>
      </c>
      <c r="D5066" t="s">
        <v>1059</v>
      </c>
      <c r="G5066" t="s">
        <v>1213</v>
      </c>
      <c r="H5066">
        <v>1</v>
      </c>
    </row>
    <row r="5067" spans="1:8" x14ac:dyDescent="0.2">
      <c r="A5067" s="5">
        <v>44677</v>
      </c>
      <c r="B5067" s="2">
        <v>44677.349768518521</v>
      </c>
      <c r="C5067" s="1" t="s">
        <v>1065</v>
      </c>
      <c r="D5067" t="s">
        <v>1056</v>
      </c>
      <c r="G5067" t="s">
        <v>1213</v>
      </c>
      <c r="H5067">
        <v>1</v>
      </c>
    </row>
    <row r="5068" spans="1:8" x14ac:dyDescent="0.2">
      <c r="A5068" s="5">
        <v>44677</v>
      </c>
      <c r="B5068" s="2">
        <v>44677.662812499999</v>
      </c>
      <c r="C5068" s="1" t="s">
        <v>1192</v>
      </c>
      <c r="D5068" t="s">
        <v>1053</v>
      </c>
      <c r="E5068" s="1" t="s">
        <v>1061</v>
      </c>
      <c r="G5068" t="s">
        <v>1213</v>
      </c>
      <c r="H5068">
        <v>1</v>
      </c>
    </row>
    <row r="5069" spans="1:8" x14ac:dyDescent="0.2">
      <c r="A5069" s="5">
        <v>44677</v>
      </c>
      <c r="B5069" s="2">
        <v>44677.662858796299</v>
      </c>
      <c r="C5069" s="1" t="s">
        <v>1192</v>
      </c>
      <c r="D5069" t="s">
        <v>1057</v>
      </c>
      <c r="E5069" s="1" t="s">
        <v>1061</v>
      </c>
      <c r="G5069" t="s">
        <v>1213</v>
      </c>
      <c r="H5069">
        <v>1</v>
      </c>
    </row>
    <row r="5070" spans="1:8" x14ac:dyDescent="0.2">
      <c r="A5070" s="5">
        <v>44677</v>
      </c>
      <c r="B5070" s="2">
        <v>44677.662881944445</v>
      </c>
      <c r="C5070" s="1" t="s">
        <v>1192</v>
      </c>
      <c r="D5070" t="s">
        <v>1058</v>
      </c>
      <c r="E5070" s="1" t="s">
        <v>1201</v>
      </c>
      <c r="G5070" t="s">
        <v>1213</v>
      </c>
      <c r="H5070">
        <v>1</v>
      </c>
    </row>
    <row r="5071" spans="1:8" x14ac:dyDescent="0.2">
      <c r="A5071" s="5">
        <v>44677</v>
      </c>
      <c r="B5071" s="2">
        <v>44677.662905092591</v>
      </c>
      <c r="C5071" s="1" t="s">
        <v>1192</v>
      </c>
      <c r="D5071" t="s">
        <v>1056</v>
      </c>
      <c r="F5071" s="6" t="s">
        <v>1201</v>
      </c>
      <c r="G5071" t="s">
        <v>1213</v>
      </c>
      <c r="H5071">
        <v>1</v>
      </c>
    </row>
    <row r="5072" spans="1:8" x14ac:dyDescent="0.2">
      <c r="A5072" s="5">
        <v>44677</v>
      </c>
      <c r="B5072" s="2">
        <v>44677.662928240738</v>
      </c>
      <c r="C5072" s="1" t="s">
        <v>1192</v>
      </c>
      <c r="D5072" t="s">
        <v>1059</v>
      </c>
      <c r="E5072" s="1" t="s">
        <v>1061</v>
      </c>
      <c r="G5072" t="s">
        <v>1213</v>
      </c>
      <c r="H5072">
        <v>1</v>
      </c>
    </row>
    <row r="5073" spans="1:8" x14ac:dyDescent="0.2">
      <c r="A5073" s="5">
        <v>44678</v>
      </c>
      <c r="B5073" s="2">
        <v>44678.351701388892</v>
      </c>
      <c r="C5073" s="1" t="s">
        <v>1192</v>
      </c>
      <c r="D5073" t="s">
        <v>1053</v>
      </c>
      <c r="E5073" s="1" t="s">
        <v>1061</v>
      </c>
      <c r="G5073" t="s">
        <v>1213</v>
      </c>
      <c r="H5073">
        <v>1</v>
      </c>
    </row>
    <row r="5074" spans="1:8" x14ac:dyDescent="0.2">
      <c r="A5074" s="5">
        <v>44678</v>
      </c>
      <c r="B5074" s="2">
        <v>44678.351736111108</v>
      </c>
      <c r="C5074" s="1" t="s">
        <v>1192</v>
      </c>
      <c r="D5074" t="s">
        <v>1057</v>
      </c>
      <c r="E5074" s="1" t="s">
        <v>1061</v>
      </c>
      <c r="G5074" t="s">
        <v>1213</v>
      </c>
      <c r="H5074">
        <v>1</v>
      </c>
    </row>
    <row r="5075" spans="1:8" x14ac:dyDescent="0.2">
      <c r="A5075" s="5">
        <v>44678</v>
      </c>
      <c r="B5075" s="2">
        <v>44678.351759259262</v>
      </c>
      <c r="C5075" s="1" t="s">
        <v>1192</v>
      </c>
      <c r="D5075" t="s">
        <v>1058</v>
      </c>
      <c r="E5075" s="1" t="s">
        <v>1061</v>
      </c>
      <c r="G5075" t="s">
        <v>1213</v>
      </c>
      <c r="H5075">
        <v>1</v>
      </c>
    </row>
    <row r="5076" spans="1:8" x14ac:dyDescent="0.2">
      <c r="A5076" s="5">
        <v>44678</v>
      </c>
      <c r="B5076" s="2">
        <v>44678.351782407408</v>
      </c>
      <c r="C5076" s="1" t="s">
        <v>1192</v>
      </c>
      <c r="D5076" t="s">
        <v>1059</v>
      </c>
      <c r="E5076" s="1" t="s">
        <v>1061</v>
      </c>
      <c r="G5076" t="s">
        <v>1213</v>
      </c>
      <c r="H5076">
        <v>1</v>
      </c>
    </row>
    <row r="5077" spans="1:8" x14ac:dyDescent="0.2">
      <c r="A5077" s="5">
        <v>44679</v>
      </c>
      <c r="B5077" s="2">
        <v>44679.324652777781</v>
      </c>
      <c r="C5077" s="1" t="s">
        <v>1192</v>
      </c>
      <c r="D5077" t="s">
        <v>1053</v>
      </c>
      <c r="E5077" s="1" t="s">
        <v>1061</v>
      </c>
      <c r="G5077" t="s">
        <v>1213</v>
      </c>
      <c r="H5077">
        <v>1</v>
      </c>
    </row>
    <row r="5078" spans="1:8" x14ac:dyDescent="0.2">
      <c r="A5078" s="5">
        <v>44679</v>
      </c>
      <c r="B5078" s="2">
        <v>44679.324687499997</v>
      </c>
      <c r="C5078" s="1" t="s">
        <v>1192</v>
      </c>
      <c r="D5078" t="s">
        <v>1057</v>
      </c>
      <c r="E5078" s="1" t="s">
        <v>1061</v>
      </c>
      <c r="G5078" t="s">
        <v>1213</v>
      </c>
      <c r="H5078">
        <v>1</v>
      </c>
    </row>
    <row r="5079" spans="1:8" x14ac:dyDescent="0.2">
      <c r="A5079" s="5">
        <v>44679</v>
      </c>
      <c r="B5079" s="2">
        <v>44679.32471064815</v>
      </c>
      <c r="C5079" s="1" t="s">
        <v>1192</v>
      </c>
      <c r="D5079" t="s">
        <v>1058</v>
      </c>
      <c r="E5079" s="1" t="s">
        <v>1061</v>
      </c>
      <c r="G5079" t="s">
        <v>1213</v>
      </c>
      <c r="H5079">
        <v>1</v>
      </c>
    </row>
    <row r="5080" spans="1:8" x14ac:dyDescent="0.2">
      <c r="A5080" s="5">
        <v>44679</v>
      </c>
      <c r="B5080" s="2">
        <v>44679.32472222222</v>
      </c>
      <c r="C5080" s="1" t="s">
        <v>1192</v>
      </c>
      <c r="D5080" t="s">
        <v>1059</v>
      </c>
      <c r="E5080" s="1" t="s">
        <v>1061</v>
      </c>
      <c r="G5080" t="s">
        <v>1213</v>
      </c>
      <c r="H5080">
        <v>1</v>
      </c>
    </row>
    <row r="5081" spans="1:8" x14ac:dyDescent="0.2">
      <c r="A5081" s="5">
        <v>44680</v>
      </c>
      <c r="B5081" s="2">
        <v>44680.320347222223</v>
      </c>
      <c r="C5081" s="1" t="s">
        <v>1192</v>
      </c>
      <c r="D5081" t="s">
        <v>1053</v>
      </c>
      <c r="E5081" s="1" t="s">
        <v>1061</v>
      </c>
      <c r="G5081" t="s">
        <v>1213</v>
      </c>
      <c r="H5081">
        <v>1</v>
      </c>
    </row>
    <row r="5082" spans="1:8" x14ac:dyDescent="0.2">
      <c r="A5082" s="5">
        <v>44680</v>
      </c>
      <c r="B5082" s="2">
        <v>44680.320370370369</v>
      </c>
      <c r="C5082" s="1" t="s">
        <v>1192</v>
      </c>
      <c r="D5082" t="s">
        <v>1057</v>
      </c>
      <c r="E5082" s="1" t="s">
        <v>1061</v>
      </c>
      <c r="G5082" t="s">
        <v>1213</v>
      </c>
      <c r="H5082">
        <v>1</v>
      </c>
    </row>
    <row r="5083" spans="1:8" x14ac:dyDescent="0.2">
      <c r="A5083" s="5">
        <v>44680</v>
      </c>
      <c r="B5083" s="2">
        <v>44680.320381944446</v>
      </c>
      <c r="C5083" s="1" t="s">
        <v>1192</v>
      </c>
      <c r="D5083" t="s">
        <v>1058</v>
      </c>
      <c r="E5083" s="1" t="s">
        <v>1061</v>
      </c>
      <c r="G5083" t="s">
        <v>1213</v>
      </c>
      <c r="H5083">
        <v>1</v>
      </c>
    </row>
    <row r="5084" spans="1:8" x14ac:dyDescent="0.2">
      <c r="A5084" s="5">
        <v>44680</v>
      </c>
      <c r="B5084" s="2">
        <v>44680.320405092592</v>
      </c>
      <c r="C5084" s="1" t="s">
        <v>1192</v>
      </c>
      <c r="D5084" t="s">
        <v>1059</v>
      </c>
      <c r="E5084" s="1" t="s">
        <v>1061</v>
      </c>
      <c r="G5084" t="s">
        <v>1213</v>
      </c>
      <c r="H5084">
        <v>1</v>
      </c>
    </row>
    <row r="5085" spans="1:8" x14ac:dyDescent="0.2">
      <c r="A5085" s="5">
        <v>44680</v>
      </c>
      <c r="B5085" s="2">
        <v>44680.727002314816</v>
      </c>
      <c r="C5085" s="1" t="s">
        <v>1113</v>
      </c>
      <c r="D5085" t="s">
        <v>1053</v>
      </c>
      <c r="G5085" t="s">
        <v>1213</v>
      </c>
      <c r="H5085">
        <v>1</v>
      </c>
    </row>
    <row r="5086" spans="1:8" x14ac:dyDescent="0.2">
      <c r="A5086" s="5">
        <v>44680</v>
      </c>
      <c r="B5086" s="2">
        <v>44680.727071759262</v>
      </c>
      <c r="C5086" s="1" t="s">
        <v>1113</v>
      </c>
      <c r="D5086" t="s">
        <v>1056</v>
      </c>
      <c r="G5086" t="s">
        <v>1213</v>
      </c>
      <c r="H5086">
        <v>1</v>
      </c>
    </row>
    <row r="5087" spans="1:8" x14ac:dyDescent="0.2">
      <c r="A5087" s="5">
        <v>44680</v>
      </c>
      <c r="B5087" s="2">
        <v>44680.727118055554</v>
      </c>
      <c r="C5087" s="1" t="s">
        <v>1113</v>
      </c>
      <c r="D5087" t="s">
        <v>1057</v>
      </c>
      <c r="G5087" t="s">
        <v>1213</v>
      </c>
      <c r="H5087">
        <v>1</v>
      </c>
    </row>
    <row r="5088" spans="1:8" x14ac:dyDescent="0.2">
      <c r="A5088" s="5">
        <v>44680</v>
      </c>
      <c r="B5088" s="2">
        <v>44680.727175925924</v>
      </c>
      <c r="C5088" s="1" t="s">
        <v>1113</v>
      </c>
      <c r="D5088" t="s">
        <v>1056</v>
      </c>
      <c r="G5088" t="s">
        <v>1213</v>
      </c>
      <c r="H5088">
        <v>1</v>
      </c>
    </row>
    <row r="5089" spans="1:8" x14ac:dyDescent="0.2">
      <c r="A5089" s="5">
        <v>44680</v>
      </c>
      <c r="B5089" s="2">
        <v>44680.72724537037</v>
      </c>
      <c r="C5089" s="1" t="s">
        <v>1113</v>
      </c>
      <c r="D5089" t="s">
        <v>1058</v>
      </c>
      <c r="G5089" t="s">
        <v>1213</v>
      </c>
      <c r="H5089">
        <v>1</v>
      </c>
    </row>
    <row r="5090" spans="1:8" x14ac:dyDescent="0.2">
      <c r="A5090" s="5">
        <v>44680</v>
      </c>
      <c r="B5090" s="2">
        <v>44680.727314814816</v>
      </c>
      <c r="C5090" s="1" t="s">
        <v>1113</v>
      </c>
      <c r="D5090" t="s">
        <v>1056</v>
      </c>
      <c r="G5090" t="s">
        <v>1213</v>
      </c>
      <c r="H5090">
        <v>1</v>
      </c>
    </row>
    <row r="5091" spans="1:8" x14ac:dyDescent="0.2">
      <c r="A5091" s="5">
        <v>44680</v>
      </c>
      <c r="B5091" s="2">
        <v>44680.727719907409</v>
      </c>
      <c r="C5091" s="1" t="s">
        <v>1113</v>
      </c>
      <c r="D5091" t="s">
        <v>1059</v>
      </c>
      <c r="G5091" t="s">
        <v>1213</v>
      </c>
      <c r="H5091">
        <v>1</v>
      </c>
    </row>
    <row r="5092" spans="1:8" x14ac:dyDescent="0.2">
      <c r="A5092" s="5">
        <v>44680</v>
      </c>
      <c r="B5092" s="2">
        <v>44680.727800925924</v>
      </c>
      <c r="C5092" s="1" t="s">
        <v>1113</v>
      </c>
      <c r="D5092" t="s">
        <v>1056</v>
      </c>
      <c r="G5092" t="s">
        <v>1213</v>
      </c>
      <c r="H5092">
        <v>1</v>
      </c>
    </row>
    <row r="5093" spans="1:8" x14ac:dyDescent="0.2">
      <c r="A5093" s="5">
        <v>44681</v>
      </c>
      <c r="B5093" s="2">
        <v>44681.677627314813</v>
      </c>
      <c r="C5093" s="1" t="s">
        <v>1113</v>
      </c>
      <c r="D5093" t="s">
        <v>1053</v>
      </c>
      <c r="E5093" s="1" t="s">
        <v>1061</v>
      </c>
      <c r="G5093" t="s">
        <v>1213</v>
      </c>
      <c r="H5093">
        <v>1</v>
      </c>
    </row>
    <row r="5094" spans="1:8" x14ac:dyDescent="0.2">
      <c r="A5094" s="5">
        <v>44681</v>
      </c>
      <c r="B5094" s="2">
        <v>44681.67769675926</v>
      </c>
      <c r="C5094" s="1" t="s">
        <v>1113</v>
      </c>
      <c r="D5094" t="s">
        <v>1057</v>
      </c>
      <c r="E5094" s="1" t="s">
        <v>1061</v>
      </c>
      <c r="G5094" t="s">
        <v>1213</v>
      </c>
      <c r="H5094">
        <v>1</v>
      </c>
    </row>
    <row r="5095" spans="1:8" x14ac:dyDescent="0.2">
      <c r="A5095" s="5">
        <v>44681</v>
      </c>
      <c r="B5095" s="2">
        <v>44681.677789351852</v>
      </c>
      <c r="C5095" s="1" t="s">
        <v>1113</v>
      </c>
      <c r="D5095" t="s">
        <v>1058</v>
      </c>
      <c r="E5095" s="1" t="s">
        <v>1061</v>
      </c>
      <c r="G5095" t="s">
        <v>1213</v>
      </c>
      <c r="H5095">
        <v>1</v>
      </c>
    </row>
    <row r="5096" spans="1:8" x14ac:dyDescent="0.2">
      <c r="A5096" s="5">
        <v>44681</v>
      </c>
      <c r="B5096" s="2">
        <v>44681.677928240744</v>
      </c>
      <c r="C5096" s="1" t="s">
        <v>1113</v>
      </c>
      <c r="D5096" t="s">
        <v>1059</v>
      </c>
      <c r="E5096" s="1" t="s">
        <v>1061</v>
      </c>
      <c r="G5096" t="s">
        <v>1213</v>
      </c>
      <c r="H5096">
        <v>1</v>
      </c>
    </row>
    <row r="5097" spans="1:8" x14ac:dyDescent="0.2">
      <c r="A5097" s="5">
        <v>44683</v>
      </c>
      <c r="B5097" s="2">
        <v>44683.323773148149</v>
      </c>
      <c r="C5097" s="1" t="s">
        <v>1192</v>
      </c>
      <c r="D5097" t="s">
        <v>1053</v>
      </c>
      <c r="E5097" s="1" t="s">
        <v>1061</v>
      </c>
      <c r="G5097" t="s">
        <v>1214</v>
      </c>
      <c r="H5097">
        <v>1</v>
      </c>
    </row>
    <row r="5098" spans="1:8" x14ac:dyDescent="0.2">
      <c r="A5098" s="5">
        <v>44683</v>
      </c>
      <c r="B5098" s="2">
        <v>44683.323796296296</v>
      </c>
      <c r="C5098" s="1" t="s">
        <v>1192</v>
      </c>
      <c r="D5098" t="s">
        <v>1057</v>
      </c>
      <c r="E5098" s="1" t="s">
        <v>1061</v>
      </c>
      <c r="G5098" t="s">
        <v>1214</v>
      </c>
      <c r="H5098">
        <v>1</v>
      </c>
    </row>
    <row r="5099" spans="1:8" x14ac:dyDescent="0.2">
      <c r="A5099" s="5">
        <v>44683</v>
      </c>
      <c r="B5099" s="2">
        <v>44683.323819444442</v>
      </c>
      <c r="C5099" s="1" t="s">
        <v>1192</v>
      </c>
      <c r="D5099" t="s">
        <v>1058</v>
      </c>
      <c r="E5099" s="1" t="s">
        <v>1061</v>
      </c>
      <c r="G5099" t="s">
        <v>1214</v>
      </c>
      <c r="H5099">
        <v>1</v>
      </c>
    </row>
    <row r="5100" spans="1:8" x14ac:dyDescent="0.2">
      <c r="A5100" s="5">
        <v>44683</v>
      </c>
      <c r="B5100" s="2">
        <v>44683.323842592596</v>
      </c>
      <c r="C5100" s="1" t="s">
        <v>1192</v>
      </c>
      <c r="D5100" t="s">
        <v>1059</v>
      </c>
      <c r="E5100" s="1" t="s">
        <v>1061</v>
      </c>
      <c r="G5100" t="s">
        <v>1214</v>
      </c>
      <c r="H5100">
        <v>1</v>
      </c>
    </row>
    <row r="5101" spans="1:8" x14ac:dyDescent="0.2">
      <c r="A5101" s="5">
        <v>44683</v>
      </c>
      <c r="B5101" s="2">
        <v>44683.327152777776</v>
      </c>
      <c r="C5101" s="1" t="s">
        <v>1192</v>
      </c>
      <c r="D5101" t="s">
        <v>1053</v>
      </c>
      <c r="E5101" s="1" t="s">
        <v>1061</v>
      </c>
      <c r="G5101" t="s">
        <v>1214</v>
      </c>
      <c r="H5101">
        <v>1</v>
      </c>
    </row>
    <row r="5102" spans="1:8" x14ac:dyDescent="0.2">
      <c r="A5102" s="5">
        <v>44683</v>
      </c>
      <c r="B5102" s="2">
        <v>44683.327210648145</v>
      </c>
      <c r="C5102" s="1" t="s">
        <v>1192</v>
      </c>
      <c r="D5102" t="s">
        <v>1057</v>
      </c>
      <c r="E5102" s="1" t="s">
        <v>1061</v>
      </c>
      <c r="G5102" t="s">
        <v>1214</v>
      </c>
      <c r="H5102">
        <v>1</v>
      </c>
    </row>
    <row r="5103" spans="1:8" x14ac:dyDescent="0.2">
      <c r="A5103" s="5">
        <v>44683</v>
      </c>
      <c r="B5103" s="2">
        <v>44683.327256944445</v>
      </c>
      <c r="C5103" s="1" t="s">
        <v>1192</v>
      </c>
      <c r="D5103" t="s">
        <v>1058</v>
      </c>
      <c r="E5103" s="1" t="s">
        <v>1061</v>
      </c>
      <c r="G5103" t="s">
        <v>1214</v>
      </c>
      <c r="H5103">
        <v>1</v>
      </c>
    </row>
    <row r="5104" spans="1:8" x14ac:dyDescent="0.2">
      <c r="A5104" s="5">
        <v>44683</v>
      </c>
      <c r="B5104" s="2">
        <v>44683.327303240738</v>
      </c>
      <c r="C5104" s="1" t="s">
        <v>1192</v>
      </c>
      <c r="D5104" t="s">
        <v>1059</v>
      </c>
      <c r="E5104" s="1" t="s">
        <v>1061</v>
      </c>
      <c r="G5104" t="s">
        <v>1214</v>
      </c>
      <c r="H5104">
        <v>1</v>
      </c>
    </row>
    <row r="5105" spans="1:8" x14ac:dyDescent="0.2">
      <c r="A5105" s="5">
        <v>44684</v>
      </c>
      <c r="B5105" s="2">
        <v>44684.324236111112</v>
      </c>
      <c r="C5105" s="1" t="s">
        <v>1192</v>
      </c>
      <c r="D5105" t="s">
        <v>1053</v>
      </c>
      <c r="E5105" s="1" t="s">
        <v>1061</v>
      </c>
      <c r="G5105" t="s">
        <v>1214</v>
      </c>
      <c r="H5105">
        <v>1</v>
      </c>
    </row>
    <row r="5106" spans="1:8" x14ac:dyDescent="0.2">
      <c r="A5106" s="5">
        <v>44684</v>
      </c>
      <c r="B5106" s="2">
        <v>44684.324259259258</v>
      </c>
      <c r="C5106" s="1" t="s">
        <v>1192</v>
      </c>
      <c r="D5106" t="s">
        <v>1057</v>
      </c>
      <c r="E5106" s="1" t="s">
        <v>1061</v>
      </c>
      <c r="G5106" t="s">
        <v>1214</v>
      </c>
      <c r="H5106">
        <v>1</v>
      </c>
    </row>
    <row r="5107" spans="1:8" x14ac:dyDescent="0.2">
      <c r="A5107" s="5">
        <v>44684</v>
      </c>
      <c r="B5107" s="2">
        <v>44684.324293981481</v>
      </c>
      <c r="C5107" s="1" t="s">
        <v>1192</v>
      </c>
      <c r="D5107" t="s">
        <v>1058</v>
      </c>
      <c r="E5107" s="1" t="s">
        <v>1061</v>
      </c>
      <c r="G5107" t="s">
        <v>1214</v>
      </c>
      <c r="H5107">
        <v>1</v>
      </c>
    </row>
    <row r="5108" spans="1:8" x14ac:dyDescent="0.2">
      <c r="A5108" s="5">
        <v>44684</v>
      </c>
      <c r="B5108" s="2">
        <v>44684.324305555558</v>
      </c>
      <c r="C5108" s="1" t="s">
        <v>1192</v>
      </c>
      <c r="D5108" t="s">
        <v>1059</v>
      </c>
      <c r="E5108" s="1" t="s">
        <v>1061</v>
      </c>
      <c r="G5108" t="s">
        <v>1214</v>
      </c>
      <c r="H5108">
        <v>1</v>
      </c>
    </row>
    <row r="5109" spans="1:8" x14ac:dyDescent="0.2">
      <c r="A5109" s="5">
        <v>44684</v>
      </c>
      <c r="B5109" s="2">
        <v>44684.676192129627</v>
      </c>
      <c r="C5109" s="1" t="s">
        <v>1192</v>
      </c>
      <c r="D5109" t="s">
        <v>1053</v>
      </c>
      <c r="G5109" t="s">
        <v>1214</v>
      </c>
      <c r="H5109">
        <v>1</v>
      </c>
    </row>
    <row r="5110" spans="1:8" x14ac:dyDescent="0.2">
      <c r="A5110" s="5">
        <v>44684</v>
      </c>
      <c r="B5110" s="2">
        <v>44684.676215277781</v>
      </c>
      <c r="C5110" s="1" t="s">
        <v>1192</v>
      </c>
      <c r="D5110" t="s">
        <v>1056</v>
      </c>
      <c r="G5110" t="s">
        <v>1214</v>
      </c>
      <c r="H5110">
        <v>1</v>
      </c>
    </row>
    <row r="5111" spans="1:8" x14ac:dyDescent="0.2">
      <c r="A5111" s="5">
        <v>44684</v>
      </c>
      <c r="B5111" s="2">
        <v>44684.676226851851</v>
      </c>
      <c r="C5111" s="1" t="s">
        <v>1192</v>
      </c>
      <c r="D5111" t="s">
        <v>1057</v>
      </c>
      <c r="G5111" t="s">
        <v>1214</v>
      </c>
      <c r="H5111">
        <v>1</v>
      </c>
    </row>
    <row r="5112" spans="1:8" x14ac:dyDescent="0.2">
      <c r="A5112" s="5">
        <v>44684</v>
      </c>
      <c r="B5112" s="2">
        <v>44684.676238425927</v>
      </c>
      <c r="C5112" s="1" t="s">
        <v>1192</v>
      </c>
      <c r="D5112" t="s">
        <v>1056</v>
      </c>
      <c r="G5112" t="s">
        <v>1214</v>
      </c>
      <c r="H5112">
        <v>1</v>
      </c>
    </row>
    <row r="5113" spans="1:8" x14ac:dyDescent="0.2">
      <c r="A5113" s="5">
        <v>44684</v>
      </c>
      <c r="B5113" s="2">
        <v>44684.676249999997</v>
      </c>
      <c r="C5113" s="1" t="s">
        <v>1192</v>
      </c>
      <c r="D5113" t="s">
        <v>1058</v>
      </c>
    </row>
    <row r="5114" spans="1:8" x14ac:dyDescent="0.2">
      <c r="A5114" s="5">
        <v>44685</v>
      </c>
      <c r="B5114" s="2">
        <v>44685.332638888889</v>
      </c>
      <c r="C5114" s="1" t="s">
        <v>1192</v>
      </c>
      <c r="D5114" t="s">
        <v>1053</v>
      </c>
      <c r="E5114" s="1" t="s">
        <v>1061</v>
      </c>
      <c r="G5114" t="s">
        <v>1214</v>
      </c>
      <c r="H5114">
        <v>1</v>
      </c>
    </row>
    <row r="5115" spans="1:8" x14ac:dyDescent="0.2">
      <c r="A5115" s="5">
        <v>44685</v>
      </c>
      <c r="B5115" s="2">
        <v>44685.332673611112</v>
      </c>
      <c r="C5115" s="1" t="s">
        <v>1192</v>
      </c>
      <c r="D5115" t="s">
        <v>1057</v>
      </c>
      <c r="E5115" s="1" t="s">
        <v>1061</v>
      </c>
      <c r="G5115" t="s">
        <v>1214</v>
      </c>
      <c r="H5115">
        <v>1</v>
      </c>
    </row>
    <row r="5116" spans="1:8" x14ac:dyDescent="0.2">
      <c r="A5116" s="5">
        <v>44685</v>
      </c>
      <c r="B5116" s="2">
        <v>44685.332696759258</v>
      </c>
      <c r="C5116" s="1" t="s">
        <v>1192</v>
      </c>
      <c r="D5116" t="s">
        <v>1058</v>
      </c>
      <c r="E5116" s="1" t="s">
        <v>1061</v>
      </c>
      <c r="G5116" t="s">
        <v>1214</v>
      </c>
      <c r="H5116">
        <v>1</v>
      </c>
    </row>
    <row r="5117" spans="1:8" x14ac:dyDescent="0.2">
      <c r="A5117" s="5">
        <v>44685</v>
      </c>
      <c r="B5117" s="2">
        <v>44685.332719907405</v>
      </c>
      <c r="C5117" s="1" t="s">
        <v>1192</v>
      </c>
      <c r="D5117" t="s">
        <v>1059</v>
      </c>
      <c r="E5117" s="1" t="s">
        <v>1061</v>
      </c>
      <c r="G5117" t="s">
        <v>1214</v>
      </c>
      <c r="H5117">
        <v>1</v>
      </c>
    </row>
    <row r="5118" spans="1:8" x14ac:dyDescent="0.2">
      <c r="A5118" s="5">
        <v>44686</v>
      </c>
      <c r="B5118" s="2">
        <v>44686.332974537036</v>
      </c>
      <c r="C5118" s="1" t="s">
        <v>1192</v>
      </c>
      <c r="D5118" t="s">
        <v>1053</v>
      </c>
      <c r="E5118" s="1" t="s">
        <v>1061</v>
      </c>
      <c r="G5118" t="s">
        <v>1214</v>
      </c>
      <c r="H5118">
        <v>1</v>
      </c>
    </row>
    <row r="5119" spans="1:8" x14ac:dyDescent="0.2">
      <c r="A5119" s="5">
        <v>44686</v>
      </c>
      <c r="B5119" s="2">
        <v>44686.333009259259</v>
      </c>
      <c r="C5119" s="1" t="s">
        <v>1192</v>
      </c>
      <c r="D5119" t="s">
        <v>1057</v>
      </c>
      <c r="E5119" s="1" t="s">
        <v>1061</v>
      </c>
      <c r="G5119" t="s">
        <v>1214</v>
      </c>
      <c r="H5119">
        <v>1</v>
      </c>
    </row>
    <row r="5120" spans="1:8" x14ac:dyDescent="0.2">
      <c r="A5120" s="5">
        <v>44686</v>
      </c>
      <c r="B5120" s="2">
        <v>44686.333032407405</v>
      </c>
      <c r="C5120" s="1" t="s">
        <v>1192</v>
      </c>
      <c r="D5120" t="s">
        <v>1058</v>
      </c>
      <c r="E5120" s="1" t="s">
        <v>1061</v>
      </c>
      <c r="G5120" t="s">
        <v>1214</v>
      </c>
      <c r="H5120">
        <v>1</v>
      </c>
    </row>
    <row r="5121" spans="1:8" x14ac:dyDescent="0.2">
      <c r="A5121" s="5">
        <v>44686</v>
      </c>
      <c r="B5121" s="2">
        <v>44686.333055555559</v>
      </c>
      <c r="C5121" s="1" t="s">
        <v>1192</v>
      </c>
      <c r="D5121" t="s">
        <v>1059</v>
      </c>
      <c r="E5121" s="1" t="s">
        <v>1061</v>
      </c>
      <c r="G5121" t="s">
        <v>1214</v>
      </c>
      <c r="H5121">
        <v>1</v>
      </c>
    </row>
    <row r="5122" spans="1:8" x14ac:dyDescent="0.2">
      <c r="A5122" s="5">
        <v>44687</v>
      </c>
      <c r="B5122" s="2">
        <v>44687.328634259262</v>
      </c>
      <c r="C5122" s="1" t="s">
        <v>1192</v>
      </c>
      <c r="D5122" t="s">
        <v>1053</v>
      </c>
      <c r="E5122" s="1" t="s">
        <v>1061</v>
      </c>
      <c r="G5122" t="s">
        <v>1214</v>
      </c>
      <c r="H5122">
        <v>1</v>
      </c>
    </row>
    <row r="5123" spans="1:8" x14ac:dyDescent="0.2">
      <c r="A5123" s="5">
        <v>44687</v>
      </c>
      <c r="B5123" s="2">
        <v>44687.328657407408</v>
      </c>
      <c r="C5123" s="1" t="s">
        <v>1192</v>
      </c>
      <c r="D5123" t="s">
        <v>1057</v>
      </c>
      <c r="E5123" s="1" t="s">
        <v>1061</v>
      </c>
      <c r="G5123" t="s">
        <v>1214</v>
      </c>
      <c r="H5123">
        <v>1</v>
      </c>
    </row>
    <row r="5124" spans="1:8" x14ac:dyDescent="0.2">
      <c r="A5124" s="5">
        <v>44687</v>
      </c>
      <c r="B5124" s="2">
        <v>44687.328668981485</v>
      </c>
      <c r="C5124" s="1" t="s">
        <v>1192</v>
      </c>
      <c r="D5124" t="s">
        <v>1058</v>
      </c>
      <c r="E5124" s="1" t="s">
        <v>1061</v>
      </c>
      <c r="G5124" t="s">
        <v>1214</v>
      </c>
      <c r="H5124">
        <v>1</v>
      </c>
    </row>
    <row r="5125" spans="1:8" x14ac:dyDescent="0.2">
      <c r="A5125" s="5">
        <v>44687</v>
      </c>
      <c r="B5125" s="2">
        <v>44687.328692129631</v>
      </c>
      <c r="C5125" s="1" t="s">
        <v>1192</v>
      </c>
      <c r="D5125" t="s">
        <v>1059</v>
      </c>
      <c r="E5125" s="1" t="s">
        <v>1061</v>
      </c>
      <c r="G5125" t="s">
        <v>1214</v>
      </c>
      <c r="H5125">
        <v>1</v>
      </c>
    </row>
    <row r="5126" spans="1:8" x14ac:dyDescent="0.2">
      <c r="A5126" s="5">
        <v>44690</v>
      </c>
      <c r="B5126" s="2">
        <v>44690.329907407409</v>
      </c>
      <c r="C5126" s="1" t="s">
        <v>1192</v>
      </c>
      <c r="D5126" t="s">
        <v>1053</v>
      </c>
      <c r="E5126" s="1" t="s">
        <v>1061</v>
      </c>
      <c r="G5126" t="s">
        <v>1214</v>
      </c>
      <c r="H5126">
        <v>1</v>
      </c>
    </row>
    <row r="5127" spans="1:8" x14ac:dyDescent="0.2">
      <c r="A5127" s="5">
        <v>44690</v>
      </c>
      <c r="B5127" s="2">
        <v>44690.329918981479</v>
      </c>
      <c r="C5127" s="1" t="s">
        <v>1192</v>
      </c>
      <c r="D5127" t="s">
        <v>1057</v>
      </c>
      <c r="E5127" s="1" t="s">
        <v>1061</v>
      </c>
      <c r="G5127" t="s">
        <v>1214</v>
      </c>
      <c r="H5127">
        <v>1</v>
      </c>
    </row>
    <row r="5128" spans="1:8" x14ac:dyDescent="0.2">
      <c r="A5128" s="5">
        <v>44690</v>
      </c>
      <c r="B5128" s="2">
        <v>44690.329942129632</v>
      </c>
      <c r="C5128" s="1" t="s">
        <v>1192</v>
      </c>
      <c r="D5128" t="s">
        <v>1058</v>
      </c>
      <c r="E5128" s="1" t="s">
        <v>1061</v>
      </c>
      <c r="G5128" t="s">
        <v>1214</v>
      </c>
      <c r="H5128">
        <v>1</v>
      </c>
    </row>
    <row r="5129" spans="1:8" x14ac:dyDescent="0.2">
      <c r="A5129" s="5">
        <v>44690</v>
      </c>
      <c r="B5129" s="2">
        <v>44690.329953703702</v>
      </c>
      <c r="C5129" s="1" t="s">
        <v>1192</v>
      </c>
      <c r="D5129" t="s">
        <v>1059</v>
      </c>
      <c r="E5129" s="1" t="s">
        <v>1061</v>
      </c>
      <c r="G5129" t="s">
        <v>1214</v>
      </c>
      <c r="H5129">
        <v>1</v>
      </c>
    </row>
    <row r="5130" spans="1:8" x14ac:dyDescent="0.2">
      <c r="A5130" s="5">
        <v>44691</v>
      </c>
      <c r="B5130" s="2">
        <v>44691.322581018518</v>
      </c>
      <c r="C5130" s="1" t="s">
        <v>1192</v>
      </c>
      <c r="D5130" t="s">
        <v>1053</v>
      </c>
      <c r="E5130" s="1" t="s">
        <v>1061</v>
      </c>
      <c r="G5130" t="s">
        <v>1214</v>
      </c>
      <c r="H5130">
        <v>1</v>
      </c>
    </row>
    <row r="5131" spans="1:8" x14ac:dyDescent="0.2">
      <c r="A5131" s="5">
        <v>44691</v>
      </c>
      <c r="B5131" s="2">
        <v>44691.322615740741</v>
      </c>
      <c r="C5131" s="1" t="s">
        <v>1192</v>
      </c>
      <c r="D5131" t="s">
        <v>1057</v>
      </c>
      <c r="E5131" s="1" t="s">
        <v>1061</v>
      </c>
      <c r="G5131" t="s">
        <v>1214</v>
      </c>
      <c r="H5131">
        <v>1</v>
      </c>
    </row>
    <row r="5132" spans="1:8" x14ac:dyDescent="0.2">
      <c r="A5132" s="5">
        <v>44691</v>
      </c>
      <c r="B5132" s="2">
        <v>44691.322627314818</v>
      </c>
      <c r="C5132" s="1" t="s">
        <v>1192</v>
      </c>
      <c r="D5132" t="s">
        <v>1058</v>
      </c>
      <c r="E5132" s="1" t="s">
        <v>1061</v>
      </c>
      <c r="G5132" t="s">
        <v>1214</v>
      </c>
      <c r="H5132">
        <v>1</v>
      </c>
    </row>
    <row r="5133" spans="1:8" x14ac:dyDescent="0.2">
      <c r="A5133" s="5">
        <v>44691</v>
      </c>
      <c r="B5133" s="2">
        <v>44691.322650462964</v>
      </c>
      <c r="C5133" s="1" t="s">
        <v>1192</v>
      </c>
      <c r="D5133" t="s">
        <v>1059</v>
      </c>
      <c r="E5133" s="1" t="s">
        <v>1061</v>
      </c>
      <c r="G5133" t="s">
        <v>1214</v>
      </c>
      <c r="H5133">
        <v>1</v>
      </c>
    </row>
    <row r="5134" spans="1:8" x14ac:dyDescent="0.2">
      <c r="A5134" s="5">
        <v>44691</v>
      </c>
      <c r="B5134" s="2">
        <v>44691.330451388887</v>
      </c>
      <c r="C5134" s="1" t="s">
        <v>1192</v>
      </c>
      <c r="D5134" t="s">
        <v>1053</v>
      </c>
      <c r="E5134" s="1" t="s">
        <v>1061</v>
      </c>
      <c r="G5134" t="s">
        <v>1214</v>
      </c>
      <c r="H5134">
        <v>1</v>
      </c>
    </row>
    <row r="5135" spans="1:8" x14ac:dyDescent="0.2">
      <c r="A5135" s="5">
        <v>44691</v>
      </c>
      <c r="B5135" s="2">
        <v>44691.330474537041</v>
      </c>
      <c r="C5135" s="1" t="s">
        <v>1192</v>
      </c>
      <c r="D5135" t="s">
        <v>1057</v>
      </c>
      <c r="E5135" s="1" t="s">
        <v>1061</v>
      </c>
      <c r="G5135" t="s">
        <v>1214</v>
      </c>
      <c r="H5135">
        <v>1</v>
      </c>
    </row>
    <row r="5136" spans="1:8" x14ac:dyDescent="0.2">
      <c r="A5136" s="5">
        <v>44691</v>
      </c>
      <c r="B5136" s="2">
        <v>44691.330509259256</v>
      </c>
      <c r="C5136" s="1" t="s">
        <v>1192</v>
      </c>
      <c r="D5136" t="s">
        <v>1058</v>
      </c>
      <c r="E5136" s="1" t="s">
        <v>1061</v>
      </c>
      <c r="G5136" t="s">
        <v>1214</v>
      </c>
      <c r="H5136">
        <v>1</v>
      </c>
    </row>
    <row r="5137" spans="1:8" x14ac:dyDescent="0.2">
      <c r="A5137" s="5">
        <v>44691</v>
      </c>
      <c r="B5137" s="2">
        <v>44691.33053240741</v>
      </c>
      <c r="C5137" s="1" t="s">
        <v>1192</v>
      </c>
      <c r="D5137" t="s">
        <v>1059</v>
      </c>
      <c r="E5137" s="1" t="s">
        <v>1061</v>
      </c>
      <c r="G5137" t="s">
        <v>1214</v>
      </c>
      <c r="H5137">
        <v>1</v>
      </c>
    </row>
    <row r="5138" spans="1:8" x14ac:dyDescent="0.2">
      <c r="A5138" s="5">
        <v>44691</v>
      </c>
      <c r="B5138" s="2">
        <v>44691.333923611113</v>
      </c>
      <c r="C5138" s="1" t="s">
        <v>1192</v>
      </c>
      <c r="D5138" t="s">
        <v>1053</v>
      </c>
      <c r="E5138" s="1" t="s">
        <v>1061</v>
      </c>
      <c r="G5138" t="s">
        <v>1214</v>
      </c>
      <c r="H5138">
        <v>1</v>
      </c>
    </row>
    <row r="5139" spans="1:8" x14ac:dyDescent="0.2">
      <c r="A5139" s="5">
        <v>44691</v>
      </c>
      <c r="B5139" s="2">
        <v>44691.33394675926</v>
      </c>
      <c r="C5139" s="1" t="s">
        <v>1192</v>
      </c>
      <c r="D5139" t="s">
        <v>1057</v>
      </c>
      <c r="E5139" s="1" t="s">
        <v>1061</v>
      </c>
      <c r="G5139" t="s">
        <v>1214</v>
      </c>
      <c r="H5139">
        <v>1</v>
      </c>
    </row>
    <row r="5140" spans="1:8" x14ac:dyDescent="0.2">
      <c r="A5140" s="5">
        <v>44691</v>
      </c>
      <c r="B5140" s="2">
        <v>44691.333969907406</v>
      </c>
      <c r="C5140" s="1" t="s">
        <v>1192</v>
      </c>
      <c r="D5140" t="s">
        <v>1058</v>
      </c>
      <c r="E5140" s="1" t="s">
        <v>1061</v>
      </c>
      <c r="G5140" t="s">
        <v>1214</v>
      </c>
      <c r="H5140">
        <v>1</v>
      </c>
    </row>
    <row r="5141" spans="1:8" x14ac:dyDescent="0.2">
      <c r="A5141" s="5">
        <v>44691</v>
      </c>
      <c r="B5141" s="2">
        <v>44691.333993055552</v>
      </c>
      <c r="C5141" s="1" t="s">
        <v>1192</v>
      </c>
      <c r="D5141" t="s">
        <v>1059</v>
      </c>
      <c r="E5141" s="1" t="s">
        <v>1061</v>
      </c>
      <c r="G5141" t="s">
        <v>1214</v>
      </c>
      <c r="H5141">
        <v>1</v>
      </c>
    </row>
    <row r="5142" spans="1:8" x14ac:dyDescent="0.2">
      <c r="A5142" s="5">
        <v>44692</v>
      </c>
      <c r="B5142" s="2">
        <v>44692.333726851852</v>
      </c>
      <c r="C5142" s="1" t="s">
        <v>1192</v>
      </c>
      <c r="D5142" t="s">
        <v>1053</v>
      </c>
      <c r="E5142" s="1" t="s">
        <v>1061</v>
      </c>
      <c r="G5142" t="s">
        <v>1214</v>
      </c>
      <c r="H5142">
        <v>1</v>
      </c>
    </row>
    <row r="5143" spans="1:8" x14ac:dyDescent="0.2">
      <c r="A5143" s="5">
        <v>44692</v>
      </c>
      <c r="B5143" s="2">
        <v>44692.333761574075</v>
      </c>
      <c r="C5143" s="1" t="s">
        <v>1192</v>
      </c>
      <c r="D5143" t="s">
        <v>1057</v>
      </c>
      <c r="E5143" s="1" t="s">
        <v>1061</v>
      </c>
      <c r="G5143" t="s">
        <v>1214</v>
      </c>
      <c r="H5143">
        <v>1</v>
      </c>
    </row>
    <row r="5144" spans="1:8" x14ac:dyDescent="0.2">
      <c r="A5144" s="5">
        <v>44692</v>
      </c>
      <c r="B5144" s="2">
        <v>44692.333796296298</v>
      </c>
      <c r="C5144" s="1" t="s">
        <v>1192</v>
      </c>
      <c r="D5144" t="s">
        <v>1058</v>
      </c>
      <c r="E5144" s="1" t="s">
        <v>1061</v>
      </c>
      <c r="G5144" t="s">
        <v>1214</v>
      </c>
      <c r="H5144">
        <v>1</v>
      </c>
    </row>
    <row r="5145" spans="1:8" x14ac:dyDescent="0.2">
      <c r="A5145" s="5">
        <v>44692</v>
      </c>
      <c r="B5145" s="2">
        <v>44692.333807870367</v>
      </c>
      <c r="C5145" s="1" t="s">
        <v>1192</v>
      </c>
      <c r="D5145" t="s">
        <v>1059</v>
      </c>
      <c r="E5145" s="1" t="s">
        <v>1061</v>
      </c>
      <c r="G5145" t="s">
        <v>1214</v>
      </c>
      <c r="H5145">
        <v>1</v>
      </c>
    </row>
    <row r="5146" spans="1:8" x14ac:dyDescent="0.2">
      <c r="A5146" s="5">
        <v>44693</v>
      </c>
      <c r="B5146" s="2">
        <v>44693.338078703702</v>
      </c>
      <c r="C5146" s="1" t="s">
        <v>1192</v>
      </c>
      <c r="D5146" t="s">
        <v>1053</v>
      </c>
      <c r="E5146" s="1" t="s">
        <v>1061</v>
      </c>
      <c r="G5146" t="s">
        <v>1214</v>
      </c>
      <c r="H5146">
        <v>1</v>
      </c>
    </row>
    <row r="5147" spans="1:8" x14ac:dyDescent="0.2">
      <c r="A5147" s="5">
        <v>44693</v>
      </c>
      <c r="B5147" s="2">
        <v>44693.338101851848</v>
      </c>
      <c r="C5147" s="1" t="s">
        <v>1192</v>
      </c>
      <c r="D5147" t="s">
        <v>1057</v>
      </c>
      <c r="E5147" s="1" t="s">
        <v>1061</v>
      </c>
      <c r="G5147" t="s">
        <v>1214</v>
      </c>
      <c r="H5147">
        <v>1</v>
      </c>
    </row>
    <row r="5148" spans="1:8" x14ac:dyDescent="0.2">
      <c r="A5148" s="5">
        <v>44693</v>
      </c>
      <c r="B5148" s="2">
        <v>44693.338113425925</v>
      </c>
      <c r="C5148" s="1" t="s">
        <v>1192</v>
      </c>
      <c r="D5148" t="s">
        <v>1058</v>
      </c>
      <c r="E5148" s="1" t="s">
        <v>1061</v>
      </c>
      <c r="G5148" t="s">
        <v>1214</v>
      </c>
      <c r="H5148">
        <v>1</v>
      </c>
    </row>
    <row r="5149" spans="1:8" x14ac:dyDescent="0.2">
      <c r="A5149" s="5">
        <v>44693</v>
      </c>
      <c r="B5149" s="2">
        <v>44693.338125000002</v>
      </c>
      <c r="C5149" s="1" t="s">
        <v>1192</v>
      </c>
      <c r="D5149" t="s">
        <v>1059</v>
      </c>
      <c r="E5149" s="1" t="s">
        <v>1061</v>
      </c>
      <c r="G5149" t="s">
        <v>1214</v>
      </c>
      <c r="H5149">
        <v>1</v>
      </c>
    </row>
    <row r="5150" spans="1:8" x14ac:dyDescent="0.2">
      <c r="A5150" s="5">
        <v>44693</v>
      </c>
      <c r="B5150" s="2">
        <v>44693.372974537036</v>
      </c>
      <c r="C5150" s="1" t="s">
        <v>1192</v>
      </c>
      <c r="D5150" t="s">
        <v>1053</v>
      </c>
      <c r="E5150" s="1" t="s">
        <v>1061</v>
      </c>
      <c r="G5150" t="s">
        <v>1214</v>
      </c>
      <c r="H5150">
        <v>1</v>
      </c>
    </row>
    <row r="5151" spans="1:8" x14ac:dyDescent="0.2">
      <c r="A5151" s="5">
        <v>44693</v>
      </c>
      <c r="B5151" s="2">
        <v>44693.37300925926</v>
      </c>
      <c r="C5151" s="1" t="s">
        <v>1192</v>
      </c>
      <c r="D5151" t="s">
        <v>1057</v>
      </c>
      <c r="E5151" s="1" t="s">
        <v>1061</v>
      </c>
      <c r="G5151" t="s">
        <v>1214</v>
      </c>
      <c r="H5151">
        <v>1</v>
      </c>
    </row>
    <row r="5152" spans="1:8" x14ac:dyDescent="0.2">
      <c r="A5152" s="5">
        <v>44693</v>
      </c>
      <c r="B5152" s="2">
        <v>44693.373032407406</v>
      </c>
      <c r="C5152" s="1" t="s">
        <v>1192</v>
      </c>
      <c r="D5152" t="s">
        <v>1058</v>
      </c>
      <c r="E5152" s="1" t="s">
        <v>1061</v>
      </c>
      <c r="G5152" t="s">
        <v>1214</v>
      </c>
      <c r="H5152">
        <v>1</v>
      </c>
    </row>
    <row r="5153" spans="1:8" x14ac:dyDescent="0.2">
      <c r="A5153" s="5">
        <v>44693</v>
      </c>
      <c r="B5153" s="2">
        <v>44693.373055555552</v>
      </c>
      <c r="C5153" s="1" t="s">
        <v>1192</v>
      </c>
      <c r="D5153" t="s">
        <v>1059</v>
      </c>
      <c r="E5153" s="1" t="s">
        <v>1061</v>
      </c>
      <c r="G5153" t="s">
        <v>1214</v>
      </c>
      <c r="H5153">
        <v>1</v>
      </c>
    </row>
    <row r="5154" spans="1:8" x14ac:dyDescent="0.2">
      <c r="A5154" s="5">
        <v>44694</v>
      </c>
      <c r="B5154" s="2">
        <v>44694.33148148148</v>
      </c>
      <c r="C5154" s="1" t="s">
        <v>1192</v>
      </c>
      <c r="D5154" t="s">
        <v>1053</v>
      </c>
      <c r="E5154" s="1" t="s">
        <v>1061</v>
      </c>
      <c r="G5154" t="s">
        <v>1214</v>
      </c>
      <c r="H5154">
        <v>1</v>
      </c>
    </row>
    <row r="5155" spans="1:8" x14ac:dyDescent="0.2">
      <c r="A5155" s="5">
        <v>44694</v>
      </c>
      <c r="B5155" s="2">
        <v>44694.33152777778</v>
      </c>
      <c r="C5155" s="1" t="s">
        <v>1192</v>
      </c>
      <c r="D5155" t="s">
        <v>1057</v>
      </c>
      <c r="E5155" s="1" t="s">
        <v>1201</v>
      </c>
      <c r="G5155" t="s">
        <v>1214</v>
      </c>
      <c r="H5155">
        <v>1</v>
      </c>
    </row>
    <row r="5156" spans="1:8" x14ac:dyDescent="0.2">
      <c r="A5156" s="5">
        <v>44694</v>
      </c>
      <c r="B5156" s="2">
        <v>44694.331574074073</v>
      </c>
      <c r="C5156" s="1" t="s">
        <v>1192</v>
      </c>
      <c r="D5156" t="s">
        <v>1056</v>
      </c>
      <c r="F5156" s="6" t="s">
        <v>1061</v>
      </c>
      <c r="G5156" t="s">
        <v>1214</v>
      </c>
      <c r="H5156">
        <v>1</v>
      </c>
    </row>
    <row r="5157" spans="1:8" x14ac:dyDescent="0.2">
      <c r="A5157" s="5">
        <v>44694</v>
      </c>
      <c r="B5157" s="2">
        <v>44694.331666666665</v>
      </c>
      <c r="C5157" s="1" t="s">
        <v>1192</v>
      </c>
      <c r="D5157" t="s">
        <v>1058</v>
      </c>
      <c r="E5157" s="1" t="s">
        <v>1201</v>
      </c>
      <c r="G5157" t="s">
        <v>1214</v>
      </c>
      <c r="H5157">
        <v>1</v>
      </c>
    </row>
    <row r="5158" spans="1:8" x14ac:dyDescent="0.2">
      <c r="A5158" s="5">
        <v>44694</v>
      </c>
      <c r="B5158" s="2">
        <v>44694.331689814811</v>
      </c>
      <c r="C5158" s="1" t="s">
        <v>1192</v>
      </c>
      <c r="D5158" t="s">
        <v>1056</v>
      </c>
      <c r="F5158" s="6" t="s">
        <v>1061</v>
      </c>
      <c r="G5158" t="s">
        <v>1214</v>
      </c>
      <c r="H5158">
        <v>1</v>
      </c>
    </row>
    <row r="5159" spans="1:8" x14ac:dyDescent="0.2">
      <c r="A5159" s="5">
        <v>44694</v>
      </c>
      <c r="B5159" s="2">
        <v>44694.331701388888</v>
      </c>
      <c r="C5159" s="1" t="s">
        <v>1192</v>
      </c>
      <c r="D5159" t="s">
        <v>1059</v>
      </c>
      <c r="G5159" t="s">
        <v>1214</v>
      </c>
      <c r="H5159">
        <v>1</v>
      </c>
    </row>
    <row r="5160" spans="1:8" x14ac:dyDescent="0.2">
      <c r="A5160" s="5">
        <v>44694</v>
      </c>
      <c r="B5160" s="2">
        <v>44694.331712962965</v>
      </c>
      <c r="C5160" s="1" t="s">
        <v>1192</v>
      </c>
      <c r="D5160" t="s">
        <v>1056</v>
      </c>
      <c r="F5160" s="6" t="s">
        <v>1061</v>
      </c>
      <c r="G5160" t="s">
        <v>1214</v>
      </c>
      <c r="H5160">
        <v>1</v>
      </c>
    </row>
    <row r="5161" spans="1:8" x14ac:dyDescent="0.2">
      <c r="A5161" s="5">
        <v>44697</v>
      </c>
      <c r="B5161" s="2">
        <v>44697.326747685183</v>
      </c>
      <c r="C5161" s="1" t="s">
        <v>1192</v>
      </c>
      <c r="D5161" t="s">
        <v>1053</v>
      </c>
      <c r="E5161" s="1" t="s">
        <v>1061</v>
      </c>
      <c r="G5161" t="s">
        <v>1214</v>
      </c>
      <c r="H5161">
        <v>1</v>
      </c>
    </row>
    <row r="5162" spans="1:8" x14ac:dyDescent="0.2">
      <c r="A5162" s="5">
        <v>44697</v>
      </c>
      <c r="B5162" s="2">
        <v>44697.326782407406</v>
      </c>
      <c r="C5162" s="1" t="s">
        <v>1192</v>
      </c>
      <c r="D5162" t="s">
        <v>1057</v>
      </c>
      <c r="E5162" s="1" t="s">
        <v>1061</v>
      </c>
      <c r="G5162" t="s">
        <v>1214</v>
      </c>
      <c r="H5162">
        <v>1</v>
      </c>
    </row>
    <row r="5163" spans="1:8" x14ac:dyDescent="0.2">
      <c r="A5163" s="5">
        <v>44697</v>
      </c>
      <c r="B5163" s="2">
        <v>44697.326805555553</v>
      </c>
      <c r="C5163" s="1" t="s">
        <v>1192</v>
      </c>
      <c r="D5163" t="s">
        <v>1058</v>
      </c>
      <c r="E5163" s="1" t="s">
        <v>1061</v>
      </c>
      <c r="G5163" t="s">
        <v>1214</v>
      </c>
      <c r="H5163">
        <v>1</v>
      </c>
    </row>
    <row r="5164" spans="1:8" x14ac:dyDescent="0.2">
      <c r="A5164" s="5">
        <v>44697</v>
      </c>
      <c r="B5164" s="2">
        <v>44697.326817129629</v>
      </c>
      <c r="C5164" s="1" t="s">
        <v>1192</v>
      </c>
      <c r="D5164" t="s">
        <v>1059</v>
      </c>
      <c r="E5164" s="1" t="s">
        <v>1061</v>
      </c>
      <c r="G5164" t="s">
        <v>1214</v>
      </c>
      <c r="H5164">
        <v>1</v>
      </c>
    </row>
    <row r="5165" spans="1:8" x14ac:dyDescent="0.2">
      <c r="A5165" s="5">
        <v>44698</v>
      </c>
      <c r="B5165" s="2">
        <v>44698.318020833336</v>
      </c>
      <c r="C5165" s="1" t="s">
        <v>1192</v>
      </c>
      <c r="D5165" t="s">
        <v>1053</v>
      </c>
      <c r="E5165" s="1" t="s">
        <v>1061</v>
      </c>
      <c r="G5165" t="s">
        <v>1214</v>
      </c>
      <c r="H5165">
        <v>1</v>
      </c>
    </row>
    <row r="5166" spans="1:8" x14ac:dyDescent="0.2">
      <c r="A5166" s="5">
        <v>44698</v>
      </c>
      <c r="B5166" s="2">
        <v>44698.318043981482</v>
      </c>
      <c r="C5166" s="1" t="s">
        <v>1192</v>
      </c>
      <c r="D5166" t="s">
        <v>1057</v>
      </c>
      <c r="E5166" s="1" t="s">
        <v>1061</v>
      </c>
      <c r="G5166" t="s">
        <v>1214</v>
      </c>
      <c r="H5166">
        <v>1</v>
      </c>
    </row>
    <row r="5167" spans="1:8" x14ac:dyDescent="0.2">
      <c r="A5167" s="5">
        <v>44698</v>
      </c>
      <c r="B5167" s="2">
        <v>44698.318067129629</v>
      </c>
      <c r="C5167" s="1" t="s">
        <v>1192</v>
      </c>
      <c r="D5167" t="s">
        <v>1058</v>
      </c>
      <c r="E5167" s="1" t="s">
        <v>1061</v>
      </c>
      <c r="G5167" t="s">
        <v>1214</v>
      </c>
      <c r="H5167">
        <v>1</v>
      </c>
    </row>
    <row r="5168" spans="1:8" x14ac:dyDescent="0.2">
      <c r="A5168" s="5">
        <v>44698</v>
      </c>
      <c r="B5168" s="2">
        <v>44698.318101851852</v>
      </c>
      <c r="C5168" s="1" t="s">
        <v>1192</v>
      </c>
      <c r="D5168" t="s">
        <v>1059</v>
      </c>
      <c r="E5168" s="1" t="s">
        <v>1061</v>
      </c>
      <c r="G5168" t="s">
        <v>1214</v>
      </c>
      <c r="H5168">
        <v>1</v>
      </c>
    </row>
    <row r="5169" spans="1:8" x14ac:dyDescent="0.2">
      <c r="A5169" s="5">
        <v>44699</v>
      </c>
      <c r="B5169" s="2">
        <v>44699.338148148148</v>
      </c>
      <c r="C5169" s="1" t="s">
        <v>1192</v>
      </c>
      <c r="D5169" t="s">
        <v>1053</v>
      </c>
      <c r="E5169" s="1" t="s">
        <v>1061</v>
      </c>
      <c r="G5169" t="s">
        <v>1214</v>
      </c>
      <c r="H5169">
        <v>1</v>
      </c>
    </row>
    <row r="5170" spans="1:8" x14ac:dyDescent="0.2">
      <c r="A5170" s="5">
        <v>44699</v>
      </c>
      <c r="B5170" s="2">
        <v>44699.338171296295</v>
      </c>
      <c r="C5170" s="1" t="s">
        <v>1192</v>
      </c>
      <c r="D5170" t="s">
        <v>1057</v>
      </c>
      <c r="E5170" s="1" t="s">
        <v>1061</v>
      </c>
      <c r="G5170" t="s">
        <v>1214</v>
      </c>
      <c r="H5170">
        <v>1</v>
      </c>
    </row>
    <row r="5171" spans="1:8" x14ac:dyDescent="0.2">
      <c r="A5171" s="5">
        <v>44699</v>
      </c>
      <c r="B5171" s="2">
        <v>44699.338182870371</v>
      </c>
      <c r="C5171" s="1" t="s">
        <v>1192</v>
      </c>
      <c r="D5171" t="s">
        <v>1058</v>
      </c>
      <c r="E5171" s="1" t="s">
        <v>1061</v>
      </c>
      <c r="G5171" t="s">
        <v>1214</v>
      </c>
      <c r="H5171">
        <v>1</v>
      </c>
    </row>
    <row r="5172" spans="1:8" x14ac:dyDescent="0.2">
      <c r="A5172" s="5">
        <v>44699</v>
      </c>
      <c r="B5172" s="2">
        <v>44699.338194444441</v>
      </c>
      <c r="C5172" s="1" t="s">
        <v>1192</v>
      </c>
      <c r="D5172" t="s">
        <v>1059</v>
      </c>
      <c r="G5172" t="s">
        <v>1214</v>
      </c>
      <c r="H5172">
        <v>1</v>
      </c>
    </row>
    <row r="5173" spans="1:8" x14ac:dyDescent="0.2">
      <c r="A5173" s="5">
        <v>44699</v>
      </c>
      <c r="B5173" s="2">
        <v>44699.338206018518</v>
      </c>
      <c r="C5173" s="1" t="s">
        <v>1192</v>
      </c>
      <c r="D5173" t="s">
        <v>1056</v>
      </c>
      <c r="F5173" s="6" t="s">
        <v>1061</v>
      </c>
      <c r="G5173" t="s">
        <v>1214</v>
      </c>
      <c r="H5173">
        <v>1</v>
      </c>
    </row>
    <row r="5174" spans="1:8" x14ac:dyDescent="0.2">
      <c r="A5174" s="5">
        <v>44700</v>
      </c>
      <c r="B5174" s="2">
        <v>44700.333807870367</v>
      </c>
      <c r="C5174" s="1" t="s">
        <v>1192</v>
      </c>
      <c r="D5174" t="s">
        <v>1053</v>
      </c>
      <c r="E5174" s="1" t="s">
        <v>1061</v>
      </c>
      <c r="G5174" t="s">
        <v>1214</v>
      </c>
      <c r="H5174">
        <v>1</v>
      </c>
    </row>
    <row r="5175" spans="1:8" x14ac:dyDescent="0.2">
      <c r="A5175" s="5">
        <v>44700</v>
      </c>
      <c r="B5175" s="2">
        <v>44700.333819444444</v>
      </c>
      <c r="C5175" s="1" t="s">
        <v>1192</v>
      </c>
      <c r="D5175" t="s">
        <v>1057</v>
      </c>
      <c r="E5175" s="1" t="s">
        <v>1061</v>
      </c>
      <c r="G5175" t="s">
        <v>1214</v>
      </c>
      <c r="H5175">
        <v>1</v>
      </c>
    </row>
    <row r="5176" spans="1:8" x14ac:dyDescent="0.2">
      <c r="A5176" s="5">
        <v>44700</v>
      </c>
      <c r="B5176" s="2">
        <v>44700.333831018521</v>
      </c>
      <c r="C5176" s="1" t="s">
        <v>1192</v>
      </c>
      <c r="D5176" t="s">
        <v>1058</v>
      </c>
      <c r="E5176" s="1" t="s">
        <v>1061</v>
      </c>
      <c r="G5176" t="s">
        <v>1214</v>
      </c>
      <c r="H5176">
        <v>1</v>
      </c>
    </row>
    <row r="5177" spans="1:8" x14ac:dyDescent="0.2">
      <c r="A5177" s="5">
        <v>44700</v>
      </c>
      <c r="B5177" s="2">
        <v>44700.333854166667</v>
      </c>
      <c r="C5177" s="1" t="s">
        <v>1192</v>
      </c>
      <c r="D5177" t="s">
        <v>1059</v>
      </c>
      <c r="E5177" s="1" t="s">
        <v>1061</v>
      </c>
      <c r="G5177" t="s">
        <v>1214</v>
      </c>
      <c r="H5177">
        <v>1</v>
      </c>
    </row>
    <row r="5178" spans="1:8" x14ac:dyDescent="0.2">
      <c r="A5178" s="5">
        <v>44701</v>
      </c>
      <c r="B5178" s="2">
        <v>44701.334722222222</v>
      </c>
      <c r="C5178" s="1" t="s">
        <v>1192</v>
      </c>
      <c r="D5178" t="s">
        <v>1053</v>
      </c>
      <c r="E5178" s="1" t="s">
        <v>1061</v>
      </c>
      <c r="G5178" t="s">
        <v>1214</v>
      </c>
      <c r="H5178">
        <v>1</v>
      </c>
    </row>
    <row r="5179" spans="1:8" x14ac:dyDescent="0.2">
      <c r="A5179" s="5">
        <v>44701</v>
      </c>
      <c r="B5179" s="2">
        <v>44701.334733796299</v>
      </c>
      <c r="C5179" s="1" t="s">
        <v>1192</v>
      </c>
      <c r="D5179" t="s">
        <v>1057</v>
      </c>
      <c r="E5179" s="1" t="s">
        <v>1061</v>
      </c>
      <c r="G5179" t="s">
        <v>1214</v>
      </c>
      <c r="H5179">
        <v>1</v>
      </c>
    </row>
    <row r="5180" spans="1:8" x14ac:dyDescent="0.2">
      <c r="A5180" s="5">
        <v>44701</v>
      </c>
      <c r="B5180" s="2">
        <v>44701.334745370368</v>
      </c>
      <c r="C5180" s="1" t="s">
        <v>1192</v>
      </c>
      <c r="D5180" t="s">
        <v>1058</v>
      </c>
      <c r="E5180" s="1" t="s">
        <v>1061</v>
      </c>
      <c r="G5180" t="s">
        <v>1214</v>
      </c>
      <c r="H5180">
        <v>1</v>
      </c>
    </row>
    <row r="5181" spans="1:8" x14ac:dyDescent="0.2">
      <c r="A5181" s="5">
        <v>44701</v>
      </c>
      <c r="B5181" s="2">
        <v>44701.334768518522</v>
      </c>
      <c r="C5181" s="1" t="s">
        <v>1192</v>
      </c>
      <c r="D5181" t="s">
        <v>1059</v>
      </c>
      <c r="E5181" s="1" t="s">
        <v>1061</v>
      </c>
      <c r="G5181" t="s">
        <v>1214</v>
      </c>
      <c r="H5181">
        <v>1</v>
      </c>
    </row>
    <row r="5182" spans="1:8" x14ac:dyDescent="0.2">
      <c r="A5182" s="5">
        <v>44703</v>
      </c>
      <c r="B5182" s="2">
        <v>44703.446087962962</v>
      </c>
      <c r="C5182" s="1" t="s">
        <v>1197</v>
      </c>
      <c r="D5182" t="s">
        <v>1053</v>
      </c>
      <c r="E5182" s="1" t="s">
        <v>1061</v>
      </c>
      <c r="G5182" t="s">
        <v>1214</v>
      </c>
      <c r="H5182">
        <v>1</v>
      </c>
    </row>
    <row r="5183" spans="1:8" x14ac:dyDescent="0.2">
      <c r="A5183" s="5">
        <v>44703</v>
      </c>
      <c r="B5183" s="2">
        <v>44703.446087962962</v>
      </c>
      <c r="C5183" s="1" t="s">
        <v>1197</v>
      </c>
      <c r="D5183" t="s">
        <v>1057</v>
      </c>
      <c r="E5183" s="1" t="s">
        <v>1061</v>
      </c>
      <c r="G5183" t="s">
        <v>1214</v>
      </c>
      <c r="H5183">
        <v>1</v>
      </c>
    </row>
    <row r="5184" spans="1:8" x14ac:dyDescent="0.2">
      <c r="A5184" s="5">
        <v>44703</v>
      </c>
      <c r="B5184" s="2">
        <v>44703.446099537039</v>
      </c>
      <c r="C5184" s="1" t="s">
        <v>1197</v>
      </c>
      <c r="D5184" t="s">
        <v>1058</v>
      </c>
      <c r="E5184" s="1" t="s">
        <v>1061</v>
      </c>
      <c r="G5184" t="s">
        <v>1214</v>
      </c>
      <c r="H5184">
        <v>1</v>
      </c>
    </row>
    <row r="5185" spans="1:8" x14ac:dyDescent="0.2">
      <c r="A5185" s="5">
        <v>44703</v>
      </c>
      <c r="B5185" s="2">
        <v>44703.446099537039</v>
      </c>
      <c r="C5185" s="1" t="s">
        <v>1197</v>
      </c>
      <c r="D5185" t="s">
        <v>1059</v>
      </c>
      <c r="E5185" s="1" t="s">
        <v>1061</v>
      </c>
      <c r="G5185" t="s">
        <v>1214</v>
      </c>
      <c r="H5185">
        <v>1</v>
      </c>
    </row>
    <row r="5186" spans="1:8" x14ac:dyDescent="0.2">
      <c r="A5186" s="5">
        <v>44704</v>
      </c>
      <c r="B5186" s="2">
        <v>44704.322245370371</v>
      </c>
      <c r="C5186" s="1" t="s">
        <v>1192</v>
      </c>
      <c r="D5186" t="s">
        <v>1053</v>
      </c>
      <c r="E5186" s="1" t="s">
        <v>1061</v>
      </c>
      <c r="G5186" t="s">
        <v>1214</v>
      </c>
      <c r="H5186">
        <v>1</v>
      </c>
    </row>
    <row r="5187" spans="1:8" x14ac:dyDescent="0.2">
      <c r="A5187" s="5">
        <v>44704</v>
      </c>
      <c r="B5187" s="2">
        <v>44704.322256944448</v>
      </c>
      <c r="C5187" s="1" t="s">
        <v>1192</v>
      </c>
      <c r="D5187" t="s">
        <v>1057</v>
      </c>
      <c r="E5187" s="1" t="s">
        <v>1061</v>
      </c>
      <c r="G5187" t="s">
        <v>1214</v>
      </c>
      <c r="H5187">
        <v>1</v>
      </c>
    </row>
    <row r="5188" spans="1:8" x14ac:dyDescent="0.2">
      <c r="A5188" s="5">
        <v>44704</v>
      </c>
      <c r="B5188" s="2">
        <v>44704.322280092594</v>
      </c>
      <c r="C5188" s="1" t="s">
        <v>1192</v>
      </c>
      <c r="D5188" t="s">
        <v>1058</v>
      </c>
      <c r="E5188" s="1" t="s">
        <v>1061</v>
      </c>
      <c r="G5188" t="s">
        <v>1214</v>
      </c>
      <c r="H5188">
        <v>1</v>
      </c>
    </row>
    <row r="5189" spans="1:8" x14ac:dyDescent="0.2">
      <c r="A5189" s="5">
        <v>44704</v>
      </c>
      <c r="B5189" s="2">
        <v>44704.322291666664</v>
      </c>
      <c r="C5189" s="1" t="s">
        <v>1192</v>
      </c>
      <c r="D5189" t="s">
        <v>1059</v>
      </c>
      <c r="E5189" s="1" t="s">
        <v>1061</v>
      </c>
      <c r="G5189" t="s">
        <v>1214</v>
      </c>
      <c r="H5189">
        <v>1</v>
      </c>
    </row>
    <row r="5190" spans="1:8" x14ac:dyDescent="0.2">
      <c r="A5190" s="5">
        <v>44704</v>
      </c>
      <c r="B5190" s="2">
        <v>44704.454629629632</v>
      </c>
      <c r="C5190" s="1" t="s">
        <v>1192</v>
      </c>
      <c r="D5190" t="s">
        <v>1053</v>
      </c>
      <c r="E5190" s="1" t="s">
        <v>1061</v>
      </c>
      <c r="G5190" t="s">
        <v>1214</v>
      </c>
      <c r="H5190">
        <v>1</v>
      </c>
    </row>
    <row r="5191" spans="1:8" x14ac:dyDescent="0.2">
      <c r="A5191" s="5">
        <v>44704</v>
      </c>
      <c r="B5191" s="2">
        <v>44704.454641203702</v>
      </c>
      <c r="C5191" s="1" t="s">
        <v>1192</v>
      </c>
      <c r="D5191" t="s">
        <v>1057</v>
      </c>
      <c r="E5191" s="1" t="s">
        <v>1061</v>
      </c>
      <c r="G5191" t="s">
        <v>1214</v>
      </c>
      <c r="H5191">
        <v>1</v>
      </c>
    </row>
    <row r="5192" spans="1:8" x14ac:dyDescent="0.2">
      <c r="A5192" s="5">
        <v>44704</v>
      </c>
      <c r="B5192" s="2">
        <v>44704.454664351855</v>
      </c>
      <c r="C5192" s="1" t="s">
        <v>1192</v>
      </c>
      <c r="D5192" t="s">
        <v>1058</v>
      </c>
      <c r="E5192" s="1" t="s">
        <v>1061</v>
      </c>
      <c r="G5192" t="s">
        <v>1214</v>
      </c>
      <c r="H5192">
        <v>1</v>
      </c>
    </row>
    <row r="5193" spans="1:8" x14ac:dyDescent="0.2">
      <c r="A5193" s="5">
        <v>44704</v>
      </c>
      <c r="B5193" s="2">
        <v>44704.454675925925</v>
      </c>
      <c r="C5193" s="1" t="s">
        <v>1192</v>
      </c>
      <c r="D5193" t="s">
        <v>1059</v>
      </c>
      <c r="E5193" s="1" t="s">
        <v>1061</v>
      </c>
      <c r="G5193" t="s">
        <v>1214</v>
      </c>
      <c r="H5193">
        <v>1</v>
      </c>
    </row>
    <row r="5194" spans="1:8" x14ac:dyDescent="0.2">
      <c r="A5194" s="5">
        <v>44704</v>
      </c>
      <c r="B5194" s="2">
        <v>44704.46497685185</v>
      </c>
      <c r="C5194" s="1" t="s">
        <v>1192</v>
      </c>
      <c r="D5194" t="s">
        <v>1053</v>
      </c>
      <c r="E5194" s="1" t="s">
        <v>1061</v>
      </c>
      <c r="G5194" t="s">
        <v>1214</v>
      </c>
      <c r="H5194">
        <v>1</v>
      </c>
    </row>
    <row r="5195" spans="1:8" x14ac:dyDescent="0.2">
      <c r="A5195" s="5">
        <v>44704</v>
      </c>
      <c r="B5195" s="2">
        <v>44704.464988425927</v>
      </c>
      <c r="C5195" s="1" t="s">
        <v>1192</v>
      </c>
      <c r="D5195" t="s">
        <v>1057</v>
      </c>
      <c r="E5195" s="1" t="s">
        <v>1061</v>
      </c>
      <c r="G5195" t="s">
        <v>1214</v>
      </c>
      <c r="H5195">
        <v>1</v>
      </c>
    </row>
    <row r="5196" spans="1:8" x14ac:dyDescent="0.2">
      <c r="A5196" s="5">
        <v>44704</v>
      </c>
      <c r="B5196" s="2">
        <v>44704.464999999997</v>
      </c>
      <c r="C5196" s="1" t="s">
        <v>1192</v>
      </c>
      <c r="D5196" t="s">
        <v>1058</v>
      </c>
      <c r="E5196" s="1" t="s">
        <v>1061</v>
      </c>
      <c r="G5196" t="s">
        <v>1214</v>
      </c>
      <c r="H5196">
        <v>1</v>
      </c>
    </row>
    <row r="5197" spans="1:8" x14ac:dyDescent="0.2">
      <c r="A5197" s="5">
        <v>44704</v>
      </c>
      <c r="B5197" s="2">
        <v>44704.465011574073</v>
      </c>
      <c r="C5197" s="1" t="s">
        <v>1192</v>
      </c>
      <c r="D5197" t="s">
        <v>1059</v>
      </c>
      <c r="E5197" s="1" t="s">
        <v>1061</v>
      </c>
      <c r="G5197" t="s">
        <v>1214</v>
      </c>
      <c r="H5197">
        <v>1</v>
      </c>
    </row>
    <row r="5198" spans="1:8" x14ac:dyDescent="0.2">
      <c r="A5198" s="5">
        <v>44704</v>
      </c>
      <c r="B5198" s="2">
        <v>44704.668194444443</v>
      </c>
      <c r="C5198" s="1" t="s">
        <v>1197</v>
      </c>
      <c r="D5198" t="s">
        <v>1053</v>
      </c>
      <c r="E5198" s="1" t="s">
        <v>1061</v>
      </c>
      <c r="G5198" t="s">
        <v>1214</v>
      </c>
      <c r="H5198">
        <v>1</v>
      </c>
    </row>
    <row r="5199" spans="1:8" x14ac:dyDescent="0.2">
      <c r="A5199" s="5">
        <v>44704</v>
      </c>
      <c r="B5199" s="2">
        <v>44704.668206018519</v>
      </c>
      <c r="C5199" s="1" t="s">
        <v>1197</v>
      </c>
      <c r="D5199" t="s">
        <v>1057</v>
      </c>
      <c r="E5199" s="1" t="s">
        <v>1061</v>
      </c>
      <c r="G5199" t="s">
        <v>1214</v>
      </c>
      <c r="H5199">
        <v>1</v>
      </c>
    </row>
    <row r="5200" spans="1:8" x14ac:dyDescent="0.2">
      <c r="A5200" s="5">
        <v>44704</v>
      </c>
      <c r="B5200" s="2">
        <v>44704.668217592596</v>
      </c>
      <c r="C5200" s="1" t="s">
        <v>1197</v>
      </c>
      <c r="D5200" t="s">
        <v>1058</v>
      </c>
      <c r="E5200" s="1" t="s">
        <v>1061</v>
      </c>
      <c r="G5200" t="s">
        <v>1214</v>
      </c>
      <c r="H5200">
        <v>1</v>
      </c>
    </row>
    <row r="5201" spans="1:8" x14ac:dyDescent="0.2">
      <c r="A5201" s="5">
        <v>44704</v>
      </c>
      <c r="B5201" s="2">
        <v>44704.668229166666</v>
      </c>
      <c r="C5201" s="1" t="s">
        <v>1197</v>
      </c>
      <c r="D5201" t="s">
        <v>1059</v>
      </c>
      <c r="E5201" s="1" t="s">
        <v>1061</v>
      </c>
      <c r="G5201" t="s">
        <v>1214</v>
      </c>
      <c r="H5201">
        <v>1</v>
      </c>
    </row>
    <row r="5202" spans="1:8" x14ac:dyDescent="0.2">
      <c r="A5202" s="5">
        <v>44704</v>
      </c>
      <c r="B5202" s="2">
        <v>44704.670497685183</v>
      </c>
      <c r="C5202" s="1" t="s">
        <v>1197</v>
      </c>
      <c r="D5202" t="s">
        <v>1053</v>
      </c>
      <c r="E5202" s="1" t="s">
        <v>1061</v>
      </c>
      <c r="G5202" t="s">
        <v>1214</v>
      </c>
      <c r="H5202">
        <v>1</v>
      </c>
    </row>
    <row r="5203" spans="1:8" x14ac:dyDescent="0.2">
      <c r="A5203" s="5">
        <v>44704</v>
      </c>
      <c r="B5203" s="2">
        <v>44704.67050925926</v>
      </c>
      <c r="C5203" s="1" t="s">
        <v>1197</v>
      </c>
      <c r="D5203" t="s">
        <v>1057</v>
      </c>
      <c r="E5203" s="1" t="s">
        <v>1061</v>
      </c>
      <c r="G5203" t="s">
        <v>1214</v>
      </c>
      <c r="H5203">
        <v>1</v>
      </c>
    </row>
    <row r="5204" spans="1:8" x14ac:dyDescent="0.2">
      <c r="A5204" s="5">
        <v>44704</v>
      </c>
      <c r="B5204" s="2">
        <v>44704.670520833337</v>
      </c>
      <c r="C5204" s="1" t="s">
        <v>1197</v>
      </c>
      <c r="D5204" t="s">
        <v>1058</v>
      </c>
      <c r="E5204" s="1" t="s">
        <v>1061</v>
      </c>
      <c r="G5204" t="s">
        <v>1214</v>
      </c>
      <c r="H5204">
        <v>1</v>
      </c>
    </row>
    <row r="5205" spans="1:8" x14ac:dyDescent="0.2">
      <c r="A5205" s="5">
        <v>44704</v>
      </c>
      <c r="B5205" s="2">
        <v>44704.670532407406</v>
      </c>
      <c r="C5205" s="1" t="s">
        <v>1197</v>
      </c>
      <c r="D5205" t="s">
        <v>1059</v>
      </c>
      <c r="E5205" s="1" t="s">
        <v>1061</v>
      </c>
      <c r="G5205" t="s">
        <v>1214</v>
      </c>
      <c r="H5205">
        <v>1</v>
      </c>
    </row>
    <row r="5206" spans="1:8" x14ac:dyDescent="0.2">
      <c r="A5206" s="5">
        <v>44704</v>
      </c>
      <c r="B5206" s="2">
        <v>44704.673171296294</v>
      </c>
      <c r="C5206" s="1" t="s">
        <v>1197</v>
      </c>
      <c r="D5206" t="s">
        <v>1053</v>
      </c>
      <c r="E5206" s="1" t="s">
        <v>1061</v>
      </c>
      <c r="G5206" t="s">
        <v>1214</v>
      </c>
      <c r="H5206">
        <v>1</v>
      </c>
    </row>
    <row r="5207" spans="1:8" x14ac:dyDescent="0.2">
      <c r="A5207" s="5">
        <v>44704</v>
      </c>
      <c r="B5207" s="2">
        <v>44704.673171296294</v>
      </c>
      <c r="C5207" s="1" t="s">
        <v>1197</v>
      </c>
      <c r="D5207" t="s">
        <v>1057</v>
      </c>
      <c r="E5207" s="1" t="s">
        <v>1061</v>
      </c>
      <c r="G5207" t="s">
        <v>1214</v>
      </c>
      <c r="H5207">
        <v>1</v>
      </c>
    </row>
    <row r="5208" spans="1:8" x14ac:dyDescent="0.2">
      <c r="A5208" s="5">
        <v>44704</v>
      </c>
      <c r="B5208" s="2">
        <v>44704.673182870371</v>
      </c>
      <c r="C5208" s="1" t="s">
        <v>1197</v>
      </c>
      <c r="D5208" t="s">
        <v>1058</v>
      </c>
      <c r="E5208" s="1" t="s">
        <v>1061</v>
      </c>
      <c r="G5208" t="s">
        <v>1214</v>
      </c>
      <c r="H5208">
        <v>1</v>
      </c>
    </row>
    <row r="5209" spans="1:8" x14ac:dyDescent="0.2">
      <c r="A5209" s="5">
        <v>44704</v>
      </c>
      <c r="B5209" s="2">
        <v>44704.673194444447</v>
      </c>
      <c r="C5209" s="1" t="s">
        <v>1197</v>
      </c>
      <c r="D5209" t="s">
        <v>1059</v>
      </c>
      <c r="E5209" s="1" t="s">
        <v>1061</v>
      </c>
      <c r="G5209" t="s">
        <v>1214</v>
      </c>
      <c r="H5209">
        <v>1</v>
      </c>
    </row>
    <row r="5210" spans="1:8" x14ac:dyDescent="0.2">
      <c r="A5210" s="5">
        <v>44704</v>
      </c>
      <c r="B5210" s="2">
        <v>44704.677939814814</v>
      </c>
      <c r="C5210" s="1" t="s">
        <v>1197</v>
      </c>
      <c r="D5210" t="s">
        <v>1053</v>
      </c>
      <c r="E5210" s="1" t="s">
        <v>1061</v>
      </c>
      <c r="G5210" t="s">
        <v>1214</v>
      </c>
      <c r="H5210">
        <v>1</v>
      </c>
    </row>
    <row r="5211" spans="1:8" x14ac:dyDescent="0.2">
      <c r="A5211" s="5">
        <v>44704</v>
      </c>
      <c r="B5211" s="2">
        <v>44704.677939814814</v>
      </c>
      <c r="C5211" s="1" t="s">
        <v>1197</v>
      </c>
      <c r="D5211" t="s">
        <v>1057</v>
      </c>
      <c r="E5211" s="1" t="s">
        <v>1061</v>
      </c>
      <c r="G5211" t="s">
        <v>1214</v>
      </c>
      <c r="H5211">
        <v>1</v>
      </c>
    </row>
    <row r="5212" spans="1:8" x14ac:dyDescent="0.2">
      <c r="A5212" s="5">
        <v>44704</v>
      </c>
      <c r="B5212" s="2">
        <v>44704.677951388891</v>
      </c>
      <c r="C5212" s="1" t="s">
        <v>1197</v>
      </c>
      <c r="D5212" t="s">
        <v>1058</v>
      </c>
      <c r="E5212" s="1" t="s">
        <v>1061</v>
      </c>
      <c r="G5212" t="s">
        <v>1214</v>
      </c>
      <c r="H5212">
        <v>1</v>
      </c>
    </row>
    <row r="5213" spans="1:8" x14ac:dyDescent="0.2">
      <c r="A5213" s="5">
        <v>44704</v>
      </c>
      <c r="B5213" s="2">
        <v>44704.67796296296</v>
      </c>
      <c r="C5213" s="1" t="s">
        <v>1197</v>
      </c>
      <c r="D5213" t="s">
        <v>1059</v>
      </c>
      <c r="E5213" s="1" t="s">
        <v>1061</v>
      </c>
      <c r="G5213" t="s">
        <v>1214</v>
      </c>
      <c r="H5213">
        <v>1</v>
      </c>
    </row>
    <row r="5214" spans="1:8" x14ac:dyDescent="0.2">
      <c r="A5214" s="5">
        <v>44705</v>
      </c>
      <c r="B5214" s="2">
        <v>44705.323807870373</v>
      </c>
      <c r="C5214" s="1" t="s">
        <v>1192</v>
      </c>
      <c r="D5214" t="s">
        <v>1053</v>
      </c>
      <c r="E5214" s="1" t="s">
        <v>1061</v>
      </c>
      <c r="G5214" t="s">
        <v>1214</v>
      </c>
      <c r="H5214">
        <v>1</v>
      </c>
    </row>
    <row r="5215" spans="1:8" x14ac:dyDescent="0.2">
      <c r="A5215" s="5">
        <v>44705</v>
      </c>
      <c r="B5215" s="2">
        <v>44705.323819444442</v>
      </c>
      <c r="C5215" s="1" t="s">
        <v>1192</v>
      </c>
      <c r="D5215" t="s">
        <v>1057</v>
      </c>
      <c r="E5215" s="1" t="s">
        <v>1061</v>
      </c>
      <c r="G5215" t="s">
        <v>1214</v>
      </c>
      <c r="H5215">
        <v>1</v>
      </c>
    </row>
    <row r="5216" spans="1:8" x14ac:dyDescent="0.2">
      <c r="A5216" s="5">
        <v>44705</v>
      </c>
      <c r="B5216" s="2">
        <v>44705.323831018519</v>
      </c>
      <c r="C5216" s="1" t="s">
        <v>1192</v>
      </c>
      <c r="D5216" t="s">
        <v>1058</v>
      </c>
      <c r="E5216" s="1" t="s">
        <v>1061</v>
      </c>
      <c r="G5216" t="s">
        <v>1214</v>
      </c>
      <c r="H5216">
        <v>1</v>
      </c>
    </row>
    <row r="5217" spans="1:8" x14ac:dyDescent="0.2">
      <c r="A5217" s="5">
        <v>44705</v>
      </c>
      <c r="B5217" s="2">
        <v>44705.323854166665</v>
      </c>
      <c r="C5217" s="1" t="s">
        <v>1192</v>
      </c>
      <c r="D5217" t="s">
        <v>1059</v>
      </c>
      <c r="E5217" s="1" t="s">
        <v>1061</v>
      </c>
      <c r="G5217" t="s">
        <v>1214</v>
      </c>
      <c r="H5217">
        <v>1</v>
      </c>
    </row>
    <row r="5218" spans="1:8" x14ac:dyDescent="0.2">
      <c r="A5218" s="5">
        <v>44705</v>
      </c>
      <c r="B5218" s="2">
        <v>44705.347986111112</v>
      </c>
      <c r="C5218" s="1" t="s">
        <v>1192</v>
      </c>
      <c r="D5218" t="s">
        <v>1053</v>
      </c>
      <c r="E5218" s="1" t="s">
        <v>1061</v>
      </c>
      <c r="G5218" t="s">
        <v>1214</v>
      </c>
      <c r="H5218">
        <v>1</v>
      </c>
    </row>
    <row r="5219" spans="1:8" x14ac:dyDescent="0.2">
      <c r="A5219" s="5">
        <v>44705</v>
      </c>
      <c r="B5219" s="2">
        <v>44705.348043981481</v>
      </c>
      <c r="C5219" s="1" t="s">
        <v>1192</v>
      </c>
      <c r="D5219" t="s">
        <v>1057</v>
      </c>
      <c r="E5219" s="1" t="s">
        <v>1061</v>
      </c>
      <c r="G5219" t="s">
        <v>1214</v>
      </c>
      <c r="H5219">
        <v>1</v>
      </c>
    </row>
    <row r="5220" spans="1:8" x14ac:dyDescent="0.2">
      <c r="A5220" s="5">
        <v>44705</v>
      </c>
      <c r="B5220" s="2">
        <v>44705.348090277781</v>
      </c>
      <c r="C5220" s="1" t="s">
        <v>1192</v>
      </c>
      <c r="D5220" t="s">
        <v>1058</v>
      </c>
      <c r="E5220" s="1" t="s">
        <v>1061</v>
      </c>
      <c r="G5220" t="s">
        <v>1214</v>
      </c>
      <c r="H5220">
        <v>1</v>
      </c>
    </row>
    <row r="5221" spans="1:8" x14ac:dyDescent="0.2">
      <c r="A5221" s="5">
        <v>44705</v>
      </c>
      <c r="B5221" s="2">
        <v>44705.34815972222</v>
      </c>
      <c r="C5221" s="1" t="s">
        <v>1192</v>
      </c>
      <c r="D5221" t="s">
        <v>1059</v>
      </c>
      <c r="E5221" s="1" t="s">
        <v>1061</v>
      </c>
      <c r="G5221" t="s">
        <v>1214</v>
      </c>
      <c r="H5221">
        <v>1</v>
      </c>
    </row>
    <row r="5222" spans="1:8" x14ac:dyDescent="0.2">
      <c r="A5222" s="5">
        <v>44706</v>
      </c>
      <c r="B5222" s="2">
        <v>44706.338993055557</v>
      </c>
      <c r="C5222" s="1" t="s">
        <v>1192</v>
      </c>
      <c r="D5222" t="s">
        <v>1053</v>
      </c>
      <c r="E5222" s="1" t="s">
        <v>1061</v>
      </c>
      <c r="G5222" t="s">
        <v>1214</v>
      </c>
      <c r="H5222">
        <v>1</v>
      </c>
    </row>
    <row r="5223" spans="1:8" x14ac:dyDescent="0.2">
      <c r="A5223" s="5">
        <v>44706</v>
      </c>
      <c r="B5223" s="2">
        <v>44706.33902777778</v>
      </c>
      <c r="C5223" s="1" t="s">
        <v>1192</v>
      </c>
      <c r="D5223" t="s">
        <v>1057</v>
      </c>
      <c r="E5223" s="1" t="s">
        <v>1061</v>
      </c>
      <c r="G5223" t="s">
        <v>1214</v>
      </c>
      <c r="H5223">
        <v>1</v>
      </c>
    </row>
    <row r="5224" spans="1:8" x14ac:dyDescent="0.2">
      <c r="A5224" s="5">
        <v>44706</v>
      </c>
      <c r="B5224" s="2">
        <v>44706.339050925926</v>
      </c>
      <c r="C5224" s="1" t="s">
        <v>1192</v>
      </c>
      <c r="D5224" t="s">
        <v>1058</v>
      </c>
      <c r="E5224" s="1" t="s">
        <v>1061</v>
      </c>
      <c r="G5224" t="s">
        <v>1214</v>
      </c>
      <c r="H5224">
        <v>1</v>
      </c>
    </row>
    <row r="5225" spans="1:8" x14ac:dyDescent="0.2">
      <c r="A5225" s="5">
        <v>44706</v>
      </c>
      <c r="B5225" s="2">
        <v>44706.339074074072</v>
      </c>
      <c r="C5225" s="1" t="s">
        <v>1192</v>
      </c>
      <c r="D5225" t="s">
        <v>1059</v>
      </c>
      <c r="E5225" s="1" t="s">
        <v>1061</v>
      </c>
      <c r="G5225" t="s">
        <v>1214</v>
      </c>
      <c r="H5225">
        <v>1</v>
      </c>
    </row>
    <row r="5226" spans="1:8" x14ac:dyDescent="0.2">
      <c r="A5226" s="5">
        <v>44707</v>
      </c>
      <c r="B5226" s="2">
        <v>44707.34134259259</v>
      </c>
      <c r="C5226" s="1" t="s">
        <v>1192</v>
      </c>
      <c r="D5226" t="s">
        <v>1053</v>
      </c>
      <c r="E5226" s="1" t="s">
        <v>1061</v>
      </c>
      <c r="G5226" t="s">
        <v>1214</v>
      </c>
      <c r="H5226">
        <v>1</v>
      </c>
    </row>
    <row r="5227" spans="1:8" x14ac:dyDescent="0.2">
      <c r="A5227" s="5">
        <v>44707</v>
      </c>
      <c r="B5227" s="2">
        <v>44707.34138888889</v>
      </c>
      <c r="C5227" s="1" t="s">
        <v>1192</v>
      </c>
      <c r="D5227" t="s">
        <v>1057</v>
      </c>
      <c r="E5227" s="1" t="s">
        <v>1061</v>
      </c>
      <c r="G5227" t="s">
        <v>1214</v>
      </c>
      <c r="H5227">
        <v>1</v>
      </c>
    </row>
    <row r="5228" spans="1:8" x14ac:dyDescent="0.2">
      <c r="A5228" s="5">
        <v>44707</v>
      </c>
      <c r="B5228" s="2">
        <v>44707.341412037036</v>
      </c>
      <c r="C5228" s="1" t="s">
        <v>1192</v>
      </c>
      <c r="D5228" t="s">
        <v>1058</v>
      </c>
      <c r="E5228" s="1" t="s">
        <v>1061</v>
      </c>
      <c r="G5228" t="s">
        <v>1214</v>
      </c>
      <c r="H5228">
        <v>1</v>
      </c>
    </row>
    <row r="5229" spans="1:8" x14ac:dyDescent="0.2">
      <c r="A5229" s="5">
        <v>44707</v>
      </c>
      <c r="B5229" s="2">
        <v>44707.341446759259</v>
      </c>
      <c r="C5229" s="1" t="s">
        <v>1192</v>
      </c>
      <c r="D5229" t="s">
        <v>1059</v>
      </c>
      <c r="E5229" s="1" t="s">
        <v>1061</v>
      </c>
      <c r="G5229" t="s">
        <v>1214</v>
      </c>
      <c r="H5229">
        <v>1</v>
      </c>
    </row>
    <row r="5230" spans="1:8" x14ac:dyDescent="0.2">
      <c r="A5230" s="5">
        <v>44707</v>
      </c>
      <c r="B5230" s="2">
        <v>44707.635428240741</v>
      </c>
      <c r="C5230" s="1" t="s">
        <v>1197</v>
      </c>
      <c r="D5230" t="s">
        <v>1053</v>
      </c>
      <c r="E5230" s="1" t="s">
        <v>1064</v>
      </c>
      <c r="G5230" t="s">
        <v>1214</v>
      </c>
      <c r="H5230">
        <v>1</v>
      </c>
    </row>
    <row r="5231" spans="1:8" x14ac:dyDescent="0.2">
      <c r="A5231" s="5">
        <v>44707</v>
      </c>
      <c r="B5231" s="2">
        <v>44707.635462962964</v>
      </c>
      <c r="C5231" s="1" t="s">
        <v>1197</v>
      </c>
      <c r="D5231" t="s">
        <v>1057</v>
      </c>
      <c r="E5231" s="1" t="s">
        <v>1064</v>
      </c>
      <c r="G5231" t="s">
        <v>1214</v>
      </c>
      <c r="H5231">
        <v>1</v>
      </c>
    </row>
    <row r="5232" spans="1:8" x14ac:dyDescent="0.2">
      <c r="A5232" s="5">
        <v>44707</v>
      </c>
      <c r="B5232" s="2">
        <v>44707.635497685187</v>
      </c>
      <c r="C5232" s="1" t="s">
        <v>1197</v>
      </c>
      <c r="D5232" t="s">
        <v>1058</v>
      </c>
      <c r="E5232" s="1" t="s">
        <v>1064</v>
      </c>
      <c r="G5232" t="s">
        <v>1214</v>
      </c>
      <c r="H5232">
        <v>1</v>
      </c>
    </row>
    <row r="5233" spans="1:8" x14ac:dyDescent="0.2">
      <c r="A5233" s="5">
        <v>44707</v>
      </c>
      <c r="B5233" s="2">
        <v>44707.63553240741</v>
      </c>
      <c r="C5233" s="1" t="s">
        <v>1197</v>
      </c>
      <c r="D5233" t="s">
        <v>1059</v>
      </c>
      <c r="E5233" s="1" t="s">
        <v>1064</v>
      </c>
      <c r="G5233" t="s">
        <v>1214</v>
      </c>
      <c r="H5233">
        <v>1</v>
      </c>
    </row>
    <row r="5234" spans="1:8" x14ac:dyDescent="0.2">
      <c r="A5234" s="5">
        <v>44707</v>
      </c>
      <c r="B5234" s="2">
        <v>44707.65388888889</v>
      </c>
      <c r="C5234" s="1" t="s">
        <v>1197</v>
      </c>
      <c r="D5234" t="s">
        <v>1053</v>
      </c>
      <c r="E5234" s="1" t="s">
        <v>1061</v>
      </c>
      <c r="G5234" t="s">
        <v>1214</v>
      </c>
      <c r="H5234">
        <v>1</v>
      </c>
    </row>
    <row r="5235" spans="1:8" x14ac:dyDescent="0.2">
      <c r="A5235" s="5">
        <v>44707</v>
      </c>
      <c r="B5235" s="2">
        <v>44707.653900462959</v>
      </c>
      <c r="C5235" s="1" t="s">
        <v>1197</v>
      </c>
      <c r="D5235" t="s">
        <v>1057</v>
      </c>
      <c r="E5235" s="1" t="s">
        <v>1061</v>
      </c>
      <c r="G5235" t="s">
        <v>1214</v>
      </c>
      <c r="H5235">
        <v>1</v>
      </c>
    </row>
    <row r="5236" spans="1:8" x14ac:dyDescent="0.2">
      <c r="A5236" s="5">
        <v>44707</v>
      </c>
      <c r="B5236" s="2">
        <v>44707.653912037036</v>
      </c>
      <c r="C5236" s="1" t="s">
        <v>1197</v>
      </c>
      <c r="D5236" t="s">
        <v>1058</v>
      </c>
      <c r="E5236" s="1" t="s">
        <v>1061</v>
      </c>
      <c r="G5236" t="s">
        <v>1214</v>
      </c>
      <c r="H5236">
        <v>1</v>
      </c>
    </row>
    <row r="5237" spans="1:8" x14ac:dyDescent="0.2">
      <c r="A5237" s="5">
        <v>44707</v>
      </c>
      <c r="B5237" s="2">
        <v>44707.653923611113</v>
      </c>
      <c r="C5237" s="1" t="s">
        <v>1197</v>
      </c>
      <c r="D5237" t="s">
        <v>1059</v>
      </c>
      <c r="E5237" s="1" t="s">
        <v>1061</v>
      </c>
      <c r="G5237" t="s">
        <v>1214</v>
      </c>
      <c r="H5237">
        <v>1</v>
      </c>
    </row>
    <row r="5238" spans="1:8" x14ac:dyDescent="0.2">
      <c r="A5238" s="5">
        <v>44707</v>
      </c>
      <c r="B5238" s="2">
        <v>44707.67560185185</v>
      </c>
      <c r="C5238" s="1" t="s">
        <v>1197</v>
      </c>
      <c r="D5238" t="s">
        <v>1053</v>
      </c>
      <c r="E5238" s="1" t="s">
        <v>1061</v>
      </c>
      <c r="G5238" t="s">
        <v>1214</v>
      </c>
      <c r="H5238">
        <v>1</v>
      </c>
    </row>
    <row r="5239" spans="1:8" x14ac:dyDescent="0.2">
      <c r="A5239" s="5">
        <v>44707</v>
      </c>
      <c r="B5239" s="2">
        <v>44707.675613425927</v>
      </c>
      <c r="C5239" s="1" t="s">
        <v>1197</v>
      </c>
      <c r="D5239" t="s">
        <v>1057</v>
      </c>
      <c r="E5239" s="1" t="s">
        <v>1061</v>
      </c>
      <c r="G5239" t="s">
        <v>1214</v>
      </c>
      <c r="H5239">
        <v>1</v>
      </c>
    </row>
    <row r="5240" spans="1:8" x14ac:dyDescent="0.2">
      <c r="A5240" s="5">
        <v>44707</v>
      </c>
      <c r="B5240" s="2">
        <v>44707.675625000003</v>
      </c>
      <c r="C5240" s="1" t="s">
        <v>1197</v>
      </c>
      <c r="D5240" t="s">
        <v>1058</v>
      </c>
      <c r="E5240" s="1" t="s">
        <v>1061</v>
      </c>
      <c r="G5240" t="s">
        <v>1214</v>
      </c>
      <c r="H5240">
        <v>1</v>
      </c>
    </row>
    <row r="5241" spans="1:8" x14ac:dyDescent="0.2">
      <c r="A5241" s="5">
        <v>44707</v>
      </c>
      <c r="B5241" s="2">
        <v>44707.675636574073</v>
      </c>
      <c r="C5241" s="1" t="s">
        <v>1197</v>
      </c>
      <c r="D5241" t="s">
        <v>1059</v>
      </c>
      <c r="E5241" s="1" t="s">
        <v>1061</v>
      </c>
      <c r="G5241" t="s">
        <v>1214</v>
      </c>
      <c r="H5241">
        <v>1</v>
      </c>
    </row>
    <row r="5242" spans="1:8" x14ac:dyDescent="0.2">
      <c r="A5242" s="5">
        <v>44708</v>
      </c>
      <c r="B5242" s="2">
        <v>44708.322604166664</v>
      </c>
      <c r="C5242" s="1" t="s">
        <v>1192</v>
      </c>
      <c r="D5242" t="s">
        <v>1053</v>
      </c>
      <c r="E5242" s="1" t="s">
        <v>1061</v>
      </c>
      <c r="G5242" t="s">
        <v>1214</v>
      </c>
      <c r="H5242">
        <v>1</v>
      </c>
    </row>
    <row r="5243" spans="1:8" x14ac:dyDescent="0.2">
      <c r="A5243" s="5">
        <v>44708</v>
      </c>
      <c r="B5243" s="2">
        <v>44708.322627314818</v>
      </c>
      <c r="C5243" s="1" t="s">
        <v>1192</v>
      </c>
      <c r="D5243" t="s">
        <v>1057</v>
      </c>
      <c r="E5243" s="1" t="s">
        <v>1061</v>
      </c>
      <c r="G5243" t="s">
        <v>1214</v>
      </c>
      <c r="H5243">
        <v>1</v>
      </c>
    </row>
    <row r="5244" spans="1:8" x14ac:dyDescent="0.2">
      <c r="A5244" s="5">
        <v>44708</v>
      </c>
      <c r="B5244" s="2">
        <v>44708.322650462964</v>
      </c>
      <c r="C5244" s="1" t="s">
        <v>1192</v>
      </c>
      <c r="D5244" t="s">
        <v>1058</v>
      </c>
      <c r="E5244" s="1" t="s">
        <v>1061</v>
      </c>
      <c r="G5244" t="s">
        <v>1214</v>
      </c>
      <c r="H5244">
        <v>1</v>
      </c>
    </row>
    <row r="5245" spans="1:8" x14ac:dyDescent="0.2">
      <c r="A5245" s="5">
        <v>44708</v>
      </c>
      <c r="B5245" s="2">
        <v>44708.322696759256</v>
      </c>
      <c r="C5245" s="1" t="s">
        <v>1192</v>
      </c>
      <c r="D5245" t="s">
        <v>1059</v>
      </c>
      <c r="E5245" s="1" t="s">
        <v>1061</v>
      </c>
      <c r="G5245" t="s">
        <v>1214</v>
      </c>
      <c r="H5245">
        <v>1</v>
      </c>
    </row>
    <row r="5246" spans="1:8" x14ac:dyDescent="0.2">
      <c r="A5246" s="5">
        <v>44708</v>
      </c>
      <c r="B5246" s="2">
        <v>44708.327557870369</v>
      </c>
      <c r="C5246" s="1" t="s">
        <v>1192</v>
      </c>
      <c r="D5246" t="s">
        <v>1053</v>
      </c>
      <c r="E5246" s="1" t="s">
        <v>1061</v>
      </c>
      <c r="G5246" t="s">
        <v>1214</v>
      </c>
      <c r="H5246">
        <v>1</v>
      </c>
    </row>
    <row r="5247" spans="1:8" x14ac:dyDescent="0.2">
      <c r="A5247" s="5">
        <v>44708</v>
      </c>
      <c r="B5247" s="2">
        <v>44708.327569444446</v>
      </c>
      <c r="C5247" s="1" t="s">
        <v>1192</v>
      </c>
      <c r="D5247" t="s">
        <v>1057</v>
      </c>
      <c r="E5247" s="1" t="s">
        <v>1061</v>
      </c>
      <c r="G5247" t="s">
        <v>1214</v>
      </c>
      <c r="H5247">
        <v>1</v>
      </c>
    </row>
    <row r="5248" spans="1:8" x14ac:dyDescent="0.2">
      <c r="A5248" s="5">
        <v>44708</v>
      </c>
      <c r="B5248" s="2">
        <v>44708.327581018515</v>
      </c>
      <c r="C5248" s="1" t="s">
        <v>1192</v>
      </c>
      <c r="D5248" t="s">
        <v>1058</v>
      </c>
      <c r="E5248" s="1" t="s">
        <v>1061</v>
      </c>
      <c r="G5248" t="s">
        <v>1214</v>
      </c>
      <c r="H5248">
        <v>1</v>
      </c>
    </row>
    <row r="5249" spans="1:8" x14ac:dyDescent="0.2">
      <c r="A5249" s="5">
        <v>44708</v>
      </c>
      <c r="B5249" s="2">
        <v>44708.327592592592</v>
      </c>
      <c r="C5249" s="1" t="s">
        <v>1192</v>
      </c>
      <c r="D5249" t="s">
        <v>1059</v>
      </c>
      <c r="E5249" s="1" t="s">
        <v>1061</v>
      </c>
      <c r="G5249" t="s">
        <v>1214</v>
      </c>
      <c r="H5249">
        <v>1</v>
      </c>
    </row>
    <row r="5250" spans="1:8" x14ac:dyDescent="0.2">
      <c r="A5250" s="5">
        <v>44708</v>
      </c>
      <c r="B5250" s="2">
        <v>44708.386736111112</v>
      </c>
      <c r="C5250" s="1" t="s">
        <v>1065</v>
      </c>
      <c r="D5250" t="s">
        <v>1053</v>
      </c>
      <c r="G5250" t="s">
        <v>1214</v>
      </c>
      <c r="H5250">
        <v>1</v>
      </c>
    </row>
    <row r="5251" spans="1:8" x14ac:dyDescent="0.2">
      <c r="A5251" s="5">
        <v>44708</v>
      </c>
      <c r="B5251" s="2">
        <v>44708.386759259258</v>
      </c>
      <c r="C5251" s="1" t="s">
        <v>1065</v>
      </c>
      <c r="D5251" t="s">
        <v>1056</v>
      </c>
      <c r="G5251" t="s">
        <v>1214</v>
      </c>
      <c r="H5251">
        <v>1</v>
      </c>
    </row>
    <row r="5252" spans="1:8" x14ac:dyDescent="0.2">
      <c r="A5252" s="5">
        <v>44708</v>
      </c>
      <c r="B5252" s="2">
        <v>44708.386770833335</v>
      </c>
      <c r="C5252" s="1" t="s">
        <v>1065</v>
      </c>
      <c r="D5252" t="s">
        <v>1057</v>
      </c>
      <c r="G5252" t="s">
        <v>1214</v>
      </c>
      <c r="H5252">
        <v>1</v>
      </c>
    </row>
    <row r="5253" spans="1:8" x14ac:dyDescent="0.2">
      <c r="A5253" s="5">
        <v>44708</v>
      </c>
      <c r="B5253" s="2">
        <v>44708.386805555558</v>
      </c>
      <c r="C5253" s="1" t="s">
        <v>1065</v>
      </c>
      <c r="D5253" t="s">
        <v>1056</v>
      </c>
      <c r="G5253" t="s">
        <v>1214</v>
      </c>
      <c r="H5253">
        <v>1</v>
      </c>
    </row>
    <row r="5254" spans="1:8" x14ac:dyDescent="0.2">
      <c r="A5254" s="5">
        <v>44708</v>
      </c>
      <c r="B5254" s="2">
        <v>44708.386828703704</v>
      </c>
      <c r="C5254" s="1" t="s">
        <v>1065</v>
      </c>
      <c r="D5254" t="s">
        <v>1058</v>
      </c>
      <c r="G5254" t="s">
        <v>1214</v>
      </c>
      <c r="H5254">
        <v>1</v>
      </c>
    </row>
    <row r="5255" spans="1:8" x14ac:dyDescent="0.2">
      <c r="A5255" s="5">
        <v>44708</v>
      </c>
      <c r="B5255" s="2">
        <v>44708.386840277781</v>
      </c>
      <c r="C5255" s="1" t="s">
        <v>1065</v>
      </c>
      <c r="D5255" t="s">
        <v>1056</v>
      </c>
      <c r="G5255" t="s">
        <v>1214</v>
      </c>
      <c r="H5255">
        <v>1</v>
      </c>
    </row>
    <row r="5256" spans="1:8" x14ac:dyDescent="0.2">
      <c r="A5256" s="5">
        <v>44708</v>
      </c>
      <c r="B5256" s="2">
        <v>44708.386863425927</v>
      </c>
      <c r="C5256" s="1" t="s">
        <v>1065</v>
      </c>
      <c r="D5256" t="s">
        <v>1059</v>
      </c>
      <c r="G5256" t="s">
        <v>1214</v>
      </c>
      <c r="H5256">
        <v>1</v>
      </c>
    </row>
    <row r="5257" spans="1:8" x14ac:dyDescent="0.2">
      <c r="A5257" s="5">
        <v>44708</v>
      </c>
      <c r="B5257" s="2">
        <v>44708.386886574073</v>
      </c>
      <c r="C5257" s="1" t="s">
        <v>1065</v>
      </c>
      <c r="D5257" t="s">
        <v>1056</v>
      </c>
      <c r="G5257" t="s">
        <v>1214</v>
      </c>
      <c r="H5257">
        <v>1</v>
      </c>
    </row>
    <row r="5258" spans="1:8" x14ac:dyDescent="0.2">
      <c r="A5258" s="5">
        <v>44709</v>
      </c>
      <c r="B5258" s="2">
        <v>44709.352511574078</v>
      </c>
      <c r="C5258" s="1" t="s">
        <v>1197</v>
      </c>
      <c r="D5258" t="s">
        <v>1053</v>
      </c>
      <c r="E5258" s="1" t="s">
        <v>1061</v>
      </c>
      <c r="G5258" t="s">
        <v>1214</v>
      </c>
      <c r="H5258">
        <v>1</v>
      </c>
    </row>
    <row r="5259" spans="1:8" x14ac:dyDescent="0.2">
      <c r="A5259" s="5">
        <v>44709</v>
      </c>
      <c r="B5259" s="2">
        <v>44709.352523148147</v>
      </c>
      <c r="C5259" s="1" t="s">
        <v>1197</v>
      </c>
      <c r="D5259" t="s">
        <v>1057</v>
      </c>
      <c r="E5259" s="1" t="s">
        <v>1061</v>
      </c>
      <c r="G5259" t="s">
        <v>1214</v>
      </c>
      <c r="H5259">
        <v>1</v>
      </c>
    </row>
    <row r="5260" spans="1:8" x14ac:dyDescent="0.2">
      <c r="A5260" s="5">
        <v>44709</v>
      </c>
      <c r="B5260" s="2">
        <v>44709.352534722224</v>
      </c>
      <c r="C5260" s="1" t="s">
        <v>1197</v>
      </c>
      <c r="D5260" t="s">
        <v>1058</v>
      </c>
      <c r="E5260" s="1" t="s">
        <v>1061</v>
      </c>
      <c r="G5260" t="s">
        <v>1214</v>
      </c>
      <c r="H5260">
        <v>1</v>
      </c>
    </row>
    <row r="5261" spans="1:8" x14ac:dyDescent="0.2">
      <c r="A5261" s="5">
        <v>44709</v>
      </c>
      <c r="B5261" s="2">
        <v>44709.352546296293</v>
      </c>
      <c r="C5261" s="1" t="s">
        <v>1197</v>
      </c>
      <c r="D5261" t="s">
        <v>1059</v>
      </c>
      <c r="E5261" s="1" t="s">
        <v>1061</v>
      </c>
      <c r="G5261" t="s">
        <v>1214</v>
      </c>
      <c r="H5261">
        <v>1</v>
      </c>
    </row>
    <row r="5262" spans="1:8" x14ac:dyDescent="0.2">
      <c r="A5262" s="5">
        <v>44709</v>
      </c>
      <c r="B5262" s="2">
        <v>44709.587743055556</v>
      </c>
      <c r="C5262" s="1" t="s">
        <v>1113</v>
      </c>
      <c r="D5262" t="s">
        <v>1053</v>
      </c>
      <c r="E5262" s="1" t="s">
        <v>1061</v>
      </c>
      <c r="G5262" t="s">
        <v>1214</v>
      </c>
      <c r="H5262">
        <v>1</v>
      </c>
    </row>
    <row r="5263" spans="1:8" x14ac:dyDescent="0.2">
      <c r="A5263" s="5">
        <v>44709</v>
      </c>
      <c r="B5263" s="2">
        <v>44709.58792824074</v>
      </c>
      <c r="C5263" s="1" t="s">
        <v>1113</v>
      </c>
      <c r="D5263" t="s">
        <v>1057</v>
      </c>
      <c r="E5263" s="1" t="s">
        <v>1061</v>
      </c>
      <c r="G5263" t="s">
        <v>1214</v>
      </c>
      <c r="H5263">
        <v>1</v>
      </c>
    </row>
    <row r="5264" spans="1:8" x14ac:dyDescent="0.2">
      <c r="A5264" s="5">
        <v>44709</v>
      </c>
      <c r="B5264" s="2">
        <v>44709.588148148148</v>
      </c>
      <c r="C5264" s="1" t="s">
        <v>1113</v>
      </c>
      <c r="D5264" t="s">
        <v>1058</v>
      </c>
      <c r="G5264" t="s">
        <v>1214</v>
      </c>
      <c r="H5264">
        <v>1</v>
      </c>
    </row>
    <row r="5265" spans="1:8" x14ac:dyDescent="0.2">
      <c r="A5265" s="5">
        <v>44709</v>
      </c>
      <c r="B5265" s="2">
        <v>44709.588425925926</v>
      </c>
      <c r="C5265" s="1" t="s">
        <v>1113</v>
      </c>
      <c r="D5265" t="s">
        <v>1056</v>
      </c>
      <c r="F5265" s="6" t="s">
        <v>1061</v>
      </c>
      <c r="G5265" t="s">
        <v>1214</v>
      </c>
      <c r="H5265">
        <v>1</v>
      </c>
    </row>
    <row r="5266" spans="1:8" x14ac:dyDescent="0.2">
      <c r="A5266" s="5">
        <v>44709</v>
      </c>
      <c r="B5266" s="2">
        <v>44709.58861111111</v>
      </c>
      <c r="C5266" s="1" t="s">
        <v>1113</v>
      </c>
      <c r="D5266" t="s">
        <v>1059</v>
      </c>
      <c r="E5266" s="1" t="s">
        <v>1061</v>
      </c>
      <c r="G5266" t="s">
        <v>1214</v>
      </c>
      <c r="H5266">
        <v>1</v>
      </c>
    </row>
    <row r="5267" spans="1:8" x14ac:dyDescent="0.2">
      <c r="A5267" s="5">
        <v>44709</v>
      </c>
      <c r="B5267" s="2">
        <v>44709.590856481482</v>
      </c>
      <c r="C5267" s="1" t="s">
        <v>1113</v>
      </c>
      <c r="D5267" t="s">
        <v>1053</v>
      </c>
      <c r="G5267" t="s">
        <v>1214</v>
      </c>
      <c r="H5267">
        <v>1</v>
      </c>
    </row>
    <row r="5268" spans="1:8" x14ac:dyDescent="0.2">
      <c r="A5268" s="5">
        <v>44709</v>
      </c>
      <c r="B5268" s="2">
        <v>44709.591064814813</v>
      </c>
      <c r="C5268" s="1" t="s">
        <v>1113</v>
      </c>
      <c r="D5268" t="s">
        <v>1056</v>
      </c>
      <c r="G5268" t="s">
        <v>1214</v>
      </c>
      <c r="H5268">
        <v>1</v>
      </c>
    </row>
    <row r="5269" spans="1:8" x14ac:dyDescent="0.2">
      <c r="A5269" s="5">
        <v>44709</v>
      </c>
      <c r="B5269" s="2">
        <v>44709.591261574074</v>
      </c>
      <c r="C5269" s="1" t="s">
        <v>1113</v>
      </c>
      <c r="D5269" t="s">
        <v>1057</v>
      </c>
      <c r="G5269" t="s">
        <v>1214</v>
      </c>
      <c r="H5269">
        <v>1</v>
      </c>
    </row>
    <row r="5270" spans="1:8" x14ac:dyDescent="0.2">
      <c r="A5270" s="5">
        <v>44709</v>
      </c>
      <c r="B5270" s="2">
        <v>44709.591469907406</v>
      </c>
      <c r="C5270" s="1" t="s">
        <v>1113</v>
      </c>
      <c r="D5270" t="s">
        <v>1056</v>
      </c>
      <c r="G5270" t="s">
        <v>1214</v>
      </c>
      <c r="H5270">
        <v>1</v>
      </c>
    </row>
    <row r="5271" spans="1:8" x14ac:dyDescent="0.2">
      <c r="A5271" s="5">
        <v>44709</v>
      </c>
      <c r="B5271" s="2">
        <v>44709.591851851852</v>
      </c>
      <c r="C5271" s="1" t="s">
        <v>1113</v>
      </c>
      <c r="D5271" t="s">
        <v>1058</v>
      </c>
      <c r="G5271" t="s">
        <v>1214</v>
      </c>
      <c r="H5271">
        <v>1</v>
      </c>
    </row>
    <row r="5272" spans="1:8" x14ac:dyDescent="0.2">
      <c r="A5272" s="5">
        <v>44709</v>
      </c>
      <c r="B5272" s="2">
        <v>44709.592013888891</v>
      </c>
      <c r="C5272" s="1" t="s">
        <v>1113</v>
      </c>
      <c r="D5272" t="s">
        <v>1056</v>
      </c>
      <c r="G5272" t="s">
        <v>1214</v>
      </c>
      <c r="H5272">
        <v>1</v>
      </c>
    </row>
    <row r="5273" spans="1:8" x14ac:dyDescent="0.2">
      <c r="A5273" s="5">
        <v>44709</v>
      </c>
      <c r="B5273" s="2">
        <v>44709.592106481483</v>
      </c>
      <c r="C5273" s="1" t="s">
        <v>1113</v>
      </c>
      <c r="D5273" t="s">
        <v>1059</v>
      </c>
      <c r="G5273" t="s">
        <v>1214</v>
      </c>
      <c r="H5273">
        <v>1</v>
      </c>
    </row>
    <row r="5274" spans="1:8" x14ac:dyDescent="0.2">
      <c r="A5274" s="5">
        <v>44709</v>
      </c>
      <c r="B5274" s="2">
        <v>44709.592187499999</v>
      </c>
      <c r="C5274" s="1" t="s">
        <v>1113</v>
      </c>
      <c r="D5274" t="s">
        <v>1056</v>
      </c>
      <c r="G5274" t="s">
        <v>1214</v>
      </c>
      <c r="H5274">
        <v>1</v>
      </c>
    </row>
    <row r="5275" spans="1:8" x14ac:dyDescent="0.2">
      <c r="A5275" s="5">
        <v>44709</v>
      </c>
      <c r="B5275" s="2">
        <v>44709.615208333336</v>
      </c>
      <c r="C5275" s="1" t="s">
        <v>1113</v>
      </c>
      <c r="D5275" t="s">
        <v>1053</v>
      </c>
      <c r="E5275" s="1" t="s">
        <v>1061</v>
      </c>
      <c r="G5275" t="s">
        <v>1214</v>
      </c>
      <c r="H5275">
        <v>1</v>
      </c>
    </row>
    <row r="5276" spans="1:8" x14ac:dyDescent="0.2">
      <c r="A5276" s="5">
        <v>44709</v>
      </c>
      <c r="B5276" s="2">
        <v>44709.615451388891</v>
      </c>
      <c r="C5276" s="1" t="s">
        <v>1113</v>
      </c>
      <c r="D5276" t="s">
        <v>1057</v>
      </c>
      <c r="E5276" s="1" t="s">
        <v>1061</v>
      </c>
      <c r="G5276" t="s">
        <v>1214</v>
      </c>
      <c r="H5276">
        <v>1</v>
      </c>
    </row>
    <row r="5277" spans="1:8" x14ac:dyDescent="0.2">
      <c r="A5277" s="5">
        <v>44709</v>
      </c>
      <c r="B5277" s="2">
        <v>44709.615578703706</v>
      </c>
      <c r="C5277" s="1" t="s">
        <v>1113</v>
      </c>
      <c r="D5277" t="s">
        <v>1058</v>
      </c>
      <c r="E5277" s="1" t="s">
        <v>1061</v>
      </c>
      <c r="G5277" t="s">
        <v>1214</v>
      </c>
      <c r="H5277">
        <v>1</v>
      </c>
    </row>
    <row r="5278" spans="1:8" x14ac:dyDescent="0.2">
      <c r="A5278" s="5">
        <v>44709</v>
      </c>
      <c r="B5278" s="2">
        <v>44709.615763888891</v>
      </c>
      <c r="C5278" s="1" t="s">
        <v>1113</v>
      </c>
      <c r="D5278" t="s">
        <v>1059</v>
      </c>
      <c r="E5278" s="1" t="s">
        <v>1061</v>
      </c>
      <c r="G5278" t="s">
        <v>1214</v>
      </c>
      <c r="H5278">
        <v>1</v>
      </c>
    </row>
    <row r="5279" spans="1:8" x14ac:dyDescent="0.2">
      <c r="A5279" s="5">
        <v>44711</v>
      </c>
      <c r="B5279" s="2">
        <v>44711.329768518517</v>
      </c>
      <c r="C5279" s="1" t="s">
        <v>1192</v>
      </c>
      <c r="D5279" t="s">
        <v>1053</v>
      </c>
      <c r="E5279" s="1" t="s">
        <v>1061</v>
      </c>
      <c r="G5279" t="s">
        <v>1214</v>
      </c>
      <c r="H5279">
        <v>1</v>
      </c>
    </row>
    <row r="5280" spans="1:8" x14ac:dyDescent="0.2">
      <c r="A5280" s="5">
        <v>44711</v>
      </c>
      <c r="B5280" s="2">
        <v>44711.32980324074</v>
      </c>
      <c r="C5280" s="1" t="s">
        <v>1192</v>
      </c>
      <c r="D5280" t="s">
        <v>1057</v>
      </c>
      <c r="E5280" s="1" t="s">
        <v>1061</v>
      </c>
      <c r="G5280" t="s">
        <v>1214</v>
      </c>
      <c r="H5280">
        <v>1</v>
      </c>
    </row>
    <row r="5281" spans="1:8" x14ac:dyDescent="0.2">
      <c r="A5281" s="5">
        <v>44711</v>
      </c>
      <c r="B5281" s="2">
        <v>44711.329837962963</v>
      </c>
      <c r="C5281" s="1" t="s">
        <v>1192</v>
      </c>
      <c r="D5281" t="s">
        <v>1058</v>
      </c>
      <c r="E5281" s="1" t="s">
        <v>1061</v>
      </c>
      <c r="G5281" t="s">
        <v>1214</v>
      </c>
      <c r="H5281">
        <v>1</v>
      </c>
    </row>
    <row r="5282" spans="1:8" x14ac:dyDescent="0.2">
      <c r="A5282" s="5">
        <v>44711</v>
      </c>
      <c r="B5282" s="2">
        <v>44711.329861111109</v>
      </c>
      <c r="C5282" s="1" t="s">
        <v>1192</v>
      </c>
      <c r="D5282" t="s">
        <v>1059</v>
      </c>
      <c r="E5282" s="1" t="s">
        <v>1061</v>
      </c>
      <c r="G5282" t="s">
        <v>1214</v>
      </c>
      <c r="H5282">
        <v>1</v>
      </c>
    </row>
    <row r="5283" spans="1:8" x14ac:dyDescent="0.2">
      <c r="A5283" s="5">
        <v>44711</v>
      </c>
      <c r="B5283" s="2">
        <v>44711.344895833332</v>
      </c>
      <c r="C5283" s="1" t="s">
        <v>1065</v>
      </c>
      <c r="D5283" t="s">
        <v>1053</v>
      </c>
      <c r="G5283" t="s">
        <v>1214</v>
      </c>
      <c r="H5283">
        <v>1</v>
      </c>
    </row>
    <row r="5284" spans="1:8" x14ac:dyDescent="0.2">
      <c r="A5284" s="5">
        <v>44711</v>
      </c>
      <c r="B5284" s="2">
        <v>44711.345023148147</v>
      </c>
      <c r="C5284" s="1" t="s">
        <v>1065</v>
      </c>
      <c r="D5284" t="s">
        <v>1056</v>
      </c>
      <c r="G5284" t="s">
        <v>1214</v>
      </c>
      <c r="H5284">
        <v>1</v>
      </c>
    </row>
    <row r="5285" spans="1:8" x14ac:dyDescent="0.2">
      <c r="A5285" s="5">
        <v>44711</v>
      </c>
      <c r="B5285" s="2">
        <v>44711.345196759263</v>
      </c>
      <c r="C5285" s="1" t="s">
        <v>1065</v>
      </c>
      <c r="D5285" t="s">
        <v>1057</v>
      </c>
      <c r="G5285" t="s">
        <v>1214</v>
      </c>
      <c r="H5285">
        <v>1</v>
      </c>
    </row>
    <row r="5286" spans="1:8" x14ac:dyDescent="0.2">
      <c r="A5286" s="5">
        <v>44711</v>
      </c>
      <c r="B5286" s="2">
        <v>44711.345289351855</v>
      </c>
      <c r="C5286" s="1" t="s">
        <v>1065</v>
      </c>
      <c r="D5286" t="s">
        <v>1056</v>
      </c>
      <c r="G5286" t="s">
        <v>1214</v>
      </c>
      <c r="H5286">
        <v>1</v>
      </c>
    </row>
    <row r="5287" spans="1:8" x14ac:dyDescent="0.2">
      <c r="A5287" s="5">
        <v>44711</v>
      </c>
      <c r="B5287" s="2">
        <v>44711.345393518517</v>
      </c>
      <c r="C5287" s="1" t="s">
        <v>1065</v>
      </c>
      <c r="D5287" t="s">
        <v>1058</v>
      </c>
      <c r="G5287" t="s">
        <v>1214</v>
      </c>
      <c r="H5287">
        <v>1</v>
      </c>
    </row>
    <row r="5288" spans="1:8" x14ac:dyDescent="0.2">
      <c r="A5288" s="5">
        <v>44711</v>
      </c>
      <c r="B5288" s="2">
        <v>44711.345451388886</v>
      </c>
      <c r="C5288" s="1" t="s">
        <v>1065</v>
      </c>
      <c r="D5288" t="s">
        <v>1056</v>
      </c>
      <c r="G5288" t="s">
        <v>1214</v>
      </c>
      <c r="H5288">
        <v>1</v>
      </c>
    </row>
    <row r="5289" spans="1:8" x14ac:dyDescent="0.2">
      <c r="A5289" s="5">
        <v>44711</v>
      </c>
      <c r="B5289" s="2">
        <v>44711.345520833333</v>
      </c>
      <c r="C5289" s="1" t="s">
        <v>1065</v>
      </c>
      <c r="D5289" t="s">
        <v>1059</v>
      </c>
      <c r="G5289" t="s">
        <v>1214</v>
      </c>
      <c r="H5289">
        <v>1</v>
      </c>
    </row>
    <row r="5290" spans="1:8" x14ac:dyDescent="0.2">
      <c r="A5290" s="5">
        <v>44711</v>
      </c>
      <c r="B5290" s="2">
        <v>44711.345578703702</v>
      </c>
      <c r="C5290" s="1" t="s">
        <v>1065</v>
      </c>
      <c r="D5290" t="s">
        <v>1056</v>
      </c>
      <c r="G5290" t="s">
        <v>1214</v>
      </c>
      <c r="H5290">
        <v>1</v>
      </c>
    </row>
    <row r="5291" spans="1:8" x14ac:dyDescent="0.2">
      <c r="A5291" s="5">
        <v>44712</v>
      </c>
      <c r="B5291" s="2">
        <v>44712.326354166667</v>
      </c>
      <c r="C5291" s="1" t="s">
        <v>1192</v>
      </c>
      <c r="D5291" t="s">
        <v>1053</v>
      </c>
      <c r="E5291" s="1" t="s">
        <v>1061</v>
      </c>
      <c r="G5291" t="s">
        <v>1214</v>
      </c>
      <c r="H5291">
        <v>1</v>
      </c>
    </row>
    <row r="5292" spans="1:8" x14ac:dyDescent="0.2">
      <c r="A5292" s="5">
        <v>44712</v>
      </c>
      <c r="B5292" s="2">
        <v>44712.326365740744</v>
      </c>
      <c r="C5292" s="1" t="s">
        <v>1192</v>
      </c>
      <c r="D5292" t="s">
        <v>1057</v>
      </c>
      <c r="E5292" s="1" t="s">
        <v>1061</v>
      </c>
      <c r="G5292" t="s">
        <v>1214</v>
      </c>
      <c r="H5292">
        <v>1</v>
      </c>
    </row>
    <row r="5293" spans="1:8" x14ac:dyDescent="0.2">
      <c r="A5293" s="5">
        <v>44712</v>
      </c>
      <c r="B5293" s="2">
        <v>44712.326377314814</v>
      </c>
      <c r="C5293" s="1" t="s">
        <v>1192</v>
      </c>
      <c r="D5293" t="s">
        <v>1058</v>
      </c>
      <c r="E5293" s="1" t="s">
        <v>1061</v>
      </c>
      <c r="G5293" t="s">
        <v>1214</v>
      </c>
      <c r="H5293">
        <v>1</v>
      </c>
    </row>
    <row r="5294" spans="1:8" x14ac:dyDescent="0.2">
      <c r="A5294" s="5">
        <v>44712</v>
      </c>
      <c r="B5294" s="2">
        <v>44712.32640046296</v>
      </c>
      <c r="C5294" s="1" t="s">
        <v>1192</v>
      </c>
      <c r="D5294" t="s">
        <v>1059</v>
      </c>
      <c r="E5294" s="1" t="s">
        <v>1061</v>
      </c>
      <c r="G5294" t="s">
        <v>1214</v>
      </c>
      <c r="H5294">
        <v>1</v>
      </c>
    </row>
    <row r="5295" spans="1:8" x14ac:dyDescent="0.2">
      <c r="A5295" s="5">
        <v>44714</v>
      </c>
      <c r="B5295" s="2">
        <v>44714.335335648146</v>
      </c>
      <c r="C5295" s="1" t="s">
        <v>1192</v>
      </c>
      <c r="D5295" t="s">
        <v>1053</v>
      </c>
      <c r="E5295" s="1" t="s">
        <v>1061</v>
      </c>
      <c r="G5295" t="s">
        <v>1215</v>
      </c>
      <c r="H5295">
        <v>1</v>
      </c>
    </row>
    <row r="5296" spans="1:8" x14ac:dyDescent="0.2">
      <c r="A5296" s="5">
        <v>44714</v>
      </c>
      <c r="B5296" s="2">
        <v>44714.335347222222</v>
      </c>
      <c r="C5296" s="1" t="s">
        <v>1192</v>
      </c>
      <c r="D5296" t="s">
        <v>1057</v>
      </c>
      <c r="E5296" s="1" t="s">
        <v>1061</v>
      </c>
      <c r="G5296" t="s">
        <v>1215</v>
      </c>
      <c r="H5296">
        <v>1</v>
      </c>
    </row>
    <row r="5297" spans="1:8" x14ac:dyDescent="0.2">
      <c r="A5297" s="5">
        <v>44714</v>
      </c>
      <c r="B5297" s="2">
        <v>44714.335358796299</v>
      </c>
      <c r="C5297" s="1" t="s">
        <v>1192</v>
      </c>
      <c r="D5297" t="s">
        <v>1058</v>
      </c>
      <c r="E5297" s="1" t="s">
        <v>1061</v>
      </c>
      <c r="G5297" t="s">
        <v>1215</v>
      </c>
      <c r="H5297">
        <v>1</v>
      </c>
    </row>
    <row r="5298" spans="1:8" x14ac:dyDescent="0.2">
      <c r="A5298" s="5">
        <v>44714</v>
      </c>
      <c r="B5298" s="2">
        <v>44714.335370370369</v>
      </c>
      <c r="C5298" s="1" t="s">
        <v>1192</v>
      </c>
      <c r="D5298" t="s">
        <v>1059</v>
      </c>
      <c r="E5298" s="1" t="s">
        <v>1061</v>
      </c>
      <c r="G5298" t="s">
        <v>1215</v>
      </c>
      <c r="H5298">
        <v>1</v>
      </c>
    </row>
    <row r="5299" spans="1:8" x14ac:dyDescent="0.2">
      <c r="A5299" s="5">
        <v>44714</v>
      </c>
      <c r="B5299" s="2">
        <v>44714.403541666667</v>
      </c>
      <c r="C5299" s="1" t="s">
        <v>1192</v>
      </c>
      <c r="D5299" t="s">
        <v>1053</v>
      </c>
      <c r="E5299" s="1" t="s">
        <v>1216</v>
      </c>
      <c r="G5299" t="s">
        <v>1215</v>
      </c>
      <c r="H5299">
        <v>1</v>
      </c>
    </row>
    <row r="5300" spans="1:8" x14ac:dyDescent="0.2">
      <c r="A5300" s="5">
        <v>44714</v>
      </c>
      <c r="B5300" s="2">
        <v>44714.403553240743</v>
      </c>
      <c r="C5300" s="1" t="s">
        <v>1192</v>
      </c>
      <c r="D5300" t="s">
        <v>1056</v>
      </c>
      <c r="F5300" s="6" t="s">
        <v>1061</v>
      </c>
      <c r="G5300" t="s">
        <v>1215</v>
      </c>
      <c r="H5300">
        <v>1</v>
      </c>
    </row>
    <row r="5301" spans="1:8" x14ac:dyDescent="0.2">
      <c r="A5301" s="5">
        <v>44714</v>
      </c>
      <c r="B5301" s="2">
        <v>44714.403564814813</v>
      </c>
      <c r="C5301" s="1" t="s">
        <v>1192</v>
      </c>
      <c r="D5301" t="s">
        <v>1057</v>
      </c>
      <c r="E5301" s="1" t="s">
        <v>1061</v>
      </c>
      <c r="G5301" t="s">
        <v>1215</v>
      </c>
      <c r="H5301">
        <v>1</v>
      </c>
    </row>
    <row r="5302" spans="1:8" x14ac:dyDescent="0.2">
      <c r="A5302" s="5">
        <v>44714</v>
      </c>
      <c r="B5302" s="2">
        <v>44714.403564814813</v>
      </c>
      <c r="C5302" s="1" t="s">
        <v>1192</v>
      </c>
      <c r="D5302" t="s">
        <v>1058</v>
      </c>
      <c r="G5302" t="s">
        <v>1215</v>
      </c>
      <c r="H5302">
        <v>1</v>
      </c>
    </row>
    <row r="5303" spans="1:8" x14ac:dyDescent="0.2">
      <c r="A5303" s="5">
        <v>44714</v>
      </c>
      <c r="B5303" s="2">
        <v>44714.40357638889</v>
      </c>
      <c r="C5303" s="1" t="s">
        <v>1192</v>
      </c>
      <c r="D5303" t="s">
        <v>1056</v>
      </c>
      <c r="F5303" s="6" t="s">
        <v>1061</v>
      </c>
      <c r="G5303" t="s">
        <v>1215</v>
      </c>
      <c r="H5303">
        <v>1</v>
      </c>
    </row>
    <row r="5304" spans="1:8" x14ac:dyDescent="0.2">
      <c r="A5304" s="5">
        <v>44714</v>
      </c>
      <c r="B5304" s="2">
        <v>44714.403587962966</v>
      </c>
      <c r="C5304" s="1" t="s">
        <v>1192</v>
      </c>
      <c r="D5304" t="s">
        <v>1059</v>
      </c>
      <c r="E5304" s="1" t="s">
        <v>1061</v>
      </c>
      <c r="G5304" t="s">
        <v>1215</v>
      </c>
      <c r="H5304">
        <v>1</v>
      </c>
    </row>
    <row r="5305" spans="1:8" x14ac:dyDescent="0.2">
      <c r="A5305" s="5">
        <v>44715</v>
      </c>
      <c r="B5305" s="2">
        <v>44715.323796296296</v>
      </c>
      <c r="C5305" s="1" t="s">
        <v>1192</v>
      </c>
      <c r="D5305" t="s">
        <v>1053</v>
      </c>
      <c r="E5305" s="1" t="s">
        <v>1061</v>
      </c>
      <c r="G5305" t="s">
        <v>1215</v>
      </c>
      <c r="H5305">
        <v>1</v>
      </c>
    </row>
    <row r="5306" spans="1:8" x14ac:dyDescent="0.2">
      <c r="A5306" s="5">
        <v>44715</v>
      </c>
      <c r="B5306" s="2">
        <v>44715.323807870373</v>
      </c>
      <c r="C5306" s="1" t="s">
        <v>1192</v>
      </c>
      <c r="D5306" t="s">
        <v>1057</v>
      </c>
      <c r="E5306" s="1" t="s">
        <v>1061</v>
      </c>
      <c r="G5306" t="s">
        <v>1215</v>
      </c>
      <c r="H5306">
        <v>1</v>
      </c>
    </row>
    <row r="5307" spans="1:8" x14ac:dyDescent="0.2">
      <c r="A5307" s="5">
        <v>44715</v>
      </c>
      <c r="B5307" s="2">
        <v>44715.323819444442</v>
      </c>
      <c r="C5307" s="1" t="s">
        <v>1192</v>
      </c>
      <c r="D5307" t="s">
        <v>1058</v>
      </c>
      <c r="E5307" s="1" t="s">
        <v>1061</v>
      </c>
      <c r="G5307" t="s">
        <v>1215</v>
      </c>
      <c r="H5307">
        <v>1</v>
      </c>
    </row>
    <row r="5308" spans="1:8" x14ac:dyDescent="0.2">
      <c r="A5308" s="5">
        <v>44715</v>
      </c>
      <c r="B5308" s="2">
        <v>44715.323831018519</v>
      </c>
      <c r="C5308" s="1" t="s">
        <v>1192</v>
      </c>
      <c r="D5308" t="s">
        <v>1059</v>
      </c>
      <c r="E5308" s="1" t="s">
        <v>1061</v>
      </c>
      <c r="G5308" t="s">
        <v>1215</v>
      </c>
      <c r="H5308">
        <v>1</v>
      </c>
    </row>
    <row r="5309" spans="1:8" x14ac:dyDescent="0.2">
      <c r="A5309" s="5">
        <v>44715</v>
      </c>
      <c r="B5309" s="2">
        <v>44715.358749999999</v>
      </c>
      <c r="C5309" s="1" t="s">
        <v>1065</v>
      </c>
      <c r="D5309" t="s">
        <v>1053</v>
      </c>
      <c r="G5309" t="s">
        <v>1215</v>
      </c>
      <c r="H5309">
        <v>1</v>
      </c>
    </row>
    <row r="5310" spans="1:8" x14ac:dyDescent="0.2">
      <c r="A5310" s="5">
        <v>44715</v>
      </c>
      <c r="B5310" s="2">
        <v>44715.358819444446</v>
      </c>
      <c r="C5310" s="1" t="s">
        <v>1065</v>
      </c>
      <c r="D5310" t="s">
        <v>1056</v>
      </c>
      <c r="G5310" t="s">
        <v>1215</v>
      </c>
      <c r="H5310">
        <v>1</v>
      </c>
    </row>
    <row r="5311" spans="1:8" x14ac:dyDescent="0.2">
      <c r="A5311" s="5">
        <v>44715</v>
      </c>
      <c r="B5311" s="2">
        <v>44715.358900462961</v>
      </c>
      <c r="C5311" s="1" t="s">
        <v>1065</v>
      </c>
      <c r="D5311" t="s">
        <v>1057</v>
      </c>
      <c r="G5311" t="s">
        <v>1215</v>
      </c>
      <c r="H5311">
        <v>1</v>
      </c>
    </row>
    <row r="5312" spans="1:8" x14ac:dyDescent="0.2">
      <c r="A5312" s="5">
        <v>44715</v>
      </c>
      <c r="B5312" s="2">
        <v>44715.358981481484</v>
      </c>
      <c r="C5312" s="1" t="s">
        <v>1065</v>
      </c>
      <c r="D5312" t="s">
        <v>1056</v>
      </c>
      <c r="G5312" t="s">
        <v>1215</v>
      </c>
      <c r="H5312">
        <v>1</v>
      </c>
    </row>
    <row r="5313" spans="1:8" x14ac:dyDescent="0.2">
      <c r="A5313" s="5">
        <v>44715</v>
      </c>
      <c r="B5313" s="2">
        <v>44715.359050925923</v>
      </c>
      <c r="C5313" s="1" t="s">
        <v>1065</v>
      </c>
      <c r="D5313" t="s">
        <v>1058</v>
      </c>
      <c r="G5313" t="s">
        <v>1215</v>
      </c>
      <c r="H5313">
        <v>1</v>
      </c>
    </row>
    <row r="5314" spans="1:8" x14ac:dyDescent="0.2">
      <c r="A5314" s="5">
        <v>44715</v>
      </c>
      <c r="B5314" s="2">
        <v>44715.359131944446</v>
      </c>
      <c r="C5314" s="1" t="s">
        <v>1065</v>
      </c>
      <c r="D5314" t="s">
        <v>1056</v>
      </c>
      <c r="G5314" t="s">
        <v>1215</v>
      </c>
      <c r="H5314">
        <v>1</v>
      </c>
    </row>
    <row r="5315" spans="1:8" x14ac:dyDescent="0.2">
      <c r="A5315" s="5">
        <v>44715</v>
      </c>
      <c r="B5315" s="2">
        <v>44715.359201388892</v>
      </c>
      <c r="C5315" s="1" t="s">
        <v>1065</v>
      </c>
      <c r="D5315" t="s">
        <v>1059</v>
      </c>
      <c r="G5315" t="s">
        <v>1215</v>
      </c>
      <c r="H5315">
        <v>1</v>
      </c>
    </row>
    <row r="5316" spans="1:8" x14ac:dyDescent="0.2">
      <c r="A5316" s="5">
        <v>44715</v>
      </c>
      <c r="B5316" s="2">
        <v>44715.359282407408</v>
      </c>
      <c r="C5316" s="1" t="s">
        <v>1065</v>
      </c>
      <c r="D5316" t="s">
        <v>1056</v>
      </c>
      <c r="G5316" t="s">
        <v>1215</v>
      </c>
      <c r="H5316">
        <v>1</v>
      </c>
    </row>
    <row r="5317" spans="1:8" x14ac:dyDescent="0.2">
      <c r="A5317" s="5">
        <v>44718</v>
      </c>
      <c r="B5317" s="2">
        <v>44718.314837962964</v>
      </c>
      <c r="C5317" s="1" t="s">
        <v>1192</v>
      </c>
      <c r="D5317" t="s">
        <v>1053</v>
      </c>
      <c r="E5317" s="1" t="s">
        <v>1061</v>
      </c>
      <c r="G5317" t="s">
        <v>1215</v>
      </c>
      <c r="H5317">
        <v>1</v>
      </c>
    </row>
    <row r="5318" spans="1:8" x14ac:dyDescent="0.2">
      <c r="A5318" s="5">
        <v>44718</v>
      </c>
      <c r="B5318" s="2">
        <v>44718.314849537041</v>
      </c>
      <c r="C5318" s="1" t="s">
        <v>1192</v>
      </c>
      <c r="D5318" t="s">
        <v>1057</v>
      </c>
      <c r="E5318" s="1" t="s">
        <v>1061</v>
      </c>
      <c r="G5318" t="s">
        <v>1215</v>
      </c>
      <c r="H5318">
        <v>1</v>
      </c>
    </row>
    <row r="5319" spans="1:8" x14ac:dyDescent="0.2">
      <c r="A5319" s="5">
        <v>44718</v>
      </c>
      <c r="B5319" s="2">
        <v>44718.31486111111</v>
      </c>
      <c r="C5319" s="1" t="s">
        <v>1192</v>
      </c>
      <c r="D5319" t="s">
        <v>1058</v>
      </c>
      <c r="E5319" s="1" t="s">
        <v>1061</v>
      </c>
      <c r="G5319" t="s">
        <v>1215</v>
      </c>
      <c r="H5319">
        <v>1</v>
      </c>
    </row>
    <row r="5320" spans="1:8" x14ac:dyDescent="0.2">
      <c r="A5320" s="5">
        <v>44718</v>
      </c>
      <c r="B5320" s="2">
        <v>44718.314872685187</v>
      </c>
      <c r="C5320" s="1" t="s">
        <v>1192</v>
      </c>
      <c r="D5320" t="s">
        <v>1059</v>
      </c>
      <c r="E5320" s="1" t="s">
        <v>1061</v>
      </c>
      <c r="G5320" t="s">
        <v>1215</v>
      </c>
      <c r="H5320">
        <v>1</v>
      </c>
    </row>
    <row r="5321" spans="1:8" x14ac:dyDescent="0.2">
      <c r="A5321" s="5">
        <v>44718</v>
      </c>
      <c r="B5321" s="2">
        <v>44718.321655092594</v>
      </c>
      <c r="C5321" s="1" t="s">
        <v>1192</v>
      </c>
      <c r="D5321" t="s">
        <v>1053</v>
      </c>
      <c r="G5321" t="s">
        <v>1215</v>
      </c>
      <c r="H5321">
        <v>1</v>
      </c>
    </row>
    <row r="5322" spans="1:8" x14ac:dyDescent="0.2">
      <c r="A5322" s="5">
        <v>44718</v>
      </c>
      <c r="B5322" s="2">
        <v>44718.32167824074</v>
      </c>
      <c r="C5322" s="1" t="s">
        <v>1192</v>
      </c>
      <c r="D5322" t="s">
        <v>1056</v>
      </c>
      <c r="F5322" s="6" t="s">
        <v>1061</v>
      </c>
      <c r="G5322" t="s">
        <v>1215</v>
      </c>
      <c r="H5322">
        <v>1</v>
      </c>
    </row>
    <row r="5323" spans="1:8" x14ac:dyDescent="0.2">
      <c r="A5323" s="5">
        <v>44718</v>
      </c>
      <c r="B5323" s="2">
        <v>44718.321689814817</v>
      </c>
      <c r="C5323" s="1" t="s">
        <v>1192</v>
      </c>
      <c r="D5323" t="s">
        <v>1057</v>
      </c>
      <c r="E5323" s="1" t="s">
        <v>1061</v>
      </c>
      <c r="G5323" t="s">
        <v>1215</v>
      </c>
      <c r="H5323">
        <v>1</v>
      </c>
    </row>
    <row r="5324" spans="1:8" x14ac:dyDescent="0.2">
      <c r="A5324" s="5">
        <v>44718</v>
      </c>
      <c r="B5324" s="2">
        <v>44718.321701388886</v>
      </c>
      <c r="C5324" s="1" t="s">
        <v>1192</v>
      </c>
      <c r="D5324" t="s">
        <v>1058</v>
      </c>
      <c r="E5324" s="1" t="s">
        <v>1061</v>
      </c>
      <c r="G5324" t="s">
        <v>1215</v>
      </c>
      <c r="H5324">
        <v>1</v>
      </c>
    </row>
    <row r="5325" spans="1:8" x14ac:dyDescent="0.2">
      <c r="A5325" s="5">
        <v>44718</v>
      </c>
      <c r="B5325" s="2">
        <v>44718.321712962963</v>
      </c>
      <c r="C5325" s="1" t="s">
        <v>1192</v>
      </c>
      <c r="D5325" t="s">
        <v>1059</v>
      </c>
      <c r="E5325" s="1" t="s">
        <v>1061</v>
      </c>
      <c r="G5325" t="s">
        <v>1215</v>
      </c>
      <c r="H5325">
        <v>1</v>
      </c>
    </row>
    <row r="5326" spans="1:8" x14ac:dyDescent="0.2">
      <c r="A5326" s="5">
        <v>44719</v>
      </c>
      <c r="B5326" s="2">
        <v>44719.332384259258</v>
      </c>
      <c r="C5326" s="1" t="s">
        <v>1192</v>
      </c>
      <c r="D5326" t="s">
        <v>1053</v>
      </c>
      <c r="E5326" s="1" t="s">
        <v>1064</v>
      </c>
      <c r="G5326" t="s">
        <v>1215</v>
      </c>
      <c r="H5326">
        <v>1</v>
      </c>
    </row>
    <row r="5327" spans="1:8" x14ac:dyDescent="0.2">
      <c r="A5327" s="5">
        <v>44719</v>
      </c>
      <c r="B5327" s="2">
        <v>44719.332407407404</v>
      </c>
      <c r="C5327" s="1" t="s">
        <v>1192</v>
      </c>
      <c r="D5327" t="s">
        <v>1057</v>
      </c>
      <c r="E5327" s="1" t="s">
        <v>1064</v>
      </c>
      <c r="G5327" t="s">
        <v>1215</v>
      </c>
      <c r="H5327">
        <v>1</v>
      </c>
    </row>
    <row r="5328" spans="1:8" x14ac:dyDescent="0.2">
      <c r="A5328" s="5">
        <v>44719</v>
      </c>
      <c r="B5328" s="2">
        <v>44719.332418981481</v>
      </c>
      <c r="C5328" s="1" t="s">
        <v>1192</v>
      </c>
      <c r="D5328" t="s">
        <v>1058</v>
      </c>
      <c r="E5328" s="1" t="s">
        <v>1064</v>
      </c>
      <c r="G5328" t="s">
        <v>1215</v>
      </c>
      <c r="H5328">
        <v>1</v>
      </c>
    </row>
    <row r="5329" spans="1:8" x14ac:dyDescent="0.2">
      <c r="A5329" s="5">
        <v>44719</v>
      </c>
      <c r="B5329" s="2">
        <v>44719.332442129627</v>
      </c>
      <c r="C5329" s="1" t="s">
        <v>1192</v>
      </c>
      <c r="D5329" t="s">
        <v>1059</v>
      </c>
      <c r="E5329" s="1" t="s">
        <v>1064</v>
      </c>
      <c r="G5329" t="s">
        <v>1215</v>
      </c>
      <c r="H5329">
        <v>1</v>
      </c>
    </row>
    <row r="5330" spans="1:8" x14ac:dyDescent="0.2">
      <c r="A5330" s="5">
        <v>44719</v>
      </c>
      <c r="B5330" s="2">
        <v>44719.342094907406</v>
      </c>
      <c r="C5330" s="1" t="s">
        <v>1192</v>
      </c>
      <c r="D5330" t="s">
        <v>1053</v>
      </c>
      <c r="E5330" s="1" t="s">
        <v>1061</v>
      </c>
      <c r="G5330" t="s">
        <v>1215</v>
      </c>
      <c r="H5330">
        <v>1</v>
      </c>
    </row>
    <row r="5331" spans="1:8" x14ac:dyDescent="0.2">
      <c r="A5331" s="5">
        <v>44719</v>
      </c>
      <c r="B5331" s="2">
        <v>44719.342106481483</v>
      </c>
      <c r="C5331" s="1" t="s">
        <v>1192</v>
      </c>
      <c r="D5331" t="s">
        <v>1057</v>
      </c>
      <c r="E5331" s="1" t="s">
        <v>1061</v>
      </c>
      <c r="G5331" t="s">
        <v>1215</v>
      </c>
      <c r="H5331">
        <v>1</v>
      </c>
    </row>
    <row r="5332" spans="1:8" x14ac:dyDescent="0.2">
      <c r="A5332" s="5">
        <v>44719</v>
      </c>
      <c r="B5332" s="2">
        <v>44719.342118055552</v>
      </c>
      <c r="C5332" s="1" t="s">
        <v>1192</v>
      </c>
      <c r="D5332" t="s">
        <v>1058</v>
      </c>
      <c r="E5332" s="1" t="s">
        <v>1061</v>
      </c>
      <c r="G5332" t="s">
        <v>1215</v>
      </c>
      <c r="H5332">
        <v>1</v>
      </c>
    </row>
    <row r="5333" spans="1:8" x14ac:dyDescent="0.2">
      <c r="A5333" s="5">
        <v>44719</v>
      </c>
      <c r="B5333" s="2">
        <v>44719.342129629629</v>
      </c>
      <c r="C5333" s="1" t="s">
        <v>1192</v>
      </c>
      <c r="D5333" t="s">
        <v>1059</v>
      </c>
      <c r="E5333" s="1" t="s">
        <v>1061</v>
      </c>
      <c r="G5333" t="s">
        <v>1215</v>
      </c>
      <c r="H5333">
        <v>1</v>
      </c>
    </row>
    <row r="5334" spans="1:8" x14ac:dyDescent="0.2">
      <c r="A5334" s="5">
        <v>44720</v>
      </c>
      <c r="B5334" s="2">
        <v>44720.317719907405</v>
      </c>
      <c r="C5334" s="1" t="s">
        <v>1192</v>
      </c>
      <c r="D5334" t="s">
        <v>1053</v>
      </c>
      <c r="E5334" s="1" t="s">
        <v>1061</v>
      </c>
      <c r="G5334" t="s">
        <v>1215</v>
      </c>
      <c r="H5334">
        <v>1</v>
      </c>
    </row>
    <row r="5335" spans="1:8" x14ac:dyDescent="0.2">
      <c r="A5335" s="5">
        <v>44720</v>
      </c>
      <c r="B5335" s="2">
        <v>44720.317731481482</v>
      </c>
      <c r="C5335" s="1" t="s">
        <v>1192</v>
      </c>
      <c r="D5335" t="s">
        <v>1057</v>
      </c>
      <c r="E5335" s="1" t="s">
        <v>1061</v>
      </c>
      <c r="G5335" t="s">
        <v>1215</v>
      </c>
      <c r="H5335">
        <v>1</v>
      </c>
    </row>
    <row r="5336" spans="1:8" x14ac:dyDescent="0.2">
      <c r="A5336" s="5">
        <v>44720</v>
      </c>
      <c r="B5336" s="2">
        <v>44720.317743055559</v>
      </c>
      <c r="C5336" s="1" t="s">
        <v>1192</v>
      </c>
      <c r="D5336" t="s">
        <v>1058</v>
      </c>
      <c r="E5336" s="1" t="s">
        <v>1061</v>
      </c>
      <c r="G5336" t="s">
        <v>1215</v>
      </c>
      <c r="H5336">
        <v>1</v>
      </c>
    </row>
    <row r="5337" spans="1:8" x14ac:dyDescent="0.2">
      <c r="A5337" s="5">
        <v>44720</v>
      </c>
      <c r="B5337" s="2">
        <v>44720.317754629628</v>
      </c>
      <c r="C5337" s="1" t="s">
        <v>1192</v>
      </c>
      <c r="D5337" t="s">
        <v>1059</v>
      </c>
      <c r="E5337" s="1" t="s">
        <v>1061</v>
      </c>
      <c r="G5337" t="s">
        <v>1215</v>
      </c>
      <c r="H5337">
        <v>1</v>
      </c>
    </row>
    <row r="5338" spans="1:8" x14ac:dyDescent="0.2">
      <c r="A5338" s="5">
        <v>44720</v>
      </c>
      <c r="B5338" s="2">
        <v>44720.323437500003</v>
      </c>
      <c r="C5338" s="1" t="s">
        <v>1192</v>
      </c>
      <c r="D5338" t="s">
        <v>1053</v>
      </c>
      <c r="E5338" s="1" t="s">
        <v>1061</v>
      </c>
      <c r="G5338" t="s">
        <v>1215</v>
      </c>
      <c r="H5338">
        <v>1</v>
      </c>
    </row>
    <row r="5339" spans="1:8" x14ac:dyDescent="0.2">
      <c r="A5339" s="5">
        <v>44720</v>
      </c>
      <c r="B5339" s="2">
        <v>44720.323449074072</v>
      </c>
      <c r="C5339" s="1" t="s">
        <v>1192</v>
      </c>
      <c r="D5339" t="s">
        <v>1057</v>
      </c>
      <c r="E5339" s="1" t="s">
        <v>1061</v>
      </c>
      <c r="G5339" t="s">
        <v>1215</v>
      </c>
      <c r="H5339">
        <v>1</v>
      </c>
    </row>
    <row r="5340" spans="1:8" x14ac:dyDescent="0.2">
      <c r="A5340" s="5">
        <v>44720</v>
      </c>
      <c r="B5340" s="2">
        <v>44720.323449074072</v>
      </c>
      <c r="C5340" s="1" t="s">
        <v>1192</v>
      </c>
      <c r="D5340" t="s">
        <v>1058</v>
      </c>
      <c r="E5340" s="1" t="s">
        <v>1061</v>
      </c>
      <c r="G5340" t="s">
        <v>1215</v>
      </c>
      <c r="H5340">
        <v>1</v>
      </c>
    </row>
    <row r="5341" spans="1:8" x14ac:dyDescent="0.2">
      <c r="A5341" s="5">
        <v>44720</v>
      </c>
      <c r="B5341" s="2">
        <v>44720.323460648149</v>
      </c>
      <c r="C5341" s="1" t="s">
        <v>1192</v>
      </c>
      <c r="D5341" t="s">
        <v>1059</v>
      </c>
      <c r="E5341" s="1" t="s">
        <v>1061</v>
      </c>
      <c r="G5341" t="s">
        <v>1215</v>
      </c>
      <c r="H5341">
        <v>1</v>
      </c>
    </row>
    <row r="5342" spans="1:8" x14ac:dyDescent="0.2">
      <c r="A5342" s="5">
        <v>44721</v>
      </c>
      <c r="B5342" s="2">
        <v>44721.321331018517</v>
      </c>
      <c r="C5342" s="1" t="s">
        <v>1192</v>
      </c>
      <c r="D5342" t="s">
        <v>1053</v>
      </c>
      <c r="E5342" s="1" t="s">
        <v>1061</v>
      </c>
      <c r="G5342" t="s">
        <v>1215</v>
      </c>
      <c r="H5342">
        <v>1</v>
      </c>
    </row>
    <row r="5343" spans="1:8" x14ac:dyDescent="0.2">
      <c r="A5343" s="5">
        <v>44721</v>
      </c>
      <c r="B5343" s="2">
        <v>44721.321342592593</v>
      </c>
      <c r="C5343" s="1" t="s">
        <v>1192</v>
      </c>
      <c r="D5343" t="s">
        <v>1057</v>
      </c>
      <c r="E5343" s="1" t="s">
        <v>1061</v>
      </c>
      <c r="G5343" t="s">
        <v>1215</v>
      </c>
      <c r="H5343">
        <v>1</v>
      </c>
    </row>
    <row r="5344" spans="1:8" x14ac:dyDescent="0.2">
      <c r="A5344" s="5">
        <v>44721</v>
      </c>
      <c r="B5344" s="2">
        <v>44721.32136574074</v>
      </c>
      <c r="C5344" s="1" t="s">
        <v>1192</v>
      </c>
      <c r="D5344" t="s">
        <v>1058</v>
      </c>
      <c r="E5344" s="1" t="s">
        <v>1061</v>
      </c>
      <c r="G5344" t="s">
        <v>1215</v>
      </c>
      <c r="H5344">
        <v>1</v>
      </c>
    </row>
    <row r="5345" spans="1:8" x14ac:dyDescent="0.2">
      <c r="A5345" s="5">
        <v>44721</v>
      </c>
      <c r="B5345" s="2">
        <v>44721.321377314816</v>
      </c>
      <c r="C5345" s="1" t="s">
        <v>1192</v>
      </c>
      <c r="D5345" t="s">
        <v>1059</v>
      </c>
      <c r="E5345" s="1" t="s">
        <v>1061</v>
      </c>
      <c r="G5345" t="s">
        <v>1215</v>
      </c>
      <c r="H5345">
        <v>1</v>
      </c>
    </row>
    <row r="5346" spans="1:8" x14ac:dyDescent="0.2">
      <c r="A5346" s="5">
        <v>44721</v>
      </c>
      <c r="B5346" s="2">
        <v>44721.337002314816</v>
      </c>
      <c r="C5346" s="1" t="s">
        <v>1065</v>
      </c>
      <c r="D5346" t="s">
        <v>1053</v>
      </c>
      <c r="G5346" t="s">
        <v>1215</v>
      </c>
      <c r="H5346">
        <v>1</v>
      </c>
    </row>
    <row r="5347" spans="1:8" x14ac:dyDescent="0.2">
      <c r="A5347" s="5">
        <v>44721</v>
      </c>
      <c r="B5347" s="2">
        <v>44721.337094907409</v>
      </c>
      <c r="C5347" s="1" t="s">
        <v>1065</v>
      </c>
      <c r="D5347" t="s">
        <v>1056</v>
      </c>
      <c r="G5347" t="s">
        <v>1215</v>
      </c>
      <c r="H5347">
        <v>1</v>
      </c>
    </row>
    <row r="5348" spans="1:8" x14ac:dyDescent="0.2">
      <c r="A5348" s="5">
        <v>44721</v>
      </c>
      <c r="B5348" s="2">
        <v>44721.337314814817</v>
      </c>
      <c r="C5348" s="1" t="s">
        <v>1065</v>
      </c>
      <c r="D5348" t="s">
        <v>1057</v>
      </c>
      <c r="G5348" t="s">
        <v>1215</v>
      </c>
      <c r="H5348">
        <v>1</v>
      </c>
    </row>
    <row r="5349" spans="1:8" x14ac:dyDescent="0.2">
      <c r="A5349" s="5">
        <v>44721</v>
      </c>
      <c r="B5349" s="2">
        <v>44721.337754629632</v>
      </c>
      <c r="C5349" s="1" t="s">
        <v>1065</v>
      </c>
      <c r="D5349" t="s">
        <v>1056</v>
      </c>
      <c r="G5349" t="s">
        <v>1215</v>
      </c>
      <c r="H5349">
        <v>1</v>
      </c>
    </row>
    <row r="5350" spans="1:8" x14ac:dyDescent="0.2">
      <c r="A5350" s="5">
        <v>44721</v>
      </c>
      <c r="B5350" s="2">
        <v>44721.337812500002</v>
      </c>
      <c r="C5350" s="1" t="s">
        <v>1065</v>
      </c>
      <c r="D5350" t="s">
        <v>1058</v>
      </c>
      <c r="G5350" t="s">
        <v>1215</v>
      </c>
      <c r="H5350">
        <v>1</v>
      </c>
    </row>
    <row r="5351" spans="1:8" x14ac:dyDescent="0.2">
      <c r="A5351" s="5">
        <v>44721</v>
      </c>
      <c r="B5351" s="2">
        <v>44721.337905092594</v>
      </c>
      <c r="C5351" s="1" t="s">
        <v>1065</v>
      </c>
      <c r="D5351" t="s">
        <v>1056</v>
      </c>
      <c r="G5351" t="s">
        <v>1215</v>
      </c>
      <c r="H5351">
        <v>1</v>
      </c>
    </row>
    <row r="5352" spans="1:8" x14ac:dyDescent="0.2">
      <c r="A5352" s="5">
        <v>44721</v>
      </c>
      <c r="B5352" s="2">
        <v>44721.338171296295</v>
      </c>
      <c r="C5352" s="1" t="s">
        <v>1065</v>
      </c>
      <c r="D5352" t="s">
        <v>1059</v>
      </c>
      <c r="G5352" t="s">
        <v>1215</v>
      </c>
      <c r="H5352">
        <v>1</v>
      </c>
    </row>
    <row r="5353" spans="1:8" x14ac:dyDescent="0.2">
      <c r="A5353" s="5">
        <v>44721</v>
      </c>
      <c r="B5353" s="2">
        <v>44721.338229166664</v>
      </c>
      <c r="C5353" s="1" t="s">
        <v>1065</v>
      </c>
      <c r="D5353" t="s">
        <v>1056</v>
      </c>
      <c r="G5353" t="s">
        <v>1215</v>
      </c>
      <c r="H5353">
        <v>1</v>
      </c>
    </row>
    <row r="5354" spans="1:8" x14ac:dyDescent="0.2">
      <c r="A5354" s="5">
        <v>44722</v>
      </c>
      <c r="B5354" s="2">
        <v>44722.327499999999</v>
      </c>
      <c r="C5354" s="1" t="s">
        <v>1192</v>
      </c>
      <c r="D5354" t="s">
        <v>1053</v>
      </c>
      <c r="E5354" s="1" t="s">
        <v>1061</v>
      </c>
      <c r="G5354" t="s">
        <v>1215</v>
      </c>
      <c r="H5354">
        <v>1</v>
      </c>
    </row>
    <row r="5355" spans="1:8" x14ac:dyDescent="0.2">
      <c r="A5355" s="5">
        <v>44722</v>
      </c>
      <c r="B5355" s="2">
        <v>44722.327511574076</v>
      </c>
      <c r="C5355" s="1" t="s">
        <v>1192</v>
      </c>
      <c r="D5355" t="s">
        <v>1057</v>
      </c>
      <c r="E5355" s="1" t="s">
        <v>1061</v>
      </c>
      <c r="G5355" t="s">
        <v>1215</v>
      </c>
      <c r="H5355">
        <v>1</v>
      </c>
    </row>
    <row r="5356" spans="1:8" x14ac:dyDescent="0.2">
      <c r="A5356" s="5">
        <v>44722</v>
      </c>
      <c r="B5356" s="2">
        <v>44722.327523148146</v>
      </c>
      <c r="C5356" s="1" t="s">
        <v>1192</v>
      </c>
      <c r="D5356" t="s">
        <v>1058</v>
      </c>
      <c r="E5356" s="1" t="s">
        <v>1061</v>
      </c>
      <c r="G5356" t="s">
        <v>1215</v>
      </c>
      <c r="H5356">
        <v>1</v>
      </c>
    </row>
    <row r="5357" spans="1:8" x14ac:dyDescent="0.2">
      <c r="A5357" s="5">
        <v>44722</v>
      </c>
      <c r="B5357" s="2">
        <v>44722.327534722222</v>
      </c>
      <c r="C5357" s="1" t="s">
        <v>1192</v>
      </c>
      <c r="D5357" t="s">
        <v>1059</v>
      </c>
      <c r="E5357" s="1" t="s">
        <v>1061</v>
      </c>
      <c r="G5357" t="s">
        <v>1215</v>
      </c>
      <c r="H5357">
        <v>1</v>
      </c>
    </row>
    <row r="5358" spans="1:8" x14ac:dyDescent="0.2">
      <c r="A5358" s="5">
        <v>44722</v>
      </c>
      <c r="B5358" s="2">
        <v>44722.333564814813</v>
      </c>
      <c r="C5358" s="1" t="s">
        <v>1065</v>
      </c>
      <c r="D5358" t="s">
        <v>1053</v>
      </c>
      <c r="G5358" t="s">
        <v>1215</v>
      </c>
      <c r="H5358">
        <v>1</v>
      </c>
    </row>
    <row r="5359" spans="1:8" x14ac:dyDescent="0.2">
      <c r="A5359" s="5">
        <v>44722</v>
      </c>
      <c r="B5359" s="2">
        <v>44722.333668981482</v>
      </c>
      <c r="C5359" s="1" t="s">
        <v>1065</v>
      </c>
      <c r="D5359" t="s">
        <v>1056</v>
      </c>
      <c r="G5359" t="s">
        <v>1215</v>
      </c>
      <c r="H5359">
        <v>1</v>
      </c>
    </row>
    <row r="5360" spans="1:8" x14ac:dyDescent="0.2">
      <c r="A5360" s="5">
        <v>44722</v>
      </c>
      <c r="B5360" s="2">
        <v>44722.333773148152</v>
      </c>
      <c r="C5360" s="1" t="s">
        <v>1065</v>
      </c>
      <c r="D5360" t="s">
        <v>1057</v>
      </c>
      <c r="G5360" t="s">
        <v>1215</v>
      </c>
      <c r="H5360">
        <v>1</v>
      </c>
    </row>
    <row r="5361" spans="1:8" x14ac:dyDescent="0.2">
      <c r="A5361" s="5">
        <v>44722</v>
      </c>
      <c r="B5361" s="2">
        <v>44722.33388888889</v>
      </c>
      <c r="C5361" s="1" t="s">
        <v>1065</v>
      </c>
      <c r="D5361" t="s">
        <v>1056</v>
      </c>
      <c r="G5361" t="s">
        <v>1215</v>
      </c>
      <c r="H5361">
        <v>1</v>
      </c>
    </row>
    <row r="5362" spans="1:8" x14ac:dyDescent="0.2">
      <c r="A5362" s="5">
        <v>44722</v>
      </c>
      <c r="B5362" s="2">
        <v>44722.335509259261</v>
      </c>
      <c r="C5362" s="1" t="s">
        <v>1065</v>
      </c>
      <c r="D5362" t="s">
        <v>1058</v>
      </c>
      <c r="G5362" t="s">
        <v>1215</v>
      </c>
      <c r="H5362">
        <v>1</v>
      </c>
    </row>
    <row r="5363" spans="1:8" x14ac:dyDescent="0.2">
      <c r="A5363" s="5">
        <v>44722</v>
      </c>
      <c r="B5363" s="2">
        <v>44722.3362037037</v>
      </c>
      <c r="C5363" s="1" t="s">
        <v>1065</v>
      </c>
      <c r="D5363" t="s">
        <v>1056</v>
      </c>
      <c r="G5363" t="s">
        <v>1215</v>
      </c>
      <c r="H5363">
        <v>1</v>
      </c>
    </row>
    <row r="5364" spans="1:8" x14ac:dyDescent="0.2">
      <c r="A5364" s="5">
        <v>44722</v>
      </c>
      <c r="B5364" s="2">
        <v>44722.336261574077</v>
      </c>
      <c r="C5364" s="1" t="s">
        <v>1065</v>
      </c>
      <c r="D5364" t="s">
        <v>1059</v>
      </c>
      <c r="G5364" t="s">
        <v>1215</v>
      </c>
      <c r="H5364">
        <v>1</v>
      </c>
    </row>
    <row r="5365" spans="1:8" x14ac:dyDescent="0.2">
      <c r="A5365" s="5">
        <v>44722</v>
      </c>
      <c r="B5365" s="2">
        <v>44722.336319444446</v>
      </c>
      <c r="C5365" s="1" t="s">
        <v>1065</v>
      </c>
      <c r="D5365" t="s">
        <v>1056</v>
      </c>
      <c r="G5365" t="s">
        <v>1215</v>
      </c>
      <c r="H5365">
        <v>1</v>
      </c>
    </row>
    <row r="5366" spans="1:8" x14ac:dyDescent="0.2">
      <c r="A5366" s="5">
        <v>44722</v>
      </c>
      <c r="B5366" s="2">
        <v>44722.519641203704</v>
      </c>
      <c r="C5366" s="1" t="s">
        <v>1197</v>
      </c>
      <c r="D5366" t="s">
        <v>1053</v>
      </c>
      <c r="E5366" s="1" t="s">
        <v>1061</v>
      </c>
      <c r="G5366" t="s">
        <v>1215</v>
      </c>
      <c r="H5366">
        <v>1</v>
      </c>
    </row>
    <row r="5367" spans="1:8" x14ac:dyDescent="0.2">
      <c r="A5367" s="5">
        <v>44722</v>
      </c>
      <c r="B5367" s="2">
        <v>44722.519641203704</v>
      </c>
      <c r="C5367" s="1" t="s">
        <v>1197</v>
      </c>
      <c r="D5367" t="s">
        <v>1057</v>
      </c>
      <c r="E5367" s="1" t="s">
        <v>1061</v>
      </c>
      <c r="G5367" t="s">
        <v>1215</v>
      </c>
      <c r="H5367">
        <v>1</v>
      </c>
    </row>
    <row r="5368" spans="1:8" x14ac:dyDescent="0.2">
      <c r="A5368" s="5">
        <v>44722</v>
      </c>
      <c r="B5368" s="2">
        <v>44722.519641203704</v>
      </c>
      <c r="C5368" s="1" t="s">
        <v>1197</v>
      </c>
      <c r="D5368" t="s">
        <v>1058</v>
      </c>
      <c r="E5368" s="1" t="s">
        <v>1061</v>
      </c>
      <c r="G5368" t="s">
        <v>1215</v>
      </c>
      <c r="H5368">
        <v>1</v>
      </c>
    </row>
    <row r="5369" spans="1:8" x14ac:dyDescent="0.2">
      <c r="A5369" s="5">
        <v>44722</v>
      </c>
      <c r="B5369" s="2">
        <v>44722.519641203704</v>
      </c>
      <c r="C5369" s="1" t="s">
        <v>1197</v>
      </c>
      <c r="D5369" t="s">
        <v>1059</v>
      </c>
      <c r="E5369" s="1" t="s">
        <v>1061</v>
      </c>
      <c r="G5369" t="s">
        <v>1215</v>
      </c>
      <c r="H5369">
        <v>1</v>
      </c>
    </row>
    <row r="5370" spans="1:8" x14ac:dyDescent="0.2">
      <c r="A5370" s="5">
        <v>44725</v>
      </c>
      <c r="B5370" s="2">
        <v>44725.333935185183</v>
      </c>
      <c r="C5370" s="1" t="s">
        <v>1192</v>
      </c>
      <c r="D5370" t="s">
        <v>1053</v>
      </c>
      <c r="E5370" s="1" t="s">
        <v>1061</v>
      </c>
      <c r="G5370" t="s">
        <v>1215</v>
      </c>
      <c r="H5370">
        <v>1</v>
      </c>
    </row>
    <row r="5371" spans="1:8" x14ac:dyDescent="0.2">
      <c r="A5371" s="5">
        <v>44725</v>
      </c>
      <c r="B5371" s="2">
        <v>44725.333958333336</v>
      </c>
      <c r="C5371" s="1" t="s">
        <v>1192</v>
      </c>
      <c r="D5371" t="s">
        <v>1057</v>
      </c>
      <c r="E5371" s="1" t="s">
        <v>1061</v>
      </c>
      <c r="G5371" t="s">
        <v>1215</v>
      </c>
      <c r="H5371">
        <v>1</v>
      </c>
    </row>
    <row r="5372" spans="1:8" x14ac:dyDescent="0.2">
      <c r="A5372" s="5">
        <v>44725</v>
      </c>
      <c r="B5372" s="2">
        <v>44725.334004629629</v>
      </c>
      <c r="C5372" s="1" t="s">
        <v>1192</v>
      </c>
      <c r="D5372" t="s">
        <v>1058</v>
      </c>
      <c r="E5372" s="1" t="s">
        <v>1061</v>
      </c>
      <c r="G5372" t="s">
        <v>1215</v>
      </c>
      <c r="H5372">
        <v>1</v>
      </c>
    </row>
    <row r="5373" spans="1:8" x14ac:dyDescent="0.2">
      <c r="A5373" s="5">
        <v>44725</v>
      </c>
      <c r="B5373" s="2">
        <v>44725.334074074075</v>
      </c>
      <c r="C5373" s="1" t="s">
        <v>1192</v>
      </c>
      <c r="D5373" t="s">
        <v>1059</v>
      </c>
      <c r="E5373" s="1" t="s">
        <v>1061</v>
      </c>
      <c r="G5373" t="s">
        <v>1215</v>
      </c>
      <c r="H5373">
        <v>1</v>
      </c>
    </row>
    <row r="5374" spans="1:8" x14ac:dyDescent="0.2">
      <c r="A5374" s="5">
        <v>44725</v>
      </c>
      <c r="B5374" s="2">
        <v>44725.631724537037</v>
      </c>
      <c r="C5374" s="1" t="s">
        <v>1065</v>
      </c>
      <c r="D5374" t="s">
        <v>1053</v>
      </c>
      <c r="G5374" t="s">
        <v>1215</v>
      </c>
      <c r="H5374">
        <v>1</v>
      </c>
    </row>
    <row r="5375" spans="1:8" x14ac:dyDescent="0.2">
      <c r="A5375" s="5">
        <v>44725</v>
      </c>
      <c r="B5375" s="2">
        <v>44725.631736111114</v>
      </c>
      <c r="C5375" s="1" t="s">
        <v>1065</v>
      </c>
      <c r="D5375" t="s">
        <v>1056</v>
      </c>
      <c r="G5375" t="s">
        <v>1215</v>
      </c>
      <c r="H5375">
        <v>1</v>
      </c>
    </row>
    <row r="5376" spans="1:8" x14ac:dyDescent="0.2">
      <c r="A5376" s="5">
        <v>44725</v>
      </c>
      <c r="B5376" s="2">
        <v>44725.631747685184</v>
      </c>
      <c r="C5376" s="1" t="s">
        <v>1065</v>
      </c>
      <c r="D5376" t="s">
        <v>1057</v>
      </c>
      <c r="G5376" t="s">
        <v>1215</v>
      </c>
      <c r="H5376">
        <v>1</v>
      </c>
    </row>
    <row r="5377" spans="1:8" x14ac:dyDescent="0.2">
      <c r="A5377" s="5">
        <v>44725</v>
      </c>
      <c r="B5377" s="2">
        <v>44725.63175925926</v>
      </c>
      <c r="C5377" s="1" t="s">
        <v>1065</v>
      </c>
      <c r="D5377" t="s">
        <v>1056</v>
      </c>
      <c r="G5377" t="s">
        <v>1215</v>
      </c>
      <c r="H5377">
        <v>1</v>
      </c>
    </row>
    <row r="5378" spans="1:8" x14ac:dyDescent="0.2">
      <c r="A5378" s="5">
        <v>44725</v>
      </c>
      <c r="B5378" s="2">
        <v>44725.63177083333</v>
      </c>
      <c r="C5378" s="1" t="s">
        <v>1065</v>
      </c>
      <c r="D5378" t="s">
        <v>1058</v>
      </c>
      <c r="G5378" t="s">
        <v>1215</v>
      </c>
      <c r="H5378">
        <v>1</v>
      </c>
    </row>
    <row r="5379" spans="1:8" x14ac:dyDescent="0.2">
      <c r="A5379" s="5">
        <v>44725</v>
      </c>
      <c r="B5379" s="2">
        <v>44725.631782407407</v>
      </c>
      <c r="C5379" s="1" t="s">
        <v>1065</v>
      </c>
      <c r="D5379" t="s">
        <v>1056</v>
      </c>
      <c r="G5379" t="s">
        <v>1215</v>
      </c>
      <c r="H5379">
        <v>1</v>
      </c>
    </row>
    <row r="5380" spans="1:8" x14ac:dyDescent="0.2">
      <c r="A5380" s="5">
        <v>44725</v>
      </c>
      <c r="B5380" s="2">
        <v>44725.631793981483</v>
      </c>
      <c r="C5380" s="1" t="s">
        <v>1065</v>
      </c>
      <c r="D5380" t="s">
        <v>1059</v>
      </c>
      <c r="G5380" t="s">
        <v>1215</v>
      </c>
      <c r="H5380">
        <v>1</v>
      </c>
    </row>
    <row r="5381" spans="1:8" x14ac:dyDescent="0.2">
      <c r="A5381" s="5">
        <v>44725</v>
      </c>
      <c r="B5381" s="2">
        <v>44725.631805555553</v>
      </c>
      <c r="C5381" s="1" t="s">
        <v>1065</v>
      </c>
      <c r="D5381" t="s">
        <v>1056</v>
      </c>
      <c r="G5381" t="s">
        <v>1215</v>
      </c>
      <c r="H5381">
        <v>1</v>
      </c>
    </row>
    <row r="5382" spans="1:8" x14ac:dyDescent="0.2">
      <c r="A5382" s="5">
        <v>44726</v>
      </c>
      <c r="B5382" s="2">
        <v>44726.327037037037</v>
      </c>
      <c r="C5382" s="1" t="s">
        <v>1192</v>
      </c>
      <c r="D5382" t="s">
        <v>1053</v>
      </c>
      <c r="E5382" s="1" t="s">
        <v>1061</v>
      </c>
      <c r="G5382" t="s">
        <v>1215</v>
      </c>
      <c r="H5382">
        <v>1</v>
      </c>
    </row>
    <row r="5383" spans="1:8" x14ac:dyDescent="0.2">
      <c r="A5383" s="5">
        <v>44726</v>
      </c>
      <c r="B5383" s="2">
        <v>44726.327048611114</v>
      </c>
      <c r="C5383" s="1" t="s">
        <v>1192</v>
      </c>
      <c r="D5383" t="s">
        <v>1057</v>
      </c>
      <c r="E5383" s="1" t="s">
        <v>1061</v>
      </c>
      <c r="G5383" t="s">
        <v>1215</v>
      </c>
      <c r="H5383">
        <v>1</v>
      </c>
    </row>
    <row r="5384" spans="1:8" x14ac:dyDescent="0.2">
      <c r="A5384" s="5">
        <v>44726</v>
      </c>
      <c r="B5384" s="2">
        <v>44726.327060185184</v>
      </c>
      <c r="C5384" s="1" t="s">
        <v>1192</v>
      </c>
      <c r="D5384" t="s">
        <v>1058</v>
      </c>
      <c r="E5384" s="1" t="s">
        <v>1061</v>
      </c>
      <c r="G5384" t="s">
        <v>1215</v>
      </c>
      <c r="H5384">
        <v>1</v>
      </c>
    </row>
    <row r="5385" spans="1:8" x14ac:dyDescent="0.2">
      <c r="A5385" s="5">
        <v>44726</v>
      </c>
      <c r="B5385" s="2">
        <v>44726.32707175926</v>
      </c>
      <c r="C5385" s="1" t="s">
        <v>1192</v>
      </c>
      <c r="D5385" t="s">
        <v>1059</v>
      </c>
      <c r="E5385" s="1" t="s">
        <v>1061</v>
      </c>
      <c r="G5385" t="s">
        <v>1215</v>
      </c>
      <c r="H5385">
        <v>1</v>
      </c>
    </row>
    <row r="5386" spans="1:8" x14ac:dyDescent="0.2">
      <c r="A5386" s="5">
        <v>44727</v>
      </c>
      <c r="B5386" s="2">
        <v>44727.325277777774</v>
      </c>
      <c r="C5386" s="1" t="s">
        <v>1192</v>
      </c>
      <c r="D5386" t="s">
        <v>1053</v>
      </c>
      <c r="E5386" s="1" t="s">
        <v>1061</v>
      </c>
      <c r="G5386" t="s">
        <v>1215</v>
      </c>
      <c r="H5386">
        <v>1</v>
      </c>
    </row>
    <row r="5387" spans="1:8" x14ac:dyDescent="0.2">
      <c r="A5387" s="5">
        <v>44727</v>
      </c>
      <c r="B5387" s="2">
        <v>44727.325300925928</v>
      </c>
      <c r="C5387" s="1" t="s">
        <v>1192</v>
      </c>
      <c r="D5387" t="s">
        <v>1057</v>
      </c>
      <c r="E5387" s="1" t="s">
        <v>1061</v>
      </c>
      <c r="G5387" t="s">
        <v>1215</v>
      </c>
      <c r="H5387">
        <v>1</v>
      </c>
    </row>
    <row r="5388" spans="1:8" x14ac:dyDescent="0.2">
      <c r="A5388" s="5">
        <v>44727</v>
      </c>
      <c r="B5388" s="2">
        <v>44727.325312499997</v>
      </c>
      <c r="C5388" s="1" t="s">
        <v>1192</v>
      </c>
      <c r="D5388" t="s">
        <v>1058</v>
      </c>
      <c r="E5388" s="1" t="s">
        <v>1061</v>
      </c>
      <c r="G5388" t="s">
        <v>1215</v>
      </c>
      <c r="H5388">
        <v>1</v>
      </c>
    </row>
    <row r="5389" spans="1:8" x14ac:dyDescent="0.2">
      <c r="A5389" s="5">
        <v>44727</v>
      </c>
      <c r="B5389" s="2">
        <v>44727.325324074074</v>
      </c>
      <c r="C5389" s="1" t="s">
        <v>1192</v>
      </c>
      <c r="D5389" t="s">
        <v>1059</v>
      </c>
      <c r="E5389" s="1" t="s">
        <v>1061</v>
      </c>
      <c r="G5389" t="s">
        <v>1215</v>
      </c>
      <c r="H5389">
        <v>1</v>
      </c>
    </row>
    <row r="5390" spans="1:8" x14ac:dyDescent="0.2">
      <c r="A5390" s="5">
        <v>44729</v>
      </c>
      <c r="B5390" s="2">
        <v>44729.327268518522</v>
      </c>
      <c r="C5390" s="1" t="s">
        <v>1192</v>
      </c>
      <c r="D5390" t="s">
        <v>1053</v>
      </c>
      <c r="E5390" s="1" t="s">
        <v>1061</v>
      </c>
      <c r="G5390" t="s">
        <v>1215</v>
      </c>
      <c r="H5390">
        <v>1</v>
      </c>
    </row>
    <row r="5391" spans="1:8" x14ac:dyDescent="0.2">
      <c r="A5391" s="5">
        <v>44729</v>
      </c>
      <c r="B5391" s="2">
        <v>44729.327303240738</v>
      </c>
      <c r="C5391" s="1" t="s">
        <v>1192</v>
      </c>
      <c r="D5391" t="s">
        <v>1057</v>
      </c>
      <c r="E5391" s="1" t="s">
        <v>1061</v>
      </c>
      <c r="G5391" t="s">
        <v>1215</v>
      </c>
      <c r="H5391">
        <v>1</v>
      </c>
    </row>
    <row r="5392" spans="1:8" x14ac:dyDescent="0.2">
      <c r="A5392" s="5">
        <v>44729</v>
      </c>
      <c r="B5392" s="2">
        <v>44729.327314814815</v>
      </c>
      <c r="C5392" s="1" t="s">
        <v>1192</v>
      </c>
      <c r="D5392" t="s">
        <v>1058</v>
      </c>
      <c r="E5392" s="1" t="s">
        <v>1061</v>
      </c>
      <c r="G5392" t="s">
        <v>1215</v>
      </c>
      <c r="H5392">
        <v>1</v>
      </c>
    </row>
    <row r="5393" spans="1:8" x14ac:dyDescent="0.2">
      <c r="A5393" s="5">
        <v>44729</v>
      </c>
      <c r="B5393" s="2">
        <v>44729.327337962961</v>
      </c>
      <c r="C5393" s="1" t="s">
        <v>1192</v>
      </c>
      <c r="D5393" t="s">
        <v>1059</v>
      </c>
      <c r="E5393" s="1" t="s">
        <v>1061</v>
      </c>
      <c r="G5393" t="s">
        <v>1215</v>
      </c>
      <c r="H5393">
        <v>1</v>
      </c>
    </row>
    <row r="5394" spans="1:8" x14ac:dyDescent="0.2">
      <c r="A5394" s="5">
        <v>44732</v>
      </c>
      <c r="B5394" s="2">
        <v>44732.338460648149</v>
      </c>
      <c r="C5394" s="1" t="s">
        <v>1192</v>
      </c>
      <c r="D5394" t="s">
        <v>1053</v>
      </c>
      <c r="E5394" s="1" t="s">
        <v>1061</v>
      </c>
      <c r="G5394" t="s">
        <v>1215</v>
      </c>
      <c r="H5394">
        <v>1</v>
      </c>
    </row>
    <row r="5395" spans="1:8" x14ac:dyDescent="0.2">
      <c r="A5395" s="5">
        <v>44732</v>
      </c>
      <c r="B5395" s="2">
        <v>44732.338483796295</v>
      </c>
      <c r="C5395" s="1" t="s">
        <v>1192</v>
      </c>
      <c r="D5395" t="s">
        <v>1057</v>
      </c>
      <c r="E5395" s="1" t="s">
        <v>1061</v>
      </c>
      <c r="G5395" t="s">
        <v>1215</v>
      </c>
      <c r="H5395">
        <v>1</v>
      </c>
    </row>
    <row r="5396" spans="1:8" x14ac:dyDescent="0.2">
      <c r="A5396" s="5">
        <v>44732</v>
      </c>
      <c r="B5396" s="2">
        <v>44732.338495370372</v>
      </c>
      <c r="C5396" s="1" t="s">
        <v>1192</v>
      </c>
      <c r="D5396" t="s">
        <v>1058</v>
      </c>
      <c r="E5396" s="1" t="s">
        <v>1061</v>
      </c>
      <c r="G5396" t="s">
        <v>1215</v>
      </c>
      <c r="H5396">
        <v>1</v>
      </c>
    </row>
    <row r="5397" spans="1:8" x14ac:dyDescent="0.2">
      <c r="A5397" s="5">
        <v>44732</v>
      </c>
      <c r="B5397" s="2">
        <v>44732.338518518518</v>
      </c>
      <c r="C5397" s="1" t="s">
        <v>1192</v>
      </c>
      <c r="D5397" t="s">
        <v>1059</v>
      </c>
      <c r="E5397" s="1" t="s">
        <v>1061</v>
      </c>
      <c r="G5397" t="s">
        <v>1215</v>
      </c>
      <c r="H5397">
        <v>1</v>
      </c>
    </row>
    <row r="5398" spans="1:8" x14ac:dyDescent="0.2">
      <c r="A5398" s="5">
        <v>44732</v>
      </c>
      <c r="B5398" s="2">
        <v>44732.348344907405</v>
      </c>
      <c r="C5398" s="1" t="s">
        <v>1065</v>
      </c>
      <c r="D5398" t="s">
        <v>1053</v>
      </c>
      <c r="G5398" t="s">
        <v>1215</v>
      </c>
      <c r="H5398">
        <v>1</v>
      </c>
    </row>
    <row r="5399" spans="1:8" x14ac:dyDescent="0.2">
      <c r="A5399" s="5">
        <v>44732</v>
      </c>
      <c r="B5399" s="2">
        <v>44732.348437499997</v>
      </c>
      <c r="C5399" s="1" t="s">
        <v>1065</v>
      </c>
      <c r="D5399" t="s">
        <v>1056</v>
      </c>
      <c r="G5399" t="s">
        <v>1215</v>
      </c>
      <c r="H5399">
        <v>1</v>
      </c>
    </row>
    <row r="5400" spans="1:8" x14ac:dyDescent="0.2">
      <c r="A5400" s="5">
        <v>44732</v>
      </c>
      <c r="B5400" s="2">
        <v>44732.348530092589</v>
      </c>
      <c r="C5400" s="1" t="s">
        <v>1065</v>
      </c>
      <c r="D5400" t="s">
        <v>1057</v>
      </c>
      <c r="G5400" t="s">
        <v>1215</v>
      </c>
      <c r="H5400">
        <v>1</v>
      </c>
    </row>
    <row r="5401" spans="1:8" x14ac:dyDescent="0.2">
      <c r="A5401" s="5">
        <v>44732</v>
      </c>
      <c r="B5401" s="2">
        <v>44732.348634259259</v>
      </c>
      <c r="C5401" s="1" t="s">
        <v>1065</v>
      </c>
      <c r="D5401" t="s">
        <v>1056</v>
      </c>
      <c r="G5401" t="s">
        <v>1215</v>
      </c>
      <c r="H5401">
        <v>1</v>
      </c>
    </row>
    <row r="5402" spans="1:8" x14ac:dyDescent="0.2">
      <c r="A5402" s="5">
        <v>44732</v>
      </c>
      <c r="B5402" s="2">
        <v>44732.348738425928</v>
      </c>
      <c r="C5402" s="1" t="s">
        <v>1065</v>
      </c>
      <c r="D5402" t="s">
        <v>1058</v>
      </c>
      <c r="G5402" t="s">
        <v>1215</v>
      </c>
      <c r="H5402">
        <v>1</v>
      </c>
    </row>
    <row r="5403" spans="1:8" x14ac:dyDescent="0.2">
      <c r="A5403" s="5">
        <v>44732</v>
      </c>
      <c r="B5403" s="2">
        <v>44732.348807870374</v>
      </c>
      <c r="C5403" s="1" t="s">
        <v>1065</v>
      </c>
      <c r="D5403" t="s">
        <v>1056</v>
      </c>
      <c r="G5403" t="s">
        <v>1215</v>
      </c>
      <c r="H5403">
        <v>1</v>
      </c>
    </row>
    <row r="5404" spans="1:8" x14ac:dyDescent="0.2">
      <c r="A5404" s="5">
        <v>44732</v>
      </c>
      <c r="B5404" s="2">
        <v>44732.348854166667</v>
      </c>
      <c r="C5404" s="1" t="s">
        <v>1065</v>
      </c>
      <c r="D5404" t="s">
        <v>1059</v>
      </c>
      <c r="G5404" t="s">
        <v>1215</v>
      </c>
      <c r="H5404">
        <v>1</v>
      </c>
    </row>
    <row r="5405" spans="1:8" x14ac:dyDescent="0.2">
      <c r="A5405" s="5">
        <v>44732</v>
      </c>
      <c r="B5405" s="2">
        <v>44732.348900462966</v>
      </c>
      <c r="C5405" s="1" t="s">
        <v>1065</v>
      </c>
      <c r="D5405" t="s">
        <v>1056</v>
      </c>
      <c r="G5405" t="s">
        <v>1215</v>
      </c>
      <c r="H5405">
        <v>1</v>
      </c>
    </row>
    <row r="5406" spans="1:8" x14ac:dyDescent="0.2">
      <c r="A5406" s="5">
        <v>44732</v>
      </c>
      <c r="B5406" s="2">
        <v>44732.34920138889</v>
      </c>
      <c r="C5406" s="1" t="s">
        <v>1065</v>
      </c>
      <c r="D5406" t="s">
        <v>1053</v>
      </c>
      <c r="G5406" t="s">
        <v>1215</v>
      </c>
      <c r="H5406">
        <v>1</v>
      </c>
    </row>
    <row r="5407" spans="1:8" x14ac:dyDescent="0.2">
      <c r="A5407" s="5">
        <v>44732</v>
      </c>
      <c r="B5407" s="2">
        <v>44732.349305555559</v>
      </c>
      <c r="C5407" s="1" t="s">
        <v>1065</v>
      </c>
      <c r="D5407" t="s">
        <v>1056</v>
      </c>
      <c r="G5407" t="s">
        <v>1215</v>
      </c>
      <c r="H5407">
        <v>1</v>
      </c>
    </row>
    <row r="5408" spans="1:8" x14ac:dyDescent="0.2">
      <c r="A5408" s="5">
        <v>44732</v>
      </c>
      <c r="B5408" s="2">
        <v>44732.349409722221</v>
      </c>
      <c r="C5408" s="1" t="s">
        <v>1065</v>
      </c>
      <c r="D5408" t="s">
        <v>1057</v>
      </c>
      <c r="G5408" t="s">
        <v>1215</v>
      </c>
      <c r="H5408">
        <v>1</v>
      </c>
    </row>
    <row r="5409" spans="1:8" x14ac:dyDescent="0.2">
      <c r="A5409" s="5">
        <v>44732</v>
      </c>
      <c r="B5409" s="2">
        <v>44732.349502314813</v>
      </c>
      <c r="C5409" s="1" t="s">
        <v>1065</v>
      </c>
      <c r="D5409" t="s">
        <v>1056</v>
      </c>
      <c r="G5409" t="s">
        <v>1215</v>
      </c>
      <c r="H5409">
        <v>1</v>
      </c>
    </row>
    <row r="5410" spans="1:8" x14ac:dyDescent="0.2">
      <c r="A5410" s="5">
        <v>44732</v>
      </c>
      <c r="B5410" s="2">
        <v>44732.349629629629</v>
      </c>
      <c r="C5410" s="1" t="s">
        <v>1065</v>
      </c>
      <c r="D5410" t="s">
        <v>1058</v>
      </c>
      <c r="G5410" t="s">
        <v>1215</v>
      </c>
      <c r="H5410">
        <v>1</v>
      </c>
    </row>
    <row r="5411" spans="1:8" x14ac:dyDescent="0.2">
      <c r="A5411" s="5">
        <v>44732</v>
      </c>
      <c r="B5411" s="2">
        <v>44732.349733796298</v>
      </c>
      <c r="C5411" s="1" t="s">
        <v>1065</v>
      </c>
      <c r="D5411" t="s">
        <v>1056</v>
      </c>
      <c r="G5411" t="s">
        <v>1215</v>
      </c>
      <c r="H5411">
        <v>1</v>
      </c>
    </row>
    <row r="5412" spans="1:8" x14ac:dyDescent="0.2">
      <c r="A5412" s="5">
        <v>44732</v>
      </c>
      <c r="B5412" s="2">
        <v>44732.349942129629</v>
      </c>
      <c r="C5412" s="1" t="s">
        <v>1065</v>
      </c>
      <c r="D5412" t="s">
        <v>1059</v>
      </c>
      <c r="G5412" t="s">
        <v>1215</v>
      </c>
      <c r="H5412">
        <v>1</v>
      </c>
    </row>
    <row r="5413" spans="1:8" x14ac:dyDescent="0.2">
      <c r="A5413" s="5">
        <v>44732</v>
      </c>
      <c r="B5413" s="2">
        <v>44732.35</v>
      </c>
      <c r="C5413" s="1" t="s">
        <v>1065</v>
      </c>
      <c r="D5413" t="s">
        <v>1056</v>
      </c>
      <c r="G5413" t="s">
        <v>1215</v>
      </c>
      <c r="H5413">
        <v>1</v>
      </c>
    </row>
    <row r="5414" spans="1:8" x14ac:dyDescent="0.2">
      <c r="A5414" s="5">
        <v>44732</v>
      </c>
      <c r="B5414" s="2">
        <v>44732.477210648147</v>
      </c>
      <c r="C5414" s="1" t="s">
        <v>1192</v>
      </c>
      <c r="D5414" t="s">
        <v>1053</v>
      </c>
      <c r="E5414" s="1" t="s">
        <v>1061</v>
      </c>
      <c r="G5414" t="s">
        <v>1215</v>
      </c>
      <c r="H5414">
        <v>1</v>
      </c>
    </row>
    <row r="5415" spans="1:8" x14ac:dyDescent="0.2">
      <c r="A5415" s="5">
        <v>44732</v>
      </c>
      <c r="B5415" s="2">
        <v>44732.477210648147</v>
      </c>
      <c r="C5415" s="1" t="s">
        <v>1192</v>
      </c>
      <c r="D5415" t="s">
        <v>1057</v>
      </c>
      <c r="E5415" s="1" t="s">
        <v>1061</v>
      </c>
      <c r="G5415" t="s">
        <v>1215</v>
      </c>
      <c r="H5415">
        <v>1</v>
      </c>
    </row>
    <row r="5416" spans="1:8" x14ac:dyDescent="0.2">
      <c r="A5416" s="5">
        <v>44732</v>
      </c>
      <c r="B5416" s="2">
        <v>44732.477210648147</v>
      </c>
      <c r="C5416" s="1" t="s">
        <v>1192</v>
      </c>
      <c r="D5416" t="s">
        <v>1058</v>
      </c>
      <c r="E5416" s="1" t="s">
        <v>1061</v>
      </c>
      <c r="G5416" t="s">
        <v>1215</v>
      </c>
      <c r="H5416">
        <v>1</v>
      </c>
    </row>
    <row r="5417" spans="1:8" x14ac:dyDescent="0.2">
      <c r="A5417" s="5">
        <v>44732</v>
      </c>
      <c r="B5417" s="2">
        <v>44732.477222222224</v>
      </c>
      <c r="C5417" s="1" t="s">
        <v>1192</v>
      </c>
      <c r="D5417" t="s">
        <v>1059</v>
      </c>
      <c r="E5417" s="1" t="s">
        <v>1061</v>
      </c>
      <c r="G5417" t="s">
        <v>1215</v>
      </c>
      <c r="H5417">
        <v>1</v>
      </c>
    </row>
    <row r="5418" spans="1:8" x14ac:dyDescent="0.2">
      <c r="A5418" s="5">
        <v>44733</v>
      </c>
      <c r="B5418" s="2">
        <v>44733.336238425924</v>
      </c>
      <c r="C5418" s="1" t="s">
        <v>1192</v>
      </c>
      <c r="D5418" t="s">
        <v>1053</v>
      </c>
      <c r="E5418" s="1" t="s">
        <v>1061</v>
      </c>
      <c r="G5418" t="s">
        <v>1215</v>
      </c>
      <c r="H5418">
        <v>1</v>
      </c>
    </row>
    <row r="5419" spans="1:8" x14ac:dyDescent="0.2">
      <c r="A5419" s="5">
        <v>44733</v>
      </c>
      <c r="B5419" s="2">
        <v>44733.336261574077</v>
      </c>
      <c r="C5419" s="1" t="s">
        <v>1192</v>
      </c>
      <c r="D5419" t="s">
        <v>1057</v>
      </c>
      <c r="E5419" s="1" t="s">
        <v>1061</v>
      </c>
      <c r="G5419" t="s">
        <v>1215</v>
      </c>
      <c r="H5419">
        <v>1</v>
      </c>
    </row>
    <row r="5420" spans="1:8" x14ac:dyDescent="0.2">
      <c r="A5420" s="5">
        <v>44733</v>
      </c>
      <c r="B5420" s="2">
        <v>44733.336273148147</v>
      </c>
      <c r="C5420" s="1" t="s">
        <v>1192</v>
      </c>
      <c r="D5420" t="s">
        <v>1058</v>
      </c>
      <c r="E5420" s="1" t="s">
        <v>1061</v>
      </c>
      <c r="G5420" t="s">
        <v>1215</v>
      </c>
      <c r="H5420">
        <v>1</v>
      </c>
    </row>
    <row r="5421" spans="1:8" x14ac:dyDescent="0.2">
      <c r="A5421" s="5">
        <v>44733</v>
      </c>
      <c r="B5421" s="2">
        <v>44733.336284722223</v>
      </c>
      <c r="C5421" s="1" t="s">
        <v>1192</v>
      </c>
      <c r="D5421" t="s">
        <v>1059</v>
      </c>
      <c r="E5421" s="1" t="s">
        <v>1061</v>
      </c>
      <c r="G5421" t="s">
        <v>1215</v>
      </c>
      <c r="H5421">
        <v>1</v>
      </c>
    </row>
    <row r="5422" spans="1:8" x14ac:dyDescent="0.2">
      <c r="A5422" s="5">
        <v>44733</v>
      </c>
      <c r="B5422" s="2">
        <v>44733.375949074078</v>
      </c>
      <c r="C5422" s="1" t="s">
        <v>1065</v>
      </c>
      <c r="D5422" t="s">
        <v>1053</v>
      </c>
      <c r="G5422" t="s">
        <v>1215</v>
      </c>
      <c r="H5422">
        <v>1</v>
      </c>
    </row>
    <row r="5423" spans="1:8" x14ac:dyDescent="0.2">
      <c r="A5423" s="5">
        <v>44733</v>
      </c>
      <c r="B5423" s="2">
        <v>44733.375960648147</v>
      </c>
      <c r="C5423" s="1" t="s">
        <v>1065</v>
      </c>
      <c r="D5423" t="s">
        <v>1056</v>
      </c>
      <c r="G5423" t="s">
        <v>1215</v>
      </c>
      <c r="H5423">
        <v>1</v>
      </c>
    </row>
    <row r="5424" spans="1:8" x14ac:dyDescent="0.2">
      <c r="A5424" s="5">
        <v>44733</v>
      </c>
      <c r="B5424" s="2">
        <v>44733.375972222224</v>
      </c>
      <c r="C5424" s="1" t="s">
        <v>1065</v>
      </c>
      <c r="D5424" t="s">
        <v>1057</v>
      </c>
      <c r="G5424" t="s">
        <v>1215</v>
      </c>
      <c r="H5424">
        <v>1</v>
      </c>
    </row>
    <row r="5425" spans="1:8" x14ac:dyDescent="0.2">
      <c r="A5425" s="5">
        <v>44733</v>
      </c>
      <c r="B5425" s="2">
        <v>44733.375972222224</v>
      </c>
      <c r="C5425" s="1" t="s">
        <v>1065</v>
      </c>
      <c r="D5425" t="s">
        <v>1056</v>
      </c>
      <c r="G5425" t="s">
        <v>1215</v>
      </c>
      <c r="H5425">
        <v>1</v>
      </c>
    </row>
    <row r="5426" spans="1:8" x14ac:dyDescent="0.2">
      <c r="A5426" s="5">
        <v>44733</v>
      </c>
      <c r="B5426" s="2">
        <v>44733.375983796293</v>
      </c>
      <c r="C5426" s="1" t="s">
        <v>1065</v>
      </c>
      <c r="D5426" t="s">
        <v>1058</v>
      </c>
      <c r="G5426" t="s">
        <v>1215</v>
      </c>
      <c r="H5426">
        <v>1</v>
      </c>
    </row>
    <row r="5427" spans="1:8" x14ac:dyDescent="0.2">
      <c r="A5427" s="5">
        <v>44733</v>
      </c>
      <c r="B5427" s="2">
        <v>44733.375983796293</v>
      </c>
      <c r="C5427" s="1" t="s">
        <v>1065</v>
      </c>
      <c r="D5427" t="s">
        <v>1056</v>
      </c>
      <c r="G5427" t="s">
        <v>1215</v>
      </c>
      <c r="H5427">
        <v>1</v>
      </c>
    </row>
    <row r="5428" spans="1:8" x14ac:dyDescent="0.2">
      <c r="A5428" s="5">
        <v>44733</v>
      </c>
      <c r="B5428" s="2">
        <v>44733.37599537037</v>
      </c>
      <c r="C5428" s="1" t="s">
        <v>1065</v>
      </c>
      <c r="D5428" t="s">
        <v>1059</v>
      </c>
      <c r="G5428" t="s">
        <v>1215</v>
      </c>
      <c r="H5428">
        <v>1</v>
      </c>
    </row>
    <row r="5429" spans="1:8" x14ac:dyDescent="0.2">
      <c r="A5429" s="5">
        <v>44733</v>
      </c>
      <c r="B5429" s="2">
        <v>44733.37599537037</v>
      </c>
      <c r="C5429" s="1" t="s">
        <v>1065</v>
      </c>
      <c r="D5429" t="s">
        <v>1056</v>
      </c>
      <c r="G5429" t="s">
        <v>1215</v>
      </c>
      <c r="H5429">
        <v>1</v>
      </c>
    </row>
    <row r="5430" spans="1:8" x14ac:dyDescent="0.2">
      <c r="A5430" s="5">
        <v>44734</v>
      </c>
      <c r="B5430" s="2">
        <v>44734.33326388889</v>
      </c>
      <c r="C5430" s="1" t="s">
        <v>1192</v>
      </c>
      <c r="D5430" t="s">
        <v>1053</v>
      </c>
      <c r="E5430" s="1" t="s">
        <v>1061</v>
      </c>
      <c r="G5430" t="s">
        <v>1215</v>
      </c>
      <c r="H5430">
        <v>1</v>
      </c>
    </row>
    <row r="5431" spans="1:8" x14ac:dyDescent="0.2">
      <c r="A5431" s="5">
        <v>44734</v>
      </c>
      <c r="B5431" s="2">
        <v>44734.333298611113</v>
      </c>
      <c r="C5431" s="1" t="s">
        <v>1192</v>
      </c>
      <c r="D5431" t="s">
        <v>1057</v>
      </c>
      <c r="E5431" s="1" t="s">
        <v>1061</v>
      </c>
      <c r="G5431" t="s">
        <v>1215</v>
      </c>
      <c r="H5431">
        <v>1</v>
      </c>
    </row>
    <row r="5432" spans="1:8" x14ac:dyDescent="0.2">
      <c r="A5432" s="5">
        <v>44734</v>
      </c>
      <c r="B5432" s="2">
        <v>44734.333310185182</v>
      </c>
      <c r="C5432" s="1" t="s">
        <v>1192</v>
      </c>
      <c r="D5432" t="s">
        <v>1058</v>
      </c>
      <c r="E5432" s="1" t="s">
        <v>1061</v>
      </c>
      <c r="G5432" t="s">
        <v>1215</v>
      </c>
      <c r="H5432">
        <v>1</v>
      </c>
    </row>
    <row r="5433" spans="1:8" x14ac:dyDescent="0.2">
      <c r="A5433" s="5">
        <v>44734</v>
      </c>
      <c r="B5433" s="2">
        <v>44734.333321759259</v>
      </c>
      <c r="C5433" s="1" t="s">
        <v>1192</v>
      </c>
      <c r="D5433" t="s">
        <v>1059</v>
      </c>
      <c r="E5433" s="1" t="s">
        <v>1061</v>
      </c>
      <c r="G5433" t="s">
        <v>1215</v>
      </c>
      <c r="H5433">
        <v>1</v>
      </c>
    </row>
    <row r="5434" spans="1:8" x14ac:dyDescent="0.2">
      <c r="A5434" s="5">
        <v>44734</v>
      </c>
      <c r="B5434" s="2">
        <v>44734.372129629628</v>
      </c>
      <c r="C5434" s="1" t="s">
        <v>1065</v>
      </c>
      <c r="D5434" t="s">
        <v>1053</v>
      </c>
      <c r="G5434" t="s">
        <v>1215</v>
      </c>
      <c r="H5434">
        <v>1</v>
      </c>
    </row>
    <row r="5435" spans="1:8" x14ac:dyDescent="0.2">
      <c r="A5435" s="5">
        <v>44734</v>
      </c>
      <c r="B5435" s="2">
        <v>44734.372337962966</v>
      </c>
      <c r="C5435" s="1" t="s">
        <v>1065</v>
      </c>
      <c r="D5435" t="s">
        <v>1056</v>
      </c>
      <c r="G5435" t="s">
        <v>1215</v>
      </c>
      <c r="H5435">
        <v>1</v>
      </c>
    </row>
    <row r="5436" spans="1:8" x14ac:dyDescent="0.2">
      <c r="A5436" s="5">
        <v>44734</v>
      </c>
      <c r="B5436" s="2">
        <v>44734.372488425928</v>
      </c>
      <c r="C5436" s="1" t="s">
        <v>1065</v>
      </c>
      <c r="D5436" t="s">
        <v>1057</v>
      </c>
      <c r="G5436" t="s">
        <v>1215</v>
      </c>
      <c r="H5436">
        <v>1</v>
      </c>
    </row>
    <row r="5437" spans="1:8" x14ac:dyDescent="0.2">
      <c r="A5437" s="5">
        <v>44734</v>
      </c>
      <c r="B5437" s="2">
        <v>44734.372627314813</v>
      </c>
      <c r="C5437" s="1" t="s">
        <v>1065</v>
      </c>
      <c r="D5437" t="s">
        <v>1056</v>
      </c>
      <c r="G5437" t="s">
        <v>1215</v>
      </c>
      <c r="H5437">
        <v>1</v>
      </c>
    </row>
    <row r="5438" spans="1:8" x14ac:dyDescent="0.2">
      <c r="A5438" s="5">
        <v>44734</v>
      </c>
      <c r="B5438" s="2">
        <v>44734.372766203705</v>
      </c>
      <c r="C5438" s="1" t="s">
        <v>1065</v>
      </c>
      <c r="D5438" t="s">
        <v>1058</v>
      </c>
      <c r="G5438" t="s">
        <v>1215</v>
      </c>
      <c r="H5438">
        <v>1</v>
      </c>
    </row>
    <row r="5439" spans="1:8" x14ac:dyDescent="0.2">
      <c r="A5439" s="5">
        <v>44734</v>
      </c>
      <c r="B5439" s="2">
        <v>44734.372858796298</v>
      </c>
      <c r="C5439" s="1" t="s">
        <v>1065</v>
      </c>
      <c r="D5439" t="s">
        <v>1056</v>
      </c>
      <c r="G5439" t="s">
        <v>1215</v>
      </c>
      <c r="H5439">
        <v>1</v>
      </c>
    </row>
    <row r="5440" spans="1:8" x14ac:dyDescent="0.2">
      <c r="A5440" s="5">
        <v>44734</v>
      </c>
      <c r="B5440" s="2">
        <v>44734.37295138889</v>
      </c>
      <c r="C5440" s="1" t="s">
        <v>1065</v>
      </c>
      <c r="D5440" t="s">
        <v>1059</v>
      </c>
      <c r="G5440" t="s">
        <v>1215</v>
      </c>
      <c r="H5440">
        <v>1</v>
      </c>
    </row>
    <row r="5441" spans="1:8" x14ac:dyDescent="0.2">
      <c r="A5441" s="5">
        <v>44734</v>
      </c>
      <c r="B5441" s="2">
        <v>44734.373101851852</v>
      </c>
      <c r="C5441" s="1" t="s">
        <v>1065</v>
      </c>
      <c r="D5441" t="s">
        <v>1056</v>
      </c>
      <c r="G5441" t="s">
        <v>1215</v>
      </c>
      <c r="H5441">
        <v>1</v>
      </c>
    </row>
    <row r="5442" spans="1:8" x14ac:dyDescent="0.2">
      <c r="A5442" s="5">
        <v>44734</v>
      </c>
      <c r="B5442" s="2">
        <v>44734.507939814815</v>
      </c>
      <c r="C5442" s="1" t="s">
        <v>1192</v>
      </c>
      <c r="D5442" t="s">
        <v>1053</v>
      </c>
      <c r="E5442" s="1" t="s">
        <v>1201</v>
      </c>
      <c r="G5442" t="s">
        <v>1215</v>
      </c>
      <c r="H5442">
        <v>1</v>
      </c>
    </row>
    <row r="5443" spans="1:8" x14ac:dyDescent="0.2">
      <c r="A5443" s="5">
        <v>44734</v>
      </c>
      <c r="B5443" s="2">
        <v>44734.507962962962</v>
      </c>
      <c r="C5443" s="1" t="s">
        <v>1192</v>
      </c>
      <c r="D5443" t="s">
        <v>1056</v>
      </c>
      <c r="F5443" s="6" t="s">
        <v>1061</v>
      </c>
      <c r="G5443" t="s">
        <v>1215</v>
      </c>
      <c r="H5443">
        <v>1</v>
      </c>
    </row>
    <row r="5444" spans="1:8" x14ac:dyDescent="0.2">
      <c r="A5444" s="5">
        <v>44734</v>
      </c>
      <c r="B5444" s="2">
        <v>44734.507997685185</v>
      </c>
      <c r="C5444" s="1" t="s">
        <v>1192</v>
      </c>
      <c r="D5444" t="s">
        <v>1057</v>
      </c>
      <c r="E5444" s="1" t="s">
        <v>1061</v>
      </c>
      <c r="G5444" t="s">
        <v>1215</v>
      </c>
      <c r="H5444">
        <v>1</v>
      </c>
    </row>
    <row r="5445" spans="1:8" x14ac:dyDescent="0.2">
      <c r="A5445" s="5">
        <v>44734</v>
      </c>
      <c r="B5445" s="2">
        <v>44734.508020833331</v>
      </c>
      <c r="C5445" s="1" t="s">
        <v>1192</v>
      </c>
      <c r="D5445" t="s">
        <v>1058</v>
      </c>
      <c r="E5445" s="1" t="s">
        <v>1061</v>
      </c>
      <c r="G5445" t="s">
        <v>1215</v>
      </c>
      <c r="H5445">
        <v>1</v>
      </c>
    </row>
    <row r="5446" spans="1:8" x14ac:dyDescent="0.2">
      <c r="A5446" s="5">
        <v>44734</v>
      </c>
      <c r="B5446" s="2">
        <v>44734.508055555554</v>
      </c>
      <c r="C5446" s="1" t="s">
        <v>1192</v>
      </c>
      <c r="D5446" t="s">
        <v>1059</v>
      </c>
      <c r="E5446" s="1" t="s">
        <v>1061</v>
      </c>
      <c r="G5446" t="s">
        <v>1215</v>
      </c>
      <c r="H5446">
        <v>1</v>
      </c>
    </row>
    <row r="5447" spans="1:8" x14ac:dyDescent="0.2">
      <c r="A5447" s="5">
        <v>44735</v>
      </c>
      <c r="B5447" s="2">
        <v>44735.334560185183</v>
      </c>
      <c r="C5447" s="1" t="s">
        <v>1192</v>
      </c>
      <c r="D5447" t="s">
        <v>1053</v>
      </c>
      <c r="E5447" s="1" t="s">
        <v>1061</v>
      </c>
      <c r="G5447" t="s">
        <v>1215</v>
      </c>
      <c r="H5447">
        <v>1</v>
      </c>
    </row>
    <row r="5448" spans="1:8" x14ac:dyDescent="0.2">
      <c r="A5448" s="5">
        <v>44735</v>
      </c>
      <c r="B5448" s="2">
        <v>44735.33457175926</v>
      </c>
      <c r="C5448" s="1" t="s">
        <v>1192</v>
      </c>
      <c r="D5448" t="s">
        <v>1057</v>
      </c>
      <c r="E5448" s="1" t="s">
        <v>1061</v>
      </c>
      <c r="G5448" t="s">
        <v>1215</v>
      </c>
      <c r="H5448">
        <v>1</v>
      </c>
    </row>
    <row r="5449" spans="1:8" x14ac:dyDescent="0.2">
      <c r="A5449" s="5">
        <v>44735</v>
      </c>
      <c r="B5449" s="2">
        <v>44735.334583333337</v>
      </c>
      <c r="C5449" s="1" t="s">
        <v>1192</v>
      </c>
      <c r="D5449" t="s">
        <v>1058</v>
      </c>
      <c r="E5449" s="1" t="s">
        <v>1061</v>
      </c>
      <c r="G5449" t="s">
        <v>1215</v>
      </c>
      <c r="H5449">
        <v>1</v>
      </c>
    </row>
    <row r="5450" spans="1:8" x14ac:dyDescent="0.2">
      <c r="A5450" s="5">
        <v>44735</v>
      </c>
      <c r="B5450" s="2">
        <v>44735.334594907406</v>
      </c>
      <c r="C5450" s="1" t="s">
        <v>1192</v>
      </c>
      <c r="D5450" t="s">
        <v>1059</v>
      </c>
      <c r="E5450" s="1" t="s">
        <v>1061</v>
      </c>
      <c r="G5450" t="s">
        <v>1215</v>
      </c>
      <c r="H5450">
        <v>1</v>
      </c>
    </row>
    <row r="5451" spans="1:8" x14ac:dyDescent="0.2">
      <c r="A5451" s="5">
        <v>44735</v>
      </c>
      <c r="B5451" s="2">
        <v>44735.368796296294</v>
      </c>
      <c r="C5451" s="1" t="s">
        <v>1065</v>
      </c>
      <c r="D5451" t="s">
        <v>1053</v>
      </c>
      <c r="G5451" t="s">
        <v>1215</v>
      </c>
      <c r="H5451">
        <v>1</v>
      </c>
    </row>
    <row r="5452" spans="1:8" x14ac:dyDescent="0.2">
      <c r="A5452" s="5">
        <v>44735</v>
      </c>
      <c r="B5452" s="2">
        <v>44735.368923611109</v>
      </c>
      <c r="C5452" s="1" t="s">
        <v>1065</v>
      </c>
      <c r="D5452" t="s">
        <v>1056</v>
      </c>
      <c r="G5452" t="s">
        <v>1215</v>
      </c>
      <c r="H5452">
        <v>1</v>
      </c>
    </row>
    <row r="5453" spans="1:8" x14ac:dyDescent="0.2">
      <c r="A5453" s="5">
        <v>44735</v>
      </c>
      <c r="B5453" s="2">
        <v>44735.369074074071</v>
      </c>
      <c r="C5453" s="1" t="s">
        <v>1065</v>
      </c>
      <c r="D5453" t="s">
        <v>1057</v>
      </c>
      <c r="G5453" t="s">
        <v>1215</v>
      </c>
      <c r="H5453">
        <v>1</v>
      </c>
    </row>
    <row r="5454" spans="1:8" x14ac:dyDescent="0.2">
      <c r="A5454" s="5">
        <v>44735</v>
      </c>
      <c r="B5454" s="2">
        <v>44735.36923611111</v>
      </c>
      <c r="C5454" s="1" t="s">
        <v>1065</v>
      </c>
      <c r="D5454" t="s">
        <v>1056</v>
      </c>
      <c r="G5454" t="s">
        <v>1215</v>
      </c>
      <c r="H5454">
        <v>1</v>
      </c>
    </row>
    <row r="5455" spans="1:8" x14ac:dyDescent="0.2">
      <c r="A5455" s="5">
        <v>44735</v>
      </c>
      <c r="B5455" s="2">
        <v>44735.369421296295</v>
      </c>
      <c r="C5455" s="1" t="s">
        <v>1065</v>
      </c>
      <c r="D5455" t="s">
        <v>1058</v>
      </c>
      <c r="G5455" t="s">
        <v>1215</v>
      </c>
      <c r="H5455">
        <v>1</v>
      </c>
    </row>
    <row r="5456" spans="1:8" x14ac:dyDescent="0.2">
      <c r="A5456" s="5">
        <v>44735</v>
      </c>
      <c r="B5456" s="2">
        <v>44735.369560185187</v>
      </c>
      <c r="C5456" s="1" t="s">
        <v>1065</v>
      </c>
      <c r="D5456" t="s">
        <v>1056</v>
      </c>
      <c r="G5456" t="s">
        <v>1215</v>
      </c>
      <c r="H5456">
        <v>1</v>
      </c>
    </row>
    <row r="5457" spans="1:8" x14ac:dyDescent="0.2">
      <c r="A5457" s="5">
        <v>44735</v>
      </c>
      <c r="B5457" s="2">
        <v>44735.369652777779</v>
      </c>
      <c r="C5457" s="1" t="s">
        <v>1065</v>
      </c>
      <c r="D5457" t="s">
        <v>1059</v>
      </c>
      <c r="G5457" t="s">
        <v>1215</v>
      </c>
      <c r="H5457">
        <v>1</v>
      </c>
    </row>
    <row r="5458" spans="1:8" x14ac:dyDescent="0.2">
      <c r="A5458" s="5">
        <v>44735</v>
      </c>
      <c r="B5458" s="2">
        <v>44735.369803240741</v>
      </c>
      <c r="C5458" s="1" t="s">
        <v>1065</v>
      </c>
      <c r="D5458" t="s">
        <v>1056</v>
      </c>
      <c r="G5458" t="s">
        <v>1215</v>
      </c>
      <c r="H5458">
        <v>1</v>
      </c>
    </row>
    <row r="5459" spans="1:8" x14ac:dyDescent="0.2">
      <c r="A5459" s="5">
        <v>44736</v>
      </c>
      <c r="B5459" s="2">
        <v>44736.333009259259</v>
      </c>
      <c r="C5459" s="1" t="s">
        <v>1192</v>
      </c>
      <c r="D5459" t="s">
        <v>1053</v>
      </c>
      <c r="E5459" s="1" t="s">
        <v>1061</v>
      </c>
      <c r="G5459" t="s">
        <v>1215</v>
      </c>
      <c r="H5459">
        <v>1</v>
      </c>
    </row>
    <row r="5460" spans="1:8" x14ac:dyDescent="0.2">
      <c r="A5460" s="5">
        <v>44736</v>
      </c>
      <c r="B5460" s="2">
        <v>44736.333020833335</v>
      </c>
      <c r="C5460" s="1" t="s">
        <v>1192</v>
      </c>
      <c r="D5460" t="s">
        <v>1057</v>
      </c>
      <c r="E5460" s="1" t="s">
        <v>1061</v>
      </c>
      <c r="G5460" t="s">
        <v>1215</v>
      </c>
      <c r="H5460">
        <v>1</v>
      </c>
    </row>
    <row r="5461" spans="1:8" x14ac:dyDescent="0.2">
      <c r="A5461" s="5">
        <v>44736</v>
      </c>
      <c r="B5461" s="2">
        <v>44736.333032407405</v>
      </c>
      <c r="C5461" s="1" t="s">
        <v>1192</v>
      </c>
      <c r="D5461" t="s">
        <v>1058</v>
      </c>
      <c r="E5461" s="1" t="s">
        <v>1061</v>
      </c>
      <c r="G5461" t="s">
        <v>1215</v>
      </c>
      <c r="H5461">
        <v>1</v>
      </c>
    </row>
    <row r="5462" spans="1:8" x14ac:dyDescent="0.2">
      <c r="A5462" s="5">
        <v>44736</v>
      </c>
      <c r="B5462" s="2">
        <v>44736.333043981482</v>
      </c>
      <c r="C5462" s="1" t="s">
        <v>1192</v>
      </c>
      <c r="D5462" t="s">
        <v>1059</v>
      </c>
      <c r="E5462" s="1" t="s">
        <v>1061</v>
      </c>
      <c r="G5462" t="s">
        <v>1215</v>
      </c>
      <c r="H5462">
        <v>1</v>
      </c>
    </row>
    <row r="5463" spans="1:8" x14ac:dyDescent="0.2">
      <c r="A5463" s="5">
        <v>44736</v>
      </c>
      <c r="B5463" s="2">
        <v>44736.353229166663</v>
      </c>
      <c r="C5463" s="1" t="s">
        <v>1065</v>
      </c>
      <c r="D5463" t="s">
        <v>1053</v>
      </c>
      <c r="G5463" t="s">
        <v>1215</v>
      </c>
      <c r="H5463">
        <v>1</v>
      </c>
    </row>
    <row r="5464" spans="1:8" x14ac:dyDescent="0.2">
      <c r="A5464" s="5">
        <v>44736</v>
      </c>
      <c r="B5464" s="2">
        <v>44736.35328703704</v>
      </c>
      <c r="C5464" s="1" t="s">
        <v>1065</v>
      </c>
      <c r="D5464" t="s">
        <v>1056</v>
      </c>
      <c r="G5464" t="s">
        <v>1215</v>
      </c>
      <c r="H5464">
        <v>1</v>
      </c>
    </row>
    <row r="5465" spans="1:8" x14ac:dyDescent="0.2">
      <c r="A5465" s="5">
        <v>44736</v>
      </c>
      <c r="B5465" s="2">
        <v>44736.353298611109</v>
      </c>
      <c r="C5465" s="1" t="s">
        <v>1065</v>
      </c>
      <c r="D5465" t="s">
        <v>1057</v>
      </c>
      <c r="G5465" t="s">
        <v>1215</v>
      </c>
      <c r="H5465">
        <v>1</v>
      </c>
    </row>
    <row r="5466" spans="1:8" x14ac:dyDescent="0.2">
      <c r="A5466" s="5">
        <v>44736</v>
      </c>
      <c r="B5466" s="2">
        <v>44736.353321759256</v>
      </c>
      <c r="C5466" s="1" t="s">
        <v>1065</v>
      </c>
      <c r="D5466" t="s">
        <v>1056</v>
      </c>
      <c r="G5466" t="s">
        <v>1215</v>
      </c>
      <c r="H5466">
        <v>1</v>
      </c>
    </row>
    <row r="5467" spans="1:8" x14ac:dyDescent="0.2">
      <c r="A5467" s="5">
        <v>44736</v>
      </c>
      <c r="B5467" s="2">
        <v>44736.353344907409</v>
      </c>
      <c r="C5467" s="1" t="s">
        <v>1065</v>
      </c>
      <c r="D5467" t="s">
        <v>1058</v>
      </c>
      <c r="G5467" t="s">
        <v>1215</v>
      </c>
      <c r="H5467">
        <v>1</v>
      </c>
    </row>
    <row r="5468" spans="1:8" x14ac:dyDescent="0.2">
      <c r="A5468" s="5">
        <v>44736</v>
      </c>
      <c r="B5468" s="2">
        <v>44736.353356481479</v>
      </c>
      <c r="C5468" s="1" t="s">
        <v>1065</v>
      </c>
      <c r="D5468" t="s">
        <v>1056</v>
      </c>
      <c r="G5468" t="s">
        <v>1215</v>
      </c>
      <c r="H5468">
        <v>1</v>
      </c>
    </row>
    <row r="5469" spans="1:8" x14ac:dyDescent="0.2">
      <c r="A5469" s="5">
        <v>44736</v>
      </c>
      <c r="B5469" s="2">
        <v>44736.353379629632</v>
      </c>
      <c r="C5469" s="1" t="s">
        <v>1065</v>
      </c>
      <c r="D5469" t="s">
        <v>1059</v>
      </c>
      <c r="G5469" t="s">
        <v>1215</v>
      </c>
      <c r="H5469">
        <v>1</v>
      </c>
    </row>
    <row r="5470" spans="1:8" x14ac:dyDescent="0.2">
      <c r="A5470" s="5">
        <v>44736</v>
      </c>
      <c r="B5470" s="2">
        <v>44736.353391203702</v>
      </c>
      <c r="C5470" s="1" t="s">
        <v>1065</v>
      </c>
      <c r="D5470" t="s">
        <v>1056</v>
      </c>
      <c r="G5470" t="s">
        <v>1215</v>
      </c>
      <c r="H5470">
        <v>1</v>
      </c>
    </row>
    <row r="5471" spans="1:8" x14ac:dyDescent="0.2">
      <c r="A5471" s="5">
        <v>44736</v>
      </c>
      <c r="B5471" s="2">
        <v>44736.583541666667</v>
      </c>
      <c r="C5471" s="1" t="s">
        <v>1192</v>
      </c>
      <c r="D5471" t="s">
        <v>1053</v>
      </c>
      <c r="E5471" s="1" t="s">
        <v>1061</v>
      </c>
      <c r="G5471" t="s">
        <v>1215</v>
      </c>
      <c r="H5471">
        <v>1</v>
      </c>
    </row>
    <row r="5472" spans="1:8" x14ac:dyDescent="0.2">
      <c r="A5472" s="5">
        <v>44736</v>
      </c>
      <c r="B5472" s="2">
        <v>44736.583564814813</v>
      </c>
      <c r="C5472" s="1" t="s">
        <v>1192</v>
      </c>
      <c r="D5472" t="s">
        <v>1057</v>
      </c>
      <c r="E5472" s="1" t="s">
        <v>1061</v>
      </c>
      <c r="G5472" t="s">
        <v>1215</v>
      </c>
      <c r="H5472">
        <v>1</v>
      </c>
    </row>
    <row r="5473" spans="1:8" x14ac:dyDescent="0.2">
      <c r="A5473" s="5">
        <v>44736</v>
      </c>
      <c r="B5473" s="2">
        <v>44736.583564814813</v>
      </c>
      <c r="C5473" s="1" t="s">
        <v>1192</v>
      </c>
      <c r="D5473" t="s">
        <v>1058</v>
      </c>
      <c r="E5473" s="1" t="s">
        <v>1061</v>
      </c>
      <c r="G5473" t="s">
        <v>1215</v>
      </c>
      <c r="H5473">
        <v>1</v>
      </c>
    </row>
    <row r="5474" spans="1:8" x14ac:dyDescent="0.2">
      <c r="A5474" s="5">
        <v>44736</v>
      </c>
      <c r="B5474" s="2">
        <v>44736.58357638889</v>
      </c>
      <c r="C5474" s="1" t="s">
        <v>1192</v>
      </c>
      <c r="D5474" t="s">
        <v>1059</v>
      </c>
      <c r="E5474" s="1" t="s">
        <v>1061</v>
      </c>
      <c r="G5474" t="s">
        <v>1215</v>
      </c>
      <c r="H5474">
        <v>1</v>
      </c>
    </row>
    <row r="5475" spans="1:8" x14ac:dyDescent="0.2">
      <c r="A5475" s="5">
        <v>44736</v>
      </c>
      <c r="B5475" s="2">
        <v>44736.743611111109</v>
      </c>
      <c r="C5475" s="1" t="s">
        <v>1192</v>
      </c>
      <c r="D5475" t="s">
        <v>1053</v>
      </c>
      <c r="E5475" s="1" t="s">
        <v>1061</v>
      </c>
      <c r="G5475" t="s">
        <v>1215</v>
      </c>
      <c r="H5475">
        <v>1</v>
      </c>
    </row>
    <row r="5476" spans="1:8" x14ac:dyDescent="0.2">
      <c r="A5476" s="5">
        <v>44736</v>
      </c>
      <c r="B5476" s="2">
        <v>44736.743622685186</v>
      </c>
      <c r="C5476" s="1" t="s">
        <v>1192</v>
      </c>
      <c r="D5476" t="s">
        <v>1057</v>
      </c>
      <c r="E5476" s="1" t="s">
        <v>1061</v>
      </c>
      <c r="G5476" t="s">
        <v>1215</v>
      </c>
      <c r="H5476">
        <v>1</v>
      </c>
    </row>
    <row r="5477" spans="1:8" x14ac:dyDescent="0.2">
      <c r="A5477" s="5">
        <v>44736</v>
      </c>
      <c r="B5477" s="2">
        <v>44736.743634259263</v>
      </c>
      <c r="C5477" s="1" t="s">
        <v>1192</v>
      </c>
      <c r="D5477" t="s">
        <v>1058</v>
      </c>
      <c r="E5477" s="1" t="s">
        <v>1061</v>
      </c>
      <c r="G5477" t="s">
        <v>1215</v>
      </c>
      <c r="H5477">
        <v>1</v>
      </c>
    </row>
    <row r="5478" spans="1:8" x14ac:dyDescent="0.2">
      <c r="A5478" s="5">
        <v>44736</v>
      </c>
      <c r="B5478" s="2">
        <v>44736.743645833332</v>
      </c>
      <c r="C5478" s="1" t="s">
        <v>1192</v>
      </c>
      <c r="D5478" t="s">
        <v>1059</v>
      </c>
      <c r="E5478" s="1" t="s">
        <v>1061</v>
      </c>
      <c r="G5478" t="s">
        <v>1215</v>
      </c>
      <c r="H5478">
        <v>1</v>
      </c>
    </row>
    <row r="5479" spans="1:8" x14ac:dyDescent="0.2">
      <c r="A5479" s="5">
        <v>44736</v>
      </c>
      <c r="B5479" s="2">
        <v>44736.764050925929</v>
      </c>
      <c r="C5479" s="1" t="s">
        <v>1192</v>
      </c>
      <c r="D5479" t="s">
        <v>1053</v>
      </c>
      <c r="E5479" s="1" t="s">
        <v>1061</v>
      </c>
      <c r="G5479" t="s">
        <v>1215</v>
      </c>
      <c r="H5479">
        <v>1</v>
      </c>
    </row>
    <row r="5480" spans="1:8" x14ac:dyDescent="0.2">
      <c r="A5480" s="5">
        <v>44736</v>
      </c>
      <c r="B5480" s="2">
        <v>44736.764062499999</v>
      </c>
      <c r="C5480" s="1" t="s">
        <v>1192</v>
      </c>
      <c r="D5480" t="s">
        <v>1057</v>
      </c>
      <c r="E5480" s="1" t="s">
        <v>1061</v>
      </c>
      <c r="G5480" t="s">
        <v>1215</v>
      </c>
      <c r="H5480">
        <v>1</v>
      </c>
    </row>
    <row r="5481" spans="1:8" x14ac:dyDescent="0.2">
      <c r="A5481" s="5">
        <v>44736</v>
      </c>
      <c r="B5481" s="2">
        <v>44736.764062499999</v>
      </c>
      <c r="C5481" s="1" t="s">
        <v>1192</v>
      </c>
      <c r="D5481" t="s">
        <v>1058</v>
      </c>
      <c r="E5481" s="1" t="s">
        <v>1061</v>
      </c>
      <c r="G5481" t="s">
        <v>1215</v>
      </c>
      <c r="H5481">
        <v>1</v>
      </c>
    </row>
    <row r="5482" spans="1:8" x14ac:dyDescent="0.2">
      <c r="A5482" s="5">
        <v>44736</v>
      </c>
      <c r="B5482" s="2">
        <v>44736.764074074075</v>
      </c>
      <c r="C5482" s="1" t="s">
        <v>1192</v>
      </c>
      <c r="D5482" t="s">
        <v>1059</v>
      </c>
      <c r="E5482" s="1" t="s">
        <v>1061</v>
      </c>
      <c r="G5482" t="s">
        <v>1215</v>
      </c>
      <c r="H5482">
        <v>1</v>
      </c>
    </row>
    <row r="5483" spans="1:8" x14ac:dyDescent="0.2">
      <c r="A5483" s="5">
        <v>44739</v>
      </c>
      <c r="B5483" s="2">
        <v>44739.328784722224</v>
      </c>
      <c r="C5483" s="1" t="s">
        <v>1192</v>
      </c>
      <c r="D5483" t="s">
        <v>1053</v>
      </c>
      <c r="E5483" s="1" t="s">
        <v>1061</v>
      </c>
      <c r="G5483" t="s">
        <v>1215</v>
      </c>
      <c r="H5483">
        <v>1</v>
      </c>
    </row>
    <row r="5484" spans="1:8" x14ac:dyDescent="0.2">
      <c r="A5484" s="5">
        <v>44739</v>
      </c>
      <c r="B5484" s="2">
        <v>44739.328796296293</v>
      </c>
      <c r="C5484" s="1" t="s">
        <v>1192</v>
      </c>
      <c r="D5484" t="s">
        <v>1057</v>
      </c>
      <c r="E5484" s="1" t="s">
        <v>1061</v>
      </c>
      <c r="G5484" t="s">
        <v>1215</v>
      </c>
      <c r="H5484">
        <v>1</v>
      </c>
    </row>
    <row r="5485" spans="1:8" x14ac:dyDescent="0.2">
      <c r="A5485" s="5">
        <v>44739</v>
      </c>
      <c r="B5485" s="2">
        <v>44739.32880787037</v>
      </c>
      <c r="C5485" s="1" t="s">
        <v>1192</v>
      </c>
      <c r="D5485" t="s">
        <v>1058</v>
      </c>
      <c r="E5485" s="1" t="s">
        <v>1061</v>
      </c>
      <c r="G5485" t="s">
        <v>1215</v>
      </c>
      <c r="H5485">
        <v>1</v>
      </c>
    </row>
    <row r="5486" spans="1:8" x14ac:dyDescent="0.2">
      <c r="A5486" s="5">
        <v>44739</v>
      </c>
      <c r="B5486" s="2">
        <v>44739.328819444447</v>
      </c>
      <c r="C5486" s="1" t="s">
        <v>1192</v>
      </c>
      <c r="D5486" t="s">
        <v>1059</v>
      </c>
      <c r="E5486" s="1" t="s">
        <v>1061</v>
      </c>
      <c r="G5486" t="s">
        <v>1215</v>
      </c>
      <c r="H5486">
        <v>1</v>
      </c>
    </row>
    <row r="5487" spans="1:8" x14ac:dyDescent="0.2">
      <c r="A5487" s="5">
        <v>44739</v>
      </c>
      <c r="B5487" s="2">
        <v>44739.35701388889</v>
      </c>
      <c r="C5487" s="1" t="s">
        <v>1065</v>
      </c>
      <c r="D5487" t="s">
        <v>1053</v>
      </c>
      <c r="G5487" t="s">
        <v>1215</v>
      </c>
      <c r="H5487">
        <v>1</v>
      </c>
    </row>
    <row r="5488" spans="1:8" x14ac:dyDescent="0.2">
      <c r="A5488" s="5">
        <v>44739</v>
      </c>
      <c r="B5488" s="2">
        <v>44739.357129629629</v>
      </c>
      <c r="C5488" s="1" t="s">
        <v>1065</v>
      </c>
      <c r="D5488" t="s">
        <v>1056</v>
      </c>
      <c r="G5488" t="s">
        <v>1215</v>
      </c>
      <c r="H5488">
        <v>1</v>
      </c>
    </row>
    <row r="5489" spans="1:8" x14ac:dyDescent="0.2">
      <c r="A5489" s="5">
        <v>44739</v>
      </c>
      <c r="B5489" s="2">
        <v>44739.357268518521</v>
      </c>
      <c r="C5489" s="1" t="s">
        <v>1065</v>
      </c>
      <c r="D5489" t="s">
        <v>1057</v>
      </c>
      <c r="G5489" t="s">
        <v>1215</v>
      </c>
      <c r="H5489">
        <v>1</v>
      </c>
    </row>
    <row r="5490" spans="1:8" x14ac:dyDescent="0.2">
      <c r="A5490" s="5">
        <v>44739</v>
      </c>
      <c r="B5490" s="2">
        <v>44739.357349537036</v>
      </c>
      <c r="C5490" s="1" t="s">
        <v>1065</v>
      </c>
      <c r="D5490" t="s">
        <v>1056</v>
      </c>
      <c r="G5490" t="s">
        <v>1215</v>
      </c>
      <c r="H5490">
        <v>1</v>
      </c>
    </row>
    <row r="5491" spans="1:8" x14ac:dyDescent="0.2">
      <c r="A5491" s="5">
        <v>44739</v>
      </c>
      <c r="B5491" s="2">
        <v>44739.357418981483</v>
      </c>
      <c r="C5491" s="1" t="s">
        <v>1065</v>
      </c>
      <c r="D5491" t="s">
        <v>1058</v>
      </c>
      <c r="G5491" t="s">
        <v>1215</v>
      </c>
      <c r="H5491">
        <v>1</v>
      </c>
    </row>
    <row r="5492" spans="1:8" x14ac:dyDescent="0.2">
      <c r="A5492" s="5">
        <v>44739</v>
      </c>
      <c r="B5492" s="2">
        <v>44739.357488425929</v>
      </c>
      <c r="C5492" s="1" t="s">
        <v>1065</v>
      </c>
      <c r="D5492" t="s">
        <v>1056</v>
      </c>
      <c r="G5492" t="s">
        <v>1215</v>
      </c>
      <c r="H5492">
        <v>1</v>
      </c>
    </row>
    <row r="5493" spans="1:8" x14ac:dyDescent="0.2">
      <c r="A5493" s="5">
        <v>44739</v>
      </c>
      <c r="B5493" s="2">
        <v>44739.357569444444</v>
      </c>
      <c r="C5493" s="1" t="s">
        <v>1065</v>
      </c>
      <c r="D5493" t="s">
        <v>1059</v>
      </c>
      <c r="G5493" t="s">
        <v>1215</v>
      </c>
      <c r="H5493">
        <v>1</v>
      </c>
    </row>
    <row r="5494" spans="1:8" x14ac:dyDescent="0.2">
      <c r="A5494" s="5">
        <v>44739</v>
      </c>
      <c r="B5494" s="2">
        <v>44739.35765046296</v>
      </c>
      <c r="C5494" s="1" t="s">
        <v>1065</v>
      </c>
      <c r="D5494" t="s">
        <v>1056</v>
      </c>
      <c r="G5494" t="s">
        <v>1215</v>
      </c>
      <c r="H5494">
        <v>1</v>
      </c>
    </row>
    <row r="5495" spans="1:8" x14ac:dyDescent="0.2">
      <c r="A5495" s="5">
        <v>44740</v>
      </c>
      <c r="B5495" s="2">
        <v>44740.329259259262</v>
      </c>
      <c r="C5495" s="1" t="s">
        <v>1192</v>
      </c>
      <c r="D5495" t="s">
        <v>1053</v>
      </c>
      <c r="E5495" s="1" t="s">
        <v>1061</v>
      </c>
      <c r="G5495" t="s">
        <v>1215</v>
      </c>
      <c r="H5495">
        <v>1</v>
      </c>
    </row>
    <row r="5496" spans="1:8" x14ac:dyDescent="0.2">
      <c r="A5496" s="5">
        <v>44740</v>
      </c>
      <c r="B5496" s="2">
        <v>44740.329305555555</v>
      </c>
      <c r="C5496" s="1" t="s">
        <v>1192</v>
      </c>
      <c r="D5496" t="s">
        <v>1057</v>
      </c>
      <c r="E5496" s="1" t="s">
        <v>1061</v>
      </c>
      <c r="G5496" t="s">
        <v>1215</v>
      </c>
      <c r="H5496">
        <v>1</v>
      </c>
    </row>
    <row r="5497" spans="1:8" x14ac:dyDescent="0.2">
      <c r="A5497" s="5">
        <v>44740</v>
      </c>
      <c r="B5497" s="2">
        <v>44740.329317129632</v>
      </c>
      <c r="C5497" s="1" t="s">
        <v>1192</v>
      </c>
      <c r="D5497" t="s">
        <v>1058</v>
      </c>
      <c r="E5497" s="1" t="s">
        <v>1061</v>
      </c>
      <c r="G5497" t="s">
        <v>1215</v>
      </c>
      <c r="H5497">
        <v>1</v>
      </c>
    </row>
    <row r="5498" spans="1:8" x14ac:dyDescent="0.2">
      <c r="A5498" s="5">
        <v>44740</v>
      </c>
      <c r="B5498" s="2">
        <v>44740.329340277778</v>
      </c>
      <c r="C5498" s="1" t="s">
        <v>1192</v>
      </c>
      <c r="D5498" t="s">
        <v>1059</v>
      </c>
      <c r="E5498" s="1" t="s">
        <v>1061</v>
      </c>
      <c r="G5498" t="s">
        <v>1215</v>
      </c>
      <c r="H5498">
        <v>1</v>
      </c>
    </row>
    <row r="5499" spans="1:8" x14ac:dyDescent="0.2">
      <c r="A5499" s="5">
        <v>44741</v>
      </c>
      <c r="B5499" s="2">
        <v>44741.335752314815</v>
      </c>
      <c r="C5499" s="1" t="s">
        <v>1192</v>
      </c>
      <c r="D5499" t="s">
        <v>1053</v>
      </c>
      <c r="E5499" s="1" t="s">
        <v>1061</v>
      </c>
      <c r="G5499" t="s">
        <v>1215</v>
      </c>
      <c r="H5499">
        <v>1</v>
      </c>
    </row>
    <row r="5500" spans="1:8" x14ac:dyDescent="0.2">
      <c r="A5500" s="5">
        <v>44741</v>
      </c>
      <c r="B5500" s="2">
        <v>44741.335775462961</v>
      </c>
      <c r="C5500" s="1" t="s">
        <v>1192</v>
      </c>
      <c r="D5500" t="s">
        <v>1057</v>
      </c>
      <c r="E5500" s="1" t="s">
        <v>1061</v>
      </c>
      <c r="G5500" t="s">
        <v>1215</v>
      </c>
      <c r="H5500">
        <v>1</v>
      </c>
    </row>
    <row r="5501" spans="1:8" x14ac:dyDescent="0.2">
      <c r="A5501" s="5">
        <v>44741</v>
      </c>
      <c r="B5501" s="2">
        <v>44741.335798611108</v>
      </c>
      <c r="C5501" s="1" t="s">
        <v>1192</v>
      </c>
      <c r="D5501" t="s">
        <v>1058</v>
      </c>
      <c r="E5501" s="1" t="s">
        <v>1061</v>
      </c>
      <c r="G5501" t="s">
        <v>1215</v>
      </c>
      <c r="H5501">
        <v>1</v>
      </c>
    </row>
    <row r="5502" spans="1:8" x14ac:dyDescent="0.2">
      <c r="A5502" s="5">
        <v>44741</v>
      </c>
      <c r="B5502" s="2">
        <v>44741.335810185185</v>
      </c>
      <c r="C5502" s="1" t="s">
        <v>1192</v>
      </c>
      <c r="D5502" t="s">
        <v>1059</v>
      </c>
      <c r="E5502" s="1" t="s">
        <v>1061</v>
      </c>
      <c r="G5502" t="s">
        <v>1215</v>
      </c>
      <c r="H5502">
        <v>1</v>
      </c>
    </row>
    <row r="5503" spans="1:8" x14ac:dyDescent="0.2">
      <c r="A5503" s="5">
        <v>44742</v>
      </c>
      <c r="B5503" s="2">
        <v>44742.325092592589</v>
      </c>
      <c r="C5503" s="1" t="s">
        <v>1192</v>
      </c>
      <c r="D5503" t="s">
        <v>1053</v>
      </c>
      <c r="E5503" s="1" t="s">
        <v>1061</v>
      </c>
      <c r="G5503" t="s">
        <v>1215</v>
      </c>
      <c r="H5503">
        <v>1</v>
      </c>
    </row>
    <row r="5504" spans="1:8" x14ac:dyDescent="0.2">
      <c r="A5504" s="5">
        <v>44742</v>
      </c>
      <c r="B5504" s="2">
        <v>44742.325104166666</v>
      </c>
      <c r="C5504" s="1" t="s">
        <v>1192</v>
      </c>
      <c r="D5504" t="s">
        <v>1057</v>
      </c>
      <c r="E5504" s="1" t="s">
        <v>1061</v>
      </c>
      <c r="G5504" t="s">
        <v>1215</v>
      </c>
      <c r="H5504">
        <v>1</v>
      </c>
    </row>
    <row r="5505" spans="1:8" x14ac:dyDescent="0.2">
      <c r="A5505" s="5">
        <v>44742</v>
      </c>
      <c r="B5505" s="2">
        <v>44742.325115740743</v>
      </c>
      <c r="C5505" s="1" t="s">
        <v>1192</v>
      </c>
      <c r="D5505" t="s">
        <v>1058</v>
      </c>
      <c r="E5505" s="1" t="s">
        <v>1061</v>
      </c>
      <c r="G5505" t="s">
        <v>1215</v>
      </c>
      <c r="H5505">
        <v>1</v>
      </c>
    </row>
    <row r="5506" spans="1:8" x14ac:dyDescent="0.2">
      <c r="A5506" s="5">
        <v>44742</v>
      </c>
      <c r="B5506" s="2">
        <v>44742.325127314813</v>
      </c>
      <c r="C5506" s="1" t="s">
        <v>1192</v>
      </c>
      <c r="D5506" t="s">
        <v>1059</v>
      </c>
      <c r="E5506" s="1" t="s">
        <v>1061</v>
      </c>
      <c r="G5506" t="s">
        <v>1215</v>
      </c>
      <c r="H5506">
        <v>1</v>
      </c>
    </row>
    <row r="5507" spans="1:8" x14ac:dyDescent="0.2">
      <c r="A5507" s="5">
        <v>44742</v>
      </c>
      <c r="B5507" s="2">
        <v>44742.365532407406</v>
      </c>
      <c r="C5507" s="1" t="s">
        <v>1065</v>
      </c>
      <c r="D5507" t="s">
        <v>1053</v>
      </c>
      <c r="G5507" t="s">
        <v>1215</v>
      </c>
      <c r="H5507">
        <v>1</v>
      </c>
    </row>
    <row r="5508" spans="1:8" x14ac:dyDescent="0.2">
      <c r="A5508" s="5">
        <v>44742</v>
      </c>
      <c r="B5508" s="2">
        <v>44742.365555555552</v>
      </c>
      <c r="C5508" s="1" t="s">
        <v>1065</v>
      </c>
      <c r="D5508" t="s">
        <v>1056</v>
      </c>
      <c r="G5508" t="s">
        <v>1215</v>
      </c>
      <c r="H5508">
        <v>1</v>
      </c>
    </row>
    <row r="5509" spans="1:8" x14ac:dyDescent="0.2">
      <c r="A5509" s="5">
        <v>44742</v>
      </c>
      <c r="B5509" s="2">
        <v>44742.365578703706</v>
      </c>
      <c r="C5509" s="1" t="s">
        <v>1065</v>
      </c>
      <c r="D5509" t="s">
        <v>1057</v>
      </c>
      <c r="G5509" t="s">
        <v>1215</v>
      </c>
      <c r="H5509">
        <v>1</v>
      </c>
    </row>
    <row r="5510" spans="1:8" x14ac:dyDescent="0.2">
      <c r="A5510" s="5">
        <v>44742</v>
      </c>
      <c r="B5510" s="2">
        <v>44742.365590277775</v>
      </c>
      <c r="C5510" s="1" t="s">
        <v>1065</v>
      </c>
      <c r="D5510" t="s">
        <v>1056</v>
      </c>
      <c r="G5510" t="s">
        <v>1215</v>
      </c>
      <c r="H5510">
        <v>1</v>
      </c>
    </row>
    <row r="5511" spans="1:8" x14ac:dyDescent="0.2">
      <c r="A5511" s="5">
        <v>44742</v>
      </c>
      <c r="B5511" s="2">
        <v>44742.365613425929</v>
      </c>
      <c r="C5511" s="1" t="s">
        <v>1065</v>
      </c>
      <c r="D5511" t="s">
        <v>1058</v>
      </c>
      <c r="G5511" t="s">
        <v>1215</v>
      </c>
      <c r="H5511">
        <v>1</v>
      </c>
    </row>
    <row r="5512" spans="1:8" x14ac:dyDescent="0.2">
      <c r="A5512" s="5">
        <v>44742</v>
      </c>
      <c r="B5512" s="2">
        <v>44742.365624999999</v>
      </c>
      <c r="C5512" s="1" t="s">
        <v>1065</v>
      </c>
      <c r="D5512" t="s">
        <v>1056</v>
      </c>
      <c r="G5512" t="s">
        <v>1215</v>
      </c>
      <c r="H5512">
        <v>1</v>
      </c>
    </row>
    <row r="5513" spans="1:8" x14ac:dyDescent="0.2">
      <c r="A5513" s="5">
        <v>44742</v>
      </c>
      <c r="B5513" s="2">
        <v>44742.365636574075</v>
      </c>
      <c r="C5513" s="1" t="s">
        <v>1065</v>
      </c>
      <c r="D5513" t="s">
        <v>1059</v>
      </c>
      <c r="G5513" t="s">
        <v>1215</v>
      </c>
      <c r="H5513">
        <v>1</v>
      </c>
    </row>
    <row r="5514" spans="1:8" x14ac:dyDescent="0.2">
      <c r="A5514" s="5">
        <v>44742</v>
      </c>
      <c r="B5514" s="2">
        <v>44742.365648148145</v>
      </c>
      <c r="C5514" s="1" t="s">
        <v>1065</v>
      </c>
      <c r="D5514" t="s">
        <v>1056</v>
      </c>
      <c r="G5514" t="s">
        <v>1215</v>
      </c>
      <c r="H5514">
        <v>1</v>
      </c>
    </row>
    <row r="5515" spans="1:8" x14ac:dyDescent="0.2">
      <c r="A5515" s="5">
        <v>44743</v>
      </c>
      <c r="B5515" s="2">
        <v>44743.321585648147</v>
      </c>
      <c r="C5515" s="1" t="s">
        <v>1192</v>
      </c>
      <c r="D5515" t="s">
        <v>1053</v>
      </c>
      <c r="E5515" s="1" t="s">
        <v>1061</v>
      </c>
      <c r="G5515" t="s">
        <v>1217</v>
      </c>
      <c r="H5515">
        <v>1</v>
      </c>
    </row>
    <row r="5516" spans="1:8" x14ac:dyDescent="0.2">
      <c r="A5516" s="5">
        <v>44743</v>
      </c>
      <c r="B5516" s="2">
        <v>44743.321608796294</v>
      </c>
      <c r="C5516" s="1" t="s">
        <v>1192</v>
      </c>
      <c r="D5516" t="s">
        <v>1057</v>
      </c>
      <c r="E5516" s="1" t="s">
        <v>1061</v>
      </c>
      <c r="G5516" t="s">
        <v>1217</v>
      </c>
      <c r="H5516">
        <v>1</v>
      </c>
    </row>
    <row r="5517" spans="1:8" x14ac:dyDescent="0.2">
      <c r="A5517" s="5">
        <v>44743</v>
      </c>
      <c r="B5517" s="2">
        <v>44743.321631944447</v>
      </c>
      <c r="C5517" s="1" t="s">
        <v>1192</v>
      </c>
      <c r="D5517" t="s">
        <v>1058</v>
      </c>
      <c r="E5517" s="1" t="s">
        <v>1061</v>
      </c>
      <c r="G5517" t="s">
        <v>1217</v>
      </c>
      <c r="H5517">
        <v>1</v>
      </c>
    </row>
    <row r="5518" spans="1:8" x14ac:dyDescent="0.2">
      <c r="A5518" s="5">
        <v>44743</v>
      </c>
      <c r="B5518" s="2">
        <v>44743.321655092594</v>
      </c>
      <c r="C5518" s="1" t="s">
        <v>1192</v>
      </c>
      <c r="D5518" t="s">
        <v>1059</v>
      </c>
      <c r="E5518" s="1" t="s">
        <v>1061</v>
      </c>
      <c r="G5518" t="s">
        <v>1217</v>
      </c>
      <c r="H5518">
        <v>1</v>
      </c>
    </row>
    <row r="5519" spans="1:8" x14ac:dyDescent="0.2">
      <c r="A5519" s="5">
        <v>44746</v>
      </c>
      <c r="B5519" s="2">
        <v>44746.323564814818</v>
      </c>
      <c r="C5519" s="1" t="s">
        <v>1192</v>
      </c>
      <c r="D5519" t="s">
        <v>1053</v>
      </c>
      <c r="E5519" s="1" t="s">
        <v>1061</v>
      </c>
      <c r="G5519" t="s">
        <v>1217</v>
      </c>
      <c r="H5519">
        <v>1</v>
      </c>
    </row>
    <row r="5520" spans="1:8" x14ac:dyDescent="0.2">
      <c r="A5520" s="5">
        <v>44746</v>
      </c>
      <c r="B5520" s="2">
        <v>44746.323599537034</v>
      </c>
      <c r="C5520" s="1" t="s">
        <v>1192</v>
      </c>
      <c r="D5520" t="s">
        <v>1057</v>
      </c>
      <c r="E5520" s="1" t="s">
        <v>1061</v>
      </c>
      <c r="G5520" t="s">
        <v>1217</v>
      </c>
      <c r="H5520">
        <v>1</v>
      </c>
    </row>
    <row r="5521" spans="1:8" x14ac:dyDescent="0.2">
      <c r="A5521" s="5">
        <v>44746</v>
      </c>
      <c r="B5521" s="2">
        <v>44746.323622685188</v>
      </c>
      <c r="C5521" s="1" t="s">
        <v>1192</v>
      </c>
      <c r="D5521" t="s">
        <v>1058</v>
      </c>
      <c r="E5521" s="1" t="s">
        <v>1061</v>
      </c>
      <c r="G5521" t="s">
        <v>1217</v>
      </c>
      <c r="H5521">
        <v>1</v>
      </c>
    </row>
    <row r="5522" spans="1:8" x14ac:dyDescent="0.2">
      <c r="A5522" s="5">
        <v>44746</v>
      </c>
      <c r="B5522" s="2">
        <v>44746.323634259257</v>
      </c>
      <c r="C5522" s="1" t="s">
        <v>1192</v>
      </c>
      <c r="D5522" t="s">
        <v>1059</v>
      </c>
      <c r="E5522" s="1" t="s">
        <v>1061</v>
      </c>
      <c r="G5522" t="s">
        <v>1217</v>
      </c>
      <c r="H5522">
        <v>1</v>
      </c>
    </row>
    <row r="5523" spans="1:8" x14ac:dyDescent="0.2">
      <c r="A5523" s="5">
        <v>44746</v>
      </c>
      <c r="B5523" s="2">
        <v>44746.335821759261</v>
      </c>
      <c r="C5523" s="1" t="s">
        <v>1065</v>
      </c>
      <c r="D5523" t="s">
        <v>1053</v>
      </c>
      <c r="G5523" t="s">
        <v>1217</v>
      </c>
      <c r="H5523">
        <v>1</v>
      </c>
    </row>
    <row r="5524" spans="1:8" x14ac:dyDescent="0.2">
      <c r="A5524" s="5">
        <v>44746</v>
      </c>
      <c r="B5524" s="2">
        <v>44746.335914351854</v>
      </c>
      <c r="C5524" s="1" t="s">
        <v>1065</v>
      </c>
      <c r="D5524" t="s">
        <v>1056</v>
      </c>
      <c r="G5524" t="s">
        <v>1217</v>
      </c>
      <c r="H5524">
        <v>1</v>
      </c>
    </row>
    <row r="5525" spans="1:8" x14ac:dyDescent="0.2">
      <c r="A5525" s="5">
        <v>44746</v>
      </c>
      <c r="B5525" s="2">
        <v>44746.336134259262</v>
      </c>
      <c r="C5525" s="1" t="s">
        <v>1065</v>
      </c>
      <c r="D5525" t="s">
        <v>1057</v>
      </c>
      <c r="G5525" t="s">
        <v>1217</v>
      </c>
      <c r="H5525">
        <v>1</v>
      </c>
    </row>
    <row r="5526" spans="1:8" x14ac:dyDescent="0.2">
      <c r="A5526" s="5">
        <v>44746</v>
      </c>
      <c r="B5526" s="2">
        <v>44746.336168981485</v>
      </c>
      <c r="C5526" s="1" t="s">
        <v>1065</v>
      </c>
      <c r="D5526" t="s">
        <v>1056</v>
      </c>
      <c r="G5526" t="s">
        <v>1217</v>
      </c>
      <c r="H5526">
        <v>1</v>
      </c>
    </row>
    <row r="5527" spans="1:8" x14ac:dyDescent="0.2">
      <c r="A5527" s="5">
        <v>44746</v>
      </c>
      <c r="B5527" s="2">
        <v>44746.336354166669</v>
      </c>
      <c r="C5527" s="1" t="s">
        <v>1065</v>
      </c>
      <c r="D5527" t="s">
        <v>1058</v>
      </c>
      <c r="G5527" t="s">
        <v>1217</v>
      </c>
      <c r="H5527">
        <v>1</v>
      </c>
    </row>
    <row r="5528" spans="1:8" x14ac:dyDescent="0.2">
      <c r="A5528" s="5">
        <v>44746</v>
      </c>
      <c r="B5528" s="2">
        <v>44746.336550925924</v>
      </c>
      <c r="C5528" s="1" t="s">
        <v>1065</v>
      </c>
      <c r="D5528" t="s">
        <v>1056</v>
      </c>
      <c r="G5528" t="s">
        <v>1217</v>
      </c>
      <c r="H5528">
        <v>1</v>
      </c>
    </row>
    <row r="5529" spans="1:8" x14ac:dyDescent="0.2">
      <c r="A5529" s="5">
        <v>44746</v>
      </c>
      <c r="B5529" s="2">
        <v>44746.336597222224</v>
      </c>
      <c r="C5529" s="1" t="s">
        <v>1065</v>
      </c>
      <c r="D5529" t="s">
        <v>1059</v>
      </c>
      <c r="G5529" t="s">
        <v>1217</v>
      </c>
      <c r="H5529">
        <v>1</v>
      </c>
    </row>
    <row r="5530" spans="1:8" x14ac:dyDescent="0.2">
      <c r="A5530" s="5">
        <v>44746</v>
      </c>
      <c r="B5530" s="2">
        <v>44746.336643518516</v>
      </c>
      <c r="C5530" s="1" t="s">
        <v>1065</v>
      </c>
      <c r="D5530" t="s">
        <v>1056</v>
      </c>
      <c r="G5530" t="s">
        <v>1217</v>
      </c>
      <c r="H5530">
        <v>1</v>
      </c>
    </row>
    <row r="5531" spans="1:8" x14ac:dyDescent="0.2">
      <c r="A5531" s="5">
        <v>44747</v>
      </c>
      <c r="B5531" s="2">
        <v>44747.257662037038</v>
      </c>
      <c r="C5531" s="1" t="s">
        <v>1197</v>
      </c>
      <c r="D5531" t="s">
        <v>1053</v>
      </c>
      <c r="E5531" s="1" t="s">
        <v>1061</v>
      </c>
      <c r="G5531" t="s">
        <v>1217</v>
      </c>
      <c r="H5531">
        <v>1</v>
      </c>
    </row>
    <row r="5532" spans="1:8" x14ac:dyDescent="0.2">
      <c r="A5532" s="5">
        <v>44747</v>
      </c>
      <c r="B5532" s="2">
        <v>44747.257673611108</v>
      </c>
      <c r="C5532" s="1" t="s">
        <v>1197</v>
      </c>
      <c r="D5532" t="s">
        <v>1057</v>
      </c>
      <c r="E5532" s="1" t="s">
        <v>1061</v>
      </c>
      <c r="G5532" t="s">
        <v>1217</v>
      </c>
      <c r="H5532">
        <v>1</v>
      </c>
    </row>
    <row r="5533" spans="1:8" x14ac:dyDescent="0.2">
      <c r="A5533" s="5">
        <v>44747</v>
      </c>
      <c r="B5533" s="2">
        <v>44747.257673611108</v>
      </c>
      <c r="C5533" s="1" t="s">
        <v>1197</v>
      </c>
      <c r="D5533" t="s">
        <v>1058</v>
      </c>
      <c r="E5533" s="1" t="s">
        <v>1061</v>
      </c>
      <c r="G5533" t="s">
        <v>1217</v>
      </c>
      <c r="H5533">
        <v>1</v>
      </c>
    </row>
    <row r="5534" spans="1:8" x14ac:dyDescent="0.2">
      <c r="A5534" s="5">
        <v>44747</v>
      </c>
      <c r="B5534" s="2">
        <v>44747.257685185185</v>
      </c>
      <c r="C5534" s="1" t="s">
        <v>1197</v>
      </c>
      <c r="D5534" t="s">
        <v>1059</v>
      </c>
      <c r="E5534" s="1" t="s">
        <v>1061</v>
      </c>
      <c r="G5534" t="s">
        <v>1217</v>
      </c>
      <c r="H5534">
        <v>1</v>
      </c>
    </row>
    <row r="5535" spans="1:8" x14ac:dyDescent="0.2">
      <c r="A5535" s="5">
        <v>44747</v>
      </c>
      <c r="B5535" s="2">
        <v>44747.305011574077</v>
      </c>
      <c r="C5535" s="1" t="s">
        <v>1065</v>
      </c>
      <c r="D5535" t="s">
        <v>1053</v>
      </c>
      <c r="G5535" t="s">
        <v>1217</v>
      </c>
      <c r="H5535">
        <v>1</v>
      </c>
    </row>
    <row r="5536" spans="1:8" x14ac:dyDescent="0.2">
      <c r="A5536" s="5">
        <v>44747</v>
      </c>
      <c r="B5536" s="2">
        <v>44747.305231481485</v>
      </c>
      <c r="C5536" s="1" t="s">
        <v>1065</v>
      </c>
      <c r="D5536" t="s">
        <v>1056</v>
      </c>
      <c r="G5536" t="s">
        <v>1217</v>
      </c>
      <c r="H5536">
        <v>1</v>
      </c>
    </row>
    <row r="5537" spans="1:8" x14ac:dyDescent="0.2">
      <c r="A5537" s="5">
        <v>44747</v>
      </c>
      <c r="B5537" s="2">
        <v>44747.305532407408</v>
      </c>
      <c r="C5537" s="1" t="s">
        <v>1065</v>
      </c>
      <c r="D5537" t="s">
        <v>1057</v>
      </c>
      <c r="G5537" t="s">
        <v>1217</v>
      </c>
      <c r="H5537">
        <v>1</v>
      </c>
    </row>
    <row r="5538" spans="1:8" x14ac:dyDescent="0.2">
      <c r="A5538" s="5">
        <v>44747</v>
      </c>
      <c r="B5538" s="2">
        <v>44747.305578703701</v>
      </c>
      <c r="C5538" s="1" t="s">
        <v>1065</v>
      </c>
      <c r="D5538" t="s">
        <v>1056</v>
      </c>
      <c r="G5538" t="s">
        <v>1217</v>
      </c>
      <c r="H5538">
        <v>1</v>
      </c>
    </row>
    <row r="5539" spans="1:8" x14ac:dyDescent="0.2">
      <c r="A5539" s="5">
        <v>44747</v>
      </c>
      <c r="B5539" s="2">
        <v>44747.305625000001</v>
      </c>
      <c r="C5539" s="1" t="s">
        <v>1065</v>
      </c>
      <c r="D5539" t="s">
        <v>1058</v>
      </c>
      <c r="G5539" t="s">
        <v>1217</v>
      </c>
      <c r="H5539">
        <v>1</v>
      </c>
    </row>
    <row r="5540" spans="1:8" x14ac:dyDescent="0.2">
      <c r="A5540" s="5">
        <v>44747</v>
      </c>
      <c r="B5540" s="2">
        <v>44747.305659722224</v>
      </c>
      <c r="C5540" s="1" t="s">
        <v>1065</v>
      </c>
      <c r="D5540" t="s">
        <v>1056</v>
      </c>
      <c r="G5540" t="s">
        <v>1217</v>
      </c>
      <c r="H5540">
        <v>1</v>
      </c>
    </row>
    <row r="5541" spans="1:8" x14ac:dyDescent="0.2">
      <c r="A5541" s="5">
        <v>44747</v>
      </c>
      <c r="B5541" s="2">
        <v>44747.305694444447</v>
      </c>
      <c r="C5541" s="1" t="s">
        <v>1065</v>
      </c>
      <c r="D5541" t="s">
        <v>1059</v>
      </c>
      <c r="G5541" t="s">
        <v>1217</v>
      </c>
      <c r="H5541">
        <v>1</v>
      </c>
    </row>
    <row r="5542" spans="1:8" x14ac:dyDescent="0.2">
      <c r="A5542" s="5">
        <v>44747</v>
      </c>
      <c r="B5542" s="2">
        <v>44747.30572916667</v>
      </c>
      <c r="C5542" s="1" t="s">
        <v>1065</v>
      </c>
      <c r="D5542" t="s">
        <v>1056</v>
      </c>
      <c r="G5542" t="s">
        <v>1217</v>
      </c>
      <c r="H5542">
        <v>1</v>
      </c>
    </row>
    <row r="5543" spans="1:8" x14ac:dyDescent="0.2">
      <c r="A5543" s="5">
        <v>44748</v>
      </c>
      <c r="B5543" s="2">
        <v>44748.254386574074</v>
      </c>
      <c r="C5543" s="1" t="s">
        <v>1197</v>
      </c>
      <c r="D5543" t="s">
        <v>1053</v>
      </c>
      <c r="E5543" s="1" t="s">
        <v>1061</v>
      </c>
      <c r="G5543" t="s">
        <v>1217</v>
      </c>
      <c r="H5543">
        <v>1</v>
      </c>
    </row>
    <row r="5544" spans="1:8" x14ac:dyDescent="0.2">
      <c r="A5544" s="5">
        <v>44748</v>
      </c>
      <c r="B5544" s="2">
        <v>44748.25439814815</v>
      </c>
      <c r="C5544" s="1" t="s">
        <v>1197</v>
      </c>
      <c r="D5544" t="s">
        <v>1057</v>
      </c>
      <c r="E5544" s="1" t="s">
        <v>1061</v>
      </c>
      <c r="G5544" t="s">
        <v>1217</v>
      </c>
      <c r="H5544">
        <v>1</v>
      </c>
    </row>
    <row r="5545" spans="1:8" x14ac:dyDescent="0.2">
      <c r="A5545" s="5">
        <v>44748</v>
      </c>
      <c r="B5545" s="2">
        <v>44748.25440972222</v>
      </c>
      <c r="C5545" s="1" t="s">
        <v>1197</v>
      </c>
      <c r="D5545" t="s">
        <v>1058</v>
      </c>
      <c r="E5545" s="1" t="s">
        <v>1061</v>
      </c>
      <c r="G5545" t="s">
        <v>1217</v>
      </c>
      <c r="H5545">
        <v>1</v>
      </c>
    </row>
    <row r="5546" spans="1:8" x14ac:dyDescent="0.2">
      <c r="A5546" s="5">
        <v>44748</v>
      </c>
      <c r="B5546" s="2">
        <v>44748.254421296297</v>
      </c>
      <c r="C5546" s="1" t="s">
        <v>1197</v>
      </c>
      <c r="D5546" t="s">
        <v>1059</v>
      </c>
      <c r="E5546" s="1" t="s">
        <v>1061</v>
      </c>
      <c r="G5546" t="s">
        <v>1217</v>
      </c>
      <c r="H5546">
        <v>1</v>
      </c>
    </row>
    <row r="5547" spans="1:8" x14ac:dyDescent="0.2">
      <c r="A5547" s="5">
        <v>44748</v>
      </c>
      <c r="B5547" s="2">
        <v>44748.32099537037</v>
      </c>
      <c r="C5547" s="1" t="s">
        <v>1065</v>
      </c>
      <c r="D5547" t="s">
        <v>1053</v>
      </c>
      <c r="G5547" t="s">
        <v>1217</v>
      </c>
      <c r="H5547">
        <v>1</v>
      </c>
    </row>
    <row r="5548" spans="1:8" x14ac:dyDescent="0.2">
      <c r="A5548" s="5">
        <v>44748</v>
      </c>
      <c r="B5548" s="2">
        <v>44748.321168981478</v>
      </c>
      <c r="C5548" s="1" t="s">
        <v>1065</v>
      </c>
      <c r="D5548" t="s">
        <v>1056</v>
      </c>
      <c r="G5548" t="s">
        <v>1217</v>
      </c>
      <c r="H5548">
        <v>1</v>
      </c>
    </row>
    <row r="5549" spans="1:8" x14ac:dyDescent="0.2">
      <c r="A5549" s="5">
        <v>44748</v>
      </c>
      <c r="B5549" s="2">
        <v>44748.321215277778</v>
      </c>
      <c r="C5549" s="1" t="s">
        <v>1065</v>
      </c>
      <c r="D5549" t="s">
        <v>1057</v>
      </c>
      <c r="G5549" t="s">
        <v>1217</v>
      </c>
      <c r="H5549">
        <v>1</v>
      </c>
    </row>
    <row r="5550" spans="1:8" x14ac:dyDescent="0.2">
      <c r="A5550" s="5">
        <v>44748</v>
      </c>
      <c r="B5550" s="2">
        <v>44748.321261574078</v>
      </c>
      <c r="C5550" s="1" t="s">
        <v>1065</v>
      </c>
      <c r="D5550" t="s">
        <v>1056</v>
      </c>
      <c r="G5550" t="s">
        <v>1217</v>
      </c>
      <c r="H5550">
        <v>1</v>
      </c>
    </row>
    <row r="5551" spans="1:8" x14ac:dyDescent="0.2">
      <c r="A5551" s="5">
        <v>44748</v>
      </c>
      <c r="B5551" s="2">
        <v>44748.32130787037</v>
      </c>
      <c r="C5551" s="1" t="s">
        <v>1065</v>
      </c>
      <c r="D5551" t="s">
        <v>1058</v>
      </c>
      <c r="G5551" t="s">
        <v>1217</v>
      </c>
      <c r="H5551">
        <v>1</v>
      </c>
    </row>
    <row r="5552" spans="1:8" x14ac:dyDescent="0.2">
      <c r="A5552" s="5">
        <v>44748</v>
      </c>
      <c r="B5552" s="2">
        <v>44748.32135416667</v>
      </c>
      <c r="C5552" s="1" t="s">
        <v>1065</v>
      </c>
      <c r="D5552" t="s">
        <v>1056</v>
      </c>
      <c r="G5552" t="s">
        <v>1217</v>
      </c>
      <c r="H5552">
        <v>1</v>
      </c>
    </row>
    <row r="5553" spans="1:8" x14ac:dyDescent="0.2">
      <c r="A5553" s="5">
        <v>44748</v>
      </c>
      <c r="B5553" s="2">
        <v>44748.321400462963</v>
      </c>
      <c r="C5553" s="1" t="s">
        <v>1065</v>
      </c>
      <c r="D5553" t="s">
        <v>1059</v>
      </c>
      <c r="G5553" t="s">
        <v>1217</v>
      </c>
      <c r="H5553">
        <v>1</v>
      </c>
    </row>
    <row r="5554" spans="1:8" x14ac:dyDescent="0.2">
      <c r="A5554" s="5">
        <v>44748</v>
      </c>
      <c r="B5554" s="2">
        <v>44748.321435185186</v>
      </c>
      <c r="C5554" s="1" t="s">
        <v>1065</v>
      </c>
      <c r="D5554" t="s">
        <v>1056</v>
      </c>
      <c r="G5554" t="s">
        <v>1217</v>
      </c>
      <c r="H5554">
        <v>1</v>
      </c>
    </row>
    <row r="5555" spans="1:8" x14ac:dyDescent="0.2">
      <c r="A5555" s="5">
        <v>44749</v>
      </c>
      <c r="B5555" s="2">
        <v>44749.256504629629</v>
      </c>
      <c r="C5555" s="1" t="s">
        <v>1197</v>
      </c>
      <c r="D5555" t="s">
        <v>1053</v>
      </c>
      <c r="E5555" s="1" t="s">
        <v>1061</v>
      </c>
      <c r="G5555" t="s">
        <v>1217</v>
      </c>
      <c r="H5555">
        <v>1</v>
      </c>
    </row>
    <row r="5556" spans="1:8" x14ac:dyDescent="0.2">
      <c r="A5556" s="5">
        <v>44749</v>
      </c>
      <c r="B5556" s="2">
        <v>44749.256516203706</v>
      </c>
      <c r="C5556" s="1" t="s">
        <v>1197</v>
      </c>
      <c r="D5556" t="s">
        <v>1057</v>
      </c>
      <c r="E5556" s="1" t="s">
        <v>1061</v>
      </c>
      <c r="G5556" t="s">
        <v>1217</v>
      </c>
      <c r="H5556">
        <v>1</v>
      </c>
    </row>
    <row r="5557" spans="1:8" x14ac:dyDescent="0.2">
      <c r="A5557" s="5">
        <v>44749</v>
      </c>
      <c r="B5557" s="2">
        <v>44749.256527777776</v>
      </c>
      <c r="C5557" s="1" t="s">
        <v>1197</v>
      </c>
      <c r="D5557" t="s">
        <v>1058</v>
      </c>
      <c r="E5557" s="1" t="s">
        <v>1061</v>
      </c>
      <c r="G5557" t="s">
        <v>1217</v>
      </c>
      <c r="H5557">
        <v>1</v>
      </c>
    </row>
    <row r="5558" spans="1:8" x14ac:dyDescent="0.2">
      <c r="A5558" s="5">
        <v>44749</v>
      </c>
      <c r="B5558" s="2">
        <v>44749.256539351853</v>
      </c>
      <c r="C5558" s="1" t="s">
        <v>1197</v>
      </c>
      <c r="D5558" t="s">
        <v>1059</v>
      </c>
      <c r="E5558" s="1" t="s">
        <v>1061</v>
      </c>
      <c r="G5558" t="s">
        <v>1217</v>
      </c>
      <c r="H5558">
        <v>1</v>
      </c>
    </row>
    <row r="5559" spans="1:8" x14ac:dyDescent="0.2">
      <c r="A5559" s="5">
        <v>44749</v>
      </c>
      <c r="B5559" s="2">
        <v>44749.264560185184</v>
      </c>
      <c r="C5559" s="1" t="s">
        <v>1197</v>
      </c>
      <c r="D5559" t="s">
        <v>1053</v>
      </c>
      <c r="E5559" s="1" t="s">
        <v>1061</v>
      </c>
      <c r="G5559" t="s">
        <v>1217</v>
      </c>
      <c r="H5559">
        <v>1</v>
      </c>
    </row>
    <row r="5560" spans="1:8" x14ac:dyDescent="0.2">
      <c r="A5560" s="5">
        <v>44749</v>
      </c>
      <c r="B5560" s="2">
        <v>44749.264560185184</v>
      </c>
      <c r="C5560" s="1" t="s">
        <v>1197</v>
      </c>
      <c r="D5560" t="s">
        <v>1057</v>
      </c>
      <c r="E5560" s="1" t="s">
        <v>1061</v>
      </c>
      <c r="G5560" t="s">
        <v>1217</v>
      </c>
      <c r="H5560">
        <v>1</v>
      </c>
    </row>
    <row r="5561" spans="1:8" x14ac:dyDescent="0.2">
      <c r="A5561" s="5">
        <v>44749</v>
      </c>
      <c r="B5561" s="2">
        <v>44749.26457175926</v>
      </c>
      <c r="C5561" s="1" t="s">
        <v>1197</v>
      </c>
      <c r="D5561" t="s">
        <v>1058</v>
      </c>
      <c r="E5561" s="1" t="s">
        <v>1061</v>
      </c>
      <c r="G5561" t="s">
        <v>1217</v>
      </c>
      <c r="H5561">
        <v>1</v>
      </c>
    </row>
    <row r="5562" spans="1:8" x14ac:dyDescent="0.2">
      <c r="A5562" s="5">
        <v>44749</v>
      </c>
      <c r="B5562" s="2">
        <v>44749.26458333333</v>
      </c>
      <c r="C5562" s="1" t="s">
        <v>1197</v>
      </c>
      <c r="D5562" t="s">
        <v>1059</v>
      </c>
      <c r="E5562" s="1" t="s">
        <v>1061</v>
      </c>
      <c r="G5562" t="s">
        <v>1217</v>
      </c>
      <c r="H5562">
        <v>1</v>
      </c>
    </row>
    <row r="5563" spans="1:8" x14ac:dyDescent="0.2">
      <c r="A5563" s="5">
        <v>44749</v>
      </c>
      <c r="B5563" s="2">
        <v>44749.330474537041</v>
      </c>
      <c r="C5563" s="1" t="s">
        <v>1065</v>
      </c>
      <c r="D5563" t="s">
        <v>1053</v>
      </c>
      <c r="E5563" s="1" t="s">
        <v>1061</v>
      </c>
      <c r="G5563" t="s">
        <v>1217</v>
      </c>
      <c r="H5563">
        <v>1</v>
      </c>
    </row>
    <row r="5564" spans="1:8" x14ac:dyDescent="0.2">
      <c r="A5564" s="5">
        <v>44749</v>
      </c>
      <c r="B5564" s="2">
        <v>44749.330520833333</v>
      </c>
      <c r="C5564" s="1" t="s">
        <v>1065</v>
      </c>
      <c r="D5564" t="s">
        <v>1057</v>
      </c>
      <c r="E5564" s="1" t="s">
        <v>1061</v>
      </c>
      <c r="G5564" t="s">
        <v>1217</v>
      </c>
      <c r="H5564">
        <v>1</v>
      </c>
    </row>
    <row r="5565" spans="1:8" x14ac:dyDescent="0.2">
      <c r="A5565" s="5">
        <v>44749</v>
      </c>
      <c r="B5565" s="2">
        <v>44749.330567129633</v>
      </c>
      <c r="C5565" s="1" t="s">
        <v>1065</v>
      </c>
      <c r="D5565" t="s">
        <v>1058</v>
      </c>
      <c r="E5565" s="1" t="s">
        <v>1061</v>
      </c>
      <c r="G5565" t="s">
        <v>1217</v>
      </c>
      <c r="H5565">
        <v>1</v>
      </c>
    </row>
    <row r="5566" spans="1:8" x14ac:dyDescent="0.2">
      <c r="A5566" s="5">
        <v>44749</v>
      </c>
      <c r="B5566" s="2">
        <v>44749.330613425926</v>
      </c>
      <c r="C5566" s="1" t="s">
        <v>1065</v>
      </c>
      <c r="D5566" t="s">
        <v>1059</v>
      </c>
      <c r="E5566" s="1" t="s">
        <v>1061</v>
      </c>
      <c r="G5566" t="s">
        <v>1217</v>
      </c>
      <c r="H5566">
        <v>1</v>
      </c>
    </row>
    <row r="5567" spans="1:8" x14ac:dyDescent="0.2">
      <c r="A5567" s="5">
        <v>44749</v>
      </c>
      <c r="B5567" s="2">
        <v>44749.337025462963</v>
      </c>
      <c r="C5567" s="1" t="s">
        <v>1065</v>
      </c>
      <c r="D5567" t="s">
        <v>1053</v>
      </c>
      <c r="G5567" t="s">
        <v>1217</v>
      </c>
      <c r="H5567">
        <v>1</v>
      </c>
    </row>
    <row r="5568" spans="1:8" x14ac:dyDescent="0.2">
      <c r="A5568" s="5">
        <v>44749</v>
      </c>
      <c r="B5568" s="2">
        <v>44749.337164351855</v>
      </c>
      <c r="C5568" s="1" t="s">
        <v>1065</v>
      </c>
      <c r="D5568" t="s">
        <v>1056</v>
      </c>
      <c r="G5568" t="s">
        <v>1217</v>
      </c>
      <c r="H5568">
        <v>1</v>
      </c>
    </row>
    <row r="5569" spans="1:8" x14ac:dyDescent="0.2">
      <c r="A5569" s="5">
        <v>44749</v>
      </c>
      <c r="B5569" s="2">
        <v>44749.337858796294</v>
      </c>
      <c r="C5569" s="1" t="s">
        <v>1065</v>
      </c>
      <c r="D5569" t="s">
        <v>1057</v>
      </c>
      <c r="G5569" t="s">
        <v>1217</v>
      </c>
      <c r="H5569">
        <v>1</v>
      </c>
    </row>
    <row r="5570" spans="1:8" x14ac:dyDescent="0.2">
      <c r="A5570" s="5">
        <v>44749</v>
      </c>
      <c r="B5570" s="2">
        <v>44749.338020833333</v>
      </c>
      <c r="C5570" s="1" t="s">
        <v>1065</v>
      </c>
      <c r="D5570" t="s">
        <v>1056</v>
      </c>
      <c r="G5570" t="s">
        <v>1217</v>
      </c>
      <c r="H5570">
        <v>1</v>
      </c>
    </row>
    <row r="5571" spans="1:8" x14ac:dyDescent="0.2">
      <c r="A5571" s="5">
        <v>44749</v>
      </c>
      <c r="B5571" s="2">
        <v>44749.338310185187</v>
      </c>
      <c r="C5571" s="1" t="s">
        <v>1065</v>
      </c>
      <c r="D5571" t="s">
        <v>1058</v>
      </c>
      <c r="G5571" t="s">
        <v>1217</v>
      </c>
      <c r="H5571">
        <v>1</v>
      </c>
    </row>
    <row r="5572" spans="1:8" x14ac:dyDescent="0.2">
      <c r="A5572" s="5">
        <v>44749</v>
      </c>
      <c r="B5572" s="2">
        <v>44749.338333333333</v>
      </c>
      <c r="C5572" s="1" t="s">
        <v>1065</v>
      </c>
      <c r="D5572" t="s">
        <v>1056</v>
      </c>
      <c r="G5572" t="s">
        <v>1217</v>
      </c>
      <c r="H5572">
        <v>1</v>
      </c>
    </row>
    <row r="5573" spans="1:8" x14ac:dyDescent="0.2">
      <c r="A5573" s="5">
        <v>44749</v>
      </c>
      <c r="B5573" s="2">
        <v>44749.33834490741</v>
      </c>
      <c r="C5573" s="1" t="s">
        <v>1065</v>
      </c>
      <c r="D5573" t="s">
        <v>1059</v>
      </c>
      <c r="G5573" t="s">
        <v>1217</v>
      </c>
      <c r="H5573">
        <v>1</v>
      </c>
    </row>
    <row r="5574" spans="1:8" x14ac:dyDescent="0.2">
      <c r="A5574" s="5">
        <v>44749</v>
      </c>
      <c r="B5574" s="2">
        <v>44749.338356481479</v>
      </c>
      <c r="C5574" s="1" t="s">
        <v>1065</v>
      </c>
      <c r="D5574" t="s">
        <v>1056</v>
      </c>
      <c r="G5574" t="s">
        <v>1217</v>
      </c>
      <c r="H5574">
        <v>1</v>
      </c>
    </row>
    <row r="5575" spans="1:8" x14ac:dyDescent="0.2">
      <c r="A5575" s="5">
        <v>44750</v>
      </c>
      <c r="B5575" s="2">
        <v>44750.317210648151</v>
      </c>
      <c r="C5575" s="1" t="s">
        <v>1192</v>
      </c>
      <c r="D5575" t="s">
        <v>1053</v>
      </c>
      <c r="E5575" s="1" t="s">
        <v>1207</v>
      </c>
      <c r="G5575" t="s">
        <v>1217</v>
      </c>
      <c r="H5575">
        <v>1</v>
      </c>
    </row>
    <row r="5576" spans="1:8" x14ac:dyDescent="0.2">
      <c r="A5576" s="5">
        <v>44750</v>
      </c>
      <c r="B5576" s="2">
        <v>44750.31726851852</v>
      </c>
      <c r="C5576" s="1" t="s">
        <v>1192</v>
      </c>
      <c r="D5576" t="s">
        <v>1056</v>
      </c>
      <c r="F5576" s="6" t="s">
        <v>1207</v>
      </c>
      <c r="G5576" t="s">
        <v>1217</v>
      </c>
      <c r="H5576">
        <v>1</v>
      </c>
    </row>
    <row r="5577" spans="1:8" x14ac:dyDescent="0.2">
      <c r="A5577" s="5">
        <v>44750</v>
      </c>
      <c r="B5577" s="2">
        <v>44750.317280092589</v>
      </c>
      <c r="C5577" s="1" t="s">
        <v>1192</v>
      </c>
      <c r="D5577" t="s">
        <v>1057</v>
      </c>
      <c r="E5577" s="1" t="s">
        <v>1061</v>
      </c>
      <c r="G5577" t="s">
        <v>1217</v>
      </c>
      <c r="H5577">
        <v>1</v>
      </c>
    </row>
    <row r="5578" spans="1:8" x14ac:dyDescent="0.2">
      <c r="A5578" s="5">
        <v>44750</v>
      </c>
      <c r="B5578" s="2">
        <v>44750.317303240743</v>
      </c>
      <c r="C5578" s="1" t="s">
        <v>1192</v>
      </c>
      <c r="D5578" t="s">
        <v>1058</v>
      </c>
      <c r="E5578" s="1" t="s">
        <v>1061</v>
      </c>
      <c r="G5578" t="s">
        <v>1217</v>
      </c>
      <c r="H5578">
        <v>1</v>
      </c>
    </row>
    <row r="5579" spans="1:8" x14ac:dyDescent="0.2">
      <c r="A5579" s="5">
        <v>44750</v>
      </c>
      <c r="B5579" s="2">
        <v>44750.317314814813</v>
      </c>
      <c r="C5579" s="1" t="s">
        <v>1192</v>
      </c>
      <c r="D5579" t="s">
        <v>1059</v>
      </c>
      <c r="E5579" s="1" t="s">
        <v>1061</v>
      </c>
      <c r="G5579" t="s">
        <v>1217</v>
      </c>
      <c r="H5579">
        <v>1</v>
      </c>
    </row>
    <row r="5580" spans="1:8" x14ac:dyDescent="0.2">
      <c r="A5580" s="5">
        <v>44750</v>
      </c>
      <c r="B5580" s="2">
        <v>44750.342326388891</v>
      </c>
      <c r="C5580" s="1" t="s">
        <v>1065</v>
      </c>
      <c r="D5580" t="s">
        <v>1053</v>
      </c>
      <c r="G5580" t="s">
        <v>1217</v>
      </c>
      <c r="H5580">
        <v>1</v>
      </c>
    </row>
    <row r="5581" spans="1:8" x14ac:dyDescent="0.2">
      <c r="A5581" s="5">
        <v>44750</v>
      </c>
      <c r="B5581" s="2">
        <v>44750.342361111114</v>
      </c>
      <c r="C5581" s="1" t="s">
        <v>1065</v>
      </c>
      <c r="D5581" t="s">
        <v>1056</v>
      </c>
      <c r="G5581" t="s">
        <v>1217</v>
      </c>
      <c r="H5581">
        <v>1</v>
      </c>
    </row>
    <row r="5582" spans="1:8" x14ac:dyDescent="0.2">
      <c r="A5582" s="5">
        <v>44750</v>
      </c>
      <c r="B5582" s="2">
        <v>44750.342372685183</v>
      </c>
      <c r="C5582" s="1" t="s">
        <v>1065</v>
      </c>
      <c r="D5582" t="s">
        <v>1057</v>
      </c>
      <c r="G5582" t="s">
        <v>1217</v>
      </c>
      <c r="H5582">
        <v>1</v>
      </c>
    </row>
    <row r="5583" spans="1:8" x14ac:dyDescent="0.2">
      <c r="A5583" s="5">
        <v>44750</v>
      </c>
      <c r="B5583" s="2">
        <v>44750.342395833337</v>
      </c>
      <c r="C5583" s="1" t="s">
        <v>1065</v>
      </c>
      <c r="D5583" t="s">
        <v>1056</v>
      </c>
      <c r="G5583" t="s">
        <v>1217</v>
      </c>
      <c r="H5583">
        <v>1</v>
      </c>
    </row>
    <row r="5584" spans="1:8" x14ac:dyDescent="0.2">
      <c r="A5584" s="5">
        <v>44750</v>
      </c>
      <c r="B5584" s="2">
        <v>44750.342407407406</v>
      </c>
      <c r="C5584" s="1" t="s">
        <v>1065</v>
      </c>
      <c r="D5584" t="s">
        <v>1058</v>
      </c>
      <c r="G5584" t="s">
        <v>1217</v>
      </c>
      <c r="H5584">
        <v>1</v>
      </c>
    </row>
    <row r="5585" spans="1:8" x14ac:dyDescent="0.2">
      <c r="A5585" s="5">
        <v>44750</v>
      </c>
      <c r="B5585" s="2">
        <v>44750.342418981483</v>
      </c>
      <c r="C5585" s="1" t="s">
        <v>1065</v>
      </c>
      <c r="D5585" t="s">
        <v>1056</v>
      </c>
      <c r="G5585" t="s">
        <v>1217</v>
      </c>
      <c r="H5585">
        <v>1</v>
      </c>
    </row>
    <row r="5586" spans="1:8" x14ac:dyDescent="0.2">
      <c r="A5586" s="5">
        <v>44750</v>
      </c>
      <c r="B5586" s="2">
        <v>44750.342430555553</v>
      </c>
      <c r="C5586" s="1" t="s">
        <v>1065</v>
      </c>
      <c r="D5586" t="s">
        <v>1059</v>
      </c>
      <c r="G5586" t="s">
        <v>1217</v>
      </c>
      <c r="H5586">
        <v>1</v>
      </c>
    </row>
    <row r="5587" spans="1:8" x14ac:dyDescent="0.2">
      <c r="A5587" s="5">
        <v>44750</v>
      </c>
      <c r="B5587" s="2">
        <v>44750.342430555553</v>
      </c>
      <c r="C5587" s="1" t="s">
        <v>1065</v>
      </c>
      <c r="D5587" t="s">
        <v>1056</v>
      </c>
      <c r="G5587" t="s">
        <v>1217</v>
      </c>
      <c r="H5587">
        <v>1</v>
      </c>
    </row>
    <row r="5588" spans="1:8" x14ac:dyDescent="0.2">
      <c r="A5588" s="5">
        <v>44753</v>
      </c>
      <c r="B5588" s="2">
        <v>44753.023020833331</v>
      </c>
      <c r="C5588" s="1" t="s">
        <v>1164</v>
      </c>
      <c r="D5588" t="s">
        <v>1053</v>
      </c>
      <c r="G5588" t="s">
        <v>1217</v>
      </c>
      <c r="H5588">
        <v>1</v>
      </c>
    </row>
    <row r="5589" spans="1:8" x14ac:dyDescent="0.2">
      <c r="A5589" s="5">
        <v>44753</v>
      </c>
      <c r="B5589" s="2">
        <v>44753.023043981484</v>
      </c>
      <c r="C5589" s="1" t="s">
        <v>1164</v>
      </c>
      <c r="D5589" t="s">
        <v>1056</v>
      </c>
      <c r="G5589" t="s">
        <v>1217</v>
      </c>
      <c r="H5589">
        <v>1</v>
      </c>
    </row>
    <row r="5590" spans="1:8" x14ac:dyDescent="0.2">
      <c r="A5590" s="5">
        <v>44753</v>
      </c>
      <c r="B5590" s="2">
        <v>44753.023055555554</v>
      </c>
      <c r="C5590" s="1" t="s">
        <v>1164</v>
      </c>
      <c r="D5590" t="s">
        <v>1057</v>
      </c>
      <c r="G5590" t="s">
        <v>1217</v>
      </c>
      <c r="H5590">
        <v>1</v>
      </c>
    </row>
    <row r="5591" spans="1:8" x14ac:dyDescent="0.2">
      <c r="A5591" s="5">
        <v>44753</v>
      </c>
      <c r="B5591" s="2">
        <v>44753.023055555554</v>
      </c>
      <c r="C5591" s="1" t="s">
        <v>1164</v>
      </c>
      <c r="D5591" t="s">
        <v>1056</v>
      </c>
      <c r="G5591" t="s">
        <v>1217</v>
      </c>
      <c r="H5591">
        <v>1</v>
      </c>
    </row>
    <row r="5592" spans="1:8" x14ac:dyDescent="0.2">
      <c r="A5592" s="5">
        <v>44753</v>
      </c>
      <c r="B5592" s="2">
        <v>44753.02306712963</v>
      </c>
      <c r="C5592" s="1" t="s">
        <v>1164</v>
      </c>
      <c r="D5592" t="s">
        <v>1058</v>
      </c>
      <c r="G5592" t="s">
        <v>1217</v>
      </c>
      <c r="H5592">
        <v>1</v>
      </c>
    </row>
    <row r="5593" spans="1:8" x14ac:dyDescent="0.2">
      <c r="A5593" s="5">
        <v>44753</v>
      </c>
      <c r="B5593" s="2">
        <v>44753.02306712963</v>
      </c>
      <c r="C5593" s="1" t="s">
        <v>1164</v>
      </c>
      <c r="D5593" t="s">
        <v>1056</v>
      </c>
      <c r="G5593" t="s">
        <v>1217</v>
      </c>
      <c r="H5593">
        <v>1</v>
      </c>
    </row>
    <row r="5594" spans="1:8" x14ac:dyDescent="0.2">
      <c r="A5594" s="5">
        <v>44753</v>
      </c>
      <c r="B5594" s="2">
        <v>44753.023078703707</v>
      </c>
      <c r="C5594" s="1" t="s">
        <v>1164</v>
      </c>
      <c r="D5594" t="s">
        <v>1059</v>
      </c>
      <c r="G5594" t="s">
        <v>1217</v>
      </c>
      <c r="H5594">
        <v>1</v>
      </c>
    </row>
    <row r="5595" spans="1:8" x14ac:dyDescent="0.2">
      <c r="A5595" s="5">
        <v>44753</v>
      </c>
      <c r="B5595" s="2">
        <v>44753.023078703707</v>
      </c>
      <c r="C5595" s="1" t="s">
        <v>1164</v>
      </c>
      <c r="D5595" t="s">
        <v>1056</v>
      </c>
      <c r="G5595" t="s">
        <v>1217</v>
      </c>
      <c r="H5595">
        <v>1</v>
      </c>
    </row>
    <row r="5596" spans="1:8" x14ac:dyDescent="0.2">
      <c r="A5596" s="5">
        <v>44753</v>
      </c>
      <c r="B5596" s="2">
        <v>44753.33017361111</v>
      </c>
      <c r="C5596" s="1" t="s">
        <v>1192</v>
      </c>
      <c r="D5596" t="s">
        <v>1053</v>
      </c>
      <c r="E5596" s="1" t="s">
        <v>1061</v>
      </c>
      <c r="G5596" t="s">
        <v>1217</v>
      </c>
      <c r="H5596">
        <v>1</v>
      </c>
    </row>
    <row r="5597" spans="1:8" x14ac:dyDescent="0.2">
      <c r="A5597" s="5">
        <v>44753</v>
      </c>
      <c r="B5597" s="2">
        <v>44753.330243055556</v>
      </c>
      <c r="C5597" s="1" t="s">
        <v>1192</v>
      </c>
      <c r="D5597" t="s">
        <v>1057</v>
      </c>
      <c r="E5597" s="1" t="s">
        <v>1061</v>
      </c>
      <c r="G5597" t="s">
        <v>1217</v>
      </c>
      <c r="H5597">
        <v>1</v>
      </c>
    </row>
    <row r="5598" spans="1:8" x14ac:dyDescent="0.2">
      <c r="A5598" s="5">
        <v>44753</v>
      </c>
      <c r="B5598" s="2">
        <v>44753.330289351848</v>
      </c>
      <c r="C5598" s="1" t="s">
        <v>1192</v>
      </c>
      <c r="D5598" t="s">
        <v>1058</v>
      </c>
      <c r="E5598" s="1" t="s">
        <v>1061</v>
      </c>
      <c r="G5598" t="s">
        <v>1217</v>
      </c>
      <c r="H5598">
        <v>1</v>
      </c>
    </row>
    <row r="5599" spans="1:8" x14ac:dyDescent="0.2">
      <c r="A5599" s="5">
        <v>44753</v>
      </c>
      <c r="B5599" s="2">
        <v>44753.330300925925</v>
      </c>
      <c r="C5599" s="1" t="s">
        <v>1192</v>
      </c>
      <c r="D5599" t="s">
        <v>1059</v>
      </c>
      <c r="E5599" s="1" t="s">
        <v>1061</v>
      </c>
      <c r="G5599" t="s">
        <v>1217</v>
      </c>
      <c r="H5599">
        <v>1</v>
      </c>
    </row>
    <row r="5600" spans="1:8" x14ac:dyDescent="0.2">
      <c r="A5600" s="5">
        <v>44753</v>
      </c>
      <c r="B5600" s="2">
        <v>44753.340798611112</v>
      </c>
      <c r="C5600" s="1" t="s">
        <v>1065</v>
      </c>
      <c r="D5600" t="s">
        <v>1053</v>
      </c>
      <c r="G5600" t="s">
        <v>1217</v>
      </c>
      <c r="H5600">
        <v>1</v>
      </c>
    </row>
    <row r="5601" spans="1:8" x14ac:dyDescent="0.2">
      <c r="A5601" s="5">
        <v>44753</v>
      </c>
      <c r="B5601" s="2">
        <v>44753.340821759259</v>
      </c>
      <c r="C5601" s="1" t="s">
        <v>1065</v>
      </c>
      <c r="D5601" t="s">
        <v>1056</v>
      </c>
      <c r="G5601" t="s">
        <v>1217</v>
      </c>
      <c r="H5601">
        <v>1</v>
      </c>
    </row>
    <row r="5602" spans="1:8" x14ac:dyDescent="0.2">
      <c r="A5602" s="5">
        <v>44753</v>
      </c>
      <c r="B5602" s="2">
        <v>44753.340821759259</v>
      </c>
      <c r="C5602" s="1" t="s">
        <v>1065</v>
      </c>
      <c r="D5602" t="s">
        <v>1057</v>
      </c>
      <c r="G5602" t="s">
        <v>1217</v>
      </c>
      <c r="H5602">
        <v>1</v>
      </c>
    </row>
    <row r="5603" spans="1:8" x14ac:dyDescent="0.2">
      <c r="A5603" s="5">
        <v>44753</v>
      </c>
      <c r="B5603" s="2">
        <v>44753.340833333335</v>
      </c>
      <c r="C5603" s="1" t="s">
        <v>1065</v>
      </c>
      <c r="D5603" t="s">
        <v>1056</v>
      </c>
      <c r="G5603" t="s">
        <v>1217</v>
      </c>
      <c r="H5603">
        <v>1</v>
      </c>
    </row>
    <row r="5604" spans="1:8" x14ac:dyDescent="0.2">
      <c r="A5604" s="5">
        <v>44753</v>
      </c>
      <c r="B5604" s="2">
        <v>44753.340844907405</v>
      </c>
      <c r="C5604" s="1" t="s">
        <v>1065</v>
      </c>
      <c r="D5604" t="s">
        <v>1058</v>
      </c>
      <c r="G5604" t="s">
        <v>1217</v>
      </c>
      <c r="H5604">
        <v>1</v>
      </c>
    </row>
    <row r="5605" spans="1:8" x14ac:dyDescent="0.2">
      <c r="A5605" s="5">
        <v>44753</v>
      </c>
      <c r="B5605" s="2">
        <v>44753.340856481482</v>
      </c>
      <c r="C5605" s="1" t="s">
        <v>1065</v>
      </c>
      <c r="D5605" t="s">
        <v>1056</v>
      </c>
      <c r="G5605" t="s">
        <v>1217</v>
      </c>
      <c r="H5605">
        <v>1</v>
      </c>
    </row>
    <row r="5606" spans="1:8" x14ac:dyDescent="0.2">
      <c r="A5606" s="5">
        <v>44753</v>
      </c>
      <c r="B5606" s="2">
        <v>44753.340856481482</v>
      </c>
      <c r="C5606" s="1" t="s">
        <v>1065</v>
      </c>
      <c r="D5606" t="s">
        <v>1059</v>
      </c>
      <c r="G5606" t="s">
        <v>1217</v>
      </c>
      <c r="H5606">
        <v>1</v>
      </c>
    </row>
    <row r="5607" spans="1:8" x14ac:dyDescent="0.2">
      <c r="A5607" s="5">
        <v>44753</v>
      </c>
      <c r="B5607" s="2">
        <v>44753.340868055559</v>
      </c>
      <c r="C5607" s="1" t="s">
        <v>1065</v>
      </c>
      <c r="D5607" t="s">
        <v>1056</v>
      </c>
      <c r="G5607" t="s">
        <v>1217</v>
      </c>
      <c r="H5607">
        <v>1</v>
      </c>
    </row>
    <row r="5608" spans="1:8" x14ac:dyDescent="0.2">
      <c r="A5608" s="5">
        <v>44753</v>
      </c>
      <c r="B5608" s="2">
        <v>44753.383819444447</v>
      </c>
      <c r="C5608" s="1" t="s">
        <v>1065</v>
      </c>
      <c r="D5608" t="s">
        <v>1053</v>
      </c>
      <c r="G5608" t="s">
        <v>1217</v>
      </c>
      <c r="H5608">
        <v>1</v>
      </c>
    </row>
    <row r="5609" spans="1:8" x14ac:dyDescent="0.2">
      <c r="A5609" s="5">
        <v>44753</v>
      </c>
      <c r="B5609" s="2">
        <v>44753.383935185186</v>
      </c>
      <c r="C5609" s="1" t="s">
        <v>1065</v>
      </c>
      <c r="D5609" t="s">
        <v>1056</v>
      </c>
      <c r="G5609" t="s">
        <v>1217</v>
      </c>
      <c r="H5609">
        <v>1</v>
      </c>
    </row>
    <row r="5610" spans="1:8" x14ac:dyDescent="0.2">
      <c r="A5610" s="5">
        <v>44753</v>
      </c>
      <c r="B5610" s="2">
        <v>44753.384027777778</v>
      </c>
      <c r="C5610" s="1" t="s">
        <v>1065</v>
      </c>
      <c r="D5610" t="s">
        <v>1057</v>
      </c>
      <c r="G5610" t="s">
        <v>1217</v>
      </c>
      <c r="H5610">
        <v>1</v>
      </c>
    </row>
    <row r="5611" spans="1:8" x14ac:dyDescent="0.2">
      <c r="A5611" s="5">
        <v>44753</v>
      </c>
      <c r="B5611" s="2">
        <v>44753.384143518517</v>
      </c>
      <c r="C5611" s="1" t="s">
        <v>1065</v>
      </c>
      <c r="D5611" t="s">
        <v>1056</v>
      </c>
      <c r="G5611" t="s">
        <v>1217</v>
      </c>
      <c r="H5611">
        <v>1</v>
      </c>
    </row>
    <row r="5612" spans="1:8" x14ac:dyDescent="0.2">
      <c r="A5612" s="5">
        <v>44753</v>
      </c>
      <c r="B5612" s="2">
        <v>44753.384236111109</v>
      </c>
      <c r="C5612" s="1" t="s">
        <v>1065</v>
      </c>
      <c r="D5612" t="s">
        <v>1058</v>
      </c>
      <c r="G5612" t="s">
        <v>1217</v>
      </c>
      <c r="H5612">
        <v>1</v>
      </c>
    </row>
    <row r="5613" spans="1:8" x14ac:dyDescent="0.2">
      <c r="A5613" s="5">
        <v>44753</v>
      </c>
      <c r="B5613" s="2">
        <v>44753.384409722225</v>
      </c>
      <c r="C5613" s="1" t="s">
        <v>1065</v>
      </c>
      <c r="D5613" t="s">
        <v>1056</v>
      </c>
      <c r="G5613" t="s">
        <v>1217</v>
      </c>
      <c r="H5613">
        <v>1</v>
      </c>
    </row>
    <row r="5614" spans="1:8" x14ac:dyDescent="0.2">
      <c r="A5614" s="5">
        <v>44753</v>
      </c>
      <c r="B5614" s="2">
        <v>44753.384479166663</v>
      </c>
      <c r="C5614" s="1" t="s">
        <v>1065</v>
      </c>
      <c r="D5614" t="s">
        <v>1059</v>
      </c>
      <c r="G5614" t="s">
        <v>1217</v>
      </c>
      <c r="H5614">
        <v>1</v>
      </c>
    </row>
    <row r="5615" spans="1:8" x14ac:dyDescent="0.2">
      <c r="A5615" s="5">
        <v>44753</v>
      </c>
      <c r="B5615" s="2">
        <v>44753.384560185186</v>
      </c>
      <c r="C5615" s="1" t="s">
        <v>1065</v>
      </c>
      <c r="D5615" t="s">
        <v>1056</v>
      </c>
      <c r="G5615" t="s">
        <v>1217</v>
      </c>
      <c r="H5615">
        <v>1</v>
      </c>
    </row>
    <row r="5616" spans="1:8" x14ac:dyDescent="0.2">
      <c r="A5616" s="5">
        <v>44754</v>
      </c>
      <c r="B5616" s="2">
        <v>44754.328576388885</v>
      </c>
      <c r="C5616" s="1" t="s">
        <v>1192</v>
      </c>
      <c r="D5616" t="s">
        <v>1053</v>
      </c>
      <c r="E5616" s="1" t="s">
        <v>1061</v>
      </c>
      <c r="G5616" t="s">
        <v>1217</v>
      </c>
      <c r="H5616">
        <v>1</v>
      </c>
    </row>
    <row r="5617" spans="1:8" x14ac:dyDescent="0.2">
      <c r="A5617" s="5">
        <v>44754</v>
      </c>
      <c r="B5617" s="2">
        <v>44754.328599537039</v>
      </c>
      <c r="C5617" s="1" t="s">
        <v>1192</v>
      </c>
      <c r="D5617" t="s">
        <v>1057</v>
      </c>
      <c r="E5617" s="1" t="s">
        <v>1061</v>
      </c>
      <c r="G5617" t="s">
        <v>1217</v>
      </c>
      <c r="H5617">
        <v>1</v>
      </c>
    </row>
    <row r="5618" spans="1:8" x14ac:dyDescent="0.2">
      <c r="A5618" s="5">
        <v>44754</v>
      </c>
      <c r="B5618" s="2">
        <v>44754.328611111108</v>
      </c>
      <c r="C5618" s="1" t="s">
        <v>1192</v>
      </c>
      <c r="D5618" t="s">
        <v>1058</v>
      </c>
      <c r="E5618" s="1" t="s">
        <v>1061</v>
      </c>
      <c r="G5618" t="s">
        <v>1217</v>
      </c>
      <c r="H5618">
        <v>1</v>
      </c>
    </row>
    <row r="5619" spans="1:8" x14ac:dyDescent="0.2">
      <c r="A5619" s="5">
        <v>44754</v>
      </c>
      <c r="B5619" s="2">
        <v>44754.328622685185</v>
      </c>
      <c r="C5619" s="1" t="s">
        <v>1192</v>
      </c>
      <c r="D5619" t="s">
        <v>1059</v>
      </c>
      <c r="E5619" s="1" t="s">
        <v>1061</v>
      </c>
      <c r="G5619" t="s">
        <v>1217</v>
      </c>
      <c r="H5619">
        <v>1</v>
      </c>
    </row>
    <row r="5620" spans="1:8" x14ac:dyDescent="0.2">
      <c r="A5620" s="5">
        <v>44754</v>
      </c>
      <c r="B5620" s="2">
        <v>44754.33152777778</v>
      </c>
      <c r="C5620" s="1" t="s">
        <v>1065</v>
      </c>
      <c r="D5620" t="s">
        <v>1053</v>
      </c>
      <c r="G5620" t="s">
        <v>1217</v>
      </c>
      <c r="H5620">
        <v>1</v>
      </c>
    </row>
    <row r="5621" spans="1:8" x14ac:dyDescent="0.2">
      <c r="A5621" s="5">
        <v>44754</v>
      </c>
      <c r="B5621" s="2">
        <v>44754.331689814811</v>
      </c>
      <c r="C5621" s="1" t="s">
        <v>1065</v>
      </c>
      <c r="D5621" t="s">
        <v>1056</v>
      </c>
      <c r="G5621" t="s">
        <v>1217</v>
      </c>
      <c r="H5621">
        <v>1</v>
      </c>
    </row>
    <row r="5622" spans="1:8" x14ac:dyDescent="0.2">
      <c r="A5622" s="5">
        <v>44754</v>
      </c>
      <c r="B5622" s="2">
        <v>44754.331736111111</v>
      </c>
      <c r="C5622" s="1" t="s">
        <v>1065</v>
      </c>
      <c r="D5622" t="s">
        <v>1057</v>
      </c>
      <c r="G5622" t="s">
        <v>1217</v>
      </c>
      <c r="H5622">
        <v>1</v>
      </c>
    </row>
    <row r="5623" spans="1:8" x14ac:dyDescent="0.2">
      <c r="A5623" s="5">
        <v>44754</v>
      </c>
      <c r="B5623" s="2">
        <v>44754.331793981481</v>
      </c>
      <c r="C5623" s="1" t="s">
        <v>1065</v>
      </c>
      <c r="D5623" t="s">
        <v>1056</v>
      </c>
      <c r="G5623" t="s">
        <v>1217</v>
      </c>
      <c r="H5623">
        <v>1</v>
      </c>
    </row>
    <row r="5624" spans="1:8" x14ac:dyDescent="0.2">
      <c r="A5624" s="5">
        <v>44754</v>
      </c>
      <c r="B5624" s="2">
        <v>44754.33185185185</v>
      </c>
      <c r="C5624" s="1" t="s">
        <v>1065</v>
      </c>
      <c r="D5624" t="s">
        <v>1058</v>
      </c>
      <c r="G5624" t="s">
        <v>1217</v>
      </c>
      <c r="H5624">
        <v>1</v>
      </c>
    </row>
    <row r="5625" spans="1:8" x14ac:dyDescent="0.2">
      <c r="A5625" s="5">
        <v>44754</v>
      </c>
      <c r="B5625" s="2">
        <v>44754.33189814815</v>
      </c>
      <c r="C5625" s="1" t="s">
        <v>1065</v>
      </c>
      <c r="D5625" t="s">
        <v>1056</v>
      </c>
      <c r="G5625" t="s">
        <v>1217</v>
      </c>
      <c r="H5625">
        <v>1</v>
      </c>
    </row>
    <row r="5626" spans="1:8" x14ac:dyDescent="0.2">
      <c r="A5626" s="5">
        <v>44754</v>
      </c>
      <c r="B5626" s="2">
        <v>44754.331956018519</v>
      </c>
      <c r="C5626" s="1" t="s">
        <v>1065</v>
      </c>
      <c r="D5626" t="s">
        <v>1059</v>
      </c>
      <c r="G5626" t="s">
        <v>1217</v>
      </c>
      <c r="H5626">
        <v>1</v>
      </c>
    </row>
    <row r="5627" spans="1:8" x14ac:dyDescent="0.2">
      <c r="A5627" s="5">
        <v>44754</v>
      </c>
      <c r="B5627" s="2">
        <v>44754.332002314812</v>
      </c>
      <c r="C5627" s="1" t="s">
        <v>1065</v>
      </c>
      <c r="D5627" t="s">
        <v>1056</v>
      </c>
      <c r="G5627" t="s">
        <v>1217</v>
      </c>
      <c r="H5627">
        <v>1</v>
      </c>
    </row>
    <row r="5628" spans="1:8" x14ac:dyDescent="0.2">
      <c r="A5628" s="5">
        <v>44754</v>
      </c>
      <c r="B5628" s="2">
        <v>44754.613194444442</v>
      </c>
      <c r="C5628" s="1" t="s">
        <v>1113</v>
      </c>
      <c r="D5628" t="s">
        <v>1053</v>
      </c>
      <c r="E5628" s="1" t="s">
        <v>1061</v>
      </c>
      <c r="G5628" t="s">
        <v>1217</v>
      </c>
      <c r="H5628">
        <v>1</v>
      </c>
    </row>
    <row r="5629" spans="1:8" x14ac:dyDescent="0.2">
      <c r="A5629" s="5">
        <v>44754</v>
      </c>
      <c r="B5629" s="2">
        <v>44754.613217592596</v>
      </c>
      <c r="C5629" s="1" t="s">
        <v>1113</v>
      </c>
      <c r="D5629" t="s">
        <v>1057</v>
      </c>
      <c r="E5629" s="1" t="s">
        <v>1061</v>
      </c>
      <c r="G5629" t="s">
        <v>1217</v>
      </c>
      <c r="H5629">
        <v>1</v>
      </c>
    </row>
    <row r="5630" spans="1:8" x14ac:dyDescent="0.2">
      <c r="A5630" s="5">
        <v>44754</v>
      </c>
      <c r="B5630" s="2">
        <v>44754.613229166665</v>
      </c>
      <c r="C5630" s="1" t="s">
        <v>1113</v>
      </c>
      <c r="D5630" t="s">
        <v>1058</v>
      </c>
      <c r="E5630" s="1" t="s">
        <v>1061</v>
      </c>
      <c r="G5630" t="s">
        <v>1217</v>
      </c>
      <c r="H5630">
        <v>1</v>
      </c>
    </row>
    <row r="5631" spans="1:8" x14ac:dyDescent="0.2">
      <c r="A5631" s="5">
        <v>44754</v>
      </c>
      <c r="B5631" s="2">
        <v>44754.613240740742</v>
      </c>
      <c r="C5631" s="1" t="s">
        <v>1113</v>
      </c>
      <c r="D5631" t="s">
        <v>1059</v>
      </c>
      <c r="E5631" s="1" t="s">
        <v>1061</v>
      </c>
      <c r="G5631" t="s">
        <v>1217</v>
      </c>
      <c r="H5631">
        <v>1</v>
      </c>
    </row>
    <row r="5632" spans="1:8" x14ac:dyDescent="0.2">
      <c r="A5632" s="5">
        <v>44754</v>
      </c>
      <c r="B5632" s="2">
        <v>44754.627743055556</v>
      </c>
      <c r="C5632" s="1" t="s">
        <v>1113</v>
      </c>
      <c r="D5632" t="s">
        <v>1053</v>
      </c>
      <c r="G5632" t="s">
        <v>1217</v>
      </c>
      <c r="H5632">
        <v>1</v>
      </c>
    </row>
    <row r="5633" spans="1:8" x14ac:dyDescent="0.2">
      <c r="A5633" s="5">
        <v>44754</v>
      </c>
      <c r="B5633" s="2">
        <v>44754.627754629626</v>
      </c>
      <c r="C5633" s="1" t="s">
        <v>1113</v>
      </c>
      <c r="D5633" t="s">
        <v>1056</v>
      </c>
      <c r="G5633" t="s">
        <v>1217</v>
      </c>
      <c r="H5633">
        <v>1</v>
      </c>
    </row>
    <row r="5634" spans="1:8" x14ac:dyDescent="0.2">
      <c r="A5634" s="5">
        <v>44754</v>
      </c>
      <c r="B5634" s="2">
        <v>44754.627766203703</v>
      </c>
      <c r="C5634" s="1" t="s">
        <v>1113</v>
      </c>
      <c r="D5634" t="s">
        <v>1057</v>
      </c>
      <c r="G5634" t="s">
        <v>1217</v>
      </c>
      <c r="H5634">
        <v>1</v>
      </c>
    </row>
    <row r="5635" spans="1:8" x14ac:dyDescent="0.2">
      <c r="A5635" s="5">
        <v>44754</v>
      </c>
      <c r="B5635" s="2">
        <v>44754.627766203703</v>
      </c>
      <c r="C5635" s="1" t="s">
        <v>1113</v>
      </c>
      <c r="D5635" t="s">
        <v>1056</v>
      </c>
      <c r="G5635" t="s">
        <v>1217</v>
      </c>
      <c r="H5635">
        <v>1</v>
      </c>
    </row>
    <row r="5636" spans="1:8" x14ac:dyDescent="0.2">
      <c r="A5636" s="5">
        <v>44754</v>
      </c>
      <c r="B5636" s="2">
        <v>44754.62777777778</v>
      </c>
      <c r="C5636" s="1" t="s">
        <v>1113</v>
      </c>
      <c r="D5636" t="s">
        <v>1058</v>
      </c>
      <c r="G5636" t="s">
        <v>1217</v>
      </c>
      <c r="H5636">
        <v>1</v>
      </c>
    </row>
    <row r="5637" spans="1:8" x14ac:dyDescent="0.2">
      <c r="A5637" s="5">
        <v>44754</v>
      </c>
      <c r="B5637" s="2">
        <v>44754.627789351849</v>
      </c>
      <c r="C5637" s="1" t="s">
        <v>1113</v>
      </c>
      <c r="D5637" t="s">
        <v>1056</v>
      </c>
      <c r="G5637" t="s">
        <v>1217</v>
      </c>
      <c r="H5637">
        <v>1</v>
      </c>
    </row>
    <row r="5638" spans="1:8" x14ac:dyDescent="0.2">
      <c r="A5638" s="5">
        <v>44754</v>
      </c>
      <c r="B5638" s="2">
        <v>44754.627800925926</v>
      </c>
      <c r="C5638" s="1" t="s">
        <v>1113</v>
      </c>
      <c r="D5638" t="s">
        <v>1059</v>
      </c>
      <c r="G5638" t="s">
        <v>1217</v>
      </c>
      <c r="H5638">
        <v>1</v>
      </c>
    </row>
    <row r="5639" spans="1:8" x14ac:dyDescent="0.2">
      <c r="A5639" s="5">
        <v>44754</v>
      </c>
      <c r="B5639" s="2">
        <v>44754.627800925926</v>
      </c>
      <c r="C5639" s="1" t="s">
        <v>1113</v>
      </c>
      <c r="D5639" t="s">
        <v>1056</v>
      </c>
      <c r="G5639" t="s">
        <v>1217</v>
      </c>
      <c r="H5639">
        <v>1</v>
      </c>
    </row>
    <row r="5640" spans="1:8" x14ac:dyDescent="0.2">
      <c r="A5640" s="5">
        <v>44755</v>
      </c>
      <c r="B5640" s="2">
        <v>44755.325775462959</v>
      </c>
      <c r="C5640" s="1" t="s">
        <v>1192</v>
      </c>
      <c r="D5640" t="s">
        <v>1053</v>
      </c>
      <c r="E5640" s="1" t="s">
        <v>1061</v>
      </c>
      <c r="G5640" t="s">
        <v>1217</v>
      </c>
      <c r="H5640">
        <v>1</v>
      </c>
    </row>
    <row r="5641" spans="1:8" x14ac:dyDescent="0.2">
      <c r="A5641" s="5">
        <v>44755</v>
      </c>
      <c r="B5641" s="2">
        <v>44755.325787037036</v>
      </c>
      <c r="C5641" s="1" t="s">
        <v>1192</v>
      </c>
      <c r="D5641" t="s">
        <v>1057</v>
      </c>
      <c r="E5641" s="1" t="s">
        <v>1061</v>
      </c>
      <c r="G5641" t="s">
        <v>1217</v>
      </c>
      <c r="H5641">
        <v>1</v>
      </c>
    </row>
    <row r="5642" spans="1:8" x14ac:dyDescent="0.2">
      <c r="A5642" s="5">
        <v>44755</v>
      </c>
      <c r="B5642" s="2">
        <v>44755.325798611113</v>
      </c>
      <c r="C5642" s="1" t="s">
        <v>1192</v>
      </c>
      <c r="D5642" t="s">
        <v>1058</v>
      </c>
      <c r="E5642" s="1" t="s">
        <v>1061</v>
      </c>
      <c r="G5642" t="s">
        <v>1217</v>
      </c>
      <c r="H5642">
        <v>1</v>
      </c>
    </row>
    <row r="5643" spans="1:8" x14ac:dyDescent="0.2">
      <c r="A5643" s="5">
        <v>44755</v>
      </c>
      <c r="B5643" s="2">
        <v>44755.325810185182</v>
      </c>
      <c r="C5643" s="1" t="s">
        <v>1192</v>
      </c>
      <c r="D5643" t="s">
        <v>1059</v>
      </c>
      <c r="E5643" s="1" t="s">
        <v>1061</v>
      </c>
      <c r="G5643" t="s">
        <v>1217</v>
      </c>
      <c r="H5643">
        <v>1</v>
      </c>
    </row>
    <row r="5644" spans="1:8" x14ac:dyDescent="0.2">
      <c r="A5644" s="5">
        <v>44755</v>
      </c>
      <c r="B5644" s="2">
        <v>44755.339166666665</v>
      </c>
      <c r="C5644" s="1" t="s">
        <v>1065</v>
      </c>
      <c r="D5644" t="s">
        <v>1053</v>
      </c>
      <c r="G5644" t="s">
        <v>1217</v>
      </c>
      <c r="H5644">
        <v>1</v>
      </c>
    </row>
    <row r="5645" spans="1:8" x14ac:dyDescent="0.2">
      <c r="A5645" s="5">
        <v>44755</v>
      </c>
      <c r="B5645" s="2">
        <v>44755.339247685188</v>
      </c>
      <c r="C5645" s="1" t="s">
        <v>1065</v>
      </c>
      <c r="D5645" t="s">
        <v>1056</v>
      </c>
      <c r="G5645" t="s">
        <v>1217</v>
      </c>
      <c r="H5645">
        <v>1</v>
      </c>
    </row>
    <row r="5646" spans="1:8" x14ac:dyDescent="0.2">
      <c r="A5646" s="5">
        <v>44755</v>
      </c>
      <c r="B5646" s="2">
        <v>44755.339305555557</v>
      </c>
      <c r="C5646" s="1" t="s">
        <v>1065</v>
      </c>
      <c r="D5646" t="s">
        <v>1057</v>
      </c>
      <c r="G5646" t="s">
        <v>1217</v>
      </c>
      <c r="H5646">
        <v>1</v>
      </c>
    </row>
    <row r="5647" spans="1:8" x14ac:dyDescent="0.2">
      <c r="A5647" s="5">
        <v>44755</v>
      </c>
      <c r="B5647" s="2">
        <v>44755.339363425926</v>
      </c>
      <c r="C5647" s="1" t="s">
        <v>1065</v>
      </c>
      <c r="D5647" t="s">
        <v>1056</v>
      </c>
      <c r="G5647" t="s">
        <v>1217</v>
      </c>
      <c r="H5647">
        <v>1</v>
      </c>
    </row>
    <row r="5648" spans="1:8" x14ac:dyDescent="0.2">
      <c r="A5648" s="5">
        <v>44755</v>
      </c>
      <c r="B5648" s="2">
        <v>44755.339432870373</v>
      </c>
      <c r="C5648" s="1" t="s">
        <v>1065</v>
      </c>
      <c r="D5648" t="s">
        <v>1058</v>
      </c>
      <c r="G5648" t="s">
        <v>1217</v>
      </c>
      <c r="H5648">
        <v>1</v>
      </c>
    </row>
    <row r="5649" spans="1:8" x14ac:dyDescent="0.2">
      <c r="A5649" s="5">
        <v>44755</v>
      </c>
      <c r="B5649" s="2">
        <v>44755.339490740742</v>
      </c>
      <c r="C5649" s="1" t="s">
        <v>1065</v>
      </c>
      <c r="D5649" t="s">
        <v>1056</v>
      </c>
      <c r="G5649" t="s">
        <v>1217</v>
      </c>
      <c r="H5649">
        <v>1</v>
      </c>
    </row>
    <row r="5650" spans="1:8" x14ac:dyDescent="0.2">
      <c r="A5650" s="5">
        <v>44755</v>
      </c>
      <c r="B5650" s="2">
        <v>44755.339548611111</v>
      </c>
      <c r="C5650" s="1" t="s">
        <v>1065</v>
      </c>
      <c r="D5650" t="s">
        <v>1059</v>
      </c>
      <c r="G5650" t="s">
        <v>1217</v>
      </c>
      <c r="H5650">
        <v>1</v>
      </c>
    </row>
    <row r="5651" spans="1:8" x14ac:dyDescent="0.2">
      <c r="A5651" s="5">
        <v>44755</v>
      </c>
      <c r="B5651" s="2">
        <v>44755.339606481481</v>
      </c>
      <c r="C5651" s="1" t="s">
        <v>1065</v>
      </c>
      <c r="D5651" t="s">
        <v>1056</v>
      </c>
      <c r="G5651" t="s">
        <v>1217</v>
      </c>
      <c r="H5651">
        <v>1</v>
      </c>
    </row>
    <row r="5652" spans="1:8" x14ac:dyDescent="0.2">
      <c r="A5652" s="5">
        <v>44756</v>
      </c>
      <c r="B5652" s="2">
        <v>44756.334953703707</v>
      </c>
      <c r="C5652" s="1" t="s">
        <v>1192</v>
      </c>
      <c r="D5652" t="s">
        <v>1053</v>
      </c>
      <c r="E5652" s="1" t="s">
        <v>1061</v>
      </c>
      <c r="G5652" t="s">
        <v>1217</v>
      </c>
      <c r="H5652">
        <v>1</v>
      </c>
    </row>
    <row r="5653" spans="1:8" x14ac:dyDescent="0.2">
      <c r="A5653" s="5">
        <v>44756</v>
      </c>
      <c r="B5653" s="2">
        <v>44756.334976851853</v>
      </c>
      <c r="C5653" s="1" t="s">
        <v>1192</v>
      </c>
      <c r="D5653" t="s">
        <v>1057</v>
      </c>
      <c r="E5653" s="1" t="s">
        <v>1061</v>
      </c>
      <c r="G5653" t="s">
        <v>1217</v>
      </c>
      <c r="H5653">
        <v>1</v>
      </c>
    </row>
    <row r="5654" spans="1:8" x14ac:dyDescent="0.2">
      <c r="A5654" s="5">
        <v>44756</v>
      </c>
      <c r="B5654" s="2">
        <v>44756.334988425922</v>
      </c>
      <c r="C5654" s="1" t="s">
        <v>1192</v>
      </c>
      <c r="D5654" t="s">
        <v>1058</v>
      </c>
      <c r="E5654" s="1" t="s">
        <v>1061</v>
      </c>
      <c r="G5654" t="s">
        <v>1217</v>
      </c>
      <c r="H5654">
        <v>1</v>
      </c>
    </row>
    <row r="5655" spans="1:8" x14ac:dyDescent="0.2">
      <c r="A5655" s="5">
        <v>44756</v>
      </c>
      <c r="B5655" s="2">
        <v>44756.334999999999</v>
      </c>
      <c r="C5655" s="1" t="s">
        <v>1192</v>
      </c>
      <c r="D5655" t="s">
        <v>1059</v>
      </c>
      <c r="E5655" s="1" t="s">
        <v>1061</v>
      </c>
      <c r="G5655" t="s">
        <v>1217</v>
      </c>
      <c r="H5655">
        <v>1</v>
      </c>
    </row>
    <row r="5656" spans="1:8" x14ac:dyDescent="0.2">
      <c r="A5656" s="5">
        <v>44756</v>
      </c>
      <c r="B5656" s="2">
        <v>44756.340185185189</v>
      </c>
      <c r="C5656" s="1" t="s">
        <v>1065</v>
      </c>
      <c r="D5656" t="s">
        <v>1053</v>
      </c>
      <c r="G5656" t="s">
        <v>1217</v>
      </c>
      <c r="H5656">
        <v>1</v>
      </c>
    </row>
    <row r="5657" spans="1:8" x14ac:dyDescent="0.2">
      <c r="A5657" s="5">
        <v>44756</v>
      </c>
      <c r="B5657" s="2">
        <v>44756.340358796297</v>
      </c>
      <c r="C5657" s="1" t="s">
        <v>1065</v>
      </c>
      <c r="D5657" t="s">
        <v>1056</v>
      </c>
      <c r="G5657" t="s">
        <v>1217</v>
      </c>
      <c r="H5657">
        <v>1</v>
      </c>
    </row>
    <row r="5658" spans="1:8" x14ac:dyDescent="0.2">
      <c r="A5658" s="5">
        <v>44756</v>
      </c>
      <c r="B5658" s="2">
        <v>44756.340416666666</v>
      </c>
      <c r="C5658" s="1" t="s">
        <v>1065</v>
      </c>
      <c r="D5658" t="s">
        <v>1057</v>
      </c>
      <c r="G5658" t="s">
        <v>1217</v>
      </c>
      <c r="H5658">
        <v>1</v>
      </c>
    </row>
    <row r="5659" spans="1:8" x14ac:dyDescent="0.2">
      <c r="A5659" s="5">
        <v>44756</v>
      </c>
      <c r="B5659" s="2">
        <v>44756.340462962966</v>
      </c>
      <c r="C5659" s="1" t="s">
        <v>1065</v>
      </c>
      <c r="D5659" t="s">
        <v>1056</v>
      </c>
      <c r="G5659" t="s">
        <v>1217</v>
      </c>
      <c r="H5659">
        <v>1</v>
      </c>
    </row>
    <row r="5660" spans="1:8" x14ac:dyDescent="0.2">
      <c r="A5660" s="5">
        <v>44756</v>
      </c>
      <c r="B5660" s="2">
        <v>44756.340509259258</v>
      </c>
      <c r="C5660" s="1" t="s">
        <v>1065</v>
      </c>
      <c r="D5660" t="s">
        <v>1058</v>
      </c>
      <c r="G5660" t="s">
        <v>1217</v>
      </c>
      <c r="H5660">
        <v>1</v>
      </c>
    </row>
    <row r="5661" spans="1:8" x14ac:dyDescent="0.2">
      <c r="A5661" s="5">
        <v>44756</v>
      </c>
      <c r="B5661" s="2">
        <v>44756.340567129628</v>
      </c>
      <c r="C5661" s="1" t="s">
        <v>1065</v>
      </c>
      <c r="D5661" t="s">
        <v>1056</v>
      </c>
      <c r="G5661" t="s">
        <v>1217</v>
      </c>
      <c r="H5661">
        <v>1</v>
      </c>
    </row>
    <row r="5662" spans="1:8" x14ac:dyDescent="0.2">
      <c r="A5662" s="5">
        <v>44756</v>
      </c>
      <c r="B5662" s="2">
        <v>44756.340636574074</v>
      </c>
      <c r="C5662" s="1" t="s">
        <v>1065</v>
      </c>
      <c r="D5662" t="s">
        <v>1059</v>
      </c>
      <c r="G5662" t="s">
        <v>1217</v>
      </c>
      <c r="H5662">
        <v>1</v>
      </c>
    </row>
    <row r="5663" spans="1:8" x14ac:dyDescent="0.2">
      <c r="A5663" s="5">
        <v>44756</v>
      </c>
      <c r="B5663" s="2">
        <v>44756.340671296297</v>
      </c>
      <c r="C5663" s="1" t="s">
        <v>1065</v>
      </c>
      <c r="D5663" t="s">
        <v>1056</v>
      </c>
      <c r="G5663" t="s">
        <v>1217</v>
      </c>
      <c r="H5663">
        <v>1</v>
      </c>
    </row>
    <row r="5664" spans="1:8" x14ac:dyDescent="0.2">
      <c r="A5664" s="5">
        <v>44757</v>
      </c>
      <c r="B5664" s="2">
        <v>44757.332511574074</v>
      </c>
      <c r="C5664" s="1" t="s">
        <v>1192</v>
      </c>
      <c r="D5664" t="s">
        <v>1053</v>
      </c>
      <c r="E5664" s="1" t="s">
        <v>1061</v>
      </c>
      <c r="G5664" t="s">
        <v>1217</v>
      </c>
      <c r="H5664">
        <v>1</v>
      </c>
    </row>
    <row r="5665" spans="1:8" x14ac:dyDescent="0.2">
      <c r="A5665" s="5">
        <v>44757</v>
      </c>
      <c r="B5665" s="2">
        <v>44757.33252314815</v>
      </c>
      <c r="C5665" s="1" t="s">
        <v>1192</v>
      </c>
      <c r="D5665" t="s">
        <v>1057</v>
      </c>
      <c r="E5665" s="1" t="s">
        <v>1061</v>
      </c>
      <c r="G5665" t="s">
        <v>1217</v>
      </c>
      <c r="H5665">
        <v>1</v>
      </c>
    </row>
    <row r="5666" spans="1:8" x14ac:dyDescent="0.2">
      <c r="A5666" s="5">
        <v>44757</v>
      </c>
      <c r="B5666" s="2">
        <v>44757.332546296297</v>
      </c>
      <c r="C5666" s="1" t="s">
        <v>1192</v>
      </c>
      <c r="D5666" t="s">
        <v>1058</v>
      </c>
      <c r="E5666" s="1" t="s">
        <v>1061</v>
      </c>
      <c r="G5666" t="s">
        <v>1217</v>
      </c>
      <c r="H5666">
        <v>1</v>
      </c>
    </row>
    <row r="5667" spans="1:8" x14ac:dyDescent="0.2">
      <c r="A5667" s="5">
        <v>44757</v>
      </c>
      <c r="B5667" s="2">
        <v>44757.332557870373</v>
      </c>
      <c r="C5667" s="1" t="s">
        <v>1192</v>
      </c>
      <c r="D5667" t="s">
        <v>1059</v>
      </c>
      <c r="E5667" s="1" t="s">
        <v>1061</v>
      </c>
      <c r="G5667" t="s">
        <v>1217</v>
      </c>
      <c r="H5667">
        <v>1</v>
      </c>
    </row>
    <row r="5668" spans="1:8" x14ac:dyDescent="0.2">
      <c r="A5668" s="5">
        <v>44757</v>
      </c>
      <c r="B5668" s="2">
        <v>44757.340428240743</v>
      </c>
      <c r="C5668" s="1" t="s">
        <v>1065</v>
      </c>
      <c r="D5668" t="s">
        <v>1053</v>
      </c>
      <c r="G5668" t="s">
        <v>1217</v>
      </c>
      <c r="H5668">
        <v>1</v>
      </c>
    </row>
    <row r="5669" spans="1:8" x14ac:dyDescent="0.2">
      <c r="A5669" s="5">
        <v>44757</v>
      </c>
      <c r="B5669" s="2">
        <v>44757.340486111112</v>
      </c>
      <c r="C5669" s="1" t="s">
        <v>1065</v>
      </c>
      <c r="D5669" t="s">
        <v>1056</v>
      </c>
      <c r="G5669" t="s">
        <v>1217</v>
      </c>
      <c r="H5669">
        <v>1</v>
      </c>
    </row>
    <row r="5670" spans="1:8" x14ac:dyDescent="0.2">
      <c r="A5670" s="5">
        <v>44757</v>
      </c>
      <c r="B5670" s="2">
        <v>44757.340543981481</v>
      </c>
      <c r="C5670" s="1" t="s">
        <v>1065</v>
      </c>
      <c r="D5670" t="s">
        <v>1057</v>
      </c>
      <c r="G5670" t="s">
        <v>1217</v>
      </c>
      <c r="H5670">
        <v>1</v>
      </c>
    </row>
    <row r="5671" spans="1:8" x14ac:dyDescent="0.2">
      <c r="A5671" s="5">
        <v>44757</v>
      </c>
      <c r="B5671" s="2">
        <v>44757.340590277781</v>
      </c>
      <c r="C5671" s="1" t="s">
        <v>1065</v>
      </c>
      <c r="D5671" t="s">
        <v>1056</v>
      </c>
      <c r="G5671" t="s">
        <v>1217</v>
      </c>
      <c r="H5671">
        <v>1</v>
      </c>
    </row>
    <row r="5672" spans="1:8" x14ac:dyDescent="0.2">
      <c r="A5672" s="5">
        <v>44757</v>
      </c>
      <c r="B5672" s="2">
        <v>44757.340648148151</v>
      </c>
      <c r="C5672" s="1" t="s">
        <v>1065</v>
      </c>
      <c r="D5672" t="s">
        <v>1058</v>
      </c>
      <c r="G5672" t="s">
        <v>1217</v>
      </c>
      <c r="H5672">
        <v>1</v>
      </c>
    </row>
    <row r="5673" spans="1:8" x14ac:dyDescent="0.2">
      <c r="A5673" s="5">
        <v>44757</v>
      </c>
      <c r="B5673" s="2">
        <v>44757.340694444443</v>
      </c>
      <c r="C5673" s="1" t="s">
        <v>1065</v>
      </c>
      <c r="D5673" t="s">
        <v>1056</v>
      </c>
      <c r="G5673" t="s">
        <v>1217</v>
      </c>
      <c r="H5673">
        <v>1</v>
      </c>
    </row>
    <row r="5674" spans="1:8" x14ac:dyDescent="0.2">
      <c r="A5674" s="5">
        <v>44757</v>
      </c>
      <c r="B5674" s="2">
        <v>44757.34097222222</v>
      </c>
      <c r="C5674" s="1" t="s">
        <v>1065</v>
      </c>
      <c r="D5674" t="s">
        <v>1059</v>
      </c>
      <c r="G5674" t="s">
        <v>1217</v>
      </c>
      <c r="H5674">
        <v>1</v>
      </c>
    </row>
    <row r="5675" spans="1:8" x14ac:dyDescent="0.2">
      <c r="A5675" s="5">
        <v>44757</v>
      </c>
      <c r="B5675" s="2">
        <v>44757.341319444444</v>
      </c>
      <c r="C5675" s="1" t="s">
        <v>1065</v>
      </c>
      <c r="D5675" t="s">
        <v>1056</v>
      </c>
      <c r="G5675" t="s">
        <v>1217</v>
      </c>
      <c r="H5675">
        <v>1</v>
      </c>
    </row>
    <row r="5676" spans="1:8" x14ac:dyDescent="0.2">
      <c r="A5676" s="5">
        <v>44760</v>
      </c>
      <c r="B5676" s="2">
        <v>44760.350266203706</v>
      </c>
      <c r="C5676" s="1" t="s">
        <v>1192</v>
      </c>
      <c r="D5676" t="s">
        <v>1053</v>
      </c>
      <c r="E5676" s="1" t="s">
        <v>1061</v>
      </c>
      <c r="G5676" t="s">
        <v>1217</v>
      </c>
      <c r="H5676">
        <v>1</v>
      </c>
    </row>
    <row r="5677" spans="1:8" x14ac:dyDescent="0.2">
      <c r="A5677" s="5">
        <v>44760</v>
      </c>
      <c r="B5677" s="2">
        <v>44760.350312499999</v>
      </c>
      <c r="C5677" s="1" t="s">
        <v>1192</v>
      </c>
      <c r="D5677" t="s">
        <v>1057</v>
      </c>
      <c r="E5677" s="1" t="s">
        <v>1061</v>
      </c>
      <c r="G5677" t="s">
        <v>1217</v>
      </c>
      <c r="H5677">
        <v>1</v>
      </c>
    </row>
    <row r="5678" spans="1:8" x14ac:dyDescent="0.2">
      <c r="A5678" s="5">
        <v>44760</v>
      </c>
      <c r="B5678" s="2">
        <v>44760.350358796299</v>
      </c>
      <c r="C5678" s="1" t="s">
        <v>1192</v>
      </c>
      <c r="D5678" t="s">
        <v>1058</v>
      </c>
      <c r="E5678" s="1" t="s">
        <v>1061</v>
      </c>
      <c r="G5678" t="s">
        <v>1217</v>
      </c>
      <c r="H5678">
        <v>1</v>
      </c>
    </row>
    <row r="5679" spans="1:8" x14ac:dyDescent="0.2">
      <c r="A5679" s="5">
        <v>44760</v>
      </c>
      <c r="B5679" s="2">
        <v>44760.350405092591</v>
      </c>
      <c r="C5679" s="1" t="s">
        <v>1192</v>
      </c>
      <c r="D5679" t="s">
        <v>1059</v>
      </c>
      <c r="E5679" s="1" t="s">
        <v>1061</v>
      </c>
      <c r="G5679" t="s">
        <v>1217</v>
      </c>
      <c r="H5679">
        <v>1</v>
      </c>
    </row>
    <row r="5680" spans="1:8" x14ac:dyDescent="0.2">
      <c r="A5680" s="5">
        <v>44760</v>
      </c>
      <c r="B5680" s="2">
        <v>44760.361770833333</v>
      </c>
      <c r="C5680" s="1" t="s">
        <v>1065</v>
      </c>
      <c r="D5680" t="s">
        <v>1053</v>
      </c>
      <c r="G5680" t="s">
        <v>1217</v>
      </c>
      <c r="H5680">
        <v>1</v>
      </c>
    </row>
    <row r="5681" spans="1:8" x14ac:dyDescent="0.2">
      <c r="A5681" s="5">
        <v>44760</v>
      </c>
      <c r="B5681" s="2">
        <v>44760.36178240741</v>
      </c>
      <c r="C5681" s="1" t="s">
        <v>1065</v>
      </c>
      <c r="D5681" t="s">
        <v>1056</v>
      </c>
      <c r="G5681" t="s">
        <v>1217</v>
      </c>
      <c r="H5681">
        <v>1</v>
      </c>
    </row>
    <row r="5682" spans="1:8" x14ac:dyDescent="0.2">
      <c r="A5682" s="5">
        <v>44760</v>
      </c>
      <c r="B5682" s="2">
        <v>44760.361793981479</v>
      </c>
      <c r="C5682" s="1" t="s">
        <v>1065</v>
      </c>
      <c r="D5682" t="s">
        <v>1057</v>
      </c>
      <c r="G5682" t="s">
        <v>1217</v>
      </c>
      <c r="H5682">
        <v>1</v>
      </c>
    </row>
    <row r="5683" spans="1:8" x14ac:dyDescent="0.2">
      <c r="A5683" s="5">
        <v>44760</v>
      </c>
      <c r="B5683" s="2">
        <v>44760.361805555556</v>
      </c>
      <c r="C5683" s="1" t="s">
        <v>1065</v>
      </c>
      <c r="D5683" t="s">
        <v>1056</v>
      </c>
      <c r="G5683" t="s">
        <v>1217</v>
      </c>
      <c r="H5683">
        <v>1</v>
      </c>
    </row>
    <row r="5684" spans="1:8" x14ac:dyDescent="0.2">
      <c r="A5684" s="5">
        <v>44760</v>
      </c>
      <c r="B5684" s="2">
        <v>44760.361817129633</v>
      </c>
      <c r="C5684" s="1" t="s">
        <v>1065</v>
      </c>
      <c r="D5684" t="s">
        <v>1058</v>
      </c>
      <c r="G5684" t="s">
        <v>1217</v>
      </c>
      <c r="H5684">
        <v>1</v>
      </c>
    </row>
    <row r="5685" spans="1:8" x14ac:dyDescent="0.2">
      <c r="A5685" s="5">
        <v>44760</v>
      </c>
      <c r="B5685" s="2">
        <v>44760.361817129633</v>
      </c>
      <c r="C5685" s="1" t="s">
        <v>1065</v>
      </c>
      <c r="D5685" t="s">
        <v>1056</v>
      </c>
      <c r="G5685" t="s">
        <v>1217</v>
      </c>
      <c r="H5685">
        <v>1</v>
      </c>
    </row>
    <row r="5686" spans="1:8" x14ac:dyDescent="0.2">
      <c r="A5686" s="5">
        <v>44760</v>
      </c>
      <c r="B5686" s="2">
        <v>44760.361828703702</v>
      </c>
      <c r="C5686" s="1" t="s">
        <v>1065</v>
      </c>
      <c r="D5686" t="s">
        <v>1059</v>
      </c>
      <c r="G5686" t="s">
        <v>1217</v>
      </c>
      <c r="H5686">
        <v>1</v>
      </c>
    </row>
    <row r="5687" spans="1:8" x14ac:dyDescent="0.2">
      <c r="A5687" s="5">
        <v>44760</v>
      </c>
      <c r="B5687" s="2">
        <v>44760.361828703702</v>
      </c>
      <c r="C5687" s="1" t="s">
        <v>1065</v>
      </c>
      <c r="D5687" t="s">
        <v>1056</v>
      </c>
      <c r="G5687" t="s">
        <v>1217</v>
      </c>
      <c r="H5687">
        <v>1</v>
      </c>
    </row>
    <row r="5688" spans="1:8" x14ac:dyDescent="0.2">
      <c r="A5688" s="5">
        <v>44761</v>
      </c>
      <c r="B5688" s="2">
        <v>44761.366388888891</v>
      </c>
      <c r="C5688" s="1" t="s">
        <v>1065</v>
      </c>
      <c r="D5688" t="s">
        <v>1053</v>
      </c>
      <c r="G5688" t="s">
        <v>1217</v>
      </c>
      <c r="H5688">
        <v>1</v>
      </c>
    </row>
    <row r="5689" spans="1:8" x14ac:dyDescent="0.2">
      <c r="A5689" s="5">
        <v>44761</v>
      </c>
      <c r="B5689" s="2">
        <v>44761.366435185184</v>
      </c>
      <c r="C5689" s="1" t="s">
        <v>1065</v>
      </c>
      <c r="D5689" t="s">
        <v>1056</v>
      </c>
      <c r="G5689" t="s">
        <v>1217</v>
      </c>
      <c r="H5689">
        <v>1</v>
      </c>
    </row>
    <row r="5690" spans="1:8" x14ac:dyDescent="0.2">
      <c r="A5690" s="5">
        <v>44761</v>
      </c>
      <c r="B5690" s="2">
        <v>44761.366469907407</v>
      </c>
      <c r="C5690" s="1" t="s">
        <v>1065</v>
      </c>
      <c r="D5690" t="s">
        <v>1057</v>
      </c>
      <c r="G5690" t="s">
        <v>1217</v>
      </c>
      <c r="H5690">
        <v>1</v>
      </c>
    </row>
    <row r="5691" spans="1:8" x14ac:dyDescent="0.2">
      <c r="A5691" s="5">
        <v>44761</v>
      </c>
      <c r="B5691" s="2">
        <v>44761.366493055553</v>
      </c>
      <c r="C5691" s="1" t="s">
        <v>1065</v>
      </c>
      <c r="D5691" t="s">
        <v>1056</v>
      </c>
      <c r="G5691" t="s">
        <v>1217</v>
      </c>
      <c r="H5691">
        <v>1</v>
      </c>
    </row>
    <row r="5692" spans="1:8" x14ac:dyDescent="0.2">
      <c r="A5692" s="5">
        <v>44761</v>
      </c>
      <c r="B5692" s="2">
        <v>44761.366516203707</v>
      </c>
      <c r="C5692" s="1" t="s">
        <v>1065</v>
      </c>
      <c r="D5692" t="s">
        <v>1058</v>
      </c>
      <c r="G5692" t="s">
        <v>1217</v>
      </c>
      <c r="H5692">
        <v>1</v>
      </c>
    </row>
    <row r="5693" spans="1:8" x14ac:dyDescent="0.2">
      <c r="A5693" s="5">
        <v>44761</v>
      </c>
      <c r="B5693" s="2">
        <v>44761.366539351853</v>
      </c>
      <c r="C5693" s="1" t="s">
        <v>1065</v>
      </c>
      <c r="D5693" t="s">
        <v>1056</v>
      </c>
      <c r="G5693" t="s">
        <v>1217</v>
      </c>
      <c r="H5693">
        <v>1</v>
      </c>
    </row>
    <row r="5694" spans="1:8" x14ac:dyDescent="0.2">
      <c r="A5694" s="5">
        <v>44761</v>
      </c>
      <c r="B5694" s="2">
        <v>44761.366574074076</v>
      </c>
      <c r="C5694" s="1" t="s">
        <v>1065</v>
      </c>
      <c r="D5694" t="s">
        <v>1059</v>
      </c>
      <c r="G5694" t="s">
        <v>1217</v>
      </c>
      <c r="H5694">
        <v>1</v>
      </c>
    </row>
    <row r="5695" spans="1:8" x14ac:dyDescent="0.2">
      <c r="A5695" s="5">
        <v>44761</v>
      </c>
      <c r="B5695" s="2">
        <v>44761.366597222222</v>
      </c>
      <c r="C5695" s="1" t="s">
        <v>1065</v>
      </c>
      <c r="D5695" t="s">
        <v>1056</v>
      </c>
      <c r="G5695" t="s">
        <v>1217</v>
      </c>
      <c r="H5695">
        <v>1</v>
      </c>
    </row>
    <row r="5696" spans="1:8" x14ac:dyDescent="0.2">
      <c r="A5696" s="5">
        <v>44762</v>
      </c>
      <c r="B5696" s="2">
        <v>44762.332094907404</v>
      </c>
      <c r="C5696" s="1" t="s">
        <v>1065</v>
      </c>
      <c r="D5696" t="s">
        <v>1053</v>
      </c>
      <c r="E5696" s="1" t="s">
        <v>1061</v>
      </c>
      <c r="G5696" t="s">
        <v>1217</v>
      </c>
      <c r="H5696">
        <v>1</v>
      </c>
    </row>
    <row r="5697" spans="1:8" x14ac:dyDescent="0.2">
      <c r="A5697" s="5">
        <v>44762</v>
      </c>
      <c r="B5697" s="2">
        <v>44762.332141203704</v>
      </c>
      <c r="C5697" s="1" t="s">
        <v>1065</v>
      </c>
      <c r="D5697" t="s">
        <v>1057</v>
      </c>
      <c r="E5697" s="1" t="s">
        <v>1061</v>
      </c>
      <c r="G5697" t="s">
        <v>1217</v>
      </c>
      <c r="H5697">
        <v>1</v>
      </c>
    </row>
    <row r="5698" spans="1:8" x14ac:dyDescent="0.2">
      <c r="A5698" s="5">
        <v>44762</v>
      </c>
      <c r="B5698" s="2">
        <v>44762.332187499997</v>
      </c>
      <c r="C5698" s="1" t="s">
        <v>1065</v>
      </c>
      <c r="D5698" t="s">
        <v>1058</v>
      </c>
      <c r="E5698" s="1" t="s">
        <v>1061</v>
      </c>
      <c r="G5698" t="s">
        <v>1217</v>
      </c>
      <c r="H5698">
        <v>1</v>
      </c>
    </row>
    <row r="5699" spans="1:8" x14ac:dyDescent="0.2">
      <c r="A5699" s="5">
        <v>44762</v>
      </c>
      <c r="B5699" s="2">
        <v>44762.332233796296</v>
      </c>
      <c r="C5699" s="1" t="s">
        <v>1065</v>
      </c>
      <c r="D5699" t="s">
        <v>1059</v>
      </c>
      <c r="E5699" s="1" t="s">
        <v>1061</v>
      </c>
      <c r="G5699" t="s">
        <v>1217</v>
      </c>
      <c r="H5699">
        <v>1</v>
      </c>
    </row>
    <row r="5700" spans="1:8" x14ac:dyDescent="0.2">
      <c r="A5700" s="5">
        <v>44763</v>
      </c>
      <c r="B5700" s="2">
        <v>44763.342581018522</v>
      </c>
      <c r="C5700" s="1" t="s">
        <v>1065</v>
      </c>
      <c r="D5700" t="s">
        <v>1053</v>
      </c>
      <c r="E5700" s="1" t="s">
        <v>1061</v>
      </c>
      <c r="G5700" t="s">
        <v>1217</v>
      </c>
      <c r="H5700">
        <v>1</v>
      </c>
    </row>
    <row r="5701" spans="1:8" x14ac:dyDescent="0.2">
      <c r="A5701" s="5">
        <v>44763</v>
      </c>
      <c r="B5701" s="2">
        <v>44763.342638888891</v>
      </c>
      <c r="C5701" s="1" t="s">
        <v>1065</v>
      </c>
      <c r="D5701" t="s">
        <v>1057</v>
      </c>
      <c r="E5701" s="1" t="s">
        <v>1061</v>
      </c>
      <c r="G5701" t="s">
        <v>1217</v>
      </c>
      <c r="H5701">
        <v>1</v>
      </c>
    </row>
    <row r="5702" spans="1:8" x14ac:dyDescent="0.2">
      <c r="A5702" s="5">
        <v>44763</v>
      </c>
      <c r="B5702" s="2">
        <v>44763.34269675926</v>
      </c>
      <c r="C5702" s="1" t="s">
        <v>1065</v>
      </c>
      <c r="D5702" t="s">
        <v>1058</v>
      </c>
      <c r="E5702" s="1" t="s">
        <v>1061</v>
      </c>
      <c r="G5702" t="s">
        <v>1217</v>
      </c>
      <c r="H5702">
        <v>1</v>
      </c>
    </row>
    <row r="5703" spans="1:8" x14ac:dyDescent="0.2">
      <c r="A5703" s="5">
        <v>44763</v>
      </c>
      <c r="B5703" s="2">
        <v>44763.342847222222</v>
      </c>
      <c r="C5703" s="1" t="s">
        <v>1065</v>
      </c>
      <c r="D5703" t="s">
        <v>1059</v>
      </c>
      <c r="E5703" s="1" t="s">
        <v>1061</v>
      </c>
      <c r="G5703" t="s">
        <v>1217</v>
      </c>
      <c r="H5703">
        <v>1</v>
      </c>
    </row>
    <row r="5704" spans="1:8" x14ac:dyDescent="0.2">
      <c r="A5704" s="5">
        <v>44763</v>
      </c>
      <c r="B5704" s="2">
        <v>44763.526319444441</v>
      </c>
      <c r="C5704" s="1" t="s">
        <v>1065</v>
      </c>
      <c r="D5704" t="s">
        <v>1053</v>
      </c>
      <c r="G5704" t="s">
        <v>1217</v>
      </c>
      <c r="H5704">
        <v>1</v>
      </c>
    </row>
    <row r="5705" spans="1:8" x14ac:dyDescent="0.2">
      <c r="A5705" s="5">
        <v>44763</v>
      </c>
      <c r="B5705" s="2">
        <v>44763.526331018518</v>
      </c>
      <c r="C5705" s="1" t="s">
        <v>1065</v>
      </c>
      <c r="D5705" t="s">
        <v>1056</v>
      </c>
      <c r="G5705" t="s">
        <v>1217</v>
      </c>
      <c r="H5705">
        <v>1</v>
      </c>
    </row>
    <row r="5706" spans="1:8" x14ac:dyDescent="0.2">
      <c r="A5706" s="5">
        <v>44763</v>
      </c>
      <c r="B5706" s="2">
        <v>44763.526342592595</v>
      </c>
      <c r="C5706" s="1" t="s">
        <v>1065</v>
      </c>
      <c r="D5706" t="s">
        <v>1057</v>
      </c>
      <c r="G5706" t="s">
        <v>1217</v>
      </c>
      <c r="H5706">
        <v>1</v>
      </c>
    </row>
    <row r="5707" spans="1:8" x14ac:dyDescent="0.2">
      <c r="A5707" s="5">
        <v>44763</v>
      </c>
      <c r="B5707" s="2">
        <v>44763.526342592595</v>
      </c>
      <c r="C5707" s="1" t="s">
        <v>1065</v>
      </c>
      <c r="D5707" t="s">
        <v>1056</v>
      </c>
      <c r="G5707" t="s">
        <v>1217</v>
      </c>
      <c r="H5707">
        <v>1</v>
      </c>
    </row>
    <row r="5708" spans="1:8" x14ac:dyDescent="0.2">
      <c r="A5708" s="5">
        <v>44763</v>
      </c>
      <c r="B5708" s="2">
        <v>44763.526354166665</v>
      </c>
      <c r="C5708" s="1" t="s">
        <v>1065</v>
      </c>
      <c r="D5708" t="s">
        <v>1058</v>
      </c>
      <c r="G5708" t="s">
        <v>1217</v>
      </c>
      <c r="H5708">
        <v>1</v>
      </c>
    </row>
    <row r="5709" spans="1:8" x14ac:dyDescent="0.2">
      <c r="A5709" s="5">
        <v>44763</v>
      </c>
      <c r="B5709" s="2">
        <v>44763.526354166665</v>
      </c>
      <c r="C5709" s="1" t="s">
        <v>1065</v>
      </c>
      <c r="D5709" t="s">
        <v>1056</v>
      </c>
      <c r="G5709" t="s">
        <v>1217</v>
      </c>
      <c r="H5709">
        <v>1</v>
      </c>
    </row>
    <row r="5710" spans="1:8" x14ac:dyDescent="0.2">
      <c r="A5710" s="5">
        <v>44763</v>
      </c>
      <c r="B5710" s="2">
        <v>44763.526365740741</v>
      </c>
      <c r="C5710" s="1" t="s">
        <v>1065</v>
      </c>
      <c r="D5710" t="s">
        <v>1059</v>
      </c>
      <c r="G5710" t="s">
        <v>1217</v>
      </c>
      <c r="H5710">
        <v>1</v>
      </c>
    </row>
    <row r="5711" spans="1:8" x14ac:dyDescent="0.2">
      <c r="A5711" s="5">
        <v>44763</v>
      </c>
      <c r="B5711" s="2">
        <v>44763.526365740741</v>
      </c>
      <c r="C5711" s="1" t="s">
        <v>1065</v>
      </c>
      <c r="D5711" t="s">
        <v>1056</v>
      </c>
      <c r="G5711" t="s">
        <v>1217</v>
      </c>
      <c r="H5711">
        <v>1</v>
      </c>
    </row>
    <row r="5712" spans="1:8" x14ac:dyDescent="0.2">
      <c r="A5712" s="5">
        <v>44764</v>
      </c>
      <c r="B5712" s="2">
        <v>44764.331562500003</v>
      </c>
      <c r="C5712" s="1" t="s">
        <v>1192</v>
      </c>
      <c r="D5712" t="s">
        <v>1053</v>
      </c>
      <c r="E5712" s="1" t="s">
        <v>1061</v>
      </c>
      <c r="G5712" t="s">
        <v>1217</v>
      </c>
      <c r="H5712">
        <v>1</v>
      </c>
    </row>
    <row r="5713" spans="1:8" x14ac:dyDescent="0.2">
      <c r="A5713" s="5">
        <v>44764</v>
      </c>
      <c r="B5713" s="2">
        <v>44764.331597222219</v>
      </c>
      <c r="C5713" s="1" t="s">
        <v>1192</v>
      </c>
      <c r="D5713" t="s">
        <v>1057</v>
      </c>
      <c r="E5713" s="1" t="s">
        <v>1061</v>
      </c>
      <c r="G5713" t="s">
        <v>1217</v>
      </c>
      <c r="H5713">
        <v>1</v>
      </c>
    </row>
    <row r="5714" spans="1:8" x14ac:dyDescent="0.2">
      <c r="A5714" s="5">
        <v>44764</v>
      </c>
      <c r="B5714" s="2">
        <v>44764.331631944442</v>
      </c>
      <c r="C5714" s="1" t="s">
        <v>1192</v>
      </c>
      <c r="D5714" t="s">
        <v>1058</v>
      </c>
      <c r="E5714" s="1" t="s">
        <v>1061</v>
      </c>
      <c r="G5714" t="s">
        <v>1217</v>
      </c>
      <c r="H5714">
        <v>1</v>
      </c>
    </row>
    <row r="5715" spans="1:8" x14ac:dyDescent="0.2">
      <c r="A5715" s="5">
        <v>44764</v>
      </c>
      <c r="B5715" s="2">
        <v>44764.331655092596</v>
      </c>
      <c r="C5715" s="1" t="s">
        <v>1192</v>
      </c>
      <c r="D5715" t="s">
        <v>1059</v>
      </c>
      <c r="E5715" s="1" t="s">
        <v>1061</v>
      </c>
      <c r="G5715" t="s">
        <v>1217</v>
      </c>
      <c r="H5715">
        <v>1</v>
      </c>
    </row>
    <row r="5716" spans="1:8" x14ac:dyDescent="0.2">
      <c r="A5716" s="5">
        <v>44764</v>
      </c>
      <c r="B5716" s="2">
        <v>44764.340162037035</v>
      </c>
      <c r="C5716" s="1" t="s">
        <v>1065</v>
      </c>
      <c r="D5716" t="s">
        <v>1053</v>
      </c>
      <c r="G5716" t="s">
        <v>1217</v>
      </c>
      <c r="H5716">
        <v>1</v>
      </c>
    </row>
    <row r="5717" spans="1:8" x14ac:dyDescent="0.2">
      <c r="A5717" s="5">
        <v>44764</v>
      </c>
      <c r="B5717" s="2">
        <v>44764.340173611112</v>
      </c>
      <c r="C5717" s="1" t="s">
        <v>1065</v>
      </c>
      <c r="D5717" t="s">
        <v>1056</v>
      </c>
      <c r="G5717" t="s">
        <v>1217</v>
      </c>
      <c r="H5717">
        <v>1</v>
      </c>
    </row>
    <row r="5718" spans="1:8" x14ac:dyDescent="0.2">
      <c r="A5718" s="5">
        <v>44764</v>
      </c>
      <c r="B5718" s="2">
        <v>44764.340185185189</v>
      </c>
      <c r="C5718" s="1" t="s">
        <v>1065</v>
      </c>
      <c r="D5718" t="s">
        <v>1057</v>
      </c>
      <c r="G5718" t="s">
        <v>1217</v>
      </c>
      <c r="H5718">
        <v>1</v>
      </c>
    </row>
    <row r="5719" spans="1:8" x14ac:dyDescent="0.2">
      <c r="A5719" s="5">
        <v>44764</v>
      </c>
      <c r="B5719" s="2">
        <v>44764.340196759258</v>
      </c>
      <c r="C5719" s="1" t="s">
        <v>1065</v>
      </c>
      <c r="D5719" t="s">
        <v>1056</v>
      </c>
      <c r="G5719" t="s">
        <v>1217</v>
      </c>
      <c r="H5719">
        <v>1</v>
      </c>
    </row>
    <row r="5720" spans="1:8" x14ac:dyDescent="0.2">
      <c r="A5720" s="5">
        <v>44764</v>
      </c>
      <c r="B5720" s="2">
        <v>44764.340196759258</v>
      </c>
      <c r="C5720" s="1" t="s">
        <v>1065</v>
      </c>
      <c r="D5720" t="s">
        <v>1058</v>
      </c>
      <c r="G5720" t="s">
        <v>1217</v>
      </c>
      <c r="H5720">
        <v>1</v>
      </c>
    </row>
    <row r="5721" spans="1:8" x14ac:dyDescent="0.2">
      <c r="A5721" s="5">
        <v>44764</v>
      </c>
      <c r="B5721" s="2">
        <v>44764.340208333335</v>
      </c>
      <c r="C5721" s="1" t="s">
        <v>1065</v>
      </c>
      <c r="D5721" t="s">
        <v>1056</v>
      </c>
      <c r="G5721" t="s">
        <v>1217</v>
      </c>
      <c r="H5721">
        <v>1</v>
      </c>
    </row>
    <row r="5722" spans="1:8" x14ac:dyDescent="0.2">
      <c r="A5722" s="5">
        <v>44764</v>
      </c>
      <c r="B5722" s="2">
        <v>44764.340208333335</v>
      </c>
      <c r="C5722" s="1" t="s">
        <v>1065</v>
      </c>
      <c r="D5722" t="s">
        <v>1059</v>
      </c>
      <c r="G5722" t="s">
        <v>1217</v>
      </c>
      <c r="H5722">
        <v>1</v>
      </c>
    </row>
    <row r="5723" spans="1:8" x14ac:dyDescent="0.2">
      <c r="A5723" s="5">
        <v>44764</v>
      </c>
      <c r="B5723" s="2">
        <v>44764.340219907404</v>
      </c>
      <c r="C5723" s="1" t="s">
        <v>1065</v>
      </c>
      <c r="D5723" t="s">
        <v>1056</v>
      </c>
      <c r="G5723" t="s">
        <v>1217</v>
      </c>
      <c r="H5723">
        <v>1</v>
      </c>
    </row>
    <row r="5724" spans="1:8" x14ac:dyDescent="0.2">
      <c r="A5724" s="5">
        <v>44767</v>
      </c>
      <c r="B5724" s="2">
        <v>44767.327245370368</v>
      </c>
      <c r="C5724" s="1" t="s">
        <v>1192</v>
      </c>
      <c r="D5724" t="s">
        <v>1053</v>
      </c>
      <c r="E5724" s="1" t="s">
        <v>1061</v>
      </c>
      <c r="G5724" t="s">
        <v>1217</v>
      </c>
      <c r="H5724">
        <v>1</v>
      </c>
    </row>
    <row r="5725" spans="1:8" x14ac:dyDescent="0.2">
      <c r="A5725" s="5">
        <v>44767</v>
      </c>
      <c r="B5725" s="2">
        <v>44767.327256944445</v>
      </c>
      <c r="C5725" s="1" t="s">
        <v>1192</v>
      </c>
      <c r="D5725" t="s">
        <v>1057</v>
      </c>
      <c r="E5725" s="1" t="s">
        <v>1061</v>
      </c>
      <c r="G5725" t="s">
        <v>1217</v>
      </c>
      <c r="H5725">
        <v>1</v>
      </c>
    </row>
    <row r="5726" spans="1:8" x14ac:dyDescent="0.2">
      <c r="A5726" s="5">
        <v>44767</v>
      </c>
      <c r="B5726" s="2">
        <v>44767.327280092592</v>
      </c>
      <c r="C5726" s="1" t="s">
        <v>1192</v>
      </c>
      <c r="D5726" t="s">
        <v>1058</v>
      </c>
      <c r="E5726" s="1" t="s">
        <v>1061</v>
      </c>
      <c r="G5726" t="s">
        <v>1217</v>
      </c>
      <c r="H5726">
        <v>1</v>
      </c>
    </row>
    <row r="5727" spans="1:8" x14ac:dyDescent="0.2">
      <c r="A5727" s="5">
        <v>44767</v>
      </c>
      <c r="B5727" s="2">
        <v>44767.327291666668</v>
      </c>
      <c r="C5727" s="1" t="s">
        <v>1192</v>
      </c>
      <c r="D5727" t="s">
        <v>1059</v>
      </c>
      <c r="E5727" s="1" t="s">
        <v>1061</v>
      </c>
      <c r="G5727" t="s">
        <v>1217</v>
      </c>
      <c r="H5727">
        <v>1</v>
      </c>
    </row>
    <row r="5728" spans="1:8" x14ac:dyDescent="0.2">
      <c r="A5728" s="5">
        <v>44768</v>
      </c>
      <c r="B5728" s="2">
        <v>44768.325011574074</v>
      </c>
      <c r="C5728" s="1" t="s">
        <v>1192</v>
      </c>
      <c r="D5728" t="s">
        <v>1053</v>
      </c>
      <c r="E5728" s="1" t="s">
        <v>1061</v>
      </c>
      <c r="G5728" t="s">
        <v>1217</v>
      </c>
      <c r="H5728">
        <v>1</v>
      </c>
    </row>
    <row r="5729" spans="1:8" x14ac:dyDescent="0.2">
      <c r="A5729" s="5">
        <v>44768</v>
      </c>
      <c r="B5729" s="2">
        <v>44768.325069444443</v>
      </c>
      <c r="C5729" s="1" t="s">
        <v>1192</v>
      </c>
      <c r="D5729" t="s">
        <v>1057</v>
      </c>
      <c r="E5729" s="1" t="s">
        <v>1061</v>
      </c>
      <c r="G5729" t="s">
        <v>1217</v>
      </c>
      <c r="H5729">
        <v>1</v>
      </c>
    </row>
    <row r="5730" spans="1:8" x14ac:dyDescent="0.2">
      <c r="A5730" s="5">
        <v>44768</v>
      </c>
      <c r="B5730" s="2">
        <v>44768.32508101852</v>
      </c>
      <c r="C5730" s="1" t="s">
        <v>1192</v>
      </c>
      <c r="D5730" t="s">
        <v>1058</v>
      </c>
      <c r="E5730" s="1" t="s">
        <v>1061</v>
      </c>
      <c r="G5730" t="s">
        <v>1217</v>
      </c>
      <c r="H5730">
        <v>1</v>
      </c>
    </row>
    <row r="5731" spans="1:8" x14ac:dyDescent="0.2">
      <c r="A5731" s="5">
        <v>44768</v>
      </c>
      <c r="B5731" s="2">
        <v>44768.325104166666</v>
      </c>
      <c r="C5731" s="1" t="s">
        <v>1192</v>
      </c>
      <c r="D5731" t="s">
        <v>1059</v>
      </c>
      <c r="E5731" s="1" t="s">
        <v>1061</v>
      </c>
      <c r="G5731" t="s">
        <v>1217</v>
      </c>
      <c r="H5731">
        <v>1</v>
      </c>
    </row>
    <row r="5732" spans="1:8" x14ac:dyDescent="0.2">
      <c r="A5732" s="5">
        <v>44768</v>
      </c>
      <c r="B5732" s="2">
        <v>44768.328900462962</v>
      </c>
      <c r="C5732" s="1" t="s">
        <v>1065</v>
      </c>
      <c r="D5732" t="s">
        <v>1053</v>
      </c>
      <c r="G5732" t="s">
        <v>1217</v>
      </c>
      <c r="H5732">
        <v>1</v>
      </c>
    </row>
    <row r="5733" spans="1:8" x14ac:dyDescent="0.2">
      <c r="A5733" s="5">
        <v>44768</v>
      </c>
      <c r="B5733" s="2">
        <v>44768.328946759262</v>
      </c>
      <c r="C5733" s="1" t="s">
        <v>1065</v>
      </c>
      <c r="D5733" t="s">
        <v>1056</v>
      </c>
      <c r="G5733" t="s">
        <v>1217</v>
      </c>
      <c r="H5733">
        <v>1</v>
      </c>
    </row>
    <row r="5734" spans="1:8" x14ac:dyDescent="0.2">
      <c r="A5734" s="5">
        <v>44768</v>
      </c>
      <c r="B5734" s="2">
        <v>44768.329004629632</v>
      </c>
      <c r="C5734" s="1" t="s">
        <v>1065</v>
      </c>
      <c r="D5734" t="s">
        <v>1057</v>
      </c>
      <c r="G5734" t="s">
        <v>1217</v>
      </c>
      <c r="H5734">
        <v>1</v>
      </c>
    </row>
    <row r="5735" spans="1:8" x14ac:dyDescent="0.2">
      <c r="A5735" s="5">
        <v>44768</v>
      </c>
      <c r="B5735" s="2">
        <v>44768.329062500001</v>
      </c>
      <c r="C5735" s="1" t="s">
        <v>1065</v>
      </c>
      <c r="D5735" t="s">
        <v>1056</v>
      </c>
      <c r="G5735" t="s">
        <v>1217</v>
      </c>
      <c r="H5735">
        <v>1</v>
      </c>
    </row>
    <row r="5736" spans="1:8" x14ac:dyDescent="0.2">
      <c r="A5736" s="5">
        <v>44768</v>
      </c>
      <c r="B5736" s="2">
        <v>44768.32912037037</v>
      </c>
      <c r="C5736" s="1" t="s">
        <v>1065</v>
      </c>
      <c r="D5736" t="s">
        <v>1058</v>
      </c>
      <c r="G5736" t="s">
        <v>1217</v>
      </c>
      <c r="H5736">
        <v>1</v>
      </c>
    </row>
    <row r="5737" spans="1:8" x14ac:dyDescent="0.2">
      <c r="A5737" s="5">
        <v>44768</v>
      </c>
      <c r="B5737" s="2">
        <v>44768.329189814816</v>
      </c>
      <c r="C5737" s="1" t="s">
        <v>1065</v>
      </c>
      <c r="D5737" t="s">
        <v>1056</v>
      </c>
      <c r="G5737" t="s">
        <v>1217</v>
      </c>
      <c r="H5737">
        <v>1</v>
      </c>
    </row>
    <row r="5738" spans="1:8" x14ac:dyDescent="0.2">
      <c r="A5738" s="5">
        <v>44768</v>
      </c>
      <c r="B5738" s="2">
        <v>44768.329247685186</v>
      </c>
      <c r="C5738" s="1" t="s">
        <v>1065</v>
      </c>
      <c r="D5738" t="s">
        <v>1059</v>
      </c>
      <c r="G5738" t="s">
        <v>1217</v>
      </c>
      <c r="H5738">
        <v>1</v>
      </c>
    </row>
    <row r="5739" spans="1:8" x14ac:dyDescent="0.2">
      <c r="A5739" s="5">
        <v>44768</v>
      </c>
      <c r="B5739" s="2">
        <v>44768.329293981478</v>
      </c>
      <c r="C5739" s="1" t="s">
        <v>1065</v>
      </c>
      <c r="D5739" t="s">
        <v>1056</v>
      </c>
      <c r="G5739" t="s">
        <v>1217</v>
      </c>
      <c r="H5739">
        <v>1</v>
      </c>
    </row>
    <row r="5740" spans="1:8" x14ac:dyDescent="0.2">
      <c r="A5740" s="5">
        <v>44769</v>
      </c>
      <c r="B5740" s="2">
        <v>44769.328935185185</v>
      </c>
      <c r="C5740" s="1" t="s">
        <v>1192</v>
      </c>
      <c r="D5740" t="s">
        <v>1053</v>
      </c>
      <c r="E5740" s="1" t="s">
        <v>1061</v>
      </c>
      <c r="G5740" t="s">
        <v>1217</v>
      </c>
      <c r="H5740">
        <v>1</v>
      </c>
    </row>
    <row r="5741" spans="1:8" x14ac:dyDescent="0.2">
      <c r="A5741" s="5">
        <v>44769</v>
      </c>
      <c r="B5741" s="2">
        <v>44769.328958333332</v>
      </c>
      <c r="C5741" s="1" t="s">
        <v>1192</v>
      </c>
      <c r="D5741" t="s">
        <v>1057</v>
      </c>
      <c r="E5741" s="1" t="s">
        <v>1061</v>
      </c>
      <c r="G5741" t="s">
        <v>1217</v>
      </c>
      <c r="H5741">
        <v>1</v>
      </c>
    </row>
    <row r="5742" spans="1:8" x14ac:dyDescent="0.2">
      <c r="A5742" s="5">
        <v>44769</v>
      </c>
      <c r="B5742" s="2">
        <v>44769.328969907408</v>
      </c>
      <c r="C5742" s="1" t="s">
        <v>1192</v>
      </c>
      <c r="D5742" t="s">
        <v>1058</v>
      </c>
      <c r="E5742" s="1" t="s">
        <v>1061</v>
      </c>
      <c r="G5742" t="s">
        <v>1217</v>
      </c>
      <c r="H5742">
        <v>1</v>
      </c>
    </row>
    <row r="5743" spans="1:8" x14ac:dyDescent="0.2">
      <c r="A5743" s="5">
        <v>44769</v>
      </c>
      <c r="B5743" s="2">
        <v>44769.328981481478</v>
      </c>
      <c r="C5743" s="1" t="s">
        <v>1192</v>
      </c>
      <c r="D5743" t="s">
        <v>1059</v>
      </c>
      <c r="E5743" s="1" t="s">
        <v>1061</v>
      </c>
      <c r="G5743" t="s">
        <v>1217</v>
      </c>
      <c r="H5743">
        <v>1</v>
      </c>
    </row>
    <row r="5744" spans="1:8" x14ac:dyDescent="0.2">
      <c r="A5744" s="5">
        <v>44769</v>
      </c>
      <c r="B5744" s="2">
        <v>44769.352118055554</v>
      </c>
      <c r="C5744" s="1" t="s">
        <v>1065</v>
      </c>
      <c r="D5744" t="s">
        <v>1053</v>
      </c>
      <c r="G5744" t="s">
        <v>1217</v>
      </c>
      <c r="H5744">
        <v>1</v>
      </c>
    </row>
    <row r="5745" spans="1:8" x14ac:dyDescent="0.2">
      <c r="A5745" s="5">
        <v>44769</v>
      </c>
      <c r="B5745" s="2">
        <v>44769.352129629631</v>
      </c>
      <c r="C5745" s="1" t="s">
        <v>1065</v>
      </c>
      <c r="D5745" t="s">
        <v>1056</v>
      </c>
      <c r="G5745" t="s">
        <v>1217</v>
      </c>
      <c r="H5745">
        <v>1</v>
      </c>
    </row>
    <row r="5746" spans="1:8" x14ac:dyDescent="0.2">
      <c r="A5746" s="5">
        <v>44769</v>
      </c>
      <c r="B5746" s="2">
        <v>44769.352141203701</v>
      </c>
      <c r="C5746" s="1" t="s">
        <v>1065</v>
      </c>
      <c r="D5746" t="s">
        <v>1057</v>
      </c>
      <c r="G5746" t="s">
        <v>1217</v>
      </c>
      <c r="H5746">
        <v>1</v>
      </c>
    </row>
    <row r="5747" spans="1:8" x14ac:dyDescent="0.2">
      <c r="A5747" s="5">
        <v>44769</v>
      </c>
      <c r="B5747" s="2">
        <v>44769.352152777778</v>
      </c>
      <c r="C5747" s="1" t="s">
        <v>1065</v>
      </c>
      <c r="D5747" t="s">
        <v>1056</v>
      </c>
      <c r="G5747" t="s">
        <v>1217</v>
      </c>
      <c r="H5747">
        <v>1</v>
      </c>
    </row>
    <row r="5748" spans="1:8" x14ac:dyDescent="0.2">
      <c r="A5748" s="5">
        <v>44769</v>
      </c>
      <c r="B5748" s="2">
        <v>44769.352152777778</v>
      </c>
      <c r="C5748" s="1" t="s">
        <v>1065</v>
      </c>
      <c r="D5748" t="s">
        <v>1058</v>
      </c>
      <c r="G5748" t="s">
        <v>1217</v>
      </c>
      <c r="H5748">
        <v>1</v>
      </c>
    </row>
    <row r="5749" spans="1:8" x14ac:dyDescent="0.2">
      <c r="A5749" s="5">
        <v>44769</v>
      </c>
      <c r="B5749" s="2">
        <v>44769.352164351854</v>
      </c>
      <c r="C5749" s="1" t="s">
        <v>1065</v>
      </c>
      <c r="D5749" t="s">
        <v>1056</v>
      </c>
      <c r="G5749" t="s">
        <v>1217</v>
      </c>
      <c r="H5749">
        <v>1</v>
      </c>
    </row>
    <row r="5750" spans="1:8" x14ac:dyDescent="0.2">
      <c r="A5750" s="5">
        <v>44769</v>
      </c>
      <c r="B5750" s="2">
        <v>44769.352175925924</v>
      </c>
      <c r="C5750" s="1" t="s">
        <v>1065</v>
      </c>
      <c r="D5750" t="s">
        <v>1059</v>
      </c>
      <c r="G5750" t="s">
        <v>1217</v>
      </c>
      <c r="H5750">
        <v>1</v>
      </c>
    </row>
    <row r="5751" spans="1:8" x14ac:dyDescent="0.2">
      <c r="A5751" s="5">
        <v>44769</v>
      </c>
      <c r="B5751" s="2">
        <v>44769.352175925924</v>
      </c>
      <c r="C5751" s="1" t="s">
        <v>1065</v>
      </c>
      <c r="D5751" t="s">
        <v>1056</v>
      </c>
      <c r="G5751" t="s">
        <v>1217</v>
      </c>
      <c r="H5751">
        <v>1</v>
      </c>
    </row>
    <row r="5752" spans="1:8" x14ac:dyDescent="0.2">
      <c r="A5752" s="5">
        <v>44770</v>
      </c>
      <c r="B5752" s="2">
        <v>44770.326701388891</v>
      </c>
      <c r="C5752" s="1" t="s">
        <v>1192</v>
      </c>
      <c r="D5752" t="s">
        <v>1053</v>
      </c>
      <c r="E5752" s="1" t="s">
        <v>1061</v>
      </c>
      <c r="G5752" t="s">
        <v>1217</v>
      </c>
      <c r="H5752">
        <v>1</v>
      </c>
    </row>
    <row r="5753" spans="1:8" x14ac:dyDescent="0.2">
      <c r="A5753" s="5">
        <v>44770</v>
      </c>
      <c r="B5753" s="2">
        <v>44770.32671296296</v>
      </c>
      <c r="C5753" s="1" t="s">
        <v>1192</v>
      </c>
      <c r="D5753" t="s">
        <v>1057</v>
      </c>
      <c r="E5753" s="1" t="s">
        <v>1061</v>
      </c>
      <c r="G5753" t="s">
        <v>1217</v>
      </c>
      <c r="H5753">
        <v>1</v>
      </c>
    </row>
    <row r="5754" spans="1:8" x14ac:dyDescent="0.2">
      <c r="A5754" s="5">
        <v>44770</v>
      </c>
      <c r="B5754" s="2">
        <v>44770.326724537037</v>
      </c>
      <c r="C5754" s="1" t="s">
        <v>1192</v>
      </c>
      <c r="D5754" t="s">
        <v>1058</v>
      </c>
      <c r="E5754" s="1" t="s">
        <v>1061</v>
      </c>
      <c r="G5754" t="s">
        <v>1217</v>
      </c>
      <c r="H5754">
        <v>1</v>
      </c>
    </row>
    <row r="5755" spans="1:8" x14ac:dyDescent="0.2">
      <c r="A5755" s="5">
        <v>44770</v>
      </c>
      <c r="B5755" s="2">
        <v>44770.326736111114</v>
      </c>
      <c r="C5755" s="1" t="s">
        <v>1192</v>
      </c>
      <c r="D5755" t="s">
        <v>1059</v>
      </c>
      <c r="E5755" s="1" t="s">
        <v>1061</v>
      </c>
      <c r="G5755" t="s">
        <v>1217</v>
      </c>
      <c r="H5755">
        <v>1</v>
      </c>
    </row>
    <row r="5756" spans="1:8" x14ac:dyDescent="0.2">
      <c r="A5756" s="5">
        <v>44770</v>
      </c>
      <c r="B5756" s="2">
        <v>44770.339942129627</v>
      </c>
      <c r="C5756" s="1" t="s">
        <v>1065</v>
      </c>
      <c r="D5756" t="s">
        <v>1053</v>
      </c>
      <c r="G5756" t="s">
        <v>1217</v>
      </c>
      <c r="H5756">
        <v>1</v>
      </c>
    </row>
    <row r="5757" spans="1:8" x14ac:dyDescent="0.2">
      <c r="A5757" s="5">
        <v>44770</v>
      </c>
      <c r="B5757" s="2">
        <v>44770.34</v>
      </c>
      <c r="C5757" s="1" t="s">
        <v>1065</v>
      </c>
      <c r="D5757" t="s">
        <v>1056</v>
      </c>
      <c r="G5757" t="s">
        <v>1217</v>
      </c>
      <c r="H5757">
        <v>1</v>
      </c>
    </row>
    <row r="5758" spans="1:8" x14ac:dyDescent="0.2">
      <c r="A5758" s="5">
        <v>44770</v>
      </c>
      <c r="B5758" s="2">
        <v>44770.34065972222</v>
      </c>
      <c r="C5758" s="1" t="s">
        <v>1065</v>
      </c>
      <c r="D5758" t="s">
        <v>1057</v>
      </c>
      <c r="G5758" t="s">
        <v>1217</v>
      </c>
      <c r="H5758">
        <v>1</v>
      </c>
    </row>
    <row r="5759" spans="1:8" x14ac:dyDescent="0.2">
      <c r="A5759" s="5">
        <v>44770</v>
      </c>
      <c r="B5759" s="2">
        <v>44770.340729166666</v>
      </c>
      <c r="C5759" s="1" t="s">
        <v>1065</v>
      </c>
      <c r="D5759" t="s">
        <v>1056</v>
      </c>
      <c r="G5759" t="s">
        <v>1217</v>
      </c>
      <c r="H5759">
        <v>1</v>
      </c>
    </row>
    <row r="5760" spans="1:8" x14ac:dyDescent="0.2">
      <c r="A5760" s="5">
        <v>44770</v>
      </c>
      <c r="B5760" s="2">
        <v>44770.340775462966</v>
      </c>
      <c r="C5760" s="1" t="s">
        <v>1065</v>
      </c>
      <c r="D5760" t="s">
        <v>1058</v>
      </c>
      <c r="G5760" t="s">
        <v>1217</v>
      </c>
      <c r="H5760">
        <v>1</v>
      </c>
    </row>
    <row r="5761" spans="1:8" x14ac:dyDescent="0.2">
      <c r="A5761" s="5">
        <v>44770</v>
      </c>
      <c r="B5761" s="2">
        <v>44770.340810185182</v>
      </c>
      <c r="C5761" s="1" t="s">
        <v>1065</v>
      </c>
      <c r="D5761" t="s">
        <v>1056</v>
      </c>
      <c r="G5761" t="s">
        <v>1217</v>
      </c>
      <c r="H5761">
        <v>1</v>
      </c>
    </row>
    <row r="5762" spans="1:8" x14ac:dyDescent="0.2">
      <c r="A5762" s="5">
        <v>44770</v>
      </c>
      <c r="B5762" s="2">
        <v>44770.340891203705</v>
      </c>
      <c r="C5762" s="1" t="s">
        <v>1065</v>
      </c>
      <c r="D5762" t="s">
        <v>1059</v>
      </c>
      <c r="G5762" t="s">
        <v>1217</v>
      </c>
      <c r="H5762">
        <v>1</v>
      </c>
    </row>
    <row r="5763" spans="1:8" x14ac:dyDescent="0.2">
      <c r="A5763" s="5">
        <v>44770</v>
      </c>
      <c r="B5763" s="2">
        <v>44770.341296296298</v>
      </c>
      <c r="C5763" s="1" t="s">
        <v>1065</v>
      </c>
      <c r="D5763" t="s">
        <v>1056</v>
      </c>
      <c r="G5763" t="s">
        <v>1217</v>
      </c>
      <c r="H5763">
        <v>1</v>
      </c>
    </row>
    <row r="5764" spans="1:8" x14ac:dyDescent="0.2">
      <c r="A5764" s="5">
        <v>44770</v>
      </c>
      <c r="B5764" s="2">
        <v>44770.657986111109</v>
      </c>
      <c r="C5764" s="1" t="s">
        <v>1065</v>
      </c>
      <c r="D5764" t="s">
        <v>1053</v>
      </c>
      <c r="G5764" t="s">
        <v>1217</v>
      </c>
      <c r="H5764">
        <v>1</v>
      </c>
    </row>
    <row r="5765" spans="1:8" x14ac:dyDescent="0.2">
      <c r="A5765" s="5">
        <v>44770</v>
      </c>
      <c r="B5765" s="2">
        <v>44770.658009259256</v>
      </c>
      <c r="C5765" s="1" t="s">
        <v>1065</v>
      </c>
      <c r="D5765" t="s">
        <v>1056</v>
      </c>
      <c r="G5765" t="s">
        <v>1217</v>
      </c>
      <c r="H5765">
        <v>1</v>
      </c>
    </row>
    <row r="5766" spans="1:8" x14ac:dyDescent="0.2">
      <c r="A5766" s="5">
        <v>44770</v>
      </c>
      <c r="B5766" s="2">
        <v>44770.658020833333</v>
      </c>
      <c r="C5766" s="1" t="s">
        <v>1065</v>
      </c>
      <c r="D5766" t="s">
        <v>1057</v>
      </c>
      <c r="G5766" t="s">
        <v>1217</v>
      </c>
      <c r="H5766">
        <v>1</v>
      </c>
    </row>
    <row r="5767" spans="1:8" x14ac:dyDescent="0.2">
      <c r="A5767" s="5">
        <v>44770</v>
      </c>
      <c r="B5767" s="2">
        <v>44770.658032407409</v>
      </c>
      <c r="C5767" s="1" t="s">
        <v>1065</v>
      </c>
      <c r="D5767" t="s">
        <v>1056</v>
      </c>
      <c r="G5767" t="s">
        <v>1217</v>
      </c>
      <c r="H5767">
        <v>1</v>
      </c>
    </row>
    <row r="5768" spans="1:8" x14ac:dyDescent="0.2">
      <c r="A5768" s="5">
        <v>44770</v>
      </c>
      <c r="B5768" s="2">
        <v>44770.658043981479</v>
      </c>
      <c r="C5768" s="1" t="s">
        <v>1065</v>
      </c>
      <c r="D5768" t="s">
        <v>1058</v>
      </c>
      <c r="G5768" t="s">
        <v>1217</v>
      </c>
      <c r="H5768">
        <v>1</v>
      </c>
    </row>
    <row r="5769" spans="1:8" x14ac:dyDescent="0.2">
      <c r="A5769" s="5">
        <v>44770</v>
      </c>
      <c r="B5769" s="2">
        <v>44770.658067129632</v>
      </c>
      <c r="C5769" s="1" t="s">
        <v>1065</v>
      </c>
      <c r="D5769" t="s">
        <v>1056</v>
      </c>
      <c r="G5769" t="s">
        <v>1217</v>
      </c>
      <c r="H5769">
        <v>1</v>
      </c>
    </row>
    <row r="5770" spans="1:8" x14ac:dyDescent="0.2">
      <c r="A5770" s="5">
        <v>44770</v>
      </c>
      <c r="B5770" s="2">
        <v>44770.658078703702</v>
      </c>
      <c r="C5770" s="1" t="s">
        <v>1065</v>
      </c>
      <c r="D5770" t="s">
        <v>1059</v>
      </c>
      <c r="G5770" t="s">
        <v>1217</v>
      </c>
      <c r="H5770">
        <v>1</v>
      </c>
    </row>
    <row r="5771" spans="1:8" x14ac:dyDescent="0.2">
      <c r="A5771" s="5">
        <v>44770</v>
      </c>
      <c r="B5771" s="2">
        <v>44770.658101851855</v>
      </c>
      <c r="C5771" s="1" t="s">
        <v>1065</v>
      </c>
      <c r="D5771" t="s">
        <v>1056</v>
      </c>
      <c r="G5771" t="s">
        <v>1217</v>
      </c>
      <c r="H5771">
        <v>1</v>
      </c>
    </row>
    <row r="5772" spans="1:8" x14ac:dyDescent="0.2">
      <c r="A5772" s="5">
        <v>44771</v>
      </c>
      <c r="B5772" s="2">
        <v>44771.329884259256</v>
      </c>
      <c r="C5772" s="1" t="s">
        <v>1192</v>
      </c>
      <c r="D5772" t="s">
        <v>1053</v>
      </c>
      <c r="E5772" s="1" t="s">
        <v>1061</v>
      </c>
      <c r="G5772" t="s">
        <v>1217</v>
      </c>
      <c r="H5772">
        <v>1</v>
      </c>
    </row>
    <row r="5773" spans="1:8" x14ac:dyDescent="0.2">
      <c r="A5773" s="5">
        <v>44771</v>
      </c>
      <c r="B5773" s="2">
        <v>44771.329895833333</v>
      </c>
      <c r="C5773" s="1" t="s">
        <v>1192</v>
      </c>
      <c r="D5773" t="s">
        <v>1057</v>
      </c>
      <c r="E5773" s="1" t="s">
        <v>1061</v>
      </c>
      <c r="G5773" t="s">
        <v>1217</v>
      </c>
      <c r="H5773">
        <v>1</v>
      </c>
    </row>
    <row r="5774" spans="1:8" x14ac:dyDescent="0.2">
      <c r="A5774" s="5">
        <v>44771</v>
      </c>
      <c r="B5774" s="2">
        <v>44771.329918981479</v>
      </c>
      <c r="C5774" s="1" t="s">
        <v>1192</v>
      </c>
      <c r="D5774" t="s">
        <v>1058</v>
      </c>
      <c r="E5774" s="1" t="s">
        <v>1061</v>
      </c>
      <c r="G5774" t="s">
        <v>1217</v>
      </c>
      <c r="H5774">
        <v>1</v>
      </c>
    </row>
    <row r="5775" spans="1:8" x14ac:dyDescent="0.2">
      <c r="A5775" s="5">
        <v>44771</v>
      </c>
      <c r="B5775" s="2">
        <v>44771.329930555556</v>
      </c>
      <c r="C5775" s="1" t="s">
        <v>1192</v>
      </c>
      <c r="D5775" t="s">
        <v>1059</v>
      </c>
      <c r="E5775" s="1" t="s">
        <v>1061</v>
      </c>
      <c r="G5775" t="s">
        <v>1217</v>
      </c>
      <c r="H5775">
        <v>1</v>
      </c>
    </row>
    <row r="5776" spans="1:8" x14ac:dyDescent="0.2">
      <c r="A5776" s="5">
        <v>44771</v>
      </c>
      <c r="B5776" s="2">
        <v>44771.345601851855</v>
      </c>
      <c r="C5776" s="1" t="s">
        <v>1065</v>
      </c>
      <c r="D5776" t="s">
        <v>1053</v>
      </c>
      <c r="G5776" t="s">
        <v>1217</v>
      </c>
      <c r="H5776">
        <v>1</v>
      </c>
    </row>
    <row r="5777" spans="1:8" x14ac:dyDescent="0.2">
      <c r="A5777" s="5">
        <v>44771</v>
      </c>
      <c r="B5777" s="2">
        <v>44771.345648148148</v>
      </c>
      <c r="C5777" s="1" t="s">
        <v>1065</v>
      </c>
      <c r="D5777" t="s">
        <v>1056</v>
      </c>
      <c r="G5777" t="s">
        <v>1217</v>
      </c>
      <c r="H5777">
        <v>1</v>
      </c>
    </row>
    <row r="5778" spans="1:8" x14ac:dyDescent="0.2">
      <c r="A5778" s="5">
        <v>44771</v>
      </c>
      <c r="B5778" s="2">
        <v>44771.345671296294</v>
      </c>
      <c r="C5778" s="1" t="s">
        <v>1065</v>
      </c>
      <c r="D5778" t="s">
        <v>1057</v>
      </c>
      <c r="G5778" t="s">
        <v>1217</v>
      </c>
      <c r="H5778">
        <v>1</v>
      </c>
    </row>
    <row r="5779" spans="1:8" x14ac:dyDescent="0.2">
      <c r="A5779" s="5">
        <v>44771</v>
      </c>
      <c r="B5779" s="2">
        <v>44771.345706018517</v>
      </c>
      <c r="C5779" s="1" t="s">
        <v>1065</v>
      </c>
      <c r="D5779" t="s">
        <v>1056</v>
      </c>
      <c r="G5779" t="s">
        <v>1217</v>
      </c>
      <c r="H5779">
        <v>1</v>
      </c>
    </row>
    <row r="5780" spans="1:8" x14ac:dyDescent="0.2">
      <c r="A5780" s="5">
        <v>44771</v>
      </c>
      <c r="B5780" s="2">
        <v>44771.345717592594</v>
      </c>
      <c r="C5780" s="1" t="s">
        <v>1065</v>
      </c>
      <c r="D5780" t="s">
        <v>1058</v>
      </c>
      <c r="G5780" t="s">
        <v>1217</v>
      </c>
      <c r="H5780">
        <v>1</v>
      </c>
    </row>
    <row r="5781" spans="1:8" x14ac:dyDescent="0.2">
      <c r="A5781" s="5">
        <v>44771</v>
      </c>
      <c r="B5781" s="2">
        <v>44771.34574074074</v>
      </c>
      <c r="C5781" s="1" t="s">
        <v>1065</v>
      </c>
      <c r="D5781" t="s">
        <v>1056</v>
      </c>
      <c r="G5781" t="s">
        <v>1217</v>
      </c>
      <c r="H5781">
        <v>1</v>
      </c>
    </row>
    <row r="5782" spans="1:8" x14ac:dyDescent="0.2">
      <c r="A5782" s="5">
        <v>44771</v>
      </c>
      <c r="B5782" s="2">
        <v>44771.345752314817</v>
      </c>
      <c r="C5782" s="1" t="s">
        <v>1065</v>
      </c>
      <c r="D5782" t="s">
        <v>1059</v>
      </c>
      <c r="G5782" t="s">
        <v>1217</v>
      </c>
      <c r="H5782">
        <v>1</v>
      </c>
    </row>
    <row r="5783" spans="1:8" x14ac:dyDescent="0.2">
      <c r="A5783" s="5">
        <v>44771</v>
      </c>
      <c r="B5783" s="2">
        <v>44771.345833333333</v>
      </c>
      <c r="C5783" s="1" t="s">
        <v>1065</v>
      </c>
      <c r="D5783" t="s">
        <v>1056</v>
      </c>
      <c r="G5783" t="s">
        <v>1217</v>
      </c>
      <c r="H5783">
        <v>1</v>
      </c>
    </row>
    <row r="5784" spans="1:8" x14ac:dyDescent="0.2">
      <c r="A5784" s="5">
        <v>44772</v>
      </c>
      <c r="B5784" s="2">
        <v>44772.798136574071</v>
      </c>
      <c r="C5784" s="1" t="s">
        <v>1113</v>
      </c>
      <c r="D5784" t="s">
        <v>1053</v>
      </c>
      <c r="E5784" s="1" t="s">
        <v>1061</v>
      </c>
      <c r="G5784" t="s">
        <v>1217</v>
      </c>
      <c r="H5784">
        <v>1</v>
      </c>
    </row>
    <row r="5785" spans="1:8" x14ac:dyDescent="0.2">
      <c r="A5785" s="5">
        <v>44772</v>
      </c>
      <c r="B5785" s="2">
        <v>44772.798356481479</v>
      </c>
      <c r="C5785" s="1" t="s">
        <v>1113</v>
      </c>
      <c r="D5785" t="s">
        <v>1057</v>
      </c>
      <c r="E5785" s="1" t="s">
        <v>1061</v>
      </c>
      <c r="G5785" t="s">
        <v>1217</v>
      </c>
      <c r="H5785">
        <v>1</v>
      </c>
    </row>
    <row r="5786" spans="1:8" x14ac:dyDescent="0.2">
      <c r="A5786" s="5">
        <v>44772</v>
      </c>
      <c r="B5786" s="2">
        <v>44772.798449074071</v>
      </c>
      <c r="C5786" s="1" t="s">
        <v>1113</v>
      </c>
      <c r="D5786" t="s">
        <v>1058</v>
      </c>
      <c r="E5786" s="1" t="s">
        <v>1061</v>
      </c>
      <c r="G5786" t="s">
        <v>1217</v>
      </c>
      <c r="H5786">
        <v>1</v>
      </c>
    </row>
    <row r="5787" spans="1:8" x14ac:dyDescent="0.2">
      <c r="A5787" s="5">
        <v>44772</v>
      </c>
      <c r="B5787" s="2">
        <v>44772.798541666663</v>
      </c>
      <c r="C5787" s="1" t="s">
        <v>1113</v>
      </c>
      <c r="D5787" t="s">
        <v>1059</v>
      </c>
      <c r="E5787" s="1" t="s">
        <v>1061</v>
      </c>
      <c r="G5787" t="s">
        <v>1217</v>
      </c>
      <c r="H5787">
        <v>1</v>
      </c>
    </row>
    <row r="5788" spans="1:8" x14ac:dyDescent="0.2">
      <c r="A5788" s="5">
        <v>44774</v>
      </c>
      <c r="B5788" s="2">
        <v>44774.291655092595</v>
      </c>
      <c r="C5788" s="1" t="s">
        <v>1113</v>
      </c>
      <c r="D5788" t="s">
        <v>1053</v>
      </c>
      <c r="E5788" s="1" t="s">
        <v>1061</v>
      </c>
      <c r="G5788" t="s">
        <v>1217</v>
      </c>
      <c r="H5788">
        <v>1</v>
      </c>
    </row>
    <row r="5789" spans="1:8" x14ac:dyDescent="0.2">
      <c r="A5789" s="5">
        <v>44774</v>
      </c>
      <c r="B5789" s="2">
        <v>44774.291689814818</v>
      </c>
      <c r="C5789" s="1" t="s">
        <v>1113</v>
      </c>
      <c r="D5789" t="s">
        <v>1057</v>
      </c>
      <c r="E5789" s="1" t="s">
        <v>1061</v>
      </c>
      <c r="G5789" t="s">
        <v>1217</v>
      </c>
      <c r="H5789">
        <v>1</v>
      </c>
    </row>
    <row r="5790" spans="1:8" x14ac:dyDescent="0.2">
      <c r="A5790" s="5">
        <v>44774</v>
      </c>
      <c r="B5790" s="2">
        <v>44774.291724537034</v>
      </c>
      <c r="C5790" s="1" t="s">
        <v>1113</v>
      </c>
      <c r="D5790" t="s">
        <v>1058</v>
      </c>
      <c r="E5790" s="1" t="s">
        <v>1061</v>
      </c>
      <c r="G5790" t="s">
        <v>1217</v>
      </c>
      <c r="H5790">
        <v>1</v>
      </c>
    </row>
    <row r="5791" spans="1:8" x14ac:dyDescent="0.2">
      <c r="A5791" s="5">
        <v>44774</v>
      </c>
      <c r="B5791" s="2">
        <v>44774.291759259257</v>
      </c>
      <c r="C5791" s="1" t="s">
        <v>1113</v>
      </c>
      <c r="D5791" t="s">
        <v>1059</v>
      </c>
      <c r="E5791" s="1" t="s">
        <v>1061</v>
      </c>
      <c r="G5791" t="s">
        <v>1217</v>
      </c>
      <c r="H5791">
        <v>1</v>
      </c>
    </row>
    <row r="5792" spans="1:8" x14ac:dyDescent="0.2">
      <c r="A5792" s="5">
        <v>44774</v>
      </c>
      <c r="B5792" s="2">
        <v>44774.334513888891</v>
      </c>
      <c r="C5792" s="1" t="s">
        <v>1065</v>
      </c>
      <c r="D5792" t="s">
        <v>1053</v>
      </c>
      <c r="G5792" t="s">
        <v>1217</v>
      </c>
      <c r="H5792">
        <v>1</v>
      </c>
    </row>
    <row r="5793" spans="1:8" x14ac:dyDescent="0.2">
      <c r="A5793" s="5">
        <v>44774</v>
      </c>
      <c r="B5793" s="2">
        <v>44774.33452546296</v>
      </c>
      <c r="C5793" s="1" t="s">
        <v>1065</v>
      </c>
      <c r="D5793" t="s">
        <v>1056</v>
      </c>
      <c r="G5793" t="s">
        <v>1217</v>
      </c>
      <c r="H5793">
        <v>1</v>
      </c>
    </row>
    <row r="5794" spans="1:8" x14ac:dyDescent="0.2">
      <c r="A5794" s="5">
        <v>44774</v>
      </c>
      <c r="B5794" s="2">
        <v>44774.334548611114</v>
      </c>
      <c r="C5794" s="1" t="s">
        <v>1065</v>
      </c>
      <c r="D5794" t="s">
        <v>1057</v>
      </c>
      <c r="G5794" t="s">
        <v>1217</v>
      </c>
      <c r="H5794">
        <v>1</v>
      </c>
    </row>
    <row r="5795" spans="1:8" x14ac:dyDescent="0.2">
      <c r="A5795" s="5">
        <v>44774</v>
      </c>
      <c r="B5795" s="2">
        <v>44774.334583333337</v>
      </c>
      <c r="C5795" s="1" t="s">
        <v>1065</v>
      </c>
      <c r="D5795" t="s">
        <v>1056</v>
      </c>
      <c r="G5795" t="s">
        <v>1217</v>
      </c>
      <c r="H5795">
        <v>1</v>
      </c>
    </row>
    <row r="5796" spans="1:8" x14ac:dyDescent="0.2">
      <c r="A5796" s="5">
        <v>44774</v>
      </c>
      <c r="B5796" s="2">
        <v>44774.334594907406</v>
      </c>
      <c r="C5796" s="1" t="s">
        <v>1065</v>
      </c>
      <c r="D5796" t="s">
        <v>1058</v>
      </c>
      <c r="G5796" t="s">
        <v>1217</v>
      </c>
      <c r="H5796">
        <v>1</v>
      </c>
    </row>
    <row r="5797" spans="1:8" x14ac:dyDescent="0.2">
      <c r="A5797" s="5">
        <v>44774</v>
      </c>
      <c r="B5797" s="2">
        <v>44774.334606481483</v>
      </c>
      <c r="C5797" s="1" t="s">
        <v>1065</v>
      </c>
      <c r="D5797" t="s">
        <v>1056</v>
      </c>
      <c r="G5797" t="s">
        <v>1217</v>
      </c>
      <c r="H5797">
        <v>1</v>
      </c>
    </row>
    <row r="5798" spans="1:8" x14ac:dyDescent="0.2">
      <c r="A5798" s="5">
        <v>44774</v>
      </c>
      <c r="B5798" s="2">
        <v>44774.334618055553</v>
      </c>
      <c r="C5798" s="1" t="s">
        <v>1065</v>
      </c>
      <c r="D5798" t="s">
        <v>1059</v>
      </c>
      <c r="G5798" t="s">
        <v>1217</v>
      </c>
      <c r="H5798">
        <v>1</v>
      </c>
    </row>
    <row r="5799" spans="1:8" x14ac:dyDescent="0.2">
      <c r="A5799" s="5">
        <v>44774</v>
      </c>
      <c r="B5799" s="2">
        <v>44774.334641203706</v>
      </c>
      <c r="C5799" s="1" t="s">
        <v>1065</v>
      </c>
      <c r="D5799" t="s">
        <v>1056</v>
      </c>
      <c r="G5799" t="s">
        <v>1217</v>
      </c>
      <c r="H5799">
        <v>1</v>
      </c>
    </row>
    <row r="5800" spans="1:8" x14ac:dyDescent="0.2">
      <c r="A5800" s="5">
        <v>44775</v>
      </c>
      <c r="B5800" s="2">
        <v>44775.350104166668</v>
      </c>
      <c r="C5800" s="1" t="s">
        <v>1065</v>
      </c>
      <c r="D5800" t="s">
        <v>1053</v>
      </c>
      <c r="G5800" t="s">
        <v>1218</v>
      </c>
      <c r="H5800">
        <v>1</v>
      </c>
    </row>
    <row r="5801" spans="1:8" x14ac:dyDescent="0.2">
      <c r="A5801" s="5">
        <v>44775</v>
      </c>
      <c r="B5801" s="2">
        <v>44775.350162037037</v>
      </c>
      <c r="C5801" s="1" t="s">
        <v>1065</v>
      </c>
      <c r="D5801" t="s">
        <v>1056</v>
      </c>
      <c r="G5801" t="s">
        <v>1218</v>
      </c>
      <c r="H5801">
        <v>1</v>
      </c>
    </row>
    <row r="5802" spans="1:8" x14ac:dyDescent="0.2">
      <c r="A5802" s="5">
        <v>44775</v>
      </c>
      <c r="B5802" s="2">
        <v>44775.350208333337</v>
      </c>
      <c r="C5802" s="1" t="s">
        <v>1065</v>
      </c>
      <c r="D5802" t="s">
        <v>1057</v>
      </c>
      <c r="G5802" t="s">
        <v>1218</v>
      </c>
      <c r="H5802">
        <v>1</v>
      </c>
    </row>
    <row r="5803" spans="1:8" x14ac:dyDescent="0.2">
      <c r="A5803" s="5">
        <v>44775</v>
      </c>
      <c r="B5803" s="2">
        <v>44775.350254629629</v>
      </c>
      <c r="C5803" s="1" t="s">
        <v>1065</v>
      </c>
      <c r="D5803" t="s">
        <v>1056</v>
      </c>
      <c r="G5803" t="s">
        <v>1218</v>
      </c>
      <c r="H5803">
        <v>1</v>
      </c>
    </row>
    <row r="5804" spans="1:8" x14ac:dyDescent="0.2">
      <c r="A5804" s="5">
        <v>44775</v>
      </c>
      <c r="B5804" s="2">
        <v>44775.350300925929</v>
      </c>
      <c r="C5804" s="1" t="s">
        <v>1065</v>
      </c>
      <c r="D5804" t="s">
        <v>1058</v>
      </c>
      <c r="G5804" t="s">
        <v>1218</v>
      </c>
      <c r="H5804">
        <v>1</v>
      </c>
    </row>
    <row r="5805" spans="1:8" x14ac:dyDescent="0.2">
      <c r="A5805" s="5">
        <v>44775</v>
      </c>
      <c r="B5805" s="2">
        <v>44775.350347222222</v>
      </c>
      <c r="C5805" s="1" t="s">
        <v>1065</v>
      </c>
      <c r="D5805" t="s">
        <v>1056</v>
      </c>
      <c r="G5805" t="s">
        <v>1218</v>
      </c>
      <c r="H5805">
        <v>1</v>
      </c>
    </row>
    <row r="5806" spans="1:8" x14ac:dyDescent="0.2">
      <c r="A5806" s="5">
        <v>44775</v>
      </c>
      <c r="B5806" s="2">
        <v>44775.350381944445</v>
      </c>
      <c r="C5806" s="1" t="s">
        <v>1065</v>
      </c>
      <c r="D5806" t="s">
        <v>1059</v>
      </c>
      <c r="G5806" t="s">
        <v>1218</v>
      </c>
      <c r="H5806">
        <v>1</v>
      </c>
    </row>
    <row r="5807" spans="1:8" x14ac:dyDescent="0.2">
      <c r="A5807" s="5">
        <v>44775</v>
      </c>
      <c r="B5807" s="2">
        <v>44775.350439814814</v>
      </c>
      <c r="C5807" s="1" t="s">
        <v>1065</v>
      </c>
      <c r="D5807" t="s">
        <v>1056</v>
      </c>
      <c r="G5807" t="s">
        <v>1218</v>
      </c>
      <c r="H5807">
        <v>1</v>
      </c>
    </row>
    <row r="5808" spans="1:8" x14ac:dyDescent="0.2">
      <c r="A5808" s="5">
        <v>44775</v>
      </c>
      <c r="B5808" s="2">
        <v>44775.355034722219</v>
      </c>
      <c r="C5808" s="1" t="s">
        <v>1192</v>
      </c>
      <c r="D5808" t="s">
        <v>1053</v>
      </c>
      <c r="E5808" s="1" t="s">
        <v>1061</v>
      </c>
      <c r="G5808" t="s">
        <v>1218</v>
      </c>
      <c r="H5808">
        <v>1</v>
      </c>
    </row>
    <row r="5809" spans="1:8" x14ac:dyDescent="0.2">
      <c r="A5809" s="5">
        <v>44775</v>
      </c>
      <c r="B5809" s="2">
        <v>44775.355057870373</v>
      </c>
      <c r="C5809" s="1" t="s">
        <v>1192</v>
      </c>
      <c r="D5809" t="s">
        <v>1057</v>
      </c>
      <c r="E5809" s="1" t="s">
        <v>1061</v>
      </c>
      <c r="G5809" t="s">
        <v>1218</v>
      </c>
      <c r="H5809">
        <v>1</v>
      </c>
    </row>
    <row r="5810" spans="1:8" x14ac:dyDescent="0.2">
      <c r="A5810" s="5">
        <v>44775</v>
      </c>
      <c r="B5810" s="2">
        <v>44775.355069444442</v>
      </c>
      <c r="C5810" s="1" t="s">
        <v>1192</v>
      </c>
      <c r="D5810" t="s">
        <v>1058</v>
      </c>
      <c r="E5810" s="1" t="s">
        <v>1061</v>
      </c>
      <c r="G5810" t="s">
        <v>1218</v>
      </c>
      <c r="H5810">
        <v>1</v>
      </c>
    </row>
    <row r="5811" spans="1:8" x14ac:dyDescent="0.2">
      <c r="A5811" s="5">
        <v>44775</v>
      </c>
      <c r="B5811" s="2">
        <v>44775.355081018519</v>
      </c>
      <c r="C5811" s="1" t="s">
        <v>1192</v>
      </c>
      <c r="D5811" t="s">
        <v>1059</v>
      </c>
      <c r="E5811" s="1" t="s">
        <v>1061</v>
      </c>
      <c r="G5811" t="s">
        <v>1218</v>
      </c>
      <c r="H5811">
        <v>1</v>
      </c>
    </row>
    <row r="5812" spans="1:8" x14ac:dyDescent="0.2">
      <c r="A5812" s="5">
        <v>44776</v>
      </c>
      <c r="B5812" s="2">
        <v>44776.332337962966</v>
      </c>
      <c r="C5812" s="1" t="s">
        <v>1192</v>
      </c>
      <c r="D5812" t="s">
        <v>1053</v>
      </c>
      <c r="E5812" s="1" t="s">
        <v>1061</v>
      </c>
      <c r="G5812" t="s">
        <v>1218</v>
      </c>
      <c r="H5812">
        <v>1</v>
      </c>
    </row>
    <row r="5813" spans="1:8" x14ac:dyDescent="0.2">
      <c r="A5813" s="5">
        <v>44776</v>
      </c>
      <c r="B5813" s="2">
        <v>44776.332349537035</v>
      </c>
      <c r="C5813" s="1" t="s">
        <v>1192</v>
      </c>
      <c r="D5813" t="s">
        <v>1057</v>
      </c>
      <c r="E5813" s="1" t="s">
        <v>1061</v>
      </c>
      <c r="G5813" t="s">
        <v>1218</v>
      </c>
      <c r="H5813">
        <v>1</v>
      </c>
    </row>
    <row r="5814" spans="1:8" x14ac:dyDescent="0.2">
      <c r="A5814" s="5">
        <v>44776</v>
      </c>
      <c r="B5814" s="2">
        <v>44776.332361111112</v>
      </c>
      <c r="C5814" s="1" t="s">
        <v>1192</v>
      </c>
      <c r="D5814" t="s">
        <v>1058</v>
      </c>
      <c r="E5814" s="1" t="s">
        <v>1061</v>
      </c>
      <c r="G5814" t="s">
        <v>1218</v>
      </c>
      <c r="H5814">
        <v>1</v>
      </c>
    </row>
    <row r="5815" spans="1:8" x14ac:dyDescent="0.2">
      <c r="A5815" s="5">
        <v>44776</v>
      </c>
      <c r="B5815" s="2">
        <v>44776.332372685189</v>
      </c>
      <c r="C5815" s="1" t="s">
        <v>1192</v>
      </c>
      <c r="D5815" t="s">
        <v>1059</v>
      </c>
      <c r="E5815" s="1" t="s">
        <v>1061</v>
      </c>
      <c r="G5815" t="s">
        <v>1218</v>
      </c>
      <c r="H5815">
        <v>1</v>
      </c>
    </row>
    <row r="5816" spans="1:8" x14ac:dyDescent="0.2">
      <c r="A5816" s="5">
        <v>44776</v>
      </c>
      <c r="B5816" s="2">
        <v>44776.364502314813</v>
      </c>
      <c r="C5816" s="1" t="s">
        <v>1065</v>
      </c>
      <c r="D5816" t="s">
        <v>1053</v>
      </c>
      <c r="G5816" t="s">
        <v>1218</v>
      </c>
      <c r="H5816">
        <v>1</v>
      </c>
    </row>
    <row r="5817" spans="1:8" x14ac:dyDescent="0.2">
      <c r="A5817" s="5">
        <v>44776</v>
      </c>
      <c r="B5817" s="2">
        <v>44776.36451388889</v>
      </c>
      <c r="C5817" s="1" t="s">
        <v>1065</v>
      </c>
      <c r="D5817" t="s">
        <v>1056</v>
      </c>
      <c r="G5817" t="s">
        <v>1218</v>
      </c>
      <c r="H5817">
        <v>1</v>
      </c>
    </row>
    <row r="5818" spans="1:8" x14ac:dyDescent="0.2">
      <c r="A5818" s="5">
        <v>44776</v>
      </c>
      <c r="B5818" s="2">
        <v>44776.364525462966</v>
      </c>
      <c r="C5818" s="1" t="s">
        <v>1065</v>
      </c>
      <c r="D5818" t="s">
        <v>1057</v>
      </c>
      <c r="G5818" t="s">
        <v>1218</v>
      </c>
      <c r="H5818">
        <v>1</v>
      </c>
    </row>
    <row r="5819" spans="1:8" x14ac:dyDescent="0.2">
      <c r="A5819" s="5">
        <v>44776</v>
      </c>
      <c r="B5819" s="2">
        <v>44776.364537037036</v>
      </c>
      <c r="C5819" s="1" t="s">
        <v>1065</v>
      </c>
      <c r="D5819" t="s">
        <v>1056</v>
      </c>
      <c r="G5819" t="s">
        <v>1218</v>
      </c>
      <c r="H5819">
        <v>1</v>
      </c>
    </row>
    <row r="5820" spans="1:8" x14ac:dyDescent="0.2">
      <c r="A5820" s="5">
        <v>44776</v>
      </c>
      <c r="B5820" s="2">
        <v>44776.364548611113</v>
      </c>
      <c r="C5820" s="1" t="s">
        <v>1065</v>
      </c>
      <c r="D5820" t="s">
        <v>1058</v>
      </c>
      <c r="G5820" t="s">
        <v>1218</v>
      </c>
      <c r="H5820">
        <v>1</v>
      </c>
    </row>
    <row r="5821" spans="1:8" x14ac:dyDescent="0.2">
      <c r="A5821" s="5">
        <v>44776</v>
      </c>
      <c r="B5821" s="2">
        <v>44776.364560185182</v>
      </c>
      <c r="C5821" s="1" t="s">
        <v>1065</v>
      </c>
      <c r="D5821" t="s">
        <v>1056</v>
      </c>
      <c r="G5821" t="s">
        <v>1218</v>
      </c>
      <c r="H5821">
        <v>1</v>
      </c>
    </row>
    <row r="5822" spans="1:8" x14ac:dyDescent="0.2">
      <c r="A5822" s="5">
        <v>44776</v>
      </c>
      <c r="B5822" s="2">
        <v>44776.364571759259</v>
      </c>
      <c r="C5822" s="1" t="s">
        <v>1065</v>
      </c>
      <c r="D5822" t="s">
        <v>1059</v>
      </c>
      <c r="G5822" t="s">
        <v>1218</v>
      </c>
      <c r="H5822">
        <v>1</v>
      </c>
    </row>
    <row r="5823" spans="1:8" x14ac:dyDescent="0.2">
      <c r="A5823" s="5">
        <v>44776</v>
      </c>
      <c r="B5823" s="2">
        <v>44776.364583333336</v>
      </c>
      <c r="C5823" s="1" t="s">
        <v>1065</v>
      </c>
      <c r="D5823" t="s">
        <v>1056</v>
      </c>
      <c r="G5823" t="s">
        <v>1218</v>
      </c>
      <c r="H5823">
        <v>1</v>
      </c>
    </row>
    <row r="5824" spans="1:8" x14ac:dyDescent="0.2">
      <c r="A5824" s="5">
        <v>44776</v>
      </c>
      <c r="B5824" s="2">
        <v>44776.628136574072</v>
      </c>
      <c r="C5824" s="1" t="s">
        <v>1113</v>
      </c>
      <c r="D5824" t="s">
        <v>1053</v>
      </c>
      <c r="G5824" t="s">
        <v>1218</v>
      </c>
      <c r="H5824">
        <v>1</v>
      </c>
    </row>
    <row r="5825" spans="1:8" x14ac:dyDescent="0.2">
      <c r="A5825" s="5">
        <v>44776</v>
      </c>
      <c r="B5825" s="2">
        <v>44776.628437500003</v>
      </c>
      <c r="C5825" s="1" t="s">
        <v>1113</v>
      </c>
      <c r="D5825" t="s">
        <v>1056</v>
      </c>
      <c r="G5825" t="s">
        <v>1218</v>
      </c>
      <c r="H5825">
        <v>1</v>
      </c>
    </row>
    <row r="5826" spans="1:8" x14ac:dyDescent="0.2">
      <c r="A5826" s="5">
        <v>44776</v>
      </c>
      <c r="B5826" s="2">
        <v>44776.628634259258</v>
      </c>
      <c r="C5826" s="1" t="s">
        <v>1113</v>
      </c>
      <c r="D5826" t="s">
        <v>1057</v>
      </c>
      <c r="G5826" t="s">
        <v>1218</v>
      </c>
      <c r="H5826">
        <v>1</v>
      </c>
    </row>
    <row r="5827" spans="1:8" x14ac:dyDescent="0.2">
      <c r="A5827" s="5">
        <v>44776</v>
      </c>
      <c r="B5827" s="2">
        <v>44776.628842592596</v>
      </c>
      <c r="C5827" s="1" t="s">
        <v>1113</v>
      </c>
      <c r="D5827" t="s">
        <v>1056</v>
      </c>
      <c r="G5827" t="s">
        <v>1218</v>
      </c>
      <c r="H5827">
        <v>1</v>
      </c>
    </row>
    <row r="5828" spans="1:8" x14ac:dyDescent="0.2">
      <c r="A5828" s="5">
        <v>44776</v>
      </c>
      <c r="B5828" s="2">
        <v>44776.629074074073</v>
      </c>
      <c r="C5828" s="1" t="s">
        <v>1113</v>
      </c>
      <c r="D5828" t="s">
        <v>1058</v>
      </c>
      <c r="G5828" t="s">
        <v>1218</v>
      </c>
      <c r="H5828">
        <v>1</v>
      </c>
    </row>
    <row r="5829" spans="1:8" x14ac:dyDescent="0.2">
      <c r="A5829" s="5">
        <v>44776</v>
      </c>
      <c r="B5829" s="2">
        <v>44776.629189814812</v>
      </c>
      <c r="C5829" s="1" t="s">
        <v>1113</v>
      </c>
      <c r="D5829" t="s">
        <v>1056</v>
      </c>
      <c r="G5829" t="s">
        <v>1218</v>
      </c>
      <c r="H5829">
        <v>1</v>
      </c>
    </row>
    <row r="5830" spans="1:8" x14ac:dyDescent="0.2">
      <c r="A5830" s="5">
        <v>44776</v>
      </c>
      <c r="B5830" s="2">
        <v>44776.629305555558</v>
      </c>
      <c r="C5830" s="1" t="s">
        <v>1113</v>
      </c>
      <c r="D5830" t="s">
        <v>1059</v>
      </c>
      <c r="G5830" t="s">
        <v>1218</v>
      </c>
      <c r="H5830">
        <v>1</v>
      </c>
    </row>
    <row r="5831" spans="1:8" x14ac:dyDescent="0.2">
      <c r="A5831" s="5">
        <v>44776</v>
      </c>
      <c r="B5831" s="2">
        <v>44776.62940972222</v>
      </c>
      <c r="C5831" s="1" t="s">
        <v>1113</v>
      </c>
      <c r="D5831" t="s">
        <v>1056</v>
      </c>
      <c r="G5831" t="s">
        <v>1218</v>
      </c>
      <c r="H5831">
        <v>1</v>
      </c>
    </row>
    <row r="5832" spans="1:8" x14ac:dyDescent="0.2">
      <c r="A5832" s="5">
        <v>44777</v>
      </c>
      <c r="B5832" s="2">
        <v>44777.319062499999</v>
      </c>
      <c r="C5832" s="1" t="s">
        <v>1192</v>
      </c>
      <c r="D5832" t="s">
        <v>1053</v>
      </c>
      <c r="E5832" s="1" t="s">
        <v>1061</v>
      </c>
      <c r="G5832" t="s">
        <v>1218</v>
      </c>
      <c r="H5832">
        <v>1</v>
      </c>
    </row>
    <row r="5833" spans="1:8" x14ac:dyDescent="0.2">
      <c r="A5833" s="5">
        <v>44777</v>
      </c>
      <c r="B5833" s="2">
        <v>44777.319085648145</v>
      </c>
      <c r="C5833" s="1" t="s">
        <v>1192</v>
      </c>
      <c r="D5833" t="s">
        <v>1057</v>
      </c>
      <c r="E5833" s="1" t="s">
        <v>1061</v>
      </c>
      <c r="G5833" t="s">
        <v>1218</v>
      </c>
      <c r="H5833">
        <v>1</v>
      </c>
    </row>
    <row r="5834" spans="1:8" x14ac:dyDescent="0.2">
      <c r="A5834" s="5">
        <v>44777</v>
      </c>
      <c r="B5834" s="2">
        <v>44777.319097222222</v>
      </c>
      <c r="C5834" s="1" t="s">
        <v>1192</v>
      </c>
      <c r="D5834" t="s">
        <v>1058</v>
      </c>
      <c r="E5834" s="1" t="s">
        <v>1061</v>
      </c>
      <c r="G5834" t="s">
        <v>1218</v>
      </c>
      <c r="H5834">
        <v>1</v>
      </c>
    </row>
    <row r="5835" spans="1:8" x14ac:dyDescent="0.2">
      <c r="A5835" s="5">
        <v>44777</v>
      </c>
      <c r="B5835" s="2">
        <v>44777.319108796299</v>
      </c>
      <c r="C5835" s="1" t="s">
        <v>1192</v>
      </c>
      <c r="D5835" t="s">
        <v>1059</v>
      </c>
      <c r="E5835" s="1" t="s">
        <v>1061</v>
      </c>
      <c r="G5835" t="s">
        <v>1218</v>
      </c>
      <c r="H5835">
        <v>1</v>
      </c>
    </row>
    <row r="5836" spans="1:8" x14ac:dyDescent="0.2">
      <c r="A5836" s="5">
        <v>44777</v>
      </c>
      <c r="B5836" s="2">
        <v>44777.357581018521</v>
      </c>
      <c r="C5836" s="1" t="s">
        <v>1065</v>
      </c>
      <c r="D5836" t="s">
        <v>1053</v>
      </c>
      <c r="G5836" t="s">
        <v>1218</v>
      </c>
      <c r="H5836">
        <v>1</v>
      </c>
    </row>
    <row r="5837" spans="1:8" x14ac:dyDescent="0.2">
      <c r="A5837" s="5">
        <v>44777</v>
      </c>
      <c r="B5837" s="2">
        <v>44777.357592592591</v>
      </c>
      <c r="C5837" s="1" t="s">
        <v>1065</v>
      </c>
      <c r="D5837" t="s">
        <v>1056</v>
      </c>
      <c r="G5837" t="s">
        <v>1218</v>
      </c>
      <c r="H5837">
        <v>1</v>
      </c>
    </row>
    <row r="5838" spans="1:8" x14ac:dyDescent="0.2">
      <c r="A5838" s="5">
        <v>44777</v>
      </c>
      <c r="B5838" s="2">
        <v>44777.357604166667</v>
      </c>
      <c r="C5838" s="1" t="s">
        <v>1065</v>
      </c>
      <c r="D5838" t="s">
        <v>1057</v>
      </c>
      <c r="G5838" t="s">
        <v>1218</v>
      </c>
      <c r="H5838">
        <v>1</v>
      </c>
    </row>
    <row r="5839" spans="1:8" x14ac:dyDescent="0.2">
      <c r="A5839" s="5">
        <v>44777</v>
      </c>
      <c r="B5839" s="2">
        <v>44777.357627314814</v>
      </c>
      <c r="C5839" s="1" t="s">
        <v>1065</v>
      </c>
      <c r="D5839" t="s">
        <v>1056</v>
      </c>
      <c r="G5839" t="s">
        <v>1218</v>
      </c>
      <c r="H5839">
        <v>1</v>
      </c>
    </row>
    <row r="5840" spans="1:8" x14ac:dyDescent="0.2">
      <c r="A5840" s="5">
        <v>44777</v>
      </c>
      <c r="B5840" s="2">
        <v>44777.357638888891</v>
      </c>
      <c r="C5840" s="1" t="s">
        <v>1065</v>
      </c>
      <c r="D5840" t="s">
        <v>1058</v>
      </c>
      <c r="G5840" t="s">
        <v>1218</v>
      </c>
      <c r="H5840">
        <v>1</v>
      </c>
    </row>
    <row r="5841" spans="1:8" x14ac:dyDescent="0.2">
      <c r="A5841" s="5">
        <v>44777</v>
      </c>
      <c r="B5841" s="2">
        <v>44777.357638888891</v>
      </c>
      <c r="C5841" s="1" t="s">
        <v>1065</v>
      </c>
      <c r="D5841" t="s">
        <v>1056</v>
      </c>
      <c r="G5841" t="s">
        <v>1218</v>
      </c>
      <c r="H5841">
        <v>1</v>
      </c>
    </row>
    <row r="5842" spans="1:8" x14ac:dyDescent="0.2">
      <c r="A5842" s="5">
        <v>44777</v>
      </c>
      <c r="B5842" s="2">
        <v>44777.35765046296</v>
      </c>
      <c r="C5842" s="1" t="s">
        <v>1065</v>
      </c>
      <c r="D5842" t="s">
        <v>1059</v>
      </c>
      <c r="G5842" t="s">
        <v>1218</v>
      </c>
      <c r="H5842">
        <v>1</v>
      </c>
    </row>
    <row r="5843" spans="1:8" x14ac:dyDescent="0.2">
      <c r="A5843" s="5">
        <v>44777</v>
      </c>
      <c r="B5843" s="2">
        <v>44777.357662037037</v>
      </c>
      <c r="C5843" s="1" t="s">
        <v>1065</v>
      </c>
      <c r="D5843" t="s">
        <v>1056</v>
      </c>
      <c r="G5843" t="s">
        <v>1218</v>
      </c>
      <c r="H5843">
        <v>1</v>
      </c>
    </row>
    <row r="5844" spans="1:8" x14ac:dyDescent="0.2">
      <c r="A5844" s="5">
        <v>44778</v>
      </c>
      <c r="B5844" s="2">
        <v>44778.377812500003</v>
      </c>
      <c r="C5844" s="1" t="s">
        <v>1192</v>
      </c>
      <c r="D5844" t="s">
        <v>1053</v>
      </c>
      <c r="E5844" s="1" t="s">
        <v>1061</v>
      </c>
      <c r="G5844" t="s">
        <v>1218</v>
      </c>
      <c r="H5844">
        <v>1</v>
      </c>
    </row>
    <row r="5845" spans="1:8" x14ac:dyDescent="0.2">
      <c r="A5845" s="5">
        <v>44778</v>
      </c>
      <c r="B5845" s="2">
        <v>44778.377881944441</v>
      </c>
      <c r="C5845" s="1" t="s">
        <v>1192</v>
      </c>
      <c r="D5845" t="s">
        <v>1057</v>
      </c>
      <c r="E5845" s="1" t="s">
        <v>1061</v>
      </c>
      <c r="G5845" t="s">
        <v>1218</v>
      </c>
      <c r="H5845">
        <v>1</v>
      </c>
    </row>
    <row r="5846" spans="1:8" x14ac:dyDescent="0.2">
      <c r="A5846" s="5">
        <v>44778</v>
      </c>
      <c r="B5846" s="2">
        <v>44778.377939814818</v>
      </c>
      <c r="C5846" s="1" t="s">
        <v>1192</v>
      </c>
      <c r="D5846" t="s">
        <v>1058</v>
      </c>
      <c r="E5846" s="1" t="s">
        <v>1061</v>
      </c>
      <c r="G5846" t="s">
        <v>1218</v>
      </c>
      <c r="H5846">
        <v>1</v>
      </c>
    </row>
    <row r="5847" spans="1:8" x14ac:dyDescent="0.2">
      <c r="A5847" s="5">
        <v>44778</v>
      </c>
      <c r="B5847" s="2">
        <v>44778.377986111111</v>
      </c>
      <c r="C5847" s="1" t="s">
        <v>1192</v>
      </c>
      <c r="D5847" t="s">
        <v>1059</v>
      </c>
      <c r="E5847" s="1" t="s">
        <v>1061</v>
      </c>
      <c r="G5847" t="s">
        <v>1218</v>
      </c>
      <c r="H5847">
        <v>1</v>
      </c>
    </row>
    <row r="5848" spans="1:8" x14ac:dyDescent="0.2">
      <c r="A5848" s="5">
        <v>44781</v>
      </c>
      <c r="B5848" s="2">
        <v>44781.345219907409</v>
      </c>
      <c r="C5848" s="1" t="s">
        <v>1192</v>
      </c>
      <c r="D5848" t="s">
        <v>1053</v>
      </c>
      <c r="E5848" s="1" t="s">
        <v>1061</v>
      </c>
      <c r="G5848" t="s">
        <v>1218</v>
      </c>
      <c r="H5848">
        <v>1</v>
      </c>
    </row>
    <row r="5849" spans="1:8" x14ac:dyDescent="0.2">
      <c r="A5849" s="5">
        <v>44781</v>
      </c>
      <c r="B5849" s="2">
        <v>44781.345231481479</v>
      </c>
      <c r="C5849" s="1" t="s">
        <v>1192</v>
      </c>
      <c r="D5849" t="s">
        <v>1057</v>
      </c>
      <c r="E5849" s="1" t="s">
        <v>1061</v>
      </c>
      <c r="G5849" t="s">
        <v>1218</v>
      </c>
      <c r="H5849">
        <v>1</v>
      </c>
    </row>
    <row r="5850" spans="1:8" x14ac:dyDescent="0.2">
      <c r="A5850" s="5">
        <v>44781</v>
      </c>
      <c r="B5850" s="2">
        <v>44781.345231481479</v>
      </c>
      <c r="C5850" s="1" t="s">
        <v>1192</v>
      </c>
      <c r="D5850" t="s">
        <v>1058</v>
      </c>
      <c r="E5850" s="1" t="s">
        <v>1061</v>
      </c>
      <c r="G5850" t="s">
        <v>1218</v>
      </c>
      <c r="H5850">
        <v>1</v>
      </c>
    </row>
    <row r="5851" spans="1:8" x14ac:dyDescent="0.2">
      <c r="A5851" s="5">
        <v>44781</v>
      </c>
      <c r="B5851" s="2">
        <v>44781.345243055555</v>
      </c>
      <c r="C5851" s="1" t="s">
        <v>1192</v>
      </c>
      <c r="D5851" t="s">
        <v>1059</v>
      </c>
      <c r="E5851" s="1" t="s">
        <v>1061</v>
      </c>
      <c r="G5851" t="s">
        <v>1218</v>
      </c>
      <c r="H5851">
        <v>1</v>
      </c>
    </row>
    <row r="5852" spans="1:8" x14ac:dyDescent="0.2">
      <c r="A5852" s="5">
        <v>44781</v>
      </c>
      <c r="B5852" s="2">
        <v>44781.359305555554</v>
      </c>
      <c r="C5852" s="1" t="s">
        <v>1065</v>
      </c>
      <c r="D5852" t="s">
        <v>1053</v>
      </c>
      <c r="G5852" t="s">
        <v>1218</v>
      </c>
      <c r="H5852">
        <v>1</v>
      </c>
    </row>
    <row r="5853" spans="1:8" x14ac:dyDescent="0.2">
      <c r="A5853" s="5">
        <v>44781</v>
      </c>
      <c r="B5853" s="2">
        <v>44781.359317129631</v>
      </c>
      <c r="C5853" s="1" t="s">
        <v>1065</v>
      </c>
      <c r="D5853" t="s">
        <v>1056</v>
      </c>
      <c r="G5853" t="s">
        <v>1218</v>
      </c>
      <c r="H5853">
        <v>1</v>
      </c>
    </row>
    <row r="5854" spans="1:8" x14ac:dyDescent="0.2">
      <c r="A5854" s="5">
        <v>44781</v>
      </c>
      <c r="B5854" s="2">
        <v>44781.359351851854</v>
      </c>
      <c r="C5854" s="1" t="s">
        <v>1065</v>
      </c>
      <c r="D5854" t="s">
        <v>1057</v>
      </c>
      <c r="G5854" t="s">
        <v>1218</v>
      </c>
      <c r="H5854">
        <v>1</v>
      </c>
    </row>
    <row r="5855" spans="1:8" x14ac:dyDescent="0.2">
      <c r="A5855" s="5">
        <v>44781</v>
      </c>
      <c r="B5855" s="2">
        <v>44781.359363425923</v>
      </c>
      <c r="C5855" s="1" t="s">
        <v>1065</v>
      </c>
      <c r="D5855" t="s">
        <v>1056</v>
      </c>
      <c r="G5855" t="s">
        <v>1218</v>
      </c>
      <c r="H5855">
        <v>1</v>
      </c>
    </row>
    <row r="5856" spans="1:8" x14ac:dyDescent="0.2">
      <c r="A5856" s="5">
        <v>44781</v>
      </c>
      <c r="B5856" s="2">
        <v>44781.359375</v>
      </c>
      <c r="C5856" s="1" t="s">
        <v>1065</v>
      </c>
      <c r="D5856" t="s">
        <v>1058</v>
      </c>
      <c r="G5856" t="s">
        <v>1218</v>
      </c>
      <c r="H5856">
        <v>1</v>
      </c>
    </row>
    <row r="5857" spans="1:8" x14ac:dyDescent="0.2">
      <c r="A5857" s="5">
        <v>44781</v>
      </c>
      <c r="B5857" s="2">
        <v>44781.359386574077</v>
      </c>
      <c r="C5857" s="1" t="s">
        <v>1065</v>
      </c>
      <c r="D5857" t="s">
        <v>1056</v>
      </c>
      <c r="G5857" t="s">
        <v>1218</v>
      </c>
      <c r="H5857">
        <v>1</v>
      </c>
    </row>
    <row r="5858" spans="1:8" x14ac:dyDescent="0.2">
      <c r="A5858" s="5">
        <v>44781</v>
      </c>
      <c r="B5858" s="2">
        <v>44781.359398148146</v>
      </c>
      <c r="C5858" s="1" t="s">
        <v>1065</v>
      </c>
      <c r="D5858" t="s">
        <v>1059</v>
      </c>
      <c r="G5858" t="s">
        <v>1218</v>
      </c>
      <c r="H5858">
        <v>1</v>
      </c>
    </row>
    <row r="5859" spans="1:8" x14ac:dyDescent="0.2">
      <c r="A5859" s="5">
        <v>44781</v>
      </c>
      <c r="B5859" s="2">
        <v>44781.359409722223</v>
      </c>
      <c r="C5859" s="1" t="s">
        <v>1065</v>
      </c>
      <c r="D5859" t="s">
        <v>1056</v>
      </c>
      <c r="G5859" t="s">
        <v>1218</v>
      </c>
      <c r="H5859">
        <v>1</v>
      </c>
    </row>
    <row r="5860" spans="1:8" x14ac:dyDescent="0.2">
      <c r="A5860" s="5">
        <v>44782</v>
      </c>
      <c r="B5860" s="2">
        <v>44782.332488425927</v>
      </c>
      <c r="C5860" s="1" t="s">
        <v>1192</v>
      </c>
      <c r="D5860" t="s">
        <v>1053</v>
      </c>
      <c r="E5860" s="1" t="s">
        <v>1061</v>
      </c>
      <c r="G5860" t="s">
        <v>1218</v>
      </c>
      <c r="H5860">
        <v>1</v>
      </c>
    </row>
    <row r="5861" spans="1:8" x14ac:dyDescent="0.2">
      <c r="A5861" s="5">
        <v>44782</v>
      </c>
      <c r="B5861" s="2">
        <v>44782.332511574074</v>
      </c>
      <c r="C5861" s="1" t="s">
        <v>1192</v>
      </c>
      <c r="D5861" t="s">
        <v>1057</v>
      </c>
      <c r="E5861" s="1" t="s">
        <v>1061</v>
      </c>
      <c r="G5861" t="s">
        <v>1218</v>
      </c>
      <c r="H5861">
        <v>1</v>
      </c>
    </row>
    <row r="5862" spans="1:8" x14ac:dyDescent="0.2">
      <c r="A5862" s="5">
        <v>44782</v>
      </c>
      <c r="B5862" s="2">
        <v>44782.33252314815</v>
      </c>
      <c r="C5862" s="1" t="s">
        <v>1192</v>
      </c>
      <c r="D5862" t="s">
        <v>1058</v>
      </c>
      <c r="E5862" s="1" t="s">
        <v>1061</v>
      </c>
      <c r="G5862" t="s">
        <v>1218</v>
      </c>
      <c r="H5862">
        <v>1</v>
      </c>
    </row>
    <row r="5863" spans="1:8" x14ac:dyDescent="0.2">
      <c r="A5863" s="5">
        <v>44782</v>
      </c>
      <c r="B5863" s="2">
        <v>44782.33252314815</v>
      </c>
      <c r="C5863" s="1" t="s">
        <v>1192</v>
      </c>
      <c r="D5863" t="s">
        <v>1059</v>
      </c>
      <c r="E5863" s="1" t="s">
        <v>1061</v>
      </c>
      <c r="G5863" t="s">
        <v>1218</v>
      </c>
      <c r="H5863">
        <v>1</v>
      </c>
    </row>
    <row r="5864" spans="1:8" x14ac:dyDescent="0.2">
      <c r="A5864" s="5">
        <v>44782</v>
      </c>
      <c r="B5864" s="2">
        <v>44782.351053240738</v>
      </c>
      <c r="C5864" s="1" t="s">
        <v>1065</v>
      </c>
      <c r="D5864" t="s">
        <v>1053</v>
      </c>
      <c r="G5864" t="s">
        <v>1218</v>
      </c>
      <c r="H5864">
        <v>1</v>
      </c>
    </row>
    <row r="5865" spans="1:8" x14ac:dyDescent="0.2">
      <c r="A5865" s="5">
        <v>44782</v>
      </c>
      <c r="B5865" s="2">
        <v>44782.351134259261</v>
      </c>
      <c r="C5865" s="1" t="s">
        <v>1065</v>
      </c>
      <c r="D5865" t="s">
        <v>1056</v>
      </c>
      <c r="G5865" t="s">
        <v>1218</v>
      </c>
      <c r="H5865">
        <v>1</v>
      </c>
    </row>
    <row r="5866" spans="1:8" x14ac:dyDescent="0.2">
      <c r="A5866" s="5">
        <v>44782</v>
      </c>
      <c r="B5866" s="2">
        <v>44782.351226851853</v>
      </c>
      <c r="C5866" s="1" t="s">
        <v>1065</v>
      </c>
      <c r="D5866" t="s">
        <v>1057</v>
      </c>
      <c r="G5866" t="s">
        <v>1218</v>
      </c>
      <c r="H5866">
        <v>1</v>
      </c>
    </row>
    <row r="5867" spans="1:8" x14ac:dyDescent="0.2">
      <c r="A5867" s="5">
        <v>44782</v>
      </c>
      <c r="B5867" s="2">
        <v>44782.351319444446</v>
      </c>
      <c r="C5867" s="1" t="s">
        <v>1065</v>
      </c>
      <c r="D5867" t="s">
        <v>1056</v>
      </c>
      <c r="G5867" t="s">
        <v>1218</v>
      </c>
      <c r="H5867">
        <v>1</v>
      </c>
    </row>
    <row r="5868" spans="1:8" x14ac:dyDescent="0.2">
      <c r="A5868" s="5">
        <v>44782</v>
      </c>
      <c r="B5868" s="2">
        <v>44782.351412037038</v>
      </c>
      <c r="C5868" s="1" t="s">
        <v>1065</v>
      </c>
      <c r="D5868" t="s">
        <v>1058</v>
      </c>
      <c r="G5868" t="s">
        <v>1218</v>
      </c>
      <c r="H5868">
        <v>1</v>
      </c>
    </row>
    <row r="5869" spans="1:8" x14ac:dyDescent="0.2">
      <c r="A5869" s="5">
        <v>44782</v>
      </c>
      <c r="B5869" s="2">
        <v>44782.351504629631</v>
      </c>
      <c r="C5869" s="1" t="s">
        <v>1065</v>
      </c>
      <c r="D5869" t="s">
        <v>1056</v>
      </c>
      <c r="G5869" t="s">
        <v>1218</v>
      </c>
      <c r="H5869">
        <v>1</v>
      </c>
    </row>
    <row r="5870" spans="1:8" x14ac:dyDescent="0.2">
      <c r="A5870" s="5">
        <v>44782</v>
      </c>
      <c r="B5870" s="2">
        <v>44782.35297453704</v>
      </c>
      <c r="C5870" s="1" t="s">
        <v>1065</v>
      </c>
      <c r="D5870" t="s">
        <v>1059</v>
      </c>
      <c r="G5870" t="s">
        <v>1218</v>
      </c>
      <c r="H5870">
        <v>1</v>
      </c>
    </row>
    <row r="5871" spans="1:8" x14ac:dyDescent="0.2">
      <c r="A5871" s="5">
        <v>44782</v>
      </c>
      <c r="B5871" s="2">
        <v>44782.353090277778</v>
      </c>
      <c r="C5871" s="1" t="s">
        <v>1065</v>
      </c>
      <c r="D5871" t="s">
        <v>1056</v>
      </c>
      <c r="G5871" t="s">
        <v>1218</v>
      </c>
      <c r="H5871">
        <v>1</v>
      </c>
    </row>
    <row r="5872" spans="1:8" x14ac:dyDescent="0.2">
      <c r="A5872" s="5">
        <v>44784</v>
      </c>
      <c r="B5872" s="2">
        <v>44784.332858796297</v>
      </c>
      <c r="C5872" s="1" t="s">
        <v>1192</v>
      </c>
      <c r="D5872" t="s">
        <v>1053</v>
      </c>
      <c r="E5872" s="1" t="s">
        <v>1219</v>
      </c>
      <c r="G5872" t="s">
        <v>1218</v>
      </c>
      <c r="H5872">
        <v>1</v>
      </c>
    </row>
    <row r="5873" spans="1:8" x14ac:dyDescent="0.2">
      <c r="A5873" s="5">
        <v>44784</v>
      </c>
      <c r="B5873" s="2">
        <v>44784.332870370374</v>
      </c>
      <c r="C5873" s="1" t="s">
        <v>1192</v>
      </c>
      <c r="D5873" t="s">
        <v>1056</v>
      </c>
      <c r="F5873" s="6" t="s">
        <v>1061</v>
      </c>
      <c r="G5873" t="s">
        <v>1218</v>
      </c>
      <c r="H5873">
        <v>1</v>
      </c>
    </row>
    <row r="5874" spans="1:8" x14ac:dyDescent="0.2">
      <c r="A5874" s="5">
        <v>44784</v>
      </c>
      <c r="B5874" s="2">
        <v>44784.332881944443</v>
      </c>
      <c r="C5874" s="1" t="s">
        <v>1192</v>
      </c>
      <c r="D5874" t="s">
        <v>1057</v>
      </c>
      <c r="E5874" s="1" t="s">
        <v>1061</v>
      </c>
      <c r="G5874" t="s">
        <v>1218</v>
      </c>
      <c r="H5874">
        <v>1</v>
      </c>
    </row>
    <row r="5875" spans="1:8" x14ac:dyDescent="0.2">
      <c r="A5875" s="5">
        <v>44784</v>
      </c>
      <c r="B5875" s="2">
        <v>44784.332881944443</v>
      </c>
      <c r="C5875" s="1" t="s">
        <v>1192</v>
      </c>
      <c r="D5875" t="s">
        <v>1058</v>
      </c>
      <c r="E5875" s="1" t="s">
        <v>1061</v>
      </c>
      <c r="G5875" t="s">
        <v>1218</v>
      </c>
      <c r="H5875">
        <v>1</v>
      </c>
    </row>
    <row r="5876" spans="1:8" x14ac:dyDescent="0.2">
      <c r="A5876" s="5">
        <v>44784</v>
      </c>
      <c r="B5876" s="2">
        <v>44784.33289351852</v>
      </c>
      <c r="C5876" s="1" t="s">
        <v>1192</v>
      </c>
      <c r="D5876" t="s">
        <v>1059</v>
      </c>
      <c r="E5876" s="1" t="s">
        <v>1061</v>
      </c>
      <c r="G5876" t="s">
        <v>1218</v>
      </c>
      <c r="H5876">
        <v>1</v>
      </c>
    </row>
    <row r="5877" spans="1:8" x14ac:dyDescent="0.2">
      <c r="A5877" s="5">
        <v>44784</v>
      </c>
      <c r="B5877" s="2">
        <v>44784.350023148145</v>
      </c>
      <c r="C5877" s="1" t="s">
        <v>1065</v>
      </c>
      <c r="D5877" t="s">
        <v>1053</v>
      </c>
      <c r="G5877" t="s">
        <v>1218</v>
      </c>
      <c r="H5877">
        <v>1</v>
      </c>
    </row>
    <row r="5878" spans="1:8" x14ac:dyDescent="0.2">
      <c r="A5878" s="5">
        <v>44784</v>
      </c>
      <c r="B5878" s="2">
        <v>44784.350092592591</v>
      </c>
      <c r="C5878" s="1" t="s">
        <v>1065</v>
      </c>
      <c r="D5878" t="s">
        <v>1056</v>
      </c>
      <c r="G5878" t="s">
        <v>1218</v>
      </c>
      <c r="H5878">
        <v>1</v>
      </c>
    </row>
    <row r="5879" spans="1:8" x14ac:dyDescent="0.2">
      <c r="A5879" s="5">
        <v>44784</v>
      </c>
      <c r="B5879" s="2">
        <v>44784.350208333337</v>
      </c>
      <c r="C5879" s="1" t="s">
        <v>1065</v>
      </c>
      <c r="D5879" t="s">
        <v>1057</v>
      </c>
      <c r="G5879" t="s">
        <v>1218</v>
      </c>
      <c r="H5879">
        <v>1</v>
      </c>
    </row>
    <row r="5880" spans="1:8" x14ac:dyDescent="0.2">
      <c r="A5880" s="5">
        <v>44784</v>
      </c>
      <c r="B5880" s="2">
        <v>44784.350416666668</v>
      </c>
      <c r="C5880" s="1" t="s">
        <v>1065</v>
      </c>
      <c r="D5880" t="s">
        <v>1056</v>
      </c>
      <c r="G5880" t="s">
        <v>1218</v>
      </c>
      <c r="H5880">
        <v>1</v>
      </c>
    </row>
    <row r="5881" spans="1:8" x14ac:dyDescent="0.2">
      <c r="A5881" s="5">
        <v>44784</v>
      </c>
      <c r="B5881" s="2">
        <v>44784.350462962961</v>
      </c>
      <c r="C5881" s="1" t="s">
        <v>1065</v>
      </c>
      <c r="D5881" t="s">
        <v>1058</v>
      </c>
      <c r="G5881" t="s">
        <v>1218</v>
      </c>
      <c r="H5881">
        <v>1</v>
      </c>
    </row>
    <row r="5882" spans="1:8" x14ac:dyDescent="0.2">
      <c r="A5882" s="5">
        <v>44784</v>
      </c>
      <c r="B5882" s="2">
        <v>44784.35050925926</v>
      </c>
      <c r="C5882" s="1" t="s">
        <v>1065</v>
      </c>
      <c r="D5882" t="s">
        <v>1056</v>
      </c>
      <c r="G5882" t="s">
        <v>1218</v>
      </c>
      <c r="H5882">
        <v>1</v>
      </c>
    </row>
    <row r="5883" spans="1:8" x14ac:dyDescent="0.2">
      <c r="A5883" s="5">
        <v>44784</v>
      </c>
      <c r="B5883" s="2">
        <v>44784.350543981483</v>
      </c>
      <c r="C5883" s="1" t="s">
        <v>1065</v>
      </c>
      <c r="D5883" t="s">
        <v>1059</v>
      </c>
      <c r="G5883" t="s">
        <v>1218</v>
      </c>
      <c r="H5883">
        <v>1</v>
      </c>
    </row>
    <row r="5884" spans="1:8" x14ac:dyDescent="0.2">
      <c r="A5884" s="5">
        <v>44784</v>
      </c>
      <c r="B5884" s="2">
        <v>44784.350590277776</v>
      </c>
      <c r="C5884" s="1" t="s">
        <v>1065</v>
      </c>
      <c r="D5884" t="s">
        <v>1056</v>
      </c>
      <c r="G5884" t="s">
        <v>1218</v>
      </c>
      <c r="H5884">
        <v>1</v>
      </c>
    </row>
    <row r="5885" spans="1:8" x14ac:dyDescent="0.2">
      <c r="A5885" s="5">
        <v>44788</v>
      </c>
      <c r="B5885" s="2">
        <v>44788.328310185185</v>
      </c>
      <c r="C5885" s="1" t="s">
        <v>1192</v>
      </c>
      <c r="D5885" t="s">
        <v>1053</v>
      </c>
      <c r="E5885" s="1" t="s">
        <v>1061</v>
      </c>
      <c r="G5885" t="s">
        <v>1218</v>
      </c>
      <c r="H5885">
        <v>1</v>
      </c>
    </row>
    <row r="5886" spans="1:8" x14ac:dyDescent="0.2">
      <c r="A5886" s="5">
        <v>44788</v>
      </c>
      <c r="B5886" s="2">
        <v>44788.328321759262</v>
      </c>
      <c r="C5886" s="1" t="s">
        <v>1192</v>
      </c>
      <c r="D5886" t="s">
        <v>1057</v>
      </c>
      <c r="E5886" s="1" t="s">
        <v>1061</v>
      </c>
      <c r="G5886" t="s">
        <v>1218</v>
      </c>
      <c r="H5886">
        <v>1</v>
      </c>
    </row>
    <row r="5887" spans="1:8" x14ac:dyDescent="0.2">
      <c r="A5887" s="5">
        <v>44788</v>
      </c>
      <c r="B5887" s="2">
        <v>44788.328344907408</v>
      </c>
      <c r="C5887" s="1" t="s">
        <v>1192</v>
      </c>
      <c r="D5887" t="s">
        <v>1058</v>
      </c>
      <c r="E5887" s="1" t="s">
        <v>1061</v>
      </c>
      <c r="G5887" t="s">
        <v>1218</v>
      </c>
      <c r="H5887">
        <v>1</v>
      </c>
    </row>
    <row r="5888" spans="1:8" x14ac:dyDescent="0.2">
      <c r="A5888" s="5">
        <v>44788</v>
      </c>
      <c r="B5888" s="2">
        <v>44788.328344907408</v>
      </c>
      <c r="C5888" s="1" t="s">
        <v>1192</v>
      </c>
      <c r="D5888" t="s">
        <v>1059</v>
      </c>
      <c r="E5888" s="1" t="s">
        <v>1061</v>
      </c>
      <c r="G5888" t="s">
        <v>1218</v>
      </c>
      <c r="H5888">
        <v>1</v>
      </c>
    </row>
    <row r="5889" spans="1:8" x14ac:dyDescent="0.2">
      <c r="A5889" s="5">
        <v>44789</v>
      </c>
      <c r="B5889" s="2">
        <v>44789.337453703702</v>
      </c>
      <c r="C5889" s="1" t="s">
        <v>1192</v>
      </c>
      <c r="D5889" t="s">
        <v>1053</v>
      </c>
      <c r="E5889" s="1" t="s">
        <v>1061</v>
      </c>
      <c r="G5889" t="s">
        <v>1218</v>
      </c>
      <c r="H5889">
        <v>1</v>
      </c>
    </row>
    <row r="5890" spans="1:8" x14ac:dyDescent="0.2">
      <c r="A5890" s="5">
        <v>44789</v>
      </c>
      <c r="B5890" s="2">
        <v>44789.337465277778</v>
      </c>
      <c r="C5890" s="1" t="s">
        <v>1192</v>
      </c>
      <c r="D5890" t="s">
        <v>1057</v>
      </c>
      <c r="E5890" s="1" t="s">
        <v>1061</v>
      </c>
      <c r="G5890" t="s">
        <v>1218</v>
      </c>
      <c r="H5890">
        <v>1</v>
      </c>
    </row>
    <row r="5891" spans="1:8" x14ac:dyDescent="0.2">
      <c r="A5891" s="5">
        <v>44789</v>
      </c>
      <c r="B5891" s="2">
        <v>44789.337488425925</v>
      </c>
      <c r="C5891" s="1" t="s">
        <v>1192</v>
      </c>
      <c r="D5891" t="s">
        <v>1058</v>
      </c>
      <c r="E5891" s="1" t="s">
        <v>1061</v>
      </c>
      <c r="G5891" t="s">
        <v>1218</v>
      </c>
      <c r="H5891">
        <v>1</v>
      </c>
    </row>
    <row r="5892" spans="1:8" x14ac:dyDescent="0.2">
      <c r="A5892" s="5">
        <v>44789</v>
      </c>
      <c r="B5892" s="2">
        <v>44789.337500000001</v>
      </c>
      <c r="C5892" s="1" t="s">
        <v>1192</v>
      </c>
      <c r="D5892" t="s">
        <v>1059</v>
      </c>
      <c r="E5892" s="1" t="s">
        <v>1061</v>
      </c>
      <c r="G5892" t="s">
        <v>1218</v>
      </c>
      <c r="H5892">
        <v>1</v>
      </c>
    </row>
    <row r="5893" spans="1:8" x14ac:dyDescent="0.2">
      <c r="A5893" s="5">
        <v>44789</v>
      </c>
      <c r="B5893" s="2">
        <v>44789.364537037036</v>
      </c>
      <c r="C5893" s="1" t="s">
        <v>1065</v>
      </c>
      <c r="D5893" t="s">
        <v>1053</v>
      </c>
      <c r="G5893" t="s">
        <v>1218</v>
      </c>
      <c r="H5893">
        <v>1</v>
      </c>
    </row>
    <row r="5894" spans="1:8" x14ac:dyDescent="0.2">
      <c r="A5894" s="5">
        <v>44789</v>
      </c>
      <c r="B5894" s="2">
        <v>44789.364548611113</v>
      </c>
      <c r="C5894" s="1" t="s">
        <v>1065</v>
      </c>
      <c r="D5894" t="s">
        <v>1056</v>
      </c>
      <c r="G5894" t="s">
        <v>1218</v>
      </c>
      <c r="H5894">
        <v>1</v>
      </c>
    </row>
    <row r="5895" spans="1:8" x14ac:dyDescent="0.2">
      <c r="A5895" s="5">
        <v>44789</v>
      </c>
      <c r="B5895" s="2">
        <v>44789.364560185182</v>
      </c>
      <c r="C5895" s="1" t="s">
        <v>1065</v>
      </c>
      <c r="D5895" t="s">
        <v>1057</v>
      </c>
      <c r="G5895" t="s">
        <v>1218</v>
      </c>
      <c r="H5895">
        <v>1</v>
      </c>
    </row>
    <row r="5896" spans="1:8" x14ac:dyDescent="0.2">
      <c r="A5896" s="5">
        <v>44789</v>
      </c>
      <c r="B5896" s="2">
        <v>44789.364571759259</v>
      </c>
      <c r="C5896" s="1" t="s">
        <v>1065</v>
      </c>
      <c r="D5896" t="s">
        <v>1056</v>
      </c>
      <c r="G5896" t="s">
        <v>1218</v>
      </c>
      <c r="H5896">
        <v>1</v>
      </c>
    </row>
    <row r="5897" spans="1:8" x14ac:dyDescent="0.2">
      <c r="A5897" s="5">
        <v>44789</v>
      </c>
      <c r="B5897" s="2">
        <v>44789.364583333336</v>
      </c>
      <c r="C5897" s="1" t="s">
        <v>1065</v>
      </c>
      <c r="D5897" t="s">
        <v>1058</v>
      </c>
      <c r="G5897" t="s">
        <v>1218</v>
      </c>
      <c r="H5897">
        <v>1</v>
      </c>
    </row>
    <row r="5898" spans="1:8" x14ac:dyDescent="0.2">
      <c r="A5898" s="5">
        <v>44789</v>
      </c>
      <c r="B5898" s="2">
        <v>44789.364594907405</v>
      </c>
      <c r="C5898" s="1" t="s">
        <v>1065</v>
      </c>
      <c r="D5898" t="s">
        <v>1056</v>
      </c>
      <c r="G5898" t="s">
        <v>1218</v>
      </c>
      <c r="H5898">
        <v>1</v>
      </c>
    </row>
    <row r="5899" spans="1:8" x14ac:dyDescent="0.2">
      <c r="A5899" s="5">
        <v>44789</v>
      </c>
      <c r="B5899" s="2">
        <v>44789.364606481482</v>
      </c>
      <c r="C5899" s="1" t="s">
        <v>1065</v>
      </c>
      <c r="D5899" t="s">
        <v>1059</v>
      </c>
      <c r="G5899" t="s">
        <v>1218</v>
      </c>
      <c r="H5899">
        <v>1</v>
      </c>
    </row>
    <row r="5900" spans="1:8" x14ac:dyDescent="0.2">
      <c r="A5900" s="5">
        <v>44789</v>
      </c>
      <c r="B5900" s="2">
        <v>44789.364618055559</v>
      </c>
      <c r="C5900" s="1" t="s">
        <v>1065</v>
      </c>
      <c r="D5900" t="s">
        <v>1056</v>
      </c>
      <c r="G5900" t="s">
        <v>1218</v>
      </c>
      <c r="H5900">
        <v>1</v>
      </c>
    </row>
    <row r="5901" spans="1:8" x14ac:dyDescent="0.2">
      <c r="A5901" s="5">
        <v>44790</v>
      </c>
      <c r="B5901" s="2">
        <v>44790.328773148147</v>
      </c>
      <c r="C5901" s="1" t="s">
        <v>1192</v>
      </c>
      <c r="D5901" t="s">
        <v>1053</v>
      </c>
      <c r="E5901" s="1" t="s">
        <v>1061</v>
      </c>
      <c r="G5901" t="s">
        <v>1218</v>
      </c>
      <c r="H5901">
        <v>1</v>
      </c>
    </row>
    <row r="5902" spans="1:8" x14ac:dyDescent="0.2">
      <c r="A5902" s="5">
        <v>44790</v>
      </c>
      <c r="B5902" s="2">
        <v>44790.328796296293</v>
      </c>
      <c r="C5902" s="1" t="s">
        <v>1192</v>
      </c>
      <c r="D5902" t="s">
        <v>1057</v>
      </c>
      <c r="E5902" s="1" t="s">
        <v>1061</v>
      </c>
      <c r="G5902" t="s">
        <v>1218</v>
      </c>
      <c r="H5902">
        <v>1</v>
      </c>
    </row>
    <row r="5903" spans="1:8" x14ac:dyDescent="0.2">
      <c r="A5903" s="5">
        <v>44790</v>
      </c>
      <c r="B5903" s="2">
        <v>44790.32880787037</v>
      </c>
      <c r="C5903" s="1" t="s">
        <v>1192</v>
      </c>
      <c r="D5903" t="s">
        <v>1058</v>
      </c>
      <c r="E5903" s="1" t="s">
        <v>1061</v>
      </c>
      <c r="G5903" t="s">
        <v>1218</v>
      </c>
      <c r="H5903">
        <v>1</v>
      </c>
    </row>
    <row r="5904" spans="1:8" x14ac:dyDescent="0.2">
      <c r="A5904" s="5">
        <v>44790</v>
      </c>
      <c r="B5904" s="2">
        <v>44790.328819444447</v>
      </c>
      <c r="C5904" s="1" t="s">
        <v>1192</v>
      </c>
      <c r="D5904" t="s">
        <v>1059</v>
      </c>
      <c r="E5904" s="1" t="s">
        <v>1061</v>
      </c>
      <c r="G5904" t="s">
        <v>1218</v>
      </c>
      <c r="H5904">
        <v>1</v>
      </c>
    </row>
    <row r="5905" spans="1:8" x14ac:dyDescent="0.2">
      <c r="A5905" s="5">
        <v>44790</v>
      </c>
      <c r="B5905" s="2">
        <v>44790.363599537035</v>
      </c>
      <c r="C5905" s="1" t="s">
        <v>1065</v>
      </c>
      <c r="D5905" t="s">
        <v>1053</v>
      </c>
      <c r="G5905" t="s">
        <v>1218</v>
      </c>
      <c r="H5905">
        <v>1</v>
      </c>
    </row>
    <row r="5906" spans="1:8" x14ac:dyDescent="0.2">
      <c r="A5906" s="5">
        <v>44790</v>
      </c>
      <c r="B5906" s="2">
        <v>44790.363611111112</v>
      </c>
      <c r="C5906" s="1" t="s">
        <v>1065</v>
      </c>
      <c r="D5906" t="s">
        <v>1056</v>
      </c>
      <c r="G5906" t="s">
        <v>1218</v>
      </c>
      <c r="H5906">
        <v>1</v>
      </c>
    </row>
    <row r="5907" spans="1:8" x14ac:dyDescent="0.2">
      <c r="A5907" s="5">
        <v>44790</v>
      </c>
      <c r="B5907" s="2">
        <v>44790.363634259258</v>
      </c>
      <c r="C5907" s="1" t="s">
        <v>1065</v>
      </c>
      <c r="D5907" t="s">
        <v>1057</v>
      </c>
      <c r="G5907" t="s">
        <v>1218</v>
      </c>
      <c r="H5907">
        <v>1</v>
      </c>
    </row>
    <row r="5908" spans="1:8" x14ac:dyDescent="0.2">
      <c r="A5908" s="5">
        <v>44790</v>
      </c>
      <c r="B5908" s="2">
        <v>44790.363645833335</v>
      </c>
      <c r="C5908" s="1" t="s">
        <v>1065</v>
      </c>
      <c r="D5908" t="s">
        <v>1056</v>
      </c>
      <c r="G5908" t="s">
        <v>1218</v>
      </c>
      <c r="H5908">
        <v>1</v>
      </c>
    </row>
    <row r="5909" spans="1:8" x14ac:dyDescent="0.2">
      <c r="A5909" s="5">
        <v>44790</v>
      </c>
      <c r="B5909" s="2">
        <v>44790.363657407404</v>
      </c>
      <c r="C5909" s="1" t="s">
        <v>1065</v>
      </c>
      <c r="D5909" t="s">
        <v>1058</v>
      </c>
      <c r="G5909" t="s">
        <v>1218</v>
      </c>
      <c r="H5909">
        <v>1</v>
      </c>
    </row>
    <row r="5910" spans="1:8" x14ac:dyDescent="0.2">
      <c r="A5910" s="5">
        <v>44790</v>
      </c>
      <c r="B5910" s="2">
        <v>44790.363692129627</v>
      </c>
      <c r="C5910" s="1" t="s">
        <v>1065</v>
      </c>
      <c r="D5910" t="s">
        <v>1056</v>
      </c>
      <c r="G5910" t="s">
        <v>1218</v>
      </c>
      <c r="H5910">
        <v>1</v>
      </c>
    </row>
    <row r="5911" spans="1:8" x14ac:dyDescent="0.2">
      <c r="A5911" s="5">
        <v>44790</v>
      </c>
      <c r="B5911" s="2">
        <v>44790.363715277781</v>
      </c>
      <c r="C5911" s="1" t="s">
        <v>1065</v>
      </c>
      <c r="D5911" t="s">
        <v>1059</v>
      </c>
      <c r="G5911" t="s">
        <v>1218</v>
      </c>
      <c r="H5911">
        <v>1</v>
      </c>
    </row>
    <row r="5912" spans="1:8" x14ac:dyDescent="0.2">
      <c r="A5912" s="5">
        <v>44790</v>
      </c>
      <c r="B5912" s="2">
        <v>44790.363726851851</v>
      </c>
      <c r="C5912" s="1" t="s">
        <v>1065</v>
      </c>
      <c r="D5912" t="s">
        <v>1056</v>
      </c>
      <c r="G5912" t="s">
        <v>1218</v>
      </c>
      <c r="H5912">
        <v>1</v>
      </c>
    </row>
    <row r="5913" spans="1:8" x14ac:dyDescent="0.2">
      <c r="A5913" s="5">
        <v>44791</v>
      </c>
      <c r="B5913" s="2">
        <v>44791.31890046296</v>
      </c>
      <c r="C5913" s="1" t="s">
        <v>1192</v>
      </c>
      <c r="D5913" t="s">
        <v>1053</v>
      </c>
      <c r="E5913" s="1" t="s">
        <v>1061</v>
      </c>
      <c r="G5913" t="s">
        <v>1218</v>
      </c>
      <c r="H5913">
        <v>1</v>
      </c>
    </row>
    <row r="5914" spans="1:8" x14ac:dyDescent="0.2">
      <c r="A5914" s="5">
        <v>44791</v>
      </c>
      <c r="B5914" s="2">
        <v>44791.318923611114</v>
      </c>
      <c r="C5914" s="1" t="s">
        <v>1192</v>
      </c>
      <c r="D5914" t="s">
        <v>1057</v>
      </c>
      <c r="E5914" s="1" t="s">
        <v>1061</v>
      </c>
      <c r="G5914" t="s">
        <v>1218</v>
      </c>
      <c r="H5914">
        <v>1</v>
      </c>
    </row>
    <row r="5915" spans="1:8" x14ac:dyDescent="0.2">
      <c r="A5915" s="5">
        <v>44791</v>
      </c>
      <c r="B5915" s="2">
        <v>44791.318935185183</v>
      </c>
      <c r="C5915" s="1" t="s">
        <v>1192</v>
      </c>
      <c r="D5915" t="s">
        <v>1058</v>
      </c>
      <c r="E5915" s="1" t="s">
        <v>1061</v>
      </c>
      <c r="G5915" t="s">
        <v>1218</v>
      </c>
      <c r="H5915">
        <v>1</v>
      </c>
    </row>
    <row r="5916" spans="1:8" x14ac:dyDescent="0.2">
      <c r="A5916" s="5">
        <v>44791</v>
      </c>
      <c r="B5916" s="2">
        <v>44791.31894675926</v>
      </c>
      <c r="C5916" s="1" t="s">
        <v>1192</v>
      </c>
      <c r="D5916" t="s">
        <v>1059</v>
      </c>
      <c r="E5916" s="1" t="s">
        <v>1061</v>
      </c>
      <c r="G5916" t="s">
        <v>1218</v>
      </c>
      <c r="H5916">
        <v>1</v>
      </c>
    </row>
    <row r="5917" spans="1:8" x14ac:dyDescent="0.2">
      <c r="A5917" s="5">
        <v>44792</v>
      </c>
      <c r="B5917" s="2">
        <v>44792.319212962961</v>
      </c>
      <c r="C5917" s="1" t="s">
        <v>1197</v>
      </c>
      <c r="D5917" t="s">
        <v>1053</v>
      </c>
      <c r="E5917" s="1" t="s">
        <v>1061</v>
      </c>
      <c r="G5917" t="s">
        <v>1218</v>
      </c>
      <c r="H5917">
        <v>1</v>
      </c>
    </row>
    <row r="5918" spans="1:8" x14ac:dyDescent="0.2">
      <c r="A5918" s="5">
        <v>44792</v>
      </c>
      <c r="B5918" s="2">
        <v>44792.319224537037</v>
      </c>
      <c r="C5918" s="1" t="s">
        <v>1197</v>
      </c>
      <c r="D5918" t="s">
        <v>1057</v>
      </c>
      <c r="E5918" s="1" t="s">
        <v>1061</v>
      </c>
      <c r="G5918" t="s">
        <v>1218</v>
      </c>
      <c r="H5918">
        <v>1</v>
      </c>
    </row>
    <row r="5919" spans="1:8" x14ac:dyDescent="0.2">
      <c r="A5919" s="5">
        <v>44792</v>
      </c>
      <c r="B5919" s="2">
        <v>44792.319236111114</v>
      </c>
      <c r="C5919" s="1" t="s">
        <v>1197</v>
      </c>
      <c r="D5919" t="s">
        <v>1058</v>
      </c>
      <c r="E5919" s="1" t="s">
        <v>1061</v>
      </c>
      <c r="G5919" t="s">
        <v>1218</v>
      </c>
      <c r="H5919">
        <v>1</v>
      </c>
    </row>
    <row r="5920" spans="1:8" x14ac:dyDescent="0.2">
      <c r="A5920" s="5">
        <v>44792</v>
      </c>
      <c r="B5920" s="2">
        <v>44792.319247685184</v>
      </c>
      <c r="C5920" s="1" t="s">
        <v>1197</v>
      </c>
      <c r="D5920" t="s">
        <v>1059</v>
      </c>
      <c r="E5920" s="1" t="s">
        <v>1061</v>
      </c>
      <c r="G5920" t="s">
        <v>1218</v>
      </c>
      <c r="H5920">
        <v>1</v>
      </c>
    </row>
    <row r="5921" spans="1:8" x14ac:dyDescent="0.2">
      <c r="A5921" s="5">
        <v>44792</v>
      </c>
      <c r="B5921" s="2">
        <v>44792.358773148146</v>
      </c>
      <c r="C5921" s="1" t="s">
        <v>1065</v>
      </c>
      <c r="D5921" t="s">
        <v>1053</v>
      </c>
      <c r="G5921" t="s">
        <v>1218</v>
      </c>
      <c r="H5921">
        <v>1</v>
      </c>
    </row>
    <row r="5922" spans="1:8" x14ac:dyDescent="0.2">
      <c r="A5922" s="5">
        <v>44792</v>
      </c>
      <c r="B5922" s="2">
        <v>44792.358784722222</v>
      </c>
      <c r="C5922" s="1" t="s">
        <v>1065</v>
      </c>
      <c r="D5922" t="s">
        <v>1056</v>
      </c>
      <c r="G5922" t="s">
        <v>1218</v>
      </c>
      <c r="H5922">
        <v>1</v>
      </c>
    </row>
    <row r="5923" spans="1:8" x14ac:dyDescent="0.2">
      <c r="A5923" s="5">
        <v>44792</v>
      </c>
      <c r="B5923" s="2">
        <v>44792.358796296299</v>
      </c>
      <c r="C5923" s="1" t="s">
        <v>1065</v>
      </c>
      <c r="D5923" t="s">
        <v>1057</v>
      </c>
      <c r="G5923" t="s">
        <v>1218</v>
      </c>
      <c r="H5923">
        <v>1</v>
      </c>
    </row>
    <row r="5924" spans="1:8" x14ac:dyDescent="0.2">
      <c r="A5924" s="5">
        <v>44792</v>
      </c>
      <c r="B5924" s="2">
        <v>44792.358807870369</v>
      </c>
      <c r="C5924" s="1" t="s">
        <v>1065</v>
      </c>
      <c r="D5924" t="s">
        <v>1056</v>
      </c>
      <c r="G5924" t="s">
        <v>1218</v>
      </c>
      <c r="H5924">
        <v>1</v>
      </c>
    </row>
    <row r="5925" spans="1:8" x14ac:dyDescent="0.2">
      <c r="A5925" s="5">
        <v>44792</v>
      </c>
      <c r="B5925" s="2">
        <v>44792.358819444446</v>
      </c>
      <c r="C5925" s="1" t="s">
        <v>1065</v>
      </c>
      <c r="D5925" t="s">
        <v>1058</v>
      </c>
      <c r="G5925" t="s">
        <v>1218</v>
      </c>
      <c r="H5925">
        <v>1</v>
      </c>
    </row>
    <row r="5926" spans="1:8" x14ac:dyDescent="0.2">
      <c r="A5926" s="5">
        <v>44792</v>
      </c>
      <c r="B5926" s="2">
        <v>44792.358831018515</v>
      </c>
      <c r="C5926" s="1" t="s">
        <v>1065</v>
      </c>
      <c r="D5926" t="s">
        <v>1056</v>
      </c>
      <c r="G5926" t="s">
        <v>1218</v>
      </c>
      <c r="H5926">
        <v>1</v>
      </c>
    </row>
    <row r="5927" spans="1:8" x14ac:dyDescent="0.2">
      <c r="A5927" s="5">
        <v>44792</v>
      </c>
      <c r="B5927" s="2">
        <v>44792.358842592592</v>
      </c>
      <c r="C5927" s="1" t="s">
        <v>1065</v>
      </c>
      <c r="D5927" t="s">
        <v>1059</v>
      </c>
      <c r="G5927" t="s">
        <v>1218</v>
      </c>
      <c r="H5927">
        <v>1</v>
      </c>
    </row>
    <row r="5928" spans="1:8" x14ac:dyDescent="0.2">
      <c r="A5928" s="5">
        <v>44792</v>
      </c>
      <c r="B5928" s="2">
        <v>44792.358865740738</v>
      </c>
      <c r="C5928" s="1" t="s">
        <v>1065</v>
      </c>
      <c r="D5928" t="s">
        <v>1056</v>
      </c>
      <c r="G5928" t="s">
        <v>1218</v>
      </c>
      <c r="H5928">
        <v>1</v>
      </c>
    </row>
    <row r="5929" spans="1:8" x14ac:dyDescent="0.2">
      <c r="A5929" s="5">
        <v>44795</v>
      </c>
      <c r="B5929" s="2">
        <v>44795.318032407406</v>
      </c>
      <c r="C5929" s="1" t="s">
        <v>1192</v>
      </c>
      <c r="D5929" t="s">
        <v>1053</v>
      </c>
      <c r="E5929" s="1" t="s">
        <v>1061</v>
      </c>
      <c r="G5929" t="s">
        <v>1218</v>
      </c>
      <c r="H5929">
        <v>1</v>
      </c>
    </row>
    <row r="5930" spans="1:8" x14ac:dyDescent="0.2">
      <c r="A5930" s="5">
        <v>44795</v>
      </c>
      <c r="B5930" s="2">
        <v>44795.318078703705</v>
      </c>
      <c r="C5930" s="1" t="s">
        <v>1192</v>
      </c>
      <c r="D5930" t="s">
        <v>1057</v>
      </c>
      <c r="E5930" s="1" t="s">
        <v>1061</v>
      </c>
      <c r="G5930" t="s">
        <v>1218</v>
      </c>
      <c r="H5930">
        <v>1</v>
      </c>
    </row>
    <row r="5931" spans="1:8" x14ac:dyDescent="0.2">
      <c r="A5931" s="5">
        <v>44795</v>
      </c>
      <c r="B5931" s="2">
        <v>44795.318090277775</v>
      </c>
      <c r="C5931" s="1" t="s">
        <v>1192</v>
      </c>
      <c r="D5931" t="s">
        <v>1058</v>
      </c>
      <c r="E5931" s="1" t="s">
        <v>1061</v>
      </c>
      <c r="G5931" t="s">
        <v>1218</v>
      </c>
      <c r="H5931">
        <v>1</v>
      </c>
    </row>
    <row r="5932" spans="1:8" x14ac:dyDescent="0.2">
      <c r="A5932" s="5">
        <v>44795</v>
      </c>
      <c r="B5932" s="2">
        <v>44795.318101851852</v>
      </c>
      <c r="C5932" s="1" t="s">
        <v>1192</v>
      </c>
      <c r="D5932" t="s">
        <v>1059</v>
      </c>
      <c r="E5932" s="1" t="s">
        <v>1061</v>
      </c>
      <c r="G5932" t="s">
        <v>1218</v>
      </c>
      <c r="H5932">
        <v>1</v>
      </c>
    </row>
    <row r="5933" spans="1:8" x14ac:dyDescent="0.2">
      <c r="A5933" s="5">
        <v>44795</v>
      </c>
      <c r="B5933" s="2">
        <v>44795.353912037041</v>
      </c>
      <c r="C5933" s="1" t="s">
        <v>1065</v>
      </c>
      <c r="D5933" t="s">
        <v>1053</v>
      </c>
      <c r="G5933" t="s">
        <v>1218</v>
      </c>
      <c r="H5933">
        <v>1</v>
      </c>
    </row>
    <row r="5934" spans="1:8" x14ac:dyDescent="0.2">
      <c r="A5934" s="5">
        <v>44795</v>
      </c>
      <c r="B5934" s="2">
        <v>44795.354004629633</v>
      </c>
      <c r="C5934" s="1" t="s">
        <v>1065</v>
      </c>
      <c r="D5934" t="s">
        <v>1056</v>
      </c>
      <c r="G5934" t="s">
        <v>1218</v>
      </c>
      <c r="H5934">
        <v>1</v>
      </c>
    </row>
    <row r="5935" spans="1:8" x14ac:dyDescent="0.2">
      <c r="A5935" s="5">
        <v>44795</v>
      </c>
      <c r="B5935" s="2">
        <v>44795.354074074072</v>
      </c>
      <c r="C5935" s="1" t="s">
        <v>1065</v>
      </c>
      <c r="D5935" t="s">
        <v>1057</v>
      </c>
      <c r="G5935" t="s">
        <v>1218</v>
      </c>
      <c r="H5935">
        <v>1</v>
      </c>
    </row>
    <row r="5936" spans="1:8" x14ac:dyDescent="0.2">
      <c r="A5936" s="5">
        <v>44795</v>
      </c>
      <c r="B5936" s="2">
        <v>44795.354131944441</v>
      </c>
      <c r="C5936" s="1" t="s">
        <v>1065</v>
      </c>
      <c r="D5936" t="s">
        <v>1056</v>
      </c>
      <c r="G5936" t="s">
        <v>1218</v>
      </c>
      <c r="H5936">
        <v>1</v>
      </c>
    </row>
    <row r="5937" spans="1:8" x14ac:dyDescent="0.2">
      <c r="A5937" s="5">
        <v>44795</v>
      </c>
      <c r="B5937" s="2">
        <v>44795.354201388887</v>
      </c>
      <c r="C5937" s="1" t="s">
        <v>1065</v>
      </c>
      <c r="D5937" t="s">
        <v>1058</v>
      </c>
      <c r="G5937" t="s">
        <v>1218</v>
      </c>
      <c r="H5937">
        <v>1</v>
      </c>
    </row>
    <row r="5938" spans="1:8" x14ac:dyDescent="0.2">
      <c r="A5938" s="5">
        <v>44795</v>
      </c>
      <c r="B5938" s="2">
        <v>44795.354247685187</v>
      </c>
      <c r="C5938" s="1" t="s">
        <v>1065</v>
      </c>
      <c r="D5938" t="s">
        <v>1056</v>
      </c>
      <c r="G5938" t="s">
        <v>1218</v>
      </c>
      <c r="H5938">
        <v>1</v>
      </c>
    </row>
    <row r="5939" spans="1:8" x14ac:dyDescent="0.2">
      <c r="A5939" s="5">
        <v>44795</v>
      </c>
      <c r="B5939" s="2">
        <v>44795.354305555556</v>
      </c>
      <c r="C5939" s="1" t="s">
        <v>1065</v>
      </c>
      <c r="D5939" t="s">
        <v>1059</v>
      </c>
      <c r="G5939" t="s">
        <v>1218</v>
      </c>
      <c r="H5939">
        <v>1</v>
      </c>
    </row>
    <row r="5940" spans="1:8" x14ac:dyDescent="0.2">
      <c r="A5940" s="5">
        <v>44795</v>
      </c>
      <c r="B5940" s="2">
        <v>44795.354363425926</v>
      </c>
      <c r="C5940" s="1" t="s">
        <v>1065</v>
      </c>
      <c r="D5940" t="s">
        <v>1056</v>
      </c>
      <c r="G5940" t="s">
        <v>1218</v>
      </c>
      <c r="H5940">
        <v>1</v>
      </c>
    </row>
    <row r="5941" spans="1:8" x14ac:dyDescent="0.2">
      <c r="A5941" s="5">
        <v>44796</v>
      </c>
      <c r="B5941" s="2">
        <v>44796.320543981485</v>
      </c>
      <c r="C5941" s="1" t="s">
        <v>1192</v>
      </c>
      <c r="D5941" t="s">
        <v>1053</v>
      </c>
      <c r="E5941" s="1" t="s">
        <v>1061</v>
      </c>
      <c r="G5941" t="s">
        <v>1218</v>
      </c>
      <c r="H5941">
        <v>1</v>
      </c>
    </row>
    <row r="5942" spans="1:8" x14ac:dyDescent="0.2">
      <c r="A5942" s="5">
        <v>44796</v>
      </c>
      <c r="B5942" s="2">
        <v>44796.320567129631</v>
      </c>
      <c r="C5942" s="1" t="s">
        <v>1192</v>
      </c>
      <c r="D5942" t="s">
        <v>1057</v>
      </c>
      <c r="E5942" s="1" t="s">
        <v>1061</v>
      </c>
      <c r="G5942" t="s">
        <v>1218</v>
      </c>
      <c r="H5942">
        <v>1</v>
      </c>
    </row>
    <row r="5943" spans="1:8" x14ac:dyDescent="0.2">
      <c r="A5943" s="5">
        <v>44796</v>
      </c>
      <c r="B5943" s="2">
        <v>44796.3205787037</v>
      </c>
      <c r="C5943" s="1" t="s">
        <v>1192</v>
      </c>
      <c r="D5943" t="s">
        <v>1058</v>
      </c>
      <c r="E5943" s="1" t="s">
        <v>1199</v>
      </c>
      <c r="G5943" t="s">
        <v>1218</v>
      </c>
      <c r="H5943">
        <v>1</v>
      </c>
    </row>
    <row r="5944" spans="1:8" x14ac:dyDescent="0.2">
      <c r="A5944" s="5">
        <v>44796</v>
      </c>
      <c r="B5944" s="2">
        <v>44796.320590277777</v>
      </c>
      <c r="C5944" s="1" t="s">
        <v>1192</v>
      </c>
      <c r="D5944" t="s">
        <v>1056</v>
      </c>
      <c r="F5944" s="6" t="s">
        <v>1061</v>
      </c>
      <c r="G5944" t="s">
        <v>1218</v>
      </c>
      <c r="H5944">
        <v>1</v>
      </c>
    </row>
    <row r="5945" spans="1:8" x14ac:dyDescent="0.2">
      <c r="A5945" s="5">
        <v>44796</v>
      </c>
      <c r="B5945" s="2">
        <v>44796.320601851854</v>
      </c>
      <c r="C5945" s="1" t="s">
        <v>1192</v>
      </c>
      <c r="D5945" t="s">
        <v>1059</v>
      </c>
      <c r="E5945" s="1" t="s">
        <v>1061</v>
      </c>
      <c r="G5945" t="s">
        <v>1218</v>
      </c>
      <c r="H5945">
        <v>1</v>
      </c>
    </row>
    <row r="5946" spans="1:8" x14ac:dyDescent="0.2">
      <c r="A5946" s="5">
        <v>44796</v>
      </c>
      <c r="B5946" s="2">
        <v>44796.363043981481</v>
      </c>
      <c r="C5946" s="1" t="s">
        <v>1065</v>
      </c>
      <c r="D5946" t="s">
        <v>1053</v>
      </c>
      <c r="E5946" s="1" t="s">
        <v>1061</v>
      </c>
      <c r="G5946" t="s">
        <v>1218</v>
      </c>
      <c r="H5946">
        <v>1</v>
      </c>
    </row>
    <row r="5947" spans="1:8" x14ac:dyDescent="0.2">
      <c r="A5947" s="5">
        <v>44796</v>
      </c>
      <c r="B5947" s="2">
        <v>44796.363067129627</v>
      </c>
      <c r="C5947" s="1" t="s">
        <v>1065</v>
      </c>
      <c r="D5947" t="s">
        <v>1057</v>
      </c>
      <c r="E5947" s="1" t="s">
        <v>1061</v>
      </c>
      <c r="G5947" t="s">
        <v>1218</v>
      </c>
      <c r="H5947">
        <v>1</v>
      </c>
    </row>
    <row r="5948" spans="1:8" x14ac:dyDescent="0.2">
      <c r="A5948" s="5">
        <v>44796</v>
      </c>
      <c r="B5948" s="2">
        <v>44796.36309027778</v>
      </c>
      <c r="C5948" s="1" t="s">
        <v>1065</v>
      </c>
      <c r="D5948" t="s">
        <v>1058</v>
      </c>
      <c r="E5948" s="1" t="s">
        <v>1061</v>
      </c>
      <c r="G5948" t="s">
        <v>1218</v>
      </c>
      <c r="H5948">
        <v>1</v>
      </c>
    </row>
    <row r="5949" spans="1:8" x14ac:dyDescent="0.2">
      <c r="A5949" s="5">
        <v>44796</v>
      </c>
      <c r="B5949" s="2">
        <v>44796.36310185185</v>
      </c>
      <c r="C5949" s="1" t="s">
        <v>1065</v>
      </c>
      <c r="D5949" t="s">
        <v>1059</v>
      </c>
      <c r="E5949" s="1" t="s">
        <v>1061</v>
      </c>
      <c r="G5949" t="s">
        <v>1218</v>
      </c>
      <c r="H5949">
        <v>1</v>
      </c>
    </row>
    <row r="5950" spans="1:8" x14ac:dyDescent="0.2">
      <c r="A5950" s="5">
        <v>44797</v>
      </c>
      <c r="B5950" s="2">
        <v>44797.252152777779</v>
      </c>
      <c r="C5950" s="1" t="s">
        <v>1197</v>
      </c>
      <c r="D5950" t="s">
        <v>1053</v>
      </c>
      <c r="E5950" s="1" t="s">
        <v>1061</v>
      </c>
      <c r="G5950" t="s">
        <v>1218</v>
      </c>
      <c r="H5950">
        <v>1</v>
      </c>
    </row>
    <row r="5951" spans="1:8" x14ac:dyDescent="0.2">
      <c r="A5951" s="5">
        <v>44797</v>
      </c>
      <c r="B5951" s="2">
        <v>44797.252164351848</v>
      </c>
      <c r="C5951" s="1" t="s">
        <v>1197</v>
      </c>
      <c r="D5951" t="s">
        <v>1057</v>
      </c>
      <c r="E5951" s="1" t="s">
        <v>1061</v>
      </c>
      <c r="G5951" t="s">
        <v>1218</v>
      </c>
      <c r="H5951">
        <v>1</v>
      </c>
    </row>
    <row r="5952" spans="1:8" x14ac:dyDescent="0.2">
      <c r="A5952" s="5">
        <v>44797</v>
      </c>
      <c r="B5952" s="2">
        <v>44797.252175925925</v>
      </c>
      <c r="C5952" s="1" t="s">
        <v>1197</v>
      </c>
      <c r="D5952" t="s">
        <v>1058</v>
      </c>
      <c r="E5952" s="1" t="s">
        <v>1061</v>
      </c>
      <c r="G5952" t="s">
        <v>1218</v>
      </c>
      <c r="H5952">
        <v>1</v>
      </c>
    </row>
    <row r="5953" spans="1:8" x14ac:dyDescent="0.2">
      <c r="A5953" s="5">
        <v>44797</v>
      </c>
      <c r="B5953" s="2">
        <v>44797.252175925925</v>
      </c>
      <c r="C5953" s="1" t="s">
        <v>1197</v>
      </c>
      <c r="D5953" t="s">
        <v>1059</v>
      </c>
      <c r="E5953" s="1" t="s">
        <v>1061</v>
      </c>
      <c r="G5953" t="s">
        <v>1218</v>
      </c>
      <c r="H5953">
        <v>1</v>
      </c>
    </row>
    <row r="5954" spans="1:8" x14ac:dyDescent="0.2">
      <c r="A5954" s="5">
        <v>44797</v>
      </c>
      <c r="B5954" s="2">
        <v>44797.361655092594</v>
      </c>
      <c r="C5954" s="1" t="s">
        <v>1065</v>
      </c>
      <c r="D5954" t="s">
        <v>1053</v>
      </c>
      <c r="G5954" t="s">
        <v>1218</v>
      </c>
      <c r="H5954">
        <v>1</v>
      </c>
    </row>
    <row r="5955" spans="1:8" x14ac:dyDescent="0.2">
      <c r="A5955" s="5">
        <v>44797</v>
      </c>
      <c r="B5955" s="2">
        <v>44797.361678240741</v>
      </c>
      <c r="C5955" s="1" t="s">
        <v>1065</v>
      </c>
      <c r="D5955" t="s">
        <v>1056</v>
      </c>
      <c r="G5955" t="s">
        <v>1218</v>
      </c>
      <c r="H5955">
        <v>1</v>
      </c>
    </row>
    <row r="5956" spans="1:8" x14ac:dyDescent="0.2">
      <c r="A5956" s="5">
        <v>44797</v>
      </c>
      <c r="B5956" s="2">
        <v>44797.361689814818</v>
      </c>
      <c r="C5956" s="1" t="s">
        <v>1065</v>
      </c>
      <c r="D5956" t="s">
        <v>1057</v>
      </c>
      <c r="G5956" t="s">
        <v>1218</v>
      </c>
      <c r="H5956">
        <v>1</v>
      </c>
    </row>
    <row r="5957" spans="1:8" x14ac:dyDescent="0.2">
      <c r="A5957" s="5">
        <v>44797</v>
      </c>
      <c r="B5957" s="2">
        <v>44797.361689814818</v>
      </c>
      <c r="C5957" s="1" t="s">
        <v>1065</v>
      </c>
      <c r="D5957" t="s">
        <v>1056</v>
      </c>
      <c r="G5957" t="s">
        <v>1218</v>
      </c>
      <c r="H5957">
        <v>1</v>
      </c>
    </row>
    <row r="5958" spans="1:8" x14ac:dyDescent="0.2">
      <c r="A5958" s="5">
        <v>44797</v>
      </c>
      <c r="B5958" s="2">
        <v>44797.361701388887</v>
      </c>
      <c r="C5958" s="1" t="s">
        <v>1065</v>
      </c>
      <c r="D5958" t="s">
        <v>1058</v>
      </c>
      <c r="G5958" t="s">
        <v>1218</v>
      </c>
      <c r="H5958">
        <v>1</v>
      </c>
    </row>
    <row r="5959" spans="1:8" x14ac:dyDescent="0.2">
      <c r="A5959" s="5">
        <v>44797</v>
      </c>
      <c r="B5959" s="2">
        <v>44797.361701388887</v>
      </c>
      <c r="C5959" s="1" t="s">
        <v>1065</v>
      </c>
      <c r="D5959" t="s">
        <v>1056</v>
      </c>
      <c r="G5959" t="s">
        <v>1218</v>
      </c>
      <c r="H5959">
        <v>1</v>
      </c>
    </row>
    <row r="5960" spans="1:8" x14ac:dyDescent="0.2">
      <c r="A5960" s="5">
        <v>44797</v>
      </c>
      <c r="B5960" s="2">
        <v>44797.361712962964</v>
      </c>
      <c r="C5960" s="1" t="s">
        <v>1065</v>
      </c>
      <c r="D5960" t="s">
        <v>1059</v>
      </c>
      <c r="G5960" t="s">
        <v>1218</v>
      </c>
      <c r="H5960">
        <v>1</v>
      </c>
    </row>
    <row r="5961" spans="1:8" x14ac:dyDescent="0.2">
      <c r="A5961" s="5">
        <v>44797</v>
      </c>
      <c r="B5961" s="2">
        <v>44797.361724537041</v>
      </c>
      <c r="C5961" s="1" t="s">
        <v>1065</v>
      </c>
      <c r="D5961" t="s">
        <v>1056</v>
      </c>
      <c r="G5961" t="s">
        <v>1218</v>
      </c>
      <c r="H5961">
        <v>1</v>
      </c>
    </row>
    <row r="5962" spans="1:8" x14ac:dyDescent="0.2">
      <c r="A5962" s="5">
        <v>44798</v>
      </c>
      <c r="B5962" s="2">
        <v>44798.321412037039</v>
      </c>
      <c r="C5962" s="1" t="s">
        <v>1192</v>
      </c>
      <c r="D5962" t="s">
        <v>1053</v>
      </c>
      <c r="E5962" s="1" t="s">
        <v>1061</v>
      </c>
      <c r="G5962" t="s">
        <v>1218</v>
      </c>
      <c r="H5962">
        <v>1</v>
      </c>
    </row>
    <row r="5963" spans="1:8" x14ac:dyDescent="0.2">
      <c r="A5963" s="5">
        <v>44798</v>
      </c>
      <c r="B5963" s="2">
        <v>44798.321435185186</v>
      </c>
      <c r="C5963" s="1" t="s">
        <v>1192</v>
      </c>
      <c r="D5963" t="s">
        <v>1057</v>
      </c>
      <c r="E5963" s="1" t="s">
        <v>1061</v>
      </c>
      <c r="G5963" t="s">
        <v>1218</v>
      </c>
      <c r="H5963">
        <v>1</v>
      </c>
    </row>
    <row r="5964" spans="1:8" x14ac:dyDescent="0.2">
      <c r="A5964" s="5">
        <v>44798</v>
      </c>
      <c r="B5964" s="2">
        <v>44798.321446759262</v>
      </c>
      <c r="C5964" s="1" t="s">
        <v>1192</v>
      </c>
      <c r="D5964" t="s">
        <v>1058</v>
      </c>
      <c r="E5964" s="1" t="s">
        <v>1216</v>
      </c>
      <c r="G5964" t="s">
        <v>1218</v>
      </c>
      <c r="H5964">
        <v>1</v>
      </c>
    </row>
    <row r="5965" spans="1:8" x14ac:dyDescent="0.2">
      <c r="A5965" s="5">
        <v>44798</v>
      </c>
      <c r="B5965" s="2">
        <v>44798.321458333332</v>
      </c>
      <c r="C5965" s="1" t="s">
        <v>1192</v>
      </c>
      <c r="D5965" t="s">
        <v>1056</v>
      </c>
      <c r="F5965" s="6" t="s">
        <v>1061</v>
      </c>
      <c r="G5965" t="s">
        <v>1218</v>
      </c>
      <c r="H5965">
        <v>1</v>
      </c>
    </row>
    <row r="5966" spans="1:8" x14ac:dyDescent="0.2">
      <c r="A5966" s="5">
        <v>44798</v>
      </c>
      <c r="B5966" s="2">
        <v>44798.321458333332</v>
      </c>
      <c r="C5966" s="1" t="s">
        <v>1192</v>
      </c>
      <c r="D5966" t="s">
        <v>1059</v>
      </c>
      <c r="E5966" s="1" t="s">
        <v>1061</v>
      </c>
      <c r="G5966" t="s">
        <v>1218</v>
      </c>
      <c r="H5966">
        <v>1</v>
      </c>
    </row>
    <row r="5967" spans="1:8" x14ac:dyDescent="0.2">
      <c r="A5967" s="5">
        <v>44798</v>
      </c>
      <c r="B5967" s="2">
        <v>44798.404722222222</v>
      </c>
      <c r="C5967" s="1" t="s">
        <v>1065</v>
      </c>
      <c r="D5967" t="s">
        <v>1053</v>
      </c>
      <c r="G5967" t="s">
        <v>1218</v>
      </c>
      <c r="H5967">
        <v>1</v>
      </c>
    </row>
    <row r="5968" spans="1:8" x14ac:dyDescent="0.2">
      <c r="A5968" s="5">
        <v>44798</v>
      </c>
      <c r="B5968" s="2">
        <v>44798.404849537037</v>
      </c>
      <c r="C5968" s="1" t="s">
        <v>1065</v>
      </c>
      <c r="D5968" t="s">
        <v>1056</v>
      </c>
      <c r="G5968" t="s">
        <v>1218</v>
      </c>
      <c r="H5968">
        <v>1</v>
      </c>
    </row>
    <row r="5969" spans="1:8" x14ac:dyDescent="0.2">
      <c r="A5969" s="5">
        <v>44798</v>
      </c>
      <c r="B5969" s="2">
        <v>44798.404895833337</v>
      </c>
      <c r="C5969" s="1" t="s">
        <v>1065</v>
      </c>
      <c r="D5969" t="s">
        <v>1057</v>
      </c>
      <c r="G5969" t="s">
        <v>1218</v>
      </c>
      <c r="H5969">
        <v>1</v>
      </c>
    </row>
    <row r="5970" spans="1:8" x14ac:dyDescent="0.2">
      <c r="A5970" s="5">
        <v>44798</v>
      </c>
      <c r="B5970" s="2">
        <v>44798.404930555553</v>
      </c>
      <c r="C5970" s="1" t="s">
        <v>1065</v>
      </c>
      <c r="D5970" t="s">
        <v>1056</v>
      </c>
      <c r="G5970" t="s">
        <v>1218</v>
      </c>
      <c r="H5970">
        <v>1</v>
      </c>
    </row>
    <row r="5971" spans="1:8" x14ac:dyDescent="0.2">
      <c r="A5971" s="5">
        <v>44798</v>
      </c>
      <c r="B5971" s="2">
        <v>44798.405266203707</v>
      </c>
      <c r="C5971" s="1" t="s">
        <v>1065</v>
      </c>
      <c r="D5971" t="s">
        <v>1058</v>
      </c>
      <c r="G5971" t="s">
        <v>1218</v>
      </c>
      <c r="H5971">
        <v>1</v>
      </c>
    </row>
    <row r="5972" spans="1:8" x14ac:dyDescent="0.2">
      <c r="A5972" s="5">
        <v>44798</v>
      </c>
      <c r="B5972" s="2">
        <v>44798.405277777776</v>
      </c>
      <c r="C5972" s="1" t="s">
        <v>1065</v>
      </c>
      <c r="D5972" t="s">
        <v>1056</v>
      </c>
      <c r="G5972" t="s">
        <v>1218</v>
      </c>
      <c r="H5972">
        <v>1</v>
      </c>
    </row>
    <row r="5973" spans="1:8" x14ac:dyDescent="0.2">
      <c r="A5973" s="5">
        <v>44798</v>
      </c>
      <c r="B5973" s="2">
        <v>44798.405289351853</v>
      </c>
      <c r="C5973" s="1" t="s">
        <v>1065</v>
      </c>
      <c r="D5973" t="s">
        <v>1059</v>
      </c>
      <c r="G5973" t="s">
        <v>1218</v>
      </c>
      <c r="H5973">
        <v>1</v>
      </c>
    </row>
    <row r="5974" spans="1:8" x14ac:dyDescent="0.2">
      <c r="A5974" s="5">
        <v>44798</v>
      </c>
      <c r="B5974" s="2">
        <v>44798.405300925922</v>
      </c>
      <c r="C5974" s="1" t="s">
        <v>1065</v>
      </c>
      <c r="D5974" t="s">
        <v>1056</v>
      </c>
      <c r="G5974" t="s">
        <v>1218</v>
      </c>
      <c r="H5974">
        <v>1</v>
      </c>
    </row>
    <row r="5975" spans="1:8" x14ac:dyDescent="0.2">
      <c r="A5975" s="5">
        <v>44798</v>
      </c>
      <c r="B5975" s="2">
        <v>44798.473310185182</v>
      </c>
      <c r="C5975" s="1" t="s">
        <v>1190</v>
      </c>
      <c r="D5975" t="s">
        <v>1053</v>
      </c>
      <c r="G5975" t="s">
        <v>1218</v>
      </c>
      <c r="H5975">
        <v>1</v>
      </c>
    </row>
    <row r="5976" spans="1:8" x14ac:dyDescent="0.2">
      <c r="A5976" s="5">
        <v>44798</v>
      </c>
      <c r="B5976" s="2">
        <v>44798.473333333335</v>
      </c>
      <c r="C5976" s="1" t="s">
        <v>1190</v>
      </c>
      <c r="D5976" t="s">
        <v>1056</v>
      </c>
      <c r="G5976" t="s">
        <v>1218</v>
      </c>
      <c r="H5976">
        <v>1</v>
      </c>
    </row>
    <row r="5977" spans="1:8" x14ac:dyDescent="0.2">
      <c r="A5977" s="5">
        <v>44798</v>
      </c>
      <c r="B5977" s="2">
        <v>44798.473344907405</v>
      </c>
      <c r="C5977" s="1" t="s">
        <v>1190</v>
      </c>
      <c r="D5977" t="s">
        <v>1057</v>
      </c>
      <c r="G5977" t="s">
        <v>1218</v>
      </c>
      <c r="H5977">
        <v>1</v>
      </c>
    </row>
    <row r="5978" spans="1:8" x14ac:dyDescent="0.2">
      <c r="A5978" s="5">
        <v>44798</v>
      </c>
      <c r="B5978" s="2">
        <v>44798.473449074074</v>
      </c>
      <c r="C5978" s="1" t="s">
        <v>1190</v>
      </c>
      <c r="D5978" t="s">
        <v>1056</v>
      </c>
      <c r="G5978" t="s">
        <v>1218</v>
      </c>
      <c r="H5978">
        <v>1</v>
      </c>
    </row>
    <row r="5979" spans="1:8" x14ac:dyDescent="0.2">
      <c r="A5979" s="5">
        <v>44798</v>
      </c>
      <c r="B5979" s="2">
        <v>44798.473460648151</v>
      </c>
      <c r="C5979" s="1" t="s">
        <v>1190</v>
      </c>
      <c r="D5979" t="s">
        <v>1058</v>
      </c>
      <c r="G5979" t="s">
        <v>1218</v>
      </c>
      <c r="H5979">
        <v>1</v>
      </c>
    </row>
    <row r="5980" spans="1:8" x14ac:dyDescent="0.2">
      <c r="A5980" s="5">
        <v>44798</v>
      </c>
      <c r="B5980" s="2">
        <v>44798.47347222222</v>
      </c>
      <c r="C5980" s="1" t="s">
        <v>1190</v>
      </c>
      <c r="D5980" t="s">
        <v>1056</v>
      </c>
      <c r="G5980" t="s">
        <v>1218</v>
      </c>
      <c r="H5980">
        <v>1</v>
      </c>
    </row>
    <row r="5981" spans="1:8" x14ac:dyDescent="0.2">
      <c r="A5981" s="5">
        <v>44798</v>
      </c>
      <c r="B5981" s="2">
        <v>44798.473483796297</v>
      </c>
      <c r="C5981" s="1" t="s">
        <v>1190</v>
      </c>
      <c r="D5981" t="s">
        <v>1059</v>
      </c>
      <c r="G5981" t="s">
        <v>1218</v>
      </c>
      <c r="H5981">
        <v>1</v>
      </c>
    </row>
    <row r="5982" spans="1:8" x14ac:dyDescent="0.2">
      <c r="A5982" s="5">
        <v>44798</v>
      </c>
      <c r="B5982" s="2">
        <v>44798.473483796297</v>
      </c>
      <c r="C5982" s="1" t="s">
        <v>1190</v>
      </c>
      <c r="D5982" t="s">
        <v>1056</v>
      </c>
      <c r="G5982" t="s">
        <v>1218</v>
      </c>
      <c r="H5982">
        <v>1</v>
      </c>
    </row>
    <row r="5983" spans="1:8" x14ac:dyDescent="0.2">
      <c r="A5983" s="5">
        <v>44799</v>
      </c>
      <c r="B5983" s="2">
        <v>44799.318784722222</v>
      </c>
      <c r="C5983" s="1" t="s">
        <v>1192</v>
      </c>
      <c r="D5983" t="s">
        <v>1053</v>
      </c>
      <c r="E5983" s="1" t="s">
        <v>1061</v>
      </c>
      <c r="G5983" t="s">
        <v>1218</v>
      </c>
      <c r="H5983">
        <v>1</v>
      </c>
    </row>
    <row r="5984" spans="1:8" x14ac:dyDescent="0.2">
      <c r="A5984" s="5">
        <v>44799</v>
      </c>
      <c r="B5984" s="2">
        <v>44799.318796296298</v>
      </c>
      <c r="C5984" s="1" t="s">
        <v>1192</v>
      </c>
      <c r="D5984" t="s">
        <v>1057</v>
      </c>
      <c r="E5984" s="1" t="s">
        <v>1061</v>
      </c>
      <c r="G5984" t="s">
        <v>1218</v>
      </c>
      <c r="H5984">
        <v>1</v>
      </c>
    </row>
    <row r="5985" spans="1:8" x14ac:dyDescent="0.2">
      <c r="A5985" s="5">
        <v>44799</v>
      </c>
      <c r="B5985" s="2">
        <v>44799.318807870368</v>
      </c>
      <c r="C5985" s="1" t="s">
        <v>1192</v>
      </c>
      <c r="D5985" t="s">
        <v>1058</v>
      </c>
      <c r="E5985" s="1" t="s">
        <v>1061</v>
      </c>
      <c r="G5985" t="s">
        <v>1218</v>
      </c>
      <c r="H5985">
        <v>1</v>
      </c>
    </row>
    <row r="5986" spans="1:8" x14ac:dyDescent="0.2">
      <c r="A5986" s="5">
        <v>44799</v>
      </c>
      <c r="B5986" s="2">
        <v>44799.318819444445</v>
      </c>
      <c r="C5986" s="1" t="s">
        <v>1192</v>
      </c>
      <c r="D5986" t="s">
        <v>1059</v>
      </c>
      <c r="E5986" s="1" t="s">
        <v>1061</v>
      </c>
      <c r="G5986" t="s">
        <v>1218</v>
      </c>
      <c r="H5986">
        <v>1</v>
      </c>
    </row>
    <row r="5987" spans="1:8" x14ac:dyDescent="0.2">
      <c r="A5987" s="5">
        <v>44799</v>
      </c>
      <c r="B5987" s="2">
        <v>44799.358622685184</v>
      </c>
      <c r="C5987" s="1" t="s">
        <v>1065</v>
      </c>
      <c r="D5987" t="s">
        <v>1053</v>
      </c>
      <c r="G5987" t="s">
        <v>1218</v>
      </c>
      <c r="H5987">
        <v>1</v>
      </c>
    </row>
    <row r="5988" spans="1:8" x14ac:dyDescent="0.2">
      <c r="A5988" s="5">
        <v>44799</v>
      </c>
      <c r="B5988" s="2">
        <v>44799.358634259261</v>
      </c>
      <c r="C5988" s="1" t="s">
        <v>1065</v>
      </c>
      <c r="D5988" t="s">
        <v>1056</v>
      </c>
      <c r="G5988" t="s">
        <v>1218</v>
      </c>
      <c r="H5988">
        <v>1</v>
      </c>
    </row>
    <row r="5989" spans="1:8" x14ac:dyDescent="0.2">
      <c r="A5989" s="5">
        <v>44799</v>
      </c>
      <c r="B5989" s="2">
        <v>44799.35864583333</v>
      </c>
      <c r="C5989" s="1" t="s">
        <v>1065</v>
      </c>
      <c r="D5989" t="s">
        <v>1057</v>
      </c>
      <c r="G5989" t="s">
        <v>1218</v>
      </c>
      <c r="H5989">
        <v>1</v>
      </c>
    </row>
    <row r="5990" spans="1:8" x14ac:dyDescent="0.2">
      <c r="A5990" s="5">
        <v>44799</v>
      </c>
      <c r="B5990" s="2">
        <v>44799.35864583333</v>
      </c>
      <c r="C5990" s="1" t="s">
        <v>1065</v>
      </c>
      <c r="D5990" t="s">
        <v>1056</v>
      </c>
      <c r="G5990" t="s">
        <v>1218</v>
      </c>
      <c r="H5990">
        <v>1</v>
      </c>
    </row>
    <row r="5991" spans="1:8" x14ac:dyDescent="0.2">
      <c r="A5991" s="5">
        <v>44799</v>
      </c>
      <c r="B5991" s="2">
        <v>44799.358657407407</v>
      </c>
      <c r="C5991" s="1" t="s">
        <v>1065</v>
      </c>
      <c r="D5991" t="s">
        <v>1058</v>
      </c>
      <c r="G5991" t="s">
        <v>1218</v>
      </c>
      <c r="H5991">
        <v>1</v>
      </c>
    </row>
    <row r="5992" spans="1:8" x14ac:dyDescent="0.2">
      <c r="A5992" s="5">
        <v>44799</v>
      </c>
      <c r="B5992" s="2">
        <v>44799.358657407407</v>
      </c>
      <c r="C5992" s="1" t="s">
        <v>1065</v>
      </c>
      <c r="D5992" t="s">
        <v>1056</v>
      </c>
      <c r="G5992" t="s">
        <v>1218</v>
      </c>
      <c r="H5992">
        <v>1</v>
      </c>
    </row>
    <row r="5993" spans="1:8" x14ac:dyDescent="0.2">
      <c r="A5993" s="5">
        <v>44799</v>
      </c>
      <c r="B5993" s="2">
        <v>44799.358657407407</v>
      </c>
      <c r="C5993" s="1" t="s">
        <v>1065</v>
      </c>
      <c r="D5993" t="s">
        <v>1059</v>
      </c>
      <c r="G5993" t="s">
        <v>1218</v>
      </c>
      <c r="H5993">
        <v>1</v>
      </c>
    </row>
    <row r="5994" spans="1:8" x14ac:dyDescent="0.2">
      <c r="A5994" s="5">
        <v>44799</v>
      </c>
      <c r="B5994" s="2">
        <v>44799.358668981484</v>
      </c>
      <c r="C5994" s="1" t="s">
        <v>1065</v>
      </c>
      <c r="D5994" t="s">
        <v>1056</v>
      </c>
      <c r="G5994" t="s">
        <v>1218</v>
      </c>
      <c r="H5994">
        <v>1</v>
      </c>
    </row>
    <row r="5995" spans="1:8" x14ac:dyDescent="0.2">
      <c r="A5995" s="5">
        <v>44802</v>
      </c>
      <c r="B5995" s="2">
        <v>44802.325185185182</v>
      </c>
      <c r="C5995" s="1" t="s">
        <v>1192</v>
      </c>
      <c r="D5995" t="s">
        <v>1053</v>
      </c>
      <c r="E5995" s="1" t="s">
        <v>1061</v>
      </c>
      <c r="G5995" t="s">
        <v>1218</v>
      </c>
      <c r="H5995">
        <v>1</v>
      </c>
    </row>
    <row r="5996" spans="1:8" x14ac:dyDescent="0.2">
      <c r="A5996" s="5">
        <v>44802</v>
      </c>
      <c r="B5996" s="2">
        <v>44802.325208333335</v>
      </c>
      <c r="C5996" s="1" t="s">
        <v>1192</v>
      </c>
      <c r="D5996" t="s">
        <v>1057</v>
      </c>
      <c r="E5996" s="1" t="s">
        <v>1061</v>
      </c>
      <c r="G5996" t="s">
        <v>1218</v>
      </c>
      <c r="H5996">
        <v>1</v>
      </c>
    </row>
    <row r="5997" spans="1:8" x14ac:dyDescent="0.2">
      <c r="A5997" s="5">
        <v>44802</v>
      </c>
      <c r="B5997" s="2">
        <v>44802.325219907405</v>
      </c>
      <c r="C5997" s="1" t="s">
        <v>1192</v>
      </c>
      <c r="D5997" t="s">
        <v>1058</v>
      </c>
      <c r="E5997" s="1" t="s">
        <v>1061</v>
      </c>
      <c r="G5997" t="s">
        <v>1218</v>
      </c>
      <c r="H5997">
        <v>1</v>
      </c>
    </row>
    <row r="5998" spans="1:8" x14ac:dyDescent="0.2">
      <c r="A5998" s="5">
        <v>44802</v>
      </c>
      <c r="B5998" s="2">
        <v>44802.325243055559</v>
      </c>
      <c r="C5998" s="1" t="s">
        <v>1192</v>
      </c>
      <c r="D5998" t="s">
        <v>1059</v>
      </c>
      <c r="E5998" s="1" t="s">
        <v>1061</v>
      </c>
      <c r="G5998" t="s">
        <v>1218</v>
      </c>
      <c r="H5998">
        <v>1</v>
      </c>
    </row>
    <row r="5999" spans="1:8" x14ac:dyDescent="0.2">
      <c r="A5999" s="5">
        <v>44802</v>
      </c>
      <c r="B5999" s="2">
        <v>44802.351851851854</v>
      </c>
      <c r="C5999" s="1" t="s">
        <v>1065</v>
      </c>
      <c r="D5999" t="s">
        <v>1053</v>
      </c>
      <c r="G5999" t="s">
        <v>1218</v>
      </c>
      <c r="H5999">
        <v>1</v>
      </c>
    </row>
    <row r="6000" spans="1:8" x14ac:dyDescent="0.2">
      <c r="A6000" s="5">
        <v>44802</v>
      </c>
      <c r="B6000" s="2">
        <v>44802.35193287037</v>
      </c>
      <c r="C6000" s="1" t="s">
        <v>1065</v>
      </c>
      <c r="D6000" t="s">
        <v>1056</v>
      </c>
      <c r="G6000" t="s">
        <v>1218</v>
      </c>
      <c r="H6000">
        <v>1</v>
      </c>
    </row>
    <row r="6001" spans="1:8" x14ac:dyDescent="0.2">
      <c r="A6001" s="5">
        <v>44802</v>
      </c>
      <c r="B6001" s="2">
        <v>44802.352013888885</v>
      </c>
      <c r="C6001" s="1" t="s">
        <v>1065</v>
      </c>
      <c r="D6001" t="s">
        <v>1057</v>
      </c>
      <c r="G6001" t="s">
        <v>1218</v>
      </c>
      <c r="H6001">
        <v>1</v>
      </c>
    </row>
    <row r="6002" spans="1:8" x14ac:dyDescent="0.2">
      <c r="A6002" s="5">
        <v>44802</v>
      </c>
      <c r="B6002" s="2">
        <v>44802.352094907408</v>
      </c>
      <c r="C6002" s="1" t="s">
        <v>1065</v>
      </c>
      <c r="D6002" t="s">
        <v>1056</v>
      </c>
      <c r="G6002" t="s">
        <v>1218</v>
      </c>
      <c r="H6002">
        <v>1</v>
      </c>
    </row>
    <row r="6003" spans="1:8" x14ac:dyDescent="0.2">
      <c r="A6003" s="5">
        <v>44802</v>
      </c>
      <c r="B6003" s="2">
        <v>44802.352175925924</v>
      </c>
      <c r="C6003" s="1" t="s">
        <v>1065</v>
      </c>
      <c r="D6003" t="s">
        <v>1058</v>
      </c>
      <c r="G6003" t="s">
        <v>1218</v>
      </c>
      <c r="H6003">
        <v>1</v>
      </c>
    </row>
    <row r="6004" spans="1:8" x14ac:dyDescent="0.2">
      <c r="A6004" s="5">
        <v>44802</v>
      </c>
      <c r="B6004" s="2">
        <v>44802.352256944447</v>
      </c>
      <c r="C6004" s="1" t="s">
        <v>1065</v>
      </c>
      <c r="D6004" t="s">
        <v>1056</v>
      </c>
      <c r="G6004" t="s">
        <v>1218</v>
      </c>
      <c r="H6004">
        <v>1</v>
      </c>
    </row>
    <row r="6005" spans="1:8" x14ac:dyDescent="0.2">
      <c r="A6005" s="5">
        <v>44802</v>
      </c>
      <c r="B6005" s="2">
        <v>44802.352349537039</v>
      </c>
      <c r="C6005" s="1" t="s">
        <v>1065</v>
      </c>
      <c r="D6005" t="s">
        <v>1059</v>
      </c>
      <c r="G6005" t="s">
        <v>1218</v>
      </c>
      <c r="H6005">
        <v>1</v>
      </c>
    </row>
    <row r="6006" spans="1:8" x14ac:dyDescent="0.2">
      <c r="A6006" s="5">
        <v>44802</v>
      </c>
      <c r="B6006" s="2">
        <v>44802.352418981478</v>
      </c>
      <c r="C6006" s="1" t="s">
        <v>1065</v>
      </c>
      <c r="D6006" t="s">
        <v>1056</v>
      </c>
      <c r="G6006" t="s">
        <v>1218</v>
      </c>
      <c r="H6006">
        <v>1</v>
      </c>
    </row>
    <row r="6007" spans="1:8" x14ac:dyDescent="0.2">
      <c r="A6007" s="5">
        <v>44802</v>
      </c>
      <c r="B6007" s="2">
        <v>44802.392152777778</v>
      </c>
      <c r="C6007" s="1" t="s">
        <v>1192</v>
      </c>
      <c r="D6007" t="s">
        <v>1053</v>
      </c>
      <c r="E6007" s="1" t="s">
        <v>1061</v>
      </c>
      <c r="G6007" t="s">
        <v>1218</v>
      </c>
      <c r="H6007">
        <v>1</v>
      </c>
    </row>
    <row r="6008" spans="1:8" x14ac:dyDescent="0.2">
      <c r="A6008" s="5">
        <v>44802</v>
      </c>
      <c r="B6008" s="2">
        <v>44802.392164351855</v>
      </c>
      <c r="C6008" s="1" t="s">
        <v>1192</v>
      </c>
      <c r="D6008" t="s">
        <v>1057</v>
      </c>
      <c r="E6008" s="1" t="s">
        <v>1061</v>
      </c>
      <c r="G6008" t="s">
        <v>1218</v>
      </c>
      <c r="H6008">
        <v>1</v>
      </c>
    </row>
    <row r="6009" spans="1:8" x14ac:dyDescent="0.2">
      <c r="A6009" s="5">
        <v>44802</v>
      </c>
      <c r="B6009" s="2">
        <v>44802.392175925925</v>
      </c>
      <c r="C6009" s="1" t="s">
        <v>1192</v>
      </c>
      <c r="D6009" t="s">
        <v>1058</v>
      </c>
      <c r="E6009" s="1" t="s">
        <v>1061</v>
      </c>
      <c r="G6009" t="s">
        <v>1218</v>
      </c>
      <c r="H6009">
        <v>1</v>
      </c>
    </row>
    <row r="6010" spans="1:8" x14ac:dyDescent="0.2">
      <c r="A6010" s="5">
        <v>44802</v>
      </c>
      <c r="B6010" s="2">
        <v>44802.392187500001</v>
      </c>
      <c r="C6010" s="1" t="s">
        <v>1192</v>
      </c>
      <c r="D6010" t="s">
        <v>1059</v>
      </c>
      <c r="E6010" s="1" t="s">
        <v>1061</v>
      </c>
      <c r="G6010" t="s">
        <v>1218</v>
      </c>
      <c r="H6010">
        <v>1</v>
      </c>
    </row>
    <row r="6011" spans="1:8" x14ac:dyDescent="0.2">
      <c r="A6011" s="5">
        <v>44802</v>
      </c>
      <c r="B6011" s="2">
        <v>44802.47625</v>
      </c>
      <c r="C6011" s="1" t="s">
        <v>1065</v>
      </c>
      <c r="D6011" t="s">
        <v>1053</v>
      </c>
      <c r="E6011" s="1" t="s">
        <v>1061</v>
      </c>
      <c r="G6011" t="s">
        <v>1218</v>
      </c>
      <c r="H6011">
        <v>1</v>
      </c>
    </row>
    <row r="6012" spans="1:8" x14ac:dyDescent="0.2">
      <c r="A6012" s="5">
        <v>44802</v>
      </c>
      <c r="B6012" s="2">
        <v>44802.476261574076</v>
      </c>
      <c r="C6012" s="1" t="s">
        <v>1065</v>
      </c>
      <c r="D6012" t="s">
        <v>1057</v>
      </c>
      <c r="E6012" s="1" t="s">
        <v>1061</v>
      </c>
      <c r="G6012" t="s">
        <v>1218</v>
      </c>
      <c r="H6012">
        <v>1</v>
      </c>
    </row>
    <row r="6013" spans="1:8" x14ac:dyDescent="0.2">
      <c r="A6013" s="5">
        <v>44802</v>
      </c>
      <c r="B6013" s="2">
        <v>44802.476273148146</v>
      </c>
      <c r="C6013" s="1" t="s">
        <v>1065</v>
      </c>
      <c r="D6013" t="s">
        <v>1058</v>
      </c>
      <c r="E6013" s="1" t="s">
        <v>1061</v>
      </c>
      <c r="G6013" t="s">
        <v>1218</v>
      </c>
      <c r="H6013">
        <v>1</v>
      </c>
    </row>
    <row r="6014" spans="1:8" x14ac:dyDescent="0.2">
      <c r="A6014" s="5">
        <v>44802</v>
      </c>
      <c r="B6014" s="2">
        <v>44802.476284722223</v>
      </c>
      <c r="C6014" s="1" t="s">
        <v>1065</v>
      </c>
      <c r="D6014" t="s">
        <v>1059</v>
      </c>
      <c r="E6014" s="1" t="s">
        <v>1061</v>
      </c>
      <c r="G6014" t="s">
        <v>1218</v>
      </c>
      <c r="H6014">
        <v>1</v>
      </c>
    </row>
    <row r="6015" spans="1:8" x14ac:dyDescent="0.2">
      <c r="A6015" s="5">
        <v>44803</v>
      </c>
      <c r="B6015" s="2">
        <v>44803.277337962965</v>
      </c>
      <c r="C6015" s="1" t="s">
        <v>1197</v>
      </c>
      <c r="D6015" t="s">
        <v>1053</v>
      </c>
      <c r="E6015" s="1" t="s">
        <v>1061</v>
      </c>
      <c r="G6015" t="s">
        <v>1218</v>
      </c>
      <c r="H6015">
        <v>1</v>
      </c>
    </row>
    <row r="6016" spans="1:8" x14ac:dyDescent="0.2">
      <c r="A6016" s="5">
        <v>44803</v>
      </c>
      <c r="B6016" s="2">
        <v>44803.277337962965</v>
      </c>
      <c r="C6016" s="1" t="s">
        <v>1197</v>
      </c>
      <c r="D6016" t="s">
        <v>1057</v>
      </c>
      <c r="E6016" s="1" t="s">
        <v>1061</v>
      </c>
      <c r="G6016" t="s">
        <v>1218</v>
      </c>
      <c r="H6016">
        <v>1</v>
      </c>
    </row>
    <row r="6017" spans="1:8" x14ac:dyDescent="0.2">
      <c r="A6017" s="5">
        <v>44803</v>
      </c>
      <c r="B6017" s="2">
        <v>44803.277349537035</v>
      </c>
      <c r="C6017" s="1" t="s">
        <v>1197</v>
      </c>
      <c r="D6017" t="s">
        <v>1058</v>
      </c>
      <c r="E6017" s="1" t="s">
        <v>1061</v>
      </c>
      <c r="G6017" t="s">
        <v>1218</v>
      </c>
      <c r="H6017">
        <v>1</v>
      </c>
    </row>
    <row r="6018" spans="1:8" x14ac:dyDescent="0.2">
      <c r="A6018" s="5">
        <v>44803</v>
      </c>
      <c r="B6018" s="2">
        <v>44803.277361111112</v>
      </c>
      <c r="C6018" s="1" t="s">
        <v>1197</v>
      </c>
      <c r="D6018" t="s">
        <v>1059</v>
      </c>
      <c r="E6018" s="1" t="s">
        <v>1061</v>
      </c>
      <c r="G6018" t="s">
        <v>1218</v>
      </c>
      <c r="H6018">
        <v>1</v>
      </c>
    </row>
    <row r="6019" spans="1:8" x14ac:dyDescent="0.2">
      <c r="A6019" s="5">
        <v>44804</v>
      </c>
      <c r="B6019" s="2">
        <v>44804.324270833335</v>
      </c>
      <c r="C6019" s="1" t="s">
        <v>1192</v>
      </c>
      <c r="D6019" t="s">
        <v>1053</v>
      </c>
      <c r="E6019" s="1" t="s">
        <v>1061</v>
      </c>
      <c r="G6019" t="s">
        <v>1218</v>
      </c>
      <c r="H6019">
        <v>1</v>
      </c>
    </row>
    <row r="6020" spans="1:8" x14ac:dyDescent="0.2">
      <c r="A6020" s="5">
        <v>44804</v>
      </c>
      <c r="B6020" s="2">
        <v>44804.324282407404</v>
      </c>
      <c r="C6020" s="1" t="s">
        <v>1192</v>
      </c>
      <c r="D6020" t="s">
        <v>1057</v>
      </c>
      <c r="E6020" s="1" t="s">
        <v>1061</v>
      </c>
      <c r="G6020" t="s">
        <v>1218</v>
      </c>
      <c r="H6020">
        <v>1</v>
      </c>
    </row>
    <row r="6021" spans="1:8" x14ac:dyDescent="0.2">
      <c r="A6021" s="5">
        <v>44804</v>
      </c>
      <c r="B6021" s="2">
        <v>44804.324293981481</v>
      </c>
      <c r="C6021" s="1" t="s">
        <v>1192</v>
      </c>
      <c r="D6021" t="s">
        <v>1058</v>
      </c>
      <c r="E6021" s="1" t="s">
        <v>1061</v>
      </c>
      <c r="G6021" t="s">
        <v>1218</v>
      </c>
      <c r="H6021">
        <v>1</v>
      </c>
    </row>
    <row r="6022" spans="1:8" x14ac:dyDescent="0.2">
      <c r="A6022" s="5">
        <v>44804</v>
      </c>
      <c r="B6022" s="2">
        <v>44804.324305555558</v>
      </c>
      <c r="C6022" s="1" t="s">
        <v>1192</v>
      </c>
      <c r="D6022" t="s">
        <v>1059</v>
      </c>
      <c r="E6022" s="1" t="s">
        <v>1061</v>
      </c>
      <c r="G6022" t="s">
        <v>1218</v>
      </c>
      <c r="H6022">
        <v>1</v>
      </c>
    </row>
    <row r="6023" spans="1:8" x14ac:dyDescent="0.2">
      <c r="A6023" s="5">
        <v>44804</v>
      </c>
      <c r="B6023" s="2">
        <v>44804.365451388891</v>
      </c>
      <c r="C6023" s="1" t="s">
        <v>1065</v>
      </c>
      <c r="D6023" t="s">
        <v>1053</v>
      </c>
      <c r="G6023" t="s">
        <v>1218</v>
      </c>
      <c r="H6023">
        <v>1</v>
      </c>
    </row>
    <row r="6024" spans="1:8" x14ac:dyDescent="0.2">
      <c r="A6024" s="5">
        <v>44804</v>
      </c>
      <c r="B6024" s="2">
        <v>44804.36546296296</v>
      </c>
      <c r="C6024" s="1" t="s">
        <v>1065</v>
      </c>
      <c r="D6024" t="s">
        <v>1056</v>
      </c>
      <c r="G6024" t="s">
        <v>1218</v>
      </c>
      <c r="H6024">
        <v>1</v>
      </c>
    </row>
    <row r="6025" spans="1:8" x14ac:dyDescent="0.2">
      <c r="A6025" s="5">
        <v>44804</v>
      </c>
      <c r="B6025" s="2">
        <v>44804.36546296296</v>
      </c>
      <c r="C6025" s="1" t="s">
        <v>1065</v>
      </c>
      <c r="D6025" t="s">
        <v>1057</v>
      </c>
      <c r="G6025" t="s">
        <v>1218</v>
      </c>
      <c r="H6025">
        <v>1</v>
      </c>
    </row>
    <row r="6026" spans="1:8" x14ac:dyDescent="0.2">
      <c r="A6026" s="5">
        <v>44804</v>
      </c>
      <c r="B6026" s="2">
        <v>44804.365474537037</v>
      </c>
      <c r="C6026" s="1" t="s">
        <v>1065</v>
      </c>
      <c r="D6026" t="s">
        <v>1056</v>
      </c>
      <c r="G6026" t="s">
        <v>1218</v>
      </c>
      <c r="H6026">
        <v>1</v>
      </c>
    </row>
    <row r="6027" spans="1:8" x14ac:dyDescent="0.2">
      <c r="A6027" s="5">
        <v>44804</v>
      </c>
      <c r="B6027" s="2">
        <v>44804.365486111114</v>
      </c>
      <c r="C6027" s="1" t="s">
        <v>1065</v>
      </c>
      <c r="D6027" t="s">
        <v>1058</v>
      </c>
      <c r="G6027" t="s">
        <v>1218</v>
      </c>
      <c r="H6027">
        <v>1</v>
      </c>
    </row>
    <row r="6028" spans="1:8" x14ac:dyDescent="0.2">
      <c r="A6028" s="5">
        <v>44804</v>
      </c>
      <c r="B6028" s="2">
        <v>44804.365497685183</v>
      </c>
      <c r="C6028" s="1" t="s">
        <v>1065</v>
      </c>
      <c r="D6028" t="s">
        <v>1056</v>
      </c>
      <c r="G6028" t="s">
        <v>1218</v>
      </c>
      <c r="H6028">
        <v>1</v>
      </c>
    </row>
    <row r="6029" spans="1:8" x14ac:dyDescent="0.2">
      <c r="A6029" s="5">
        <v>44804</v>
      </c>
      <c r="B6029" s="2">
        <v>44804.365497685183</v>
      </c>
      <c r="C6029" s="1" t="s">
        <v>1065</v>
      </c>
      <c r="D6029" t="s">
        <v>1059</v>
      </c>
      <c r="G6029" t="s">
        <v>1218</v>
      </c>
      <c r="H6029">
        <v>1</v>
      </c>
    </row>
    <row r="6030" spans="1:8" x14ac:dyDescent="0.2">
      <c r="A6030" s="5">
        <v>44804</v>
      </c>
      <c r="B6030" s="2">
        <v>44804.36550925926</v>
      </c>
      <c r="C6030" s="1" t="s">
        <v>1065</v>
      </c>
      <c r="D6030" t="s">
        <v>1056</v>
      </c>
      <c r="G6030" t="s">
        <v>1218</v>
      </c>
      <c r="H6030">
        <v>1</v>
      </c>
    </row>
    <row r="6031" spans="1:8" x14ac:dyDescent="0.2">
      <c r="A6031" s="5">
        <v>44805</v>
      </c>
      <c r="B6031" s="2">
        <v>44805.309756944444</v>
      </c>
      <c r="C6031" s="1" t="s">
        <v>1192</v>
      </c>
      <c r="D6031" t="s">
        <v>1053</v>
      </c>
      <c r="E6031" s="1" t="s">
        <v>1061</v>
      </c>
      <c r="G6031" t="s">
        <v>1220</v>
      </c>
      <c r="H6031">
        <v>1</v>
      </c>
    </row>
    <row r="6032" spans="1:8" x14ac:dyDescent="0.2">
      <c r="A6032" s="5">
        <v>44805</v>
      </c>
      <c r="B6032" s="2">
        <v>44805.30976851852</v>
      </c>
      <c r="C6032" s="1" t="s">
        <v>1192</v>
      </c>
      <c r="D6032" t="s">
        <v>1057</v>
      </c>
      <c r="E6032" s="1" t="s">
        <v>1061</v>
      </c>
      <c r="G6032" t="s">
        <v>1220</v>
      </c>
      <c r="H6032">
        <v>1</v>
      </c>
    </row>
    <row r="6033" spans="1:8" x14ac:dyDescent="0.2">
      <c r="A6033" s="5">
        <v>44805</v>
      </c>
      <c r="B6033" s="2">
        <v>44805.30978009259</v>
      </c>
      <c r="C6033" s="1" t="s">
        <v>1192</v>
      </c>
      <c r="D6033" t="s">
        <v>1058</v>
      </c>
      <c r="E6033" s="1" t="s">
        <v>1061</v>
      </c>
      <c r="G6033" t="s">
        <v>1220</v>
      </c>
      <c r="H6033">
        <v>1</v>
      </c>
    </row>
    <row r="6034" spans="1:8" x14ac:dyDescent="0.2">
      <c r="A6034" s="5">
        <v>44805</v>
      </c>
      <c r="B6034" s="2">
        <v>44805.309803240743</v>
      </c>
      <c r="C6034" s="1" t="s">
        <v>1192</v>
      </c>
      <c r="D6034" t="s">
        <v>1059</v>
      </c>
      <c r="E6034" s="1" t="s">
        <v>1061</v>
      </c>
      <c r="G6034" t="s">
        <v>1220</v>
      </c>
      <c r="H6034">
        <v>1</v>
      </c>
    </row>
    <row r="6035" spans="1:8" x14ac:dyDescent="0.2">
      <c r="A6035" s="5">
        <v>44805</v>
      </c>
      <c r="B6035" s="2">
        <v>44805.353750000002</v>
      </c>
      <c r="C6035" s="1" t="s">
        <v>1113</v>
      </c>
      <c r="D6035" t="s">
        <v>1053</v>
      </c>
      <c r="G6035" t="s">
        <v>1220</v>
      </c>
      <c r="H6035">
        <v>1</v>
      </c>
    </row>
    <row r="6036" spans="1:8" x14ac:dyDescent="0.2">
      <c r="A6036" s="5">
        <v>44805</v>
      </c>
      <c r="B6036" s="2">
        <v>44805.353761574072</v>
      </c>
      <c r="C6036" s="1" t="s">
        <v>1113</v>
      </c>
      <c r="D6036" t="s">
        <v>1056</v>
      </c>
      <c r="G6036" t="s">
        <v>1220</v>
      </c>
      <c r="H6036">
        <v>1</v>
      </c>
    </row>
    <row r="6037" spans="1:8" x14ac:dyDescent="0.2">
      <c r="A6037" s="5">
        <v>44805</v>
      </c>
      <c r="B6037" s="2">
        <v>44805.353784722225</v>
      </c>
      <c r="C6037" s="1" t="s">
        <v>1113</v>
      </c>
      <c r="D6037" t="s">
        <v>1057</v>
      </c>
      <c r="G6037" t="s">
        <v>1220</v>
      </c>
      <c r="H6037">
        <v>1</v>
      </c>
    </row>
    <row r="6038" spans="1:8" x14ac:dyDescent="0.2">
      <c r="A6038" s="5">
        <v>44805</v>
      </c>
      <c r="B6038" s="2">
        <v>44805.353807870371</v>
      </c>
      <c r="C6038" s="1" t="s">
        <v>1113</v>
      </c>
      <c r="D6038" t="s">
        <v>1056</v>
      </c>
      <c r="G6038" t="s">
        <v>1220</v>
      </c>
      <c r="H6038">
        <v>1</v>
      </c>
    </row>
    <row r="6039" spans="1:8" x14ac:dyDescent="0.2">
      <c r="A6039" s="5">
        <v>44805</v>
      </c>
      <c r="B6039" s="2">
        <v>44805.353819444441</v>
      </c>
      <c r="C6039" s="1" t="s">
        <v>1113</v>
      </c>
      <c r="D6039" t="s">
        <v>1058</v>
      </c>
      <c r="G6039" t="s">
        <v>1220</v>
      </c>
      <c r="H6039">
        <v>1</v>
      </c>
    </row>
    <row r="6040" spans="1:8" x14ac:dyDescent="0.2">
      <c r="A6040" s="5">
        <v>44805</v>
      </c>
      <c r="B6040" s="2">
        <v>44805.353842592594</v>
      </c>
      <c r="C6040" s="1" t="s">
        <v>1113</v>
      </c>
      <c r="D6040" t="s">
        <v>1056</v>
      </c>
      <c r="G6040" t="s">
        <v>1220</v>
      </c>
      <c r="H6040">
        <v>1</v>
      </c>
    </row>
    <row r="6041" spans="1:8" x14ac:dyDescent="0.2">
      <c r="A6041" s="5">
        <v>44805</v>
      </c>
      <c r="B6041" s="2">
        <v>44805.353854166664</v>
      </c>
      <c r="C6041" s="1" t="s">
        <v>1113</v>
      </c>
      <c r="D6041" t="s">
        <v>1059</v>
      </c>
      <c r="G6041" t="s">
        <v>1220</v>
      </c>
      <c r="H6041">
        <v>1</v>
      </c>
    </row>
    <row r="6042" spans="1:8" x14ac:dyDescent="0.2">
      <c r="A6042" s="5">
        <v>44805</v>
      </c>
      <c r="B6042" s="2">
        <v>44805.353877314818</v>
      </c>
      <c r="C6042" s="1" t="s">
        <v>1113</v>
      </c>
      <c r="D6042" t="s">
        <v>1056</v>
      </c>
      <c r="G6042" t="s">
        <v>1220</v>
      </c>
      <c r="H6042">
        <v>1</v>
      </c>
    </row>
    <row r="6043" spans="1:8" x14ac:dyDescent="0.2">
      <c r="A6043" s="5">
        <v>44805</v>
      </c>
      <c r="B6043" s="2">
        <v>44805.817037037035</v>
      </c>
      <c r="C6043" s="1" t="s">
        <v>1190</v>
      </c>
      <c r="D6043" t="s">
        <v>1053</v>
      </c>
      <c r="G6043" t="s">
        <v>1220</v>
      </c>
      <c r="H6043">
        <v>1</v>
      </c>
    </row>
    <row r="6044" spans="1:8" x14ac:dyDescent="0.2">
      <c r="A6044" s="5">
        <v>44805</v>
      </c>
      <c r="B6044" s="2">
        <v>44805.817094907405</v>
      </c>
      <c r="C6044" s="1" t="s">
        <v>1190</v>
      </c>
      <c r="D6044" t="s">
        <v>1056</v>
      </c>
      <c r="G6044" t="s">
        <v>1220</v>
      </c>
      <c r="H6044">
        <v>1</v>
      </c>
    </row>
    <row r="6045" spans="1:8" x14ac:dyDescent="0.2">
      <c r="A6045" s="5">
        <v>44805</v>
      </c>
      <c r="B6045" s="2">
        <v>44805.817106481481</v>
      </c>
      <c r="C6045" s="1" t="s">
        <v>1190</v>
      </c>
      <c r="D6045" t="s">
        <v>1057</v>
      </c>
      <c r="G6045" t="s">
        <v>1220</v>
      </c>
      <c r="H6045">
        <v>1</v>
      </c>
    </row>
    <row r="6046" spans="1:8" x14ac:dyDescent="0.2">
      <c r="A6046" s="5">
        <v>44805</v>
      </c>
      <c r="B6046" s="2">
        <v>44805.817118055558</v>
      </c>
      <c r="C6046" s="1" t="s">
        <v>1190</v>
      </c>
      <c r="D6046" t="s">
        <v>1056</v>
      </c>
      <c r="G6046" t="s">
        <v>1220</v>
      </c>
      <c r="H6046">
        <v>1</v>
      </c>
    </row>
    <row r="6047" spans="1:8" x14ac:dyDescent="0.2">
      <c r="A6047" s="5">
        <v>44805</v>
      </c>
      <c r="B6047" s="2">
        <v>44805.817141203705</v>
      </c>
      <c r="C6047" s="1" t="s">
        <v>1190</v>
      </c>
      <c r="D6047" t="s">
        <v>1058</v>
      </c>
      <c r="G6047" t="s">
        <v>1220</v>
      </c>
      <c r="H6047">
        <v>1</v>
      </c>
    </row>
    <row r="6048" spans="1:8" x14ac:dyDescent="0.2">
      <c r="A6048" s="5">
        <v>44805</v>
      </c>
      <c r="B6048" s="2">
        <v>44805.817152777781</v>
      </c>
      <c r="C6048" s="1" t="s">
        <v>1190</v>
      </c>
      <c r="D6048" t="s">
        <v>1056</v>
      </c>
      <c r="G6048" t="s">
        <v>1220</v>
      </c>
      <c r="H6048">
        <v>1</v>
      </c>
    </row>
    <row r="6049" spans="1:8" x14ac:dyDescent="0.2">
      <c r="A6049" s="5">
        <v>44805</v>
      </c>
      <c r="B6049" s="2">
        <v>44805.817164351851</v>
      </c>
      <c r="C6049" s="1" t="s">
        <v>1190</v>
      </c>
      <c r="D6049" t="s">
        <v>1059</v>
      </c>
      <c r="G6049" t="s">
        <v>1220</v>
      </c>
      <c r="H6049">
        <v>1</v>
      </c>
    </row>
    <row r="6050" spans="1:8" x14ac:dyDescent="0.2">
      <c r="A6050" s="5">
        <v>44805</v>
      </c>
      <c r="B6050" s="2">
        <v>44805.817175925928</v>
      </c>
      <c r="C6050" s="1" t="s">
        <v>1190</v>
      </c>
      <c r="D6050" t="s">
        <v>1056</v>
      </c>
      <c r="G6050" t="s">
        <v>1220</v>
      </c>
      <c r="H6050">
        <v>1</v>
      </c>
    </row>
    <row r="6051" spans="1:8" x14ac:dyDescent="0.2">
      <c r="A6051" s="5">
        <v>44809</v>
      </c>
      <c r="B6051" s="2">
        <v>44809.458171296297</v>
      </c>
      <c r="C6051" s="1" t="s">
        <v>1065</v>
      </c>
      <c r="D6051" t="s">
        <v>1053</v>
      </c>
      <c r="G6051" t="s">
        <v>1220</v>
      </c>
      <c r="H6051">
        <v>1</v>
      </c>
    </row>
    <row r="6052" spans="1:8" x14ac:dyDescent="0.2">
      <c r="A6052" s="5">
        <v>44809</v>
      </c>
      <c r="B6052" s="2">
        <v>44809.458194444444</v>
      </c>
      <c r="C6052" s="1" t="s">
        <v>1065</v>
      </c>
      <c r="D6052" t="s">
        <v>1056</v>
      </c>
      <c r="G6052" t="s">
        <v>1220</v>
      </c>
      <c r="H6052">
        <v>1</v>
      </c>
    </row>
    <row r="6053" spans="1:8" x14ac:dyDescent="0.2">
      <c r="A6053" s="5">
        <v>44809</v>
      </c>
      <c r="B6053" s="2">
        <v>44809.45820601852</v>
      </c>
      <c r="C6053" s="1" t="s">
        <v>1065</v>
      </c>
      <c r="D6053" t="s">
        <v>1057</v>
      </c>
      <c r="G6053" t="s">
        <v>1220</v>
      </c>
      <c r="H6053">
        <v>1</v>
      </c>
    </row>
    <row r="6054" spans="1:8" x14ac:dyDescent="0.2">
      <c r="A6054" s="5">
        <v>44809</v>
      </c>
      <c r="B6054" s="2">
        <v>44809.45821759259</v>
      </c>
      <c r="C6054" s="1" t="s">
        <v>1065</v>
      </c>
      <c r="D6054" t="s">
        <v>1056</v>
      </c>
      <c r="G6054" t="s">
        <v>1220</v>
      </c>
      <c r="H6054">
        <v>1</v>
      </c>
    </row>
    <row r="6055" spans="1:8" x14ac:dyDescent="0.2">
      <c r="A6055" s="5">
        <v>44809</v>
      </c>
      <c r="B6055" s="2">
        <v>44809.458229166667</v>
      </c>
      <c r="C6055" s="1" t="s">
        <v>1065</v>
      </c>
      <c r="D6055" t="s">
        <v>1058</v>
      </c>
      <c r="G6055" t="s">
        <v>1220</v>
      </c>
      <c r="H6055">
        <v>1</v>
      </c>
    </row>
    <row r="6056" spans="1:8" x14ac:dyDescent="0.2">
      <c r="A6056" s="5">
        <v>44809</v>
      </c>
      <c r="B6056" s="2">
        <v>44809.458252314813</v>
      </c>
      <c r="C6056" s="1" t="s">
        <v>1065</v>
      </c>
      <c r="D6056" t="s">
        <v>1056</v>
      </c>
      <c r="G6056" t="s">
        <v>1220</v>
      </c>
      <c r="H6056">
        <v>1</v>
      </c>
    </row>
    <row r="6057" spans="1:8" x14ac:dyDescent="0.2">
      <c r="A6057" s="5">
        <v>44809</v>
      </c>
      <c r="B6057" s="2">
        <v>44809.45826388889</v>
      </c>
      <c r="C6057" s="1" t="s">
        <v>1065</v>
      </c>
      <c r="D6057" t="s">
        <v>1059</v>
      </c>
      <c r="G6057" t="s">
        <v>1220</v>
      </c>
      <c r="H6057">
        <v>1</v>
      </c>
    </row>
    <row r="6058" spans="1:8" x14ac:dyDescent="0.2">
      <c r="A6058" s="5">
        <v>44809</v>
      </c>
      <c r="B6058" s="2">
        <v>44809.458287037036</v>
      </c>
      <c r="C6058" s="1" t="s">
        <v>1065</v>
      </c>
      <c r="D6058" t="s">
        <v>1056</v>
      </c>
      <c r="G6058" t="s">
        <v>1220</v>
      </c>
      <c r="H6058">
        <v>1</v>
      </c>
    </row>
    <row r="6059" spans="1:8" x14ac:dyDescent="0.2">
      <c r="A6059" s="5">
        <v>44810</v>
      </c>
      <c r="B6059" s="2">
        <v>44810.3278587963</v>
      </c>
      <c r="C6059" s="1" t="s">
        <v>1192</v>
      </c>
      <c r="D6059" t="s">
        <v>1053</v>
      </c>
      <c r="E6059" s="1" t="s">
        <v>1061</v>
      </c>
      <c r="G6059" t="s">
        <v>1220</v>
      </c>
      <c r="H6059">
        <v>1</v>
      </c>
    </row>
    <row r="6060" spans="1:8" x14ac:dyDescent="0.2">
      <c r="A6060" s="5">
        <v>44810</v>
      </c>
      <c r="B6060" s="2">
        <v>44810.327881944446</v>
      </c>
      <c r="C6060" s="1" t="s">
        <v>1192</v>
      </c>
      <c r="D6060" t="s">
        <v>1057</v>
      </c>
      <c r="E6060" s="1" t="s">
        <v>1061</v>
      </c>
      <c r="G6060" t="s">
        <v>1220</v>
      </c>
      <c r="H6060">
        <v>1</v>
      </c>
    </row>
    <row r="6061" spans="1:8" x14ac:dyDescent="0.2">
      <c r="A6061" s="5">
        <v>44810</v>
      </c>
      <c r="B6061" s="2">
        <v>44810.327905092592</v>
      </c>
      <c r="C6061" s="1" t="s">
        <v>1192</v>
      </c>
      <c r="D6061" t="s">
        <v>1058</v>
      </c>
      <c r="E6061" s="1" t="s">
        <v>1061</v>
      </c>
      <c r="G6061" t="s">
        <v>1220</v>
      </c>
      <c r="H6061">
        <v>1</v>
      </c>
    </row>
    <row r="6062" spans="1:8" x14ac:dyDescent="0.2">
      <c r="A6062" s="5">
        <v>44810</v>
      </c>
      <c r="B6062" s="2">
        <v>44810.327928240738</v>
      </c>
      <c r="C6062" s="1" t="s">
        <v>1192</v>
      </c>
      <c r="D6062" t="s">
        <v>1059</v>
      </c>
      <c r="E6062" s="1" t="s">
        <v>1061</v>
      </c>
      <c r="G6062" t="s">
        <v>1220</v>
      </c>
      <c r="H6062">
        <v>1</v>
      </c>
    </row>
    <row r="6063" spans="1:8" x14ac:dyDescent="0.2">
      <c r="A6063" s="5">
        <v>44810</v>
      </c>
      <c r="B6063" s="2">
        <v>44810.367418981485</v>
      </c>
      <c r="C6063" s="1" t="s">
        <v>1065</v>
      </c>
      <c r="D6063" t="s">
        <v>1053</v>
      </c>
      <c r="G6063" t="s">
        <v>1220</v>
      </c>
      <c r="H6063">
        <v>1</v>
      </c>
    </row>
    <row r="6064" spans="1:8" x14ac:dyDescent="0.2">
      <c r="A6064" s="5">
        <v>44810</v>
      </c>
      <c r="B6064" s="2">
        <v>44810.367442129631</v>
      </c>
      <c r="C6064" s="1" t="s">
        <v>1065</v>
      </c>
      <c r="D6064" t="s">
        <v>1056</v>
      </c>
      <c r="G6064" t="s">
        <v>1220</v>
      </c>
      <c r="H6064">
        <v>1</v>
      </c>
    </row>
    <row r="6065" spans="1:8" x14ac:dyDescent="0.2">
      <c r="A6065" s="5">
        <v>44810</v>
      </c>
      <c r="B6065" s="2">
        <v>44810.3674537037</v>
      </c>
      <c r="C6065" s="1" t="s">
        <v>1065</v>
      </c>
      <c r="D6065" t="s">
        <v>1057</v>
      </c>
      <c r="G6065" t="s">
        <v>1220</v>
      </c>
      <c r="H6065">
        <v>1</v>
      </c>
    </row>
    <row r="6066" spans="1:8" x14ac:dyDescent="0.2">
      <c r="A6066" s="5">
        <v>44810</v>
      </c>
      <c r="B6066" s="2">
        <v>44810.367465277777</v>
      </c>
      <c r="C6066" s="1" t="s">
        <v>1065</v>
      </c>
      <c r="D6066" t="s">
        <v>1056</v>
      </c>
      <c r="G6066" t="s">
        <v>1220</v>
      </c>
      <c r="H6066">
        <v>1</v>
      </c>
    </row>
    <row r="6067" spans="1:8" x14ac:dyDescent="0.2">
      <c r="A6067" s="5">
        <v>44810</v>
      </c>
      <c r="B6067" s="2">
        <v>44810.367465277777</v>
      </c>
      <c r="C6067" s="1" t="s">
        <v>1065</v>
      </c>
      <c r="D6067" t="s">
        <v>1058</v>
      </c>
      <c r="G6067" t="s">
        <v>1220</v>
      </c>
      <c r="H6067">
        <v>1</v>
      </c>
    </row>
    <row r="6068" spans="1:8" x14ac:dyDescent="0.2">
      <c r="A6068" s="5">
        <v>44810</v>
      </c>
      <c r="B6068" s="2">
        <v>44810.367488425924</v>
      </c>
      <c r="C6068" s="1" t="s">
        <v>1065</v>
      </c>
      <c r="D6068" t="s">
        <v>1056</v>
      </c>
      <c r="G6068" t="s">
        <v>1220</v>
      </c>
      <c r="H6068">
        <v>1</v>
      </c>
    </row>
    <row r="6069" spans="1:8" x14ac:dyDescent="0.2">
      <c r="A6069" s="5">
        <v>44810</v>
      </c>
      <c r="B6069" s="2">
        <v>44810.3675</v>
      </c>
      <c r="C6069" s="1" t="s">
        <v>1065</v>
      </c>
      <c r="D6069" t="s">
        <v>1059</v>
      </c>
      <c r="G6069" t="s">
        <v>1220</v>
      </c>
      <c r="H6069">
        <v>1</v>
      </c>
    </row>
    <row r="6070" spans="1:8" x14ac:dyDescent="0.2">
      <c r="A6070" s="5">
        <v>44810</v>
      </c>
      <c r="B6070" s="2">
        <v>44810.3675</v>
      </c>
      <c r="C6070" s="1" t="s">
        <v>1065</v>
      </c>
      <c r="D6070" t="s">
        <v>1056</v>
      </c>
      <c r="G6070" t="s">
        <v>1220</v>
      </c>
      <c r="H6070">
        <v>1</v>
      </c>
    </row>
    <row r="6071" spans="1:8" x14ac:dyDescent="0.2">
      <c r="A6071" s="5">
        <v>44812</v>
      </c>
      <c r="B6071" s="2">
        <v>44812.330937500003</v>
      </c>
      <c r="C6071" s="1" t="s">
        <v>1192</v>
      </c>
      <c r="D6071" t="s">
        <v>1053</v>
      </c>
      <c r="E6071" s="1" t="s">
        <v>1061</v>
      </c>
      <c r="G6071" t="s">
        <v>1220</v>
      </c>
      <c r="H6071">
        <v>1</v>
      </c>
    </row>
    <row r="6072" spans="1:8" x14ac:dyDescent="0.2">
      <c r="A6072" s="5">
        <v>44812</v>
      </c>
      <c r="B6072" s="2">
        <v>44812.330960648149</v>
      </c>
      <c r="C6072" s="1" t="s">
        <v>1192</v>
      </c>
      <c r="D6072" t="s">
        <v>1057</v>
      </c>
      <c r="E6072" s="1" t="s">
        <v>1061</v>
      </c>
      <c r="G6072" t="s">
        <v>1220</v>
      </c>
      <c r="H6072">
        <v>1</v>
      </c>
    </row>
    <row r="6073" spans="1:8" x14ac:dyDescent="0.2">
      <c r="A6073" s="5">
        <v>44812</v>
      </c>
      <c r="B6073" s="2">
        <v>44812.330983796295</v>
      </c>
      <c r="C6073" s="1" t="s">
        <v>1192</v>
      </c>
      <c r="D6073" t="s">
        <v>1058</v>
      </c>
      <c r="E6073" s="1" t="s">
        <v>1061</v>
      </c>
      <c r="G6073" t="s">
        <v>1220</v>
      </c>
      <c r="H6073">
        <v>1</v>
      </c>
    </row>
    <row r="6074" spans="1:8" x14ac:dyDescent="0.2">
      <c r="A6074" s="5">
        <v>44812</v>
      </c>
      <c r="B6074" s="2">
        <v>44812.330995370372</v>
      </c>
      <c r="C6074" s="1" t="s">
        <v>1192</v>
      </c>
      <c r="D6074" t="s">
        <v>1059</v>
      </c>
      <c r="E6074" s="1" t="s">
        <v>1061</v>
      </c>
      <c r="G6074" t="s">
        <v>1220</v>
      </c>
      <c r="H6074">
        <v>1</v>
      </c>
    </row>
    <row r="6075" spans="1:8" x14ac:dyDescent="0.2">
      <c r="A6075" s="5">
        <v>44812</v>
      </c>
      <c r="B6075" s="2">
        <v>44812.353321759256</v>
      </c>
      <c r="C6075" s="1" t="s">
        <v>1065</v>
      </c>
      <c r="D6075" t="s">
        <v>1053</v>
      </c>
      <c r="G6075" t="s">
        <v>1220</v>
      </c>
      <c r="H6075">
        <v>1</v>
      </c>
    </row>
    <row r="6076" spans="1:8" x14ac:dyDescent="0.2">
      <c r="A6076" s="5">
        <v>44812</v>
      </c>
      <c r="B6076" s="2">
        <v>44812.353344907409</v>
      </c>
      <c r="C6076" s="1" t="s">
        <v>1065</v>
      </c>
      <c r="D6076" t="s">
        <v>1056</v>
      </c>
      <c r="G6076" t="s">
        <v>1220</v>
      </c>
      <c r="H6076">
        <v>1</v>
      </c>
    </row>
    <row r="6077" spans="1:8" x14ac:dyDescent="0.2">
      <c r="A6077" s="5">
        <v>44812</v>
      </c>
      <c r="B6077" s="2">
        <v>44812.353344907409</v>
      </c>
      <c r="C6077" s="1" t="s">
        <v>1065</v>
      </c>
      <c r="D6077" t="s">
        <v>1057</v>
      </c>
      <c r="G6077" t="s">
        <v>1220</v>
      </c>
      <c r="H6077">
        <v>1</v>
      </c>
    </row>
    <row r="6078" spans="1:8" x14ac:dyDescent="0.2">
      <c r="A6078" s="5">
        <v>44812</v>
      </c>
      <c r="B6078" s="2">
        <v>44812.353356481479</v>
      </c>
      <c r="C6078" s="1" t="s">
        <v>1065</v>
      </c>
      <c r="D6078" t="s">
        <v>1056</v>
      </c>
      <c r="G6078" t="s">
        <v>1220</v>
      </c>
      <c r="H6078">
        <v>1</v>
      </c>
    </row>
    <row r="6079" spans="1:8" x14ac:dyDescent="0.2">
      <c r="A6079" s="5">
        <v>44812</v>
      </c>
      <c r="B6079" s="2">
        <v>44812.353368055556</v>
      </c>
      <c r="C6079" s="1" t="s">
        <v>1065</v>
      </c>
      <c r="D6079" t="s">
        <v>1058</v>
      </c>
      <c r="G6079" t="s">
        <v>1220</v>
      </c>
      <c r="H6079">
        <v>1</v>
      </c>
    </row>
    <row r="6080" spans="1:8" x14ac:dyDescent="0.2">
      <c r="A6080" s="5">
        <v>44812</v>
      </c>
      <c r="B6080" s="2">
        <v>44812.353368055556</v>
      </c>
      <c r="C6080" s="1" t="s">
        <v>1065</v>
      </c>
      <c r="D6080" t="s">
        <v>1056</v>
      </c>
      <c r="G6080" t="s">
        <v>1220</v>
      </c>
      <c r="H6080">
        <v>1</v>
      </c>
    </row>
    <row r="6081" spans="1:8" x14ac:dyDescent="0.2">
      <c r="A6081" s="5">
        <v>44812</v>
      </c>
      <c r="B6081" s="2">
        <v>44812.353379629632</v>
      </c>
      <c r="C6081" s="1" t="s">
        <v>1065</v>
      </c>
      <c r="D6081" t="s">
        <v>1059</v>
      </c>
      <c r="G6081" t="s">
        <v>1220</v>
      </c>
      <c r="H6081">
        <v>1</v>
      </c>
    </row>
    <row r="6082" spans="1:8" x14ac:dyDescent="0.2">
      <c r="A6082" s="5">
        <v>44812</v>
      </c>
      <c r="B6082" s="2">
        <v>44812.353391203702</v>
      </c>
      <c r="C6082" s="1" t="s">
        <v>1065</v>
      </c>
      <c r="D6082" t="s">
        <v>1056</v>
      </c>
      <c r="G6082" t="s">
        <v>1220</v>
      </c>
      <c r="H6082">
        <v>1</v>
      </c>
    </row>
    <row r="6083" spans="1:8" x14ac:dyDescent="0.2">
      <c r="A6083" s="5">
        <v>44813</v>
      </c>
      <c r="B6083" s="2">
        <v>44813.354328703703</v>
      </c>
      <c r="C6083" s="1" t="s">
        <v>1192</v>
      </c>
      <c r="D6083" t="s">
        <v>1053</v>
      </c>
      <c r="E6083" s="1" t="s">
        <v>1061</v>
      </c>
      <c r="G6083" t="s">
        <v>1220</v>
      </c>
      <c r="H6083">
        <v>1</v>
      </c>
    </row>
    <row r="6084" spans="1:8" x14ac:dyDescent="0.2">
      <c r="A6084" s="5">
        <v>44813</v>
      </c>
      <c r="B6084" s="2">
        <v>44813.35434027778</v>
      </c>
      <c r="C6084" s="1" t="s">
        <v>1192</v>
      </c>
      <c r="D6084" t="s">
        <v>1057</v>
      </c>
      <c r="E6084" s="1" t="s">
        <v>1061</v>
      </c>
      <c r="G6084" t="s">
        <v>1220</v>
      </c>
      <c r="H6084">
        <v>1</v>
      </c>
    </row>
    <row r="6085" spans="1:8" x14ac:dyDescent="0.2">
      <c r="A6085" s="5">
        <v>44813</v>
      </c>
      <c r="B6085" s="2">
        <v>44813.354351851849</v>
      </c>
      <c r="C6085" s="1" t="s">
        <v>1192</v>
      </c>
      <c r="D6085" t="s">
        <v>1058</v>
      </c>
      <c r="E6085" s="1" t="s">
        <v>1061</v>
      </c>
      <c r="G6085" t="s">
        <v>1220</v>
      </c>
      <c r="H6085">
        <v>1</v>
      </c>
    </row>
    <row r="6086" spans="1:8" x14ac:dyDescent="0.2">
      <c r="A6086" s="5">
        <v>44813</v>
      </c>
      <c r="B6086" s="2">
        <v>44813.354363425926</v>
      </c>
      <c r="C6086" s="1" t="s">
        <v>1192</v>
      </c>
      <c r="D6086" t="s">
        <v>1059</v>
      </c>
      <c r="E6086" s="1" t="s">
        <v>1061</v>
      </c>
      <c r="G6086" t="s">
        <v>1220</v>
      </c>
      <c r="H6086">
        <v>1</v>
      </c>
    </row>
    <row r="6087" spans="1:8" x14ac:dyDescent="0.2">
      <c r="A6087" s="5">
        <v>44813</v>
      </c>
      <c r="B6087" s="2">
        <v>44813.361493055556</v>
      </c>
      <c r="C6087" s="1" t="s">
        <v>1065</v>
      </c>
      <c r="D6087" t="s">
        <v>1053</v>
      </c>
      <c r="G6087" t="s">
        <v>1220</v>
      </c>
      <c r="H6087">
        <v>1</v>
      </c>
    </row>
    <row r="6088" spans="1:8" x14ac:dyDescent="0.2">
      <c r="A6088" s="5">
        <v>44813</v>
      </c>
      <c r="B6088" s="2">
        <v>44813.361597222225</v>
      </c>
      <c r="C6088" s="1" t="s">
        <v>1065</v>
      </c>
      <c r="D6088" t="s">
        <v>1056</v>
      </c>
      <c r="G6088" t="s">
        <v>1220</v>
      </c>
      <c r="H6088">
        <v>1</v>
      </c>
    </row>
    <row r="6089" spans="1:8" x14ac:dyDescent="0.2">
      <c r="A6089" s="5">
        <v>44813</v>
      </c>
      <c r="B6089" s="2">
        <v>44813.361701388887</v>
      </c>
      <c r="C6089" s="1" t="s">
        <v>1065</v>
      </c>
      <c r="D6089" t="s">
        <v>1057</v>
      </c>
      <c r="G6089" t="s">
        <v>1220</v>
      </c>
      <c r="H6089">
        <v>1</v>
      </c>
    </row>
    <row r="6090" spans="1:8" x14ac:dyDescent="0.2">
      <c r="A6090" s="5">
        <v>44813</v>
      </c>
      <c r="B6090" s="2">
        <v>44813.364131944443</v>
      </c>
      <c r="C6090" s="1" t="s">
        <v>1065</v>
      </c>
      <c r="D6090" t="s">
        <v>1056</v>
      </c>
      <c r="G6090" t="s">
        <v>1220</v>
      </c>
      <c r="H6090">
        <v>1</v>
      </c>
    </row>
    <row r="6091" spans="1:8" x14ac:dyDescent="0.2">
      <c r="A6091" s="5">
        <v>44813</v>
      </c>
      <c r="B6091" s="2">
        <v>44813.364178240743</v>
      </c>
      <c r="C6091" s="1" t="s">
        <v>1065</v>
      </c>
      <c r="D6091" t="s">
        <v>1058</v>
      </c>
      <c r="G6091" t="s">
        <v>1220</v>
      </c>
      <c r="H6091">
        <v>1</v>
      </c>
    </row>
    <row r="6092" spans="1:8" x14ac:dyDescent="0.2">
      <c r="A6092" s="5">
        <v>44813</v>
      </c>
      <c r="B6092" s="2">
        <v>44813.364224537036</v>
      </c>
      <c r="C6092" s="1" t="s">
        <v>1065</v>
      </c>
      <c r="D6092" t="s">
        <v>1056</v>
      </c>
      <c r="G6092" t="s">
        <v>1220</v>
      </c>
      <c r="H6092">
        <v>1</v>
      </c>
    </row>
    <row r="6093" spans="1:8" x14ac:dyDescent="0.2">
      <c r="A6093" s="5">
        <v>44813</v>
      </c>
      <c r="B6093" s="2">
        <v>44813.364259259259</v>
      </c>
      <c r="C6093" s="1" t="s">
        <v>1065</v>
      </c>
      <c r="D6093" t="s">
        <v>1059</v>
      </c>
      <c r="G6093" t="s">
        <v>1220</v>
      </c>
      <c r="H6093">
        <v>1</v>
      </c>
    </row>
    <row r="6094" spans="1:8" x14ac:dyDescent="0.2">
      <c r="A6094" s="5">
        <v>44813</v>
      </c>
      <c r="B6094" s="2">
        <v>44813.364363425928</v>
      </c>
      <c r="C6094" s="1" t="s">
        <v>1065</v>
      </c>
      <c r="D6094" t="s">
        <v>1056</v>
      </c>
      <c r="G6094" t="s">
        <v>1220</v>
      </c>
      <c r="H6094">
        <v>1</v>
      </c>
    </row>
    <row r="6095" spans="1:8" x14ac:dyDescent="0.2">
      <c r="A6095" s="5">
        <v>44816</v>
      </c>
      <c r="B6095" s="2">
        <v>44816.329317129632</v>
      </c>
      <c r="C6095" s="1" t="s">
        <v>1192</v>
      </c>
      <c r="D6095" t="s">
        <v>1053</v>
      </c>
      <c r="E6095" s="1" t="s">
        <v>1061</v>
      </c>
      <c r="G6095" t="s">
        <v>1220</v>
      </c>
      <c r="H6095">
        <v>1</v>
      </c>
    </row>
    <row r="6096" spans="1:8" x14ac:dyDescent="0.2">
      <c r="A6096" s="5">
        <v>44816</v>
      </c>
      <c r="B6096" s="2">
        <v>44816.329363425924</v>
      </c>
      <c r="C6096" s="1" t="s">
        <v>1192</v>
      </c>
      <c r="D6096" t="s">
        <v>1057</v>
      </c>
      <c r="E6096" s="1" t="s">
        <v>1061</v>
      </c>
      <c r="G6096" t="s">
        <v>1220</v>
      </c>
      <c r="H6096">
        <v>1</v>
      </c>
    </row>
    <row r="6097" spans="1:8" x14ac:dyDescent="0.2">
      <c r="A6097" s="5">
        <v>44816</v>
      </c>
      <c r="B6097" s="2">
        <v>44816.329386574071</v>
      </c>
      <c r="C6097" s="1" t="s">
        <v>1192</v>
      </c>
      <c r="D6097" t="s">
        <v>1058</v>
      </c>
      <c r="E6097" s="1" t="s">
        <v>1061</v>
      </c>
      <c r="G6097" t="s">
        <v>1220</v>
      </c>
      <c r="H6097">
        <v>1</v>
      </c>
    </row>
    <row r="6098" spans="1:8" x14ac:dyDescent="0.2">
      <c r="A6098" s="5">
        <v>44816</v>
      </c>
      <c r="B6098" s="2">
        <v>44816.329398148147</v>
      </c>
      <c r="C6098" s="1" t="s">
        <v>1192</v>
      </c>
      <c r="D6098" t="s">
        <v>1059</v>
      </c>
      <c r="E6098" s="1" t="s">
        <v>1061</v>
      </c>
      <c r="G6098" t="s">
        <v>1220</v>
      </c>
      <c r="H6098">
        <v>1</v>
      </c>
    </row>
    <row r="6099" spans="1:8" x14ac:dyDescent="0.2">
      <c r="A6099" s="5">
        <v>44817</v>
      </c>
      <c r="B6099" s="2">
        <v>44817.324178240742</v>
      </c>
      <c r="C6099" s="1" t="s">
        <v>1192</v>
      </c>
      <c r="D6099" t="s">
        <v>1053</v>
      </c>
      <c r="E6099" s="1" t="s">
        <v>1061</v>
      </c>
      <c r="G6099" t="s">
        <v>1220</v>
      </c>
      <c r="H6099">
        <v>1</v>
      </c>
    </row>
    <row r="6100" spans="1:8" x14ac:dyDescent="0.2">
      <c r="A6100" s="5">
        <v>44817</v>
      </c>
      <c r="B6100" s="2">
        <v>44817.324201388888</v>
      </c>
      <c r="C6100" s="1" t="s">
        <v>1192</v>
      </c>
      <c r="D6100" t="s">
        <v>1057</v>
      </c>
      <c r="E6100" s="1" t="s">
        <v>1061</v>
      </c>
      <c r="G6100" t="s">
        <v>1220</v>
      </c>
      <c r="H6100">
        <v>1</v>
      </c>
    </row>
    <row r="6101" spans="1:8" x14ac:dyDescent="0.2">
      <c r="A6101" s="5">
        <v>44817</v>
      </c>
      <c r="B6101" s="2">
        <v>44817.324201388888</v>
      </c>
      <c r="C6101" s="1" t="s">
        <v>1192</v>
      </c>
      <c r="D6101" t="s">
        <v>1058</v>
      </c>
      <c r="E6101" s="1" t="s">
        <v>1061</v>
      </c>
      <c r="G6101" t="s">
        <v>1220</v>
      </c>
      <c r="H6101">
        <v>1</v>
      </c>
    </row>
    <row r="6102" spans="1:8" x14ac:dyDescent="0.2">
      <c r="A6102" s="5">
        <v>44817</v>
      </c>
      <c r="B6102" s="2">
        <v>44817.324212962965</v>
      </c>
      <c r="C6102" s="1" t="s">
        <v>1192</v>
      </c>
      <c r="D6102" t="s">
        <v>1059</v>
      </c>
      <c r="E6102" s="1" t="s">
        <v>1061</v>
      </c>
      <c r="G6102" t="s">
        <v>1220</v>
      </c>
      <c r="H6102">
        <v>1</v>
      </c>
    </row>
    <row r="6103" spans="1:8" x14ac:dyDescent="0.2">
      <c r="A6103" s="5">
        <v>44818</v>
      </c>
      <c r="B6103" s="2">
        <v>44818.33935185185</v>
      </c>
      <c r="C6103" s="1" t="s">
        <v>1192</v>
      </c>
      <c r="D6103" t="s">
        <v>1053</v>
      </c>
      <c r="E6103" s="1" t="s">
        <v>1061</v>
      </c>
      <c r="G6103" t="s">
        <v>1220</v>
      </c>
      <c r="H6103">
        <v>1</v>
      </c>
    </row>
    <row r="6104" spans="1:8" x14ac:dyDescent="0.2">
      <c r="A6104" s="5">
        <v>44818</v>
      </c>
      <c r="B6104" s="2">
        <v>44818.339375000003</v>
      </c>
      <c r="C6104" s="1" t="s">
        <v>1192</v>
      </c>
      <c r="D6104" t="s">
        <v>1057</v>
      </c>
      <c r="E6104" s="1" t="s">
        <v>1061</v>
      </c>
      <c r="G6104" t="s">
        <v>1220</v>
      </c>
      <c r="H6104">
        <v>1</v>
      </c>
    </row>
    <row r="6105" spans="1:8" x14ac:dyDescent="0.2">
      <c r="A6105" s="5">
        <v>44818</v>
      </c>
      <c r="B6105" s="2">
        <v>44818.339386574073</v>
      </c>
      <c r="C6105" s="1" t="s">
        <v>1192</v>
      </c>
      <c r="D6105" t="s">
        <v>1058</v>
      </c>
      <c r="E6105" s="1" t="s">
        <v>1061</v>
      </c>
      <c r="G6105" t="s">
        <v>1220</v>
      </c>
      <c r="H6105">
        <v>1</v>
      </c>
    </row>
    <row r="6106" spans="1:8" x14ac:dyDescent="0.2">
      <c r="A6106" s="5">
        <v>44818</v>
      </c>
      <c r="B6106" s="2">
        <v>44818.339398148149</v>
      </c>
      <c r="C6106" s="1" t="s">
        <v>1192</v>
      </c>
      <c r="D6106" t="s">
        <v>1059</v>
      </c>
      <c r="E6106" s="1" t="s">
        <v>1061</v>
      </c>
      <c r="G6106" t="s">
        <v>1220</v>
      </c>
      <c r="H6106">
        <v>1</v>
      </c>
    </row>
    <row r="6107" spans="1:8" x14ac:dyDescent="0.2">
      <c r="A6107" s="5">
        <v>44818</v>
      </c>
      <c r="B6107" s="2">
        <v>44818.366550925923</v>
      </c>
      <c r="C6107" s="1" t="s">
        <v>1065</v>
      </c>
      <c r="D6107" t="s">
        <v>1053</v>
      </c>
      <c r="G6107" t="s">
        <v>1220</v>
      </c>
      <c r="H6107">
        <v>1</v>
      </c>
    </row>
    <row r="6108" spans="1:8" x14ac:dyDescent="0.2">
      <c r="A6108" s="5">
        <v>44818</v>
      </c>
      <c r="B6108" s="2">
        <v>44818.366562499999</v>
      </c>
      <c r="C6108" s="1" t="s">
        <v>1065</v>
      </c>
      <c r="D6108" t="s">
        <v>1056</v>
      </c>
      <c r="G6108" t="s">
        <v>1220</v>
      </c>
      <c r="H6108">
        <v>1</v>
      </c>
    </row>
    <row r="6109" spans="1:8" x14ac:dyDescent="0.2">
      <c r="A6109" s="5">
        <v>44818</v>
      </c>
      <c r="B6109" s="2">
        <v>44818.366608796299</v>
      </c>
      <c r="C6109" s="1" t="s">
        <v>1065</v>
      </c>
      <c r="D6109" t="s">
        <v>1057</v>
      </c>
      <c r="G6109" t="s">
        <v>1220</v>
      </c>
      <c r="H6109">
        <v>1</v>
      </c>
    </row>
    <row r="6110" spans="1:8" x14ac:dyDescent="0.2">
      <c r="A6110" s="5">
        <v>44818</v>
      </c>
      <c r="B6110" s="2">
        <v>44818.366620370369</v>
      </c>
      <c r="C6110" s="1" t="s">
        <v>1065</v>
      </c>
      <c r="D6110" t="s">
        <v>1056</v>
      </c>
      <c r="G6110" t="s">
        <v>1220</v>
      </c>
      <c r="H6110">
        <v>1</v>
      </c>
    </row>
    <row r="6111" spans="1:8" x14ac:dyDescent="0.2">
      <c r="A6111" s="5">
        <v>44818</v>
      </c>
      <c r="B6111" s="2">
        <v>44818.366643518515</v>
      </c>
      <c r="C6111" s="1" t="s">
        <v>1065</v>
      </c>
      <c r="D6111" t="s">
        <v>1058</v>
      </c>
      <c r="G6111" t="s">
        <v>1220</v>
      </c>
      <c r="H6111">
        <v>1</v>
      </c>
    </row>
    <row r="6112" spans="1:8" x14ac:dyDescent="0.2">
      <c r="A6112" s="5">
        <v>44818</v>
      </c>
      <c r="B6112" s="2">
        <v>44818.366666666669</v>
      </c>
      <c r="C6112" s="1" t="s">
        <v>1065</v>
      </c>
      <c r="D6112" t="s">
        <v>1056</v>
      </c>
      <c r="G6112" t="s">
        <v>1220</v>
      </c>
      <c r="H6112">
        <v>1</v>
      </c>
    </row>
    <row r="6113" spans="1:8" x14ac:dyDescent="0.2">
      <c r="A6113" s="5">
        <v>44818</v>
      </c>
      <c r="B6113" s="2">
        <v>44818.366678240738</v>
      </c>
      <c r="C6113" s="1" t="s">
        <v>1065</v>
      </c>
      <c r="D6113" t="s">
        <v>1059</v>
      </c>
      <c r="G6113" t="s">
        <v>1220</v>
      </c>
      <c r="H6113">
        <v>1</v>
      </c>
    </row>
    <row r="6114" spans="1:8" x14ac:dyDescent="0.2">
      <c r="A6114" s="5">
        <v>44818</v>
      </c>
      <c r="B6114" s="2">
        <v>44818.366689814815</v>
      </c>
      <c r="C6114" s="1" t="s">
        <v>1065</v>
      </c>
      <c r="D6114" t="s">
        <v>1056</v>
      </c>
      <c r="G6114" t="s">
        <v>1220</v>
      </c>
      <c r="H6114">
        <v>1</v>
      </c>
    </row>
    <row r="6115" spans="1:8" x14ac:dyDescent="0.2">
      <c r="A6115" s="5">
        <v>44819</v>
      </c>
      <c r="B6115" s="2">
        <v>44819.342939814815</v>
      </c>
      <c r="C6115" s="1" t="s">
        <v>1192</v>
      </c>
      <c r="D6115" t="s">
        <v>1053</v>
      </c>
      <c r="E6115" s="1" t="s">
        <v>1061</v>
      </c>
      <c r="G6115" t="s">
        <v>1220</v>
      </c>
      <c r="H6115">
        <v>1</v>
      </c>
    </row>
    <row r="6116" spans="1:8" x14ac:dyDescent="0.2">
      <c r="A6116" s="5">
        <v>44819</v>
      </c>
      <c r="B6116" s="2">
        <v>44819.342974537038</v>
      </c>
      <c r="C6116" s="1" t="s">
        <v>1192</v>
      </c>
      <c r="D6116" t="s">
        <v>1057</v>
      </c>
      <c r="E6116" s="1" t="s">
        <v>1061</v>
      </c>
      <c r="G6116" t="s">
        <v>1220</v>
      </c>
      <c r="H6116">
        <v>1</v>
      </c>
    </row>
    <row r="6117" spans="1:8" x14ac:dyDescent="0.2">
      <c r="A6117" s="5">
        <v>44819</v>
      </c>
      <c r="B6117" s="2">
        <v>44819.342986111114</v>
      </c>
      <c r="C6117" s="1" t="s">
        <v>1192</v>
      </c>
      <c r="D6117" t="s">
        <v>1058</v>
      </c>
      <c r="E6117" s="1" t="s">
        <v>1061</v>
      </c>
      <c r="G6117" t="s">
        <v>1220</v>
      </c>
      <c r="H6117">
        <v>1</v>
      </c>
    </row>
    <row r="6118" spans="1:8" x14ac:dyDescent="0.2">
      <c r="A6118" s="5">
        <v>44819</v>
      </c>
      <c r="B6118" s="2">
        <v>44819.343009259261</v>
      </c>
      <c r="C6118" s="1" t="s">
        <v>1192</v>
      </c>
      <c r="D6118" t="s">
        <v>1059</v>
      </c>
      <c r="E6118" s="1" t="s">
        <v>1061</v>
      </c>
      <c r="G6118" t="s">
        <v>1220</v>
      </c>
      <c r="H6118">
        <v>1</v>
      </c>
    </row>
    <row r="6119" spans="1:8" x14ac:dyDescent="0.2">
      <c r="A6119" s="5">
        <v>44819</v>
      </c>
      <c r="B6119" s="2">
        <v>44819.353587962964</v>
      </c>
      <c r="C6119" s="1" t="s">
        <v>1065</v>
      </c>
      <c r="D6119" t="s">
        <v>1053</v>
      </c>
      <c r="G6119" t="s">
        <v>1220</v>
      </c>
      <c r="H6119">
        <v>1</v>
      </c>
    </row>
    <row r="6120" spans="1:8" x14ac:dyDescent="0.2">
      <c r="A6120" s="5">
        <v>44819</v>
      </c>
      <c r="B6120" s="2">
        <v>44819.353645833333</v>
      </c>
      <c r="C6120" s="1" t="s">
        <v>1065</v>
      </c>
      <c r="D6120" t="s">
        <v>1056</v>
      </c>
      <c r="G6120" t="s">
        <v>1220</v>
      </c>
      <c r="H6120">
        <v>1</v>
      </c>
    </row>
    <row r="6121" spans="1:8" x14ac:dyDescent="0.2">
      <c r="A6121" s="5">
        <v>44819</v>
      </c>
      <c r="B6121" s="2">
        <v>44819.353703703702</v>
      </c>
      <c r="C6121" s="1" t="s">
        <v>1065</v>
      </c>
      <c r="D6121" t="s">
        <v>1057</v>
      </c>
      <c r="G6121" t="s">
        <v>1220</v>
      </c>
      <c r="H6121">
        <v>1</v>
      </c>
    </row>
    <row r="6122" spans="1:8" x14ac:dyDescent="0.2">
      <c r="A6122" s="5">
        <v>44819</v>
      </c>
      <c r="B6122" s="2">
        <v>44819.353773148148</v>
      </c>
      <c r="C6122" s="1" t="s">
        <v>1065</v>
      </c>
      <c r="D6122" t="s">
        <v>1056</v>
      </c>
      <c r="G6122" t="s">
        <v>1220</v>
      </c>
      <c r="H6122">
        <v>1</v>
      </c>
    </row>
    <row r="6123" spans="1:8" x14ac:dyDescent="0.2">
      <c r="A6123" s="5">
        <v>44819</v>
      </c>
      <c r="B6123" s="2">
        <v>44819.353854166664</v>
      </c>
      <c r="C6123" s="1" t="s">
        <v>1065</v>
      </c>
      <c r="D6123" t="s">
        <v>1058</v>
      </c>
      <c r="G6123" t="s">
        <v>1220</v>
      </c>
      <c r="H6123">
        <v>1</v>
      </c>
    </row>
    <row r="6124" spans="1:8" x14ac:dyDescent="0.2">
      <c r="A6124" s="5">
        <v>44819</v>
      </c>
      <c r="B6124" s="2">
        <v>44819.353935185187</v>
      </c>
      <c r="C6124" s="1" t="s">
        <v>1065</v>
      </c>
      <c r="D6124" t="s">
        <v>1056</v>
      </c>
      <c r="G6124" t="s">
        <v>1220</v>
      </c>
      <c r="H6124">
        <v>1</v>
      </c>
    </row>
    <row r="6125" spans="1:8" x14ac:dyDescent="0.2">
      <c r="A6125" s="5">
        <v>44819</v>
      </c>
      <c r="B6125" s="2">
        <v>44819.35396990741</v>
      </c>
      <c r="C6125" s="1" t="s">
        <v>1065</v>
      </c>
      <c r="D6125" t="s">
        <v>1059</v>
      </c>
      <c r="G6125" t="s">
        <v>1220</v>
      </c>
      <c r="H6125">
        <v>1</v>
      </c>
    </row>
    <row r="6126" spans="1:8" x14ac:dyDescent="0.2">
      <c r="A6126" s="5">
        <v>44819</v>
      </c>
      <c r="B6126" s="2">
        <v>44819.354143518518</v>
      </c>
      <c r="C6126" s="1" t="s">
        <v>1065</v>
      </c>
      <c r="D6126" t="s">
        <v>1056</v>
      </c>
      <c r="G6126" t="s">
        <v>1220</v>
      </c>
      <c r="H6126">
        <v>1</v>
      </c>
    </row>
    <row r="6127" spans="1:8" x14ac:dyDescent="0.2">
      <c r="A6127" s="5">
        <v>44820</v>
      </c>
      <c r="B6127" s="2">
        <v>44820.377546296295</v>
      </c>
      <c r="C6127" s="1" t="s">
        <v>1065</v>
      </c>
      <c r="D6127" t="s">
        <v>1053</v>
      </c>
      <c r="G6127" t="s">
        <v>1220</v>
      </c>
      <c r="H6127">
        <v>1</v>
      </c>
    </row>
    <row r="6128" spans="1:8" x14ac:dyDescent="0.2">
      <c r="A6128" s="5">
        <v>44820</v>
      </c>
      <c r="B6128" s="2">
        <v>44820.377569444441</v>
      </c>
      <c r="C6128" s="1" t="s">
        <v>1065</v>
      </c>
      <c r="D6128" t="s">
        <v>1056</v>
      </c>
      <c r="G6128" t="s">
        <v>1220</v>
      </c>
      <c r="H6128">
        <v>1</v>
      </c>
    </row>
    <row r="6129" spans="1:8" x14ac:dyDescent="0.2">
      <c r="A6129" s="5">
        <v>44820</v>
      </c>
      <c r="B6129" s="2">
        <v>44820.377592592595</v>
      </c>
      <c r="C6129" s="1" t="s">
        <v>1065</v>
      </c>
      <c r="D6129" t="s">
        <v>1057</v>
      </c>
      <c r="G6129" t="s">
        <v>1220</v>
      </c>
      <c r="H6129">
        <v>1</v>
      </c>
    </row>
    <row r="6130" spans="1:8" x14ac:dyDescent="0.2">
      <c r="A6130" s="5">
        <v>44820</v>
      </c>
      <c r="B6130" s="2">
        <v>44820.377662037034</v>
      </c>
      <c r="C6130" s="1" t="s">
        <v>1065</v>
      </c>
      <c r="D6130" t="s">
        <v>1056</v>
      </c>
      <c r="G6130" t="s">
        <v>1220</v>
      </c>
      <c r="H6130">
        <v>1</v>
      </c>
    </row>
    <row r="6131" spans="1:8" x14ac:dyDescent="0.2">
      <c r="A6131" s="5">
        <v>44820</v>
      </c>
      <c r="B6131" s="2">
        <v>44820.37767361111</v>
      </c>
      <c r="C6131" s="1" t="s">
        <v>1065</v>
      </c>
      <c r="D6131" t="s">
        <v>1058</v>
      </c>
      <c r="G6131" t="s">
        <v>1220</v>
      </c>
      <c r="H6131">
        <v>1</v>
      </c>
    </row>
    <row r="6132" spans="1:8" x14ac:dyDescent="0.2">
      <c r="A6132" s="5">
        <v>44820</v>
      </c>
      <c r="B6132" s="2">
        <v>44820.377696759257</v>
      </c>
      <c r="C6132" s="1" t="s">
        <v>1065</v>
      </c>
      <c r="D6132" t="s">
        <v>1056</v>
      </c>
      <c r="G6132" t="s">
        <v>1220</v>
      </c>
      <c r="H6132">
        <v>1</v>
      </c>
    </row>
    <row r="6133" spans="1:8" x14ac:dyDescent="0.2">
      <c r="A6133" s="5">
        <v>44820</v>
      </c>
      <c r="B6133" s="2">
        <v>44820.377708333333</v>
      </c>
      <c r="C6133" s="1" t="s">
        <v>1065</v>
      </c>
      <c r="D6133" t="s">
        <v>1059</v>
      </c>
      <c r="G6133" t="s">
        <v>1220</v>
      </c>
      <c r="H6133">
        <v>1</v>
      </c>
    </row>
    <row r="6134" spans="1:8" x14ac:dyDescent="0.2">
      <c r="A6134" s="5">
        <v>44820</v>
      </c>
      <c r="B6134" s="2">
        <v>44820.377743055556</v>
      </c>
      <c r="C6134" s="1" t="s">
        <v>1065</v>
      </c>
      <c r="D6134" t="s">
        <v>1056</v>
      </c>
      <c r="G6134" t="s">
        <v>1220</v>
      </c>
      <c r="H6134">
        <v>1</v>
      </c>
    </row>
    <row r="6135" spans="1:8" x14ac:dyDescent="0.2">
      <c r="A6135" s="5">
        <v>44820</v>
      </c>
      <c r="B6135" s="2">
        <v>44820.378483796296</v>
      </c>
      <c r="C6135" s="1" t="s">
        <v>1065</v>
      </c>
      <c r="D6135" t="s">
        <v>1053</v>
      </c>
      <c r="G6135" t="s">
        <v>1220</v>
      </c>
      <c r="H6135">
        <v>1</v>
      </c>
    </row>
    <row r="6136" spans="1:8" x14ac:dyDescent="0.2">
      <c r="A6136" s="5">
        <v>44820</v>
      </c>
      <c r="B6136" s="2">
        <v>44820.378506944442</v>
      </c>
      <c r="C6136" s="1" t="s">
        <v>1065</v>
      </c>
      <c r="D6136" t="s">
        <v>1056</v>
      </c>
      <c r="G6136" t="s">
        <v>1220</v>
      </c>
      <c r="H6136">
        <v>1</v>
      </c>
    </row>
    <row r="6137" spans="1:8" x14ac:dyDescent="0.2">
      <c r="A6137" s="5">
        <v>44820</v>
      </c>
      <c r="B6137" s="2">
        <v>44820.378553240742</v>
      </c>
      <c r="C6137" s="1" t="s">
        <v>1065</v>
      </c>
      <c r="D6137" t="s">
        <v>1057</v>
      </c>
      <c r="G6137" t="s">
        <v>1220</v>
      </c>
      <c r="H6137">
        <v>1</v>
      </c>
    </row>
    <row r="6138" spans="1:8" x14ac:dyDescent="0.2">
      <c r="A6138" s="5">
        <v>44820</v>
      </c>
      <c r="B6138" s="2">
        <v>44820.378576388888</v>
      </c>
      <c r="C6138" s="1" t="s">
        <v>1065</v>
      </c>
      <c r="D6138" t="s">
        <v>1056</v>
      </c>
      <c r="G6138" t="s">
        <v>1220</v>
      </c>
      <c r="H6138">
        <v>1</v>
      </c>
    </row>
    <row r="6139" spans="1:8" x14ac:dyDescent="0.2">
      <c r="A6139" s="5">
        <v>44820</v>
      </c>
      <c r="B6139" s="2">
        <v>44820.378599537034</v>
      </c>
      <c r="C6139" s="1" t="s">
        <v>1065</v>
      </c>
      <c r="D6139" t="s">
        <v>1058</v>
      </c>
      <c r="G6139" t="s">
        <v>1220</v>
      </c>
      <c r="H6139">
        <v>1</v>
      </c>
    </row>
    <row r="6140" spans="1:8" x14ac:dyDescent="0.2">
      <c r="A6140" s="5">
        <v>44820</v>
      </c>
      <c r="B6140" s="2">
        <v>44820.378622685188</v>
      </c>
      <c r="C6140" s="1" t="s">
        <v>1065</v>
      </c>
      <c r="D6140" t="s">
        <v>1056</v>
      </c>
      <c r="G6140" t="s">
        <v>1220</v>
      </c>
      <c r="H6140">
        <v>1</v>
      </c>
    </row>
    <row r="6141" spans="1:8" x14ac:dyDescent="0.2">
      <c r="A6141" s="5">
        <v>44820</v>
      </c>
      <c r="B6141" s="2">
        <v>44820.378634259258</v>
      </c>
      <c r="C6141" s="1" t="s">
        <v>1065</v>
      </c>
      <c r="D6141" t="s">
        <v>1059</v>
      </c>
      <c r="G6141" t="s">
        <v>1220</v>
      </c>
      <c r="H6141">
        <v>1</v>
      </c>
    </row>
    <row r="6142" spans="1:8" x14ac:dyDescent="0.2">
      <c r="A6142" s="5">
        <v>44820</v>
      </c>
      <c r="B6142" s="2">
        <v>44820.378657407404</v>
      </c>
      <c r="C6142" s="1" t="s">
        <v>1065</v>
      </c>
      <c r="D6142" t="s">
        <v>1056</v>
      </c>
      <c r="G6142" t="s">
        <v>1220</v>
      </c>
      <c r="H6142">
        <v>1</v>
      </c>
    </row>
    <row r="6143" spans="1:8" x14ac:dyDescent="0.2">
      <c r="A6143" s="5">
        <v>44820</v>
      </c>
      <c r="B6143" s="2">
        <v>44820.648599537039</v>
      </c>
      <c r="C6143" s="1" t="s">
        <v>1113</v>
      </c>
      <c r="D6143" t="s">
        <v>1053</v>
      </c>
      <c r="G6143" t="s">
        <v>1220</v>
      </c>
      <c r="H6143">
        <v>1</v>
      </c>
    </row>
    <row r="6144" spans="1:8" x14ac:dyDescent="0.2">
      <c r="A6144" s="5">
        <v>44820</v>
      </c>
      <c r="B6144" s="2">
        <v>44820.649062500001</v>
      </c>
      <c r="C6144" s="1" t="s">
        <v>1113</v>
      </c>
      <c r="D6144" t="s">
        <v>1056</v>
      </c>
      <c r="G6144" t="s">
        <v>1220</v>
      </c>
      <c r="H6144">
        <v>1</v>
      </c>
    </row>
    <row r="6145" spans="1:8" x14ac:dyDescent="0.2">
      <c r="A6145" s="5">
        <v>44820</v>
      </c>
      <c r="B6145" s="2">
        <v>44820.649571759262</v>
      </c>
      <c r="C6145" s="1" t="s">
        <v>1113</v>
      </c>
      <c r="D6145" t="s">
        <v>1057</v>
      </c>
      <c r="G6145" t="s">
        <v>1220</v>
      </c>
      <c r="H6145">
        <v>1</v>
      </c>
    </row>
    <row r="6146" spans="1:8" x14ac:dyDescent="0.2">
      <c r="A6146" s="5">
        <v>44820</v>
      </c>
      <c r="B6146" s="2">
        <v>44820.650393518517</v>
      </c>
      <c r="C6146" s="1" t="s">
        <v>1113</v>
      </c>
      <c r="D6146" t="s">
        <v>1056</v>
      </c>
      <c r="G6146" t="s">
        <v>1220</v>
      </c>
      <c r="H6146">
        <v>1</v>
      </c>
    </row>
    <row r="6147" spans="1:8" x14ac:dyDescent="0.2">
      <c r="A6147" s="5">
        <v>44820</v>
      </c>
      <c r="B6147" s="2">
        <v>44820.651875000003</v>
      </c>
      <c r="C6147" s="1" t="s">
        <v>1113</v>
      </c>
      <c r="D6147" t="s">
        <v>1058</v>
      </c>
      <c r="G6147" t="s">
        <v>1220</v>
      </c>
      <c r="H6147">
        <v>1</v>
      </c>
    </row>
    <row r="6148" spans="1:8" x14ac:dyDescent="0.2">
      <c r="A6148" s="5">
        <v>44820</v>
      </c>
      <c r="B6148" s="2">
        <v>44820.652071759258</v>
      </c>
      <c r="C6148" s="1" t="s">
        <v>1113</v>
      </c>
      <c r="D6148" t="s">
        <v>1056</v>
      </c>
      <c r="G6148" t="s">
        <v>1220</v>
      </c>
      <c r="H6148">
        <v>1</v>
      </c>
    </row>
    <row r="6149" spans="1:8" x14ac:dyDescent="0.2">
      <c r="A6149" s="5">
        <v>44820</v>
      </c>
      <c r="B6149" s="2">
        <v>44820.652268518519</v>
      </c>
      <c r="C6149" s="1" t="s">
        <v>1113</v>
      </c>
      <c r="D6149" t="s">
        <v>1059</v>
      </c>
      <c r="G6149" t="s">
        <v>1220</v>
      </c>
      <c r="H6149">
        <v>1</v>
      </c>
    </row>
    <row r="6150" spans="1:8" x14ac:dyDescent="0.2">
      <c r="A6150" s="5">
        <v>44820</v>
      </c>
      <c r="B6150" s="2">
        <v>44820.652453703704</v>
      </c>
      <c r="C6150" s="1" t="s">
        <v>1113</v>
      </c>
      <c r="D6150" t="s">
        <v>1056</v>
      </c>
      <c r="G6150" t="s">
        <v>1220</v>
      </c>
      <c r="H6150">
        <v>1</v>
      </c>
    </row>
    <row r="6151" spans="1:8" x14ac:dyDescent="0.2">
      <c r="A6151" s="5">
        <v>44820</v>
      </c>
      <c r="B6151" s="2">
        <v>44820.678078703706</v>
      </c>
      <c r="C6151" s="1" t="s">
        <v>1113</v>
      </c>
      <c r="D6151" t="s">
        <v>1053</v>
      </c>
      <c r="G6151" t="s">
        <v>1220</v>
      </c>
      <c r="H6151">
        <v>1</v>
      </c>
    </row>
    <row r="6152" spans="1:8" x14ac:dyDescent="0.2">
      <c r="A6152" s="5">
        <v>44820</v>
      </c>
      <c r="B6152" s="2">
        <v>44820.678101851852</v>
      </c>
      <c r="C6152" s="1" t="s">
        <v>1113</v>
      </c>
      <c r="D6152" t="s">
        <v>1056</v>
      </c>
      <c r="G6152" t="s">
        <v>1220</v>
      </c>
      <c r="H6152">
        <v>1</v>
      </c>
    </row>
    <row r="6153" spans="1:8" x14ac:dyDescent="0.2">
      <c r="A6153" s="5">
        <v>44820</v>
      </c>
      <c r="B6153" s="2">
        <v>44820.678113425929</v>
      </c>
      <c r="C6153" s="1" t="s">
        <v>1113</v>
      </c>
      <c r="D6153" t="s">
        <v>1057</v>
      </c>
      <c r="G6153" t="s">
        <v>1220</v>
      </c>
      <c r="H6153">
        <v>1</v>
      </c>
    </row>
    <row r="6154" spans="1:8" x14ac:dyDescent="0.2">
      <c r="A6154" s="5">
        <v>44820</v>
      </c>
      <c r="B6154" s="2">
        <v>44820.678124999999</v>
      </c>
      <c r="C6154" s="1" t="s">
        <v>1113</v>
      </c>
      <c r="D6154" t="s">
        <v>1056</v>
      </c>
      <c r="G6154" t="s">
        <v>1220</v>
      </c>
      <c r="H6154">
        <v>1</v>
      </c>
    </row>
    <row r="6155" spans="1:8" x14ac:dyDescent="0.2">
      <c r="A6155" s="5">
        <v>44820</v>
      </c>
      <c r="B6155" s="2">
        <v>44820.678136574075</v>
      </c>
      <c r="C6155" s="1" t="s">
        <v>1113</v>
      </c>
      <c r="D6155" t="s">
        <v>1058</v>
      </c>
      <c r="G6155" t="s">
        <v>1220</v>
      </c>
      <c r="H6155">
        <v>1</v>
      </c>
    </row>
    <row r="6156" spans="1:8" x14ac:dyDescent="0.2">
      <c r="A6156" s="5">
        <v>44820</v>
      </c>
      <c r="B6156" s="2">
        <v>44820.678148148145</v>
      </c>
      <c r="C6156" s="1" t="s">
        <v>1113</v>
      </c>
      <c r="D6156" t="s">
        <v>1056</v>
      </c>
      <c r="G6156" t="s">
        <v>1220</v>
      </c>
      <c r="H6156">
        <v>1</v>
      </c>
    </row>
    <row r="6157" spans="1:8" x14ac:dyDescent="0.2">
      <c r="A6157" s="5">
        <v>44820</v>
      </c>
      <c r="B6157" s="2">
        <v>44820.678159722222</v>
      </c>
      <c r="C6157" s="1" t="s">
        <v>1113</v>
      </c>
      <c r="D6157" t="s">
        <v>1059</v>
      </c>
      <c r="G6157" t="s">
        <v>1220</v>
      </c>
      <c r="H6157">
        <v>1</v>
      </c>
    </row>
    <row r="6158" spans="1:8" x14ac:dyDescent="0.2">
      <c r="A6158" s="5">
        <v>44820</v>
      </c>
      <c r="B6158" s="2">
        <v>44820.678171296298</v>
      </c>
      <c r="C6158" s="1" t="s">
        <v>1113</v>
      </c>
      <c r="D6158" t="s">
        <v>1056</v>
      </c>
      <c r="G6158" t="s">
        <v>1220</v>
      </c>
      <c r="H6158">
        <v>1</v>
      </c>
    </row>
    <row r="6159" spans="1:8" x14ac:dyDescent="0.2">
      <c r="A6159" s="5">
        <v>44823</v>
      </c>
      <c r="B6159" s="2">
        <v>44823.375868055555</v>
      </c>
      <c r="C6159" s="1" t="s">
        <v>1192</v>
      </c>
      <c r="D6159" t="s">
        <v>1053</v>
      </c>
      <c r="E6159" s="1" t="s">
        <v>1061</v>
      </c>
      <c r="G6159" t="s">
        <v>1220</v>
      </c>
      <c r="H6159">
        <v>1</v>
      </c>
    </row>
    <row r="6160" spans="1:8" x14ac:dyDescent="0.2">
      <c r="A6160" s="5">
        <v>44823</v>
      </c>
      <c r="B6160" s="2">
        <v>44823.375902777778</v>
      </c>
      <c r="C6160" s="1" t="s">
        <v>1192</v>
      </c>
      <c r="D6160" t="s">
        <v>1057</v>
      </c>
      <c r="E6160" s="1" t="s">
        <v>1061</v>
      </c>
      <c r="G6160" t="s">
        <v>1220</v>
      </c>
      <c r="H6160">
        <v>1</v>
      </c>
    </row>
    <row r="6161" spans="1:8" x14ac:dyDescent="0.2">
      <c r="A6161" s="5">
        <v>44823</v>
      </c>
      <c r="B6161" s="2">
        <v>44823.375937500001</v>
      </c>
      <c r="C6161" s="1" t="s">
        <v>1192</v>
      </c>
      <c r="D6161" t="s">
        <v>1058</v>
      </c>
      <c r="E6161" s="1" t="s">
        <v>1061</v>
      </c>
      <c r="G6161" t="s">
        <v>1220</v>
      </c>
      <c r="H6161">
        <v>1</v>
      </c>
    </row>
    <row r="6162" spans="1:8" x14ac:dyDescent="0.2">
      <c r="A6162" s="5">
        <v>44823</v>
      </c>
      <c r="B6162" s="2">
        <v>44823.375972222224</v>
      </c>
      <c r="C6162" s="1" t="s">
        <v>1192</v>
      </c>
      <c r="D6162" t="s">
        <v>1059</v>
      </c>
      <c r="E6162" s="1" t="s">
        <v>1061</v>
      </c>
      <c r="G6162" t="s">
        <v>1220</v>
      </c>
      <c r="H6162">
        <v>1</v>
      </c>
    </row>
    <row r="6163" spans="1:8" x14ac:dyDescent="0.2">
      <c r="A6163" s="5">
        <v>44823</v>
      </c>
      <c r="B6163" s="2">
        <v>44823.629270833335</v>
      </c>
      <c r="C6163" s="1" t="s">
        <v>1113</v>
      </c>
      <c r="D6163" t="s">
        <v>1053</v>
      </c>
      <c r="G6163" t="s">
        <v>1220</v>
      </c>
      <c r="H6163">
        <v>1</v>
      </c>
    </row>
    <row r="6164" spans="1:8" x14ac:dyDescent="0.2">
      <c r="A6164" s="5">
        <v>44823</v>
      </c>
      <c r="B6164" s="2">
        <v>44823.629525462966</v>
      </c>
      <c r="C6164" s="1" t="s">
        <v>1113</v>
      </c>
      <c r="D6164" t="s">
        <v>1056</v>
      </c>
      <c r="G6164" t="s">
        <v>1220</v>
      </c>
      <c r="H6164">
        <v>1</v>
      </c>
    </row>
    <row r="6165" spans="1:8" x14ac:dyDescent="0.2">
      <c r="A6165" s="5">
        <v>44823</v>
      </c>
      <c r="B6165" s="2">
        <v>44823.629675925928</v>
      </c>
      <c r="C6165" s="1" t="s">
        <v>1113</v>
      </c>
      <c r="D6165" t="s">
        <v>1057</v>
      </c>
      <c r="G6165" t="s">
        <v>1220</v>
      </c>
      <c r="H6165">
        <v>1</v>
      </c>
    </row>
    <row r="6166" spans="1:8" x14ac:dyDescent="0.2">
      <c r="A6166" s="5">
        <v>44823</v>
      </c>
      <c r="B6166" s="2">
        <v>44823.629861111112</v>
      </c>
      <c r="C6166" s="1" t="s">
        <v>1113</v>
      </c>
      <c r="D6166" t="s">
        <v>1056</v>
      </c>
      <c r="G6166" t="s">
        <v>1220</v>
      </c>
      <c r="H6166">
        <v>1</v>
      </c>
    </row>
    <row r="6167" spans="1:8" x14ac:dyDescent="0.2">
      <c r="A6167" s="5">
        <v>44823</v>
      </c>
      <c r="B6167" s="2">
        <v>44823.63</v>
      </c>
      <c r="C6167" s="1" t="s">
        <v>1113</v>
      </c>
      <c r="D6167" t="s">
        <v>1058</v>
      </c>
      <c r="G6167" t="s">
        <v>1220</v>
      </c>
      <c r="H6167">
        <v>1</v>
      </c>
    </row>
    <row r="6168" spans="1:8" x14ac:dyDescent="0.2">
      <c r="A6168" s="5">
        <v>44823</v>
      </c>
      <c r="B6168" s="2">
        <v>44823.63013888889</v>
      </c>
      <c r="C6168" s="1" t="s">
        <v>1113</v>
      </c>
      <c r="D6168" t="s">
        <v>1056</v>
      </c>
      <c r="G6168" t="s">
        <v>1220</v>
      </c>
      <c r="H6168">
        <v>1</v>
      </c>
    </row>
    <row r="6169" spans="1:8" x14ac:dyDescent="0.2">
      <c r="A6169" s="5">
        <v>44823</v>
      </c>
      <c r="B6169" s="2">
        <v>44823.630347222221</v>
      </c>
      <c r="C6169" s="1" t="s">
        <v>1113</v>
      </c>
      <c r="D6169" t="s">
        <v>1059</v>
      </c>
      <c r="G6169" t="s">
        <v>1220</v>
      </c>
      <c r="H6169">
        <v>1</v>
      </c>
    </row>
    <row r="6170" spans="1:8" x14ac:dyDescent="0.2">
      <c r="A6170" s="5">
        <v>44823</v>
      </c>
      <c r="B6170" s="2">
        <v>44823.630520833336</v>
      </c>
      <c r="C6170" s="1" t="s">
        <v>1113</v>
      </c>
      <c r="D6170" t="s">
        <v>1056</v>
      </c>
      <c r="G6170" t="s">
        <v>1220</v>
      </c>
      <c r="H6170">
        <v>1</v>
      </c>
    </row>
    <row r="6171" spans="1:8" x14ac:dyDescent="0.2">
      <c r="A6171" s="5">
        <v>44824</v>
      </c>
      <c r="B6171" s="2">
        <v>44824.423888888887</v>
      </c>
      <c r="C6171" s="1" t="s">
        <v>1113</v>
      </c>
      <c r="D6171" t="s">
        <v>1053</v>
      </c>
      <c r="E6171" s="1" t="s">
        <v>1061</v>
      </c>
      <c r="G6171" t="s">
        <v>1220</v>
      </c>
      <c r="H6171">
        <v>1</v>
      </c>
    </row>
    <row r="6172" spans="1:8" x14ac:dyDescent="0.2">
      <c r="A6172" s="5">
        <v>44824</v>
      </c>
      <c r="B6172" s="2">
        <v>44824.42391203704</v>
      </c>
      <c r="C6172" s="1" t="s">
        <v>1113</v>
      </c>
      <c r="D6172" t="s">
        <v>1057</v>
      </c>
      <c r="E6172" s="1" t="s">
        <v>1061</v>
      </c>
      <c r="G6172" t="s">
        <v>1220</v>
      </c>
      <c r="H6172">
        <v>1</v>
      </c>
    </row>
    <row r="6173" spans="1:8" x14ac:dyDescent="0.2">
      <c r="A6173" s="5">
        <v>44824</v>
      </c>
      <c r="B6173" s="2">
        <v>44824.42392361111</v>
      </c>
      <c r="C6173" s="1" t="s">
        <v>1113</v>
      </c>
      <c r="D6173" t="s">
        <v>1058</v>
      </c>
      <c r="E6173" s="1" t="s">
        <v>1061</v>
      </c>
      <c r="G6173" t="s">
        <v>1220</v>
      </c>
      <c r="H6173">
        <v>1</v>
      </c>
    </row>
    <row r="6174" spans="1:8" x14ac:dyDescent="0.2">
      <c r="A6174" s="5">
        <v>44824</v>
      </c>
      <c r="B6174" s="2">
        <v>44824.423935185187</v>
      </c>
      <c r="C6174" s="1" t="s">
        <v>1113</v>
      </c>
      <c r="D6174" t="s">
        <v>1059</v>
      </c>
      <c r="E6174" s="1" t="s">
        <v>1061</v>
      </c>
      <c r="G6174" t="s">
        <v>1220</v>
      </c>
      <c r="H6174">
        <v>1</v>
      </c>
    </row>
    <row r="6175" spans="1:8" x14ac:dyDescent="0.2">
      <c r="A6175" s="5">
        <v>44824</v>
      </c>
      <c r="B6175" s="2">
        <v>44824.44153935185</v>
      </c>
      <c r="C6175" s="1" t="s">
        <v>1065</v>
      </c>
      <c r="D6175" t="s">
        <v>1053</v>
      </c>
      <c r="G6175" t="s">
        <v>1220</v>
      </c>
      <c r="H6175">
        <v>1</v>
      </c>
    </row>
    <row r="6176" spans="1:8" x14ac:dyDescent="0.2">
      <c r="A6176" s="5">
        <v>44824</v>
      </c>
      <c r="B6176" s="2">
        <v>44824.441620370373</v>
      </c>
      <c r="C6176" s="1" t="s">
        <v>1065</v>
      </c>
      <c r="D6176" t="s">
        <v>1056</v>
      </c>
      <c r="G6176" t="s">
        <v>1220</v>
      </c>
      <c r="H6176">
        <v>1</v>
      </c>
    </row>
    <row r="6177" spans="1:8" x14ac:dyDescent="0.2">
      <c r="A6177" s="5">
        <v>44824</v>
      </c>
      <c r="B6177" s="2">
        <v>44824.441712962966</v>
      </c>
      <c r="C6177" s="1" t="s">
        <v>1065</v>
      </c>
      <c r="D6177" t="s">
        <v>1057</v>
      </c>
      <c r="G6177" t="s">
        <v>1220</v>
      </c>
      <c r="H6177">
        <v>1</v>
      </c>
    </row>
    <row r="6178" spans="1:8" x14ac:dyDescent="0.2">
      <c r="A6178" s="5">
        <v>44824</v>
      </c>
      <c r="B6178" s="2">
        <v>44824.441805555558</v>
      </c>
      <c r="C6178" s="1" t="s">
        <v>1065</v>
      </c>
      <c r="D6178" t="s">
        <v>1056</v>
      </c>
      <c r="G6178" t="s">
        <v>1220</v>
      </c>
      <c r="H6178">
        <v>1</v>
      </c>
    </row>
    <row r="6179" spans="1:8" x14ac:dyDescent="0.2">
      <c r="A6179" s="5">
        <v>44824</v>
      </c>
      <c r="B6179" s="2">
        <v>44824.441863425927</v>
      </c>
      <c r="C6179" s="1" t="s">
        <v>1065</v>
      </c>
      <c r="D6179" t="s">
        <v>1058</v>
      </c>
      <c r="G6179" t="s">
        <v>1220</v>
      </c>
      <c r="H6179">
        <v>1</v>
      </c>
    </row>
    <row r="6180" spans="1:8" x14ac:dyDescent="0.2">
      <c r="A6180" s="5">
        <v>44824</v>
      </c>
      <c r="B6180" s="2">
        <v>44824.441921296297</v>
      </c>
      <c r="C6180" s="1" t="s">
        <v>1065</v>
      </c>
      <c r="D6180" t="s">
        <v>1056</v>
      </c>
      <c r="G6180" t="s">
        <v>1220</v>
      </c>
      <c r="H6180">
        <v>1</v>
      </c>
    </row>
    <row r="6181" spans="1:8" x14ac:dyDescent="0.2">
      <c r="A6181" s="5">
        <v>44824</v>
      </c>
      <c r="B6181" s="2">
        <v>44824.441979166666</v>
      </c>
      <c r="C6181" s="1" t="s">
        <v>1065</v>
      </c>
      <c r="D6181" t="s">
        <v>1059</v>
      </c>
      <c r="G6181" t="s">
        <v>1220</v>
      </c>
      <c r="H6181">
        <v>1</v>
      </c>
    </row>
    <row r="6182" spans="1:8" x14ac:dyDescent="0.2">
      <c r="A6182" s="5">
        <v>44824</v>
      </c>
      <c r="B6182" s="2">
        <v>44824.442048611112</v>
      </c>
      <c r="C6182" s="1" t="s">
        <v>1065</v>
      </c>
      <c r="D6182" t="s">
        <v>1056</v>
      </c>
      <c r="G6182" t="s">
        <v>1220</v>
      </c>
      <c r="H6182">
        <v>1</v>
      </c>
    </row>
    <row r="6183" spans="1:8" x14ac:dyDescent="0.2">
      <c r="A6183" s="5">
        <v>44825</v>
      </c>
      <c r="B6183" s="2">
        <v>44825.323738425926</v>
      </c>
      <c r="C6183" s="1" t="s">
        <v>1192</v>
      </c>
      <c r="D6183" t="s">
        <v>1053</v>
      </c>
      <c r="E6183" s="1" t="s">
        <v>1061</v>
      </c>
      <c r="G6183" t="s">
        <v>1220</v>
      </c>
      <c r="H6183">
        <v>1</v>
      </c>
    </row>
    <row r="6184" spans="1:8" x14ac:dyDescent="0.2">
      <c r="A6184" s="5">
        <v>44825</v>
      </c>
      <c r="B6184" s="2">
        <v>44825.323773148149</v>
      </c>
      <c r="C6184" s="1" t="s">
        <v>1192</v>
      </c>
      <c r="D6184" t="s">
        <v>1057</v>
      </c>
      <c r="E6184" s="1" t="s">
        <v>1061</v>
      </c>
      <c r="G6184" t="s">
        <v>1220</v>
      </c>
      <c r="H6184">
        <v>1</v>
      </c>
    </row>
    <row r="6185" spans="1:8" x14ac:dyDescent="0.2">
      <c r="A6185" s="5">
        <v>44825</v>
      </c>
      <c r="B6185" s="2">
        <v>44825.323784722219</v>
      </c>
      <c r="C6185" s="1" t="s">
        <v>1192</v>
      </c>
      <c r="D6185" t="s">
        <v>1058</v>
      </c>
      <c r="E6185" s="1" t="s">
        <v>1061</v>
      </c>
      <c r="G6185" t="s">
        <v>1220</v>
      </c>
      <c r="H6185">
        <v>1</v>
      </c>
    </row>
    <row r="6186" spans="1:8" x14ac:dyDescent="0.2">
      <c r="A6186" s="5">
        <v>44825</v>
      </c>
      <c r="B6186" s="2">
        <v>44825.323807870373</v>
      </c>
      <c r="C6186" s="1" t="s">
        <v>1192</v>
      </c>
      <c r="D6186" t="s">
        <v>1059</v>
      </c>
      <c r="E6186" s="1" t="s">
        <v>1061</v>
      </c>
      <c r="G6186" t="s">
        <v>1220</v>
      </c>
      <c r="H6186">
        <v>1</v>
      </c>
    </row>
    <row r="6187" spans="1:8" x14ac:dyDescent="0.2">
      <c r="A6187" s="5">
        <v>44825</v>
      </c>
      <c r="B6187" s="2">
        <v>44825.345902777779</v>
      </c>
      <c r="C6187" s="1" t="s">
        <v>1065</v>
      </c>
      <c r="D6187" t="s">
        <v>1053</v>
      </c>
      <c r="G6187" t="s">
        <v>1220</v>
      </c>
      <c r="H6187">
        <v>1</v>
      </c>
    </row>
    <row r="6188" spans="1:8" x14ac:dyDescent="0.2">
      <c r="A6188" s="5">
        <v>44825</v>
      </c>
      <c r="B6188" s="2">
        <v>44825.345995370371</v>
      </c>
      <c r="C6188" s="1" t="s">
        <v>1065</v>
      </c>
      <c r="D6188" t="s">
        <v>1056</v>
      </c>
      <c r="G6188" t="s">
        <v>1220</v>
      </c>
      <c r="H6188">
        <v>1</v>
      </c>
    </row>
    <row r="6189" spans="1:8" x14ac:dyDescent="0.2">
      <c r="A6189" s="5">
        <v>44825</v>
      </c>
      <c r="B6189" s="2">
        <v>44825.346076388887</v>
      </c>
      <c r="C6189" s="1" t="s">
        <v>1065</v>
      </c>
      <c r="D6189" t="s">
        <v>1057</v>
      </c>
      <c r="G6189" t="s">
        <v>1220</v>
      </c>
      <c r="H6189">
        <v>1</v>
      </c>
    </row>
    <row r="6190" spans="1:8" x14ac:dyDescent="0.2">
      <c r="A6190" s="5">
        <v>44825</v>
      </c>
      <c r="B6190" s="2">
        <v>44825.34615740741</v>
      </c>
      <c r="C6190" s="1" t="s">
        <v>1065</v>
      </c>
      <c r="D6190" t="s">
        <v>1056</v>
      </c>
      <c r="G6190" t="s">
        <v>1220</v>
      </c>
      <c r="H6190">
        <v>1</v>
      </c>
    </row>
    <row r="6191" spans="1:8" x14ac:dyDescent="0.2">
      <c r="A6191" s="5">
        <v>44825</v>
      </c>
      <c r="B6191" s="2">
        <v>44825.346238425926</v>
      </c>
      <c r="C6191" s="1" t="s">
        <v>1065</v>
      </c>
      <c r="D6191" t="s">
        <v>1058</v>
      </c>
      <c r="G6191" t="s">
        <v>1220</v>
      </c>
      <c r="H6191">
        <v>1</v>
      </c>
    </row>
    <row r="6192" spans="1:8" x14ac:dyDescent="0.2">
      <c r="A6192" s="5">
        <v>44825</v>
      </c>
      <c r="B6192" s="2">
        <v>44825.346331018518</v>
      </c>
      <c r="C6192" s="1" t="s">
        <v>1065</v>
      </c>
      <c r="D6192" t="s">
        <v>1056</v>
      </c>
      <c r="G6192" t="s">
        <v>1220</v>
      </c>
      <c r="H6192">
        <v>1</v>
      </c>
    </row>
    <row r="6193" spans="1:8" x14ac:dyDescent="0.2">
      <c r="A6193" s="5">
        <v>44825</v>
      </c>
      <c r="B6193" s="2">
        <v>44825.346412037034</v>
      </c>
      <c r="C6193" s="1" t="s">
        <v>1065</v>
      </c>
      <c r="D6193" t="s">
        <v>1059</v>
      </c>
      <c r="G6193" t="s">
        <v>1220</v>
      </c>
      <c r="H6193">
        <v>1</v>
      </c>
    </row>
    <row r="6194" spans="1:8" x14ac:dyDescent="0.2">
      <c r="A6194" s="5">
        <v>44825</v>
      </c>
      <c r="B6194" s="2">
        <v>44825.34652777778</v>
      </c>
      <c r="C6194" s="1" t="s">
        <v>1065</v>
      </c>
      <c r="D6194" t="s">
        <v>1056</v>
      </c>
      <c r="G6194" t="s">
        <v>1220</v>
      </c>
      <c r="H6194">
        <v>1</v>
      </c>
    </row>
    <row r="6195" spans="1:8" x14ac:dyDescent="0.2">
      <c r="A6195" s="5">
        <v>44825</v>
      </c>
      <c r="B6195" s="2">
        <v>44825.560844907406</v>
      </c>
      <c r="C6195" s="1" t="s">
        <v>1113</v>
      </c>
      <c r="D6195" t="s">
        <v>1053</v>
      </c>
      <c r="G6195" t="s">
        <v>1220</v>
      </c>
      <c r="H6195">
        <v>1</v>
      </c>
    </row>
    <row r="6196" spans="1:8" x14ac:dyDescent="0.2">
      <c r="A6196" s="5">
        <v>44825</v>
      </c>
      <c r="B6196" s="2">
        <v>44825.560856481483</v>
      </c>
      <c r="C6196" s="1" t="s">
        <v>1113</v>
      </c>
      <c r="D6196" t="s">
        <v>1056</v>
      </c>
      <c r="G6196" t="s">
        <v>1220</v>
      </c>
      <c r="H6196">
        <v>1</v>
      </c>
    </row>
    <row r="6197" spans="1:8" x14ac:dyDescent="0.2">
      <c r="A6197" s="5">
        <v>44825</v>
      </c>
      <c r="B6197" s="2">
        <v>44825.560868055552</v>
      </c>
      <c r="C6197" s="1" t="s">
        <v>1113</v>
      </c>
      <c r="D6197" t="s">
        <v>1057</v>
      </c>
      <c r="G6197" t="s">
        <v>1220</v>
      </c>
      <c r="H6197">
        <v>1</v>
      </c>
    </row>
    <row r="6198" spans="1:8" x14ac:dyDescent="0.2">
      <c r="A6198" s="5">
        <v>44825</v>
      </c>
      <c r="B6198" s="2">
        <v>44825.560879629629</v>
      </c>
      <c r="C6198" s="1" t="s">
        <v>1113</v>
      </c>
      <c r="D6198" t="s">
        <v>1056</v>
      </c>
      <c r="G6198" t="s">
        <v>1220</v>
      </c>
      <c r="H6198">
        <v>1</v>
      </c>
    </row>
    <row r="6199" spans="1:8" x14ac:dyDescent="0.2">
      <c r="A6199" s="5">
        <v>44825</v>
      </c>
      <c r="B6199" s="2">
        <v>44825.560891203706</v>
      </c>
      <c r="C6199" s="1" t="s">
        <v>1113</v>
      </c>
      <c r="D6199" t="s">
        <v>1058</v>
      </c>
      <c r="G6199" t="s">
        <v>1220</v>
      </c>
      <c r="H6199">
        <v>1</v>
      </c>
    </row>
    <row r="6200" spans="1:8" x14ac:dyDescent="0.2">
      <c r="A6200" s="5">
        <v>44825</v>
      </c>
      <c r="B6200" s="2">
        <v>44825.560914351852</v>
      </c>
      <c r="C6200" s="1" t="s">
        <v>1113</v>
      </c>
      <c r="D6200" t="s">
        <v>1056</v>
      </c>
      <c r="G6200" t="s">
        <v>1220</v>
      </c>
      <c r="H6200">
        <v>1</v>
      </c>
    </row>
    <row r="6201" spans="1:8" x14ac:dyDescent="0.2">
      <c r="A6201" s="5">
        <v>44825</v>
      </c>
      <c r="B6201" s="2">
        <v>44825.560925925929</v>
      </c>
      <c r="C6201" s="1" t="s">
        <v>1113</v>
      </c>
      <c r="D6201" t="s">
        <v>1059</v>
      </c>
      <c r="G6201" t="s">
        <v>1220</v>
      </c>
      <c r="H6201">
        <v>1</v>
      </c>
    </row>
    <row r="6202" spans="1:8" x14ac:dyDescent="0.2">
      <c r="A6202" s="5">
        <v>44825</v>
      </c>
      <c r="B6202" s="2">
        <v>44825.560937499999</v>
      </c>
      <c r="C6202" s="1" t="s">
        <v>1113</v>
      </c>
      <c r="D6202" t="s">
        <v>1056</v>
      </c>
      <c r="G6202" t="s">
        <v>1220</v>
      </c>
      <c r="H6202">
        <v>1</v>
      </c>
    </row>
    <row r="6203" spans="1:8" x14ac:dyDescent="0.2">
      <c r="A6203" s="5">
        <v>44825</v>
      </c>
      <c r="B6203" s="2">
        <v>44825.695567129631</v>
      </c>
      <c r="C6203" s="1" t="s">
        <v>1113</v>
      </c>
      <c r="D6203" t="s">
        <v>1053</v>
      </c>
      <c r="G6203" t="s">
        <v>1220</v>
      </c>
      <c r="H6203">
        <v>1</v>
      </c>
    </row>
    <row r="6204" spans="1:8" x14ac:dyDescent="0.2">
      <c r="A6204" s="5">
        <v>44825</v>
      </c>
      <c r="B6204" s="2">
        <v>44825.695787037039</v>
      </c>
      <c r="C6204" s="1" t="s">
        <v>1113</v>
      </c>
      <c r="D6204" t="s">
        <v>1056</v>
      </c>
      <c r="G6204" t="s">
        <v>1220</v>
      </c>
      <c r="H6204">
        <v>1</v>
      </c>
    </row>
    <row r="6205" spans="1:8" x14ac:dyDescent="0.2">
      <c r="A6205" s="5">
        <v>44825</v>
      </c>
      <c r="B6205" s="2">
        <v>44825.69599537037</v>
      </c>
      <c r="C6205" s="1" t="s">
        <v>1113</v>
      </c>
      <c r="D6205" t="s">
        <v>1057</v>
      </c>
      <c r="G6205" t="s">
        <v>1220</v>
      </c>
      <c r="H6205">
        <v>1</v>
      </c>
    </row>
    <row r="6206" spans="1:8" x14ac:dyDescent="0.2">
      <c r="A6206" s="5">
        <v>44825</v>
      </c>
      <c r="B6206" s="2">
        <v>44825.696157407408</v>
      </c>
      <c r="C6206" s="1" t="s">
        <v>1113</v>
      </c>
      <c r="D6206" t="s">
        <v>1056</v>
      </c>
      <c r="G6206" t="s">
        <v>1220</v>
      </c>
      <c r="H6206">
        <v>1</v>
      </c>
    </row>
    <row r="6207" spans="1:8" x14ac:dyDescent="0.2">
      <c r="A6207" s="5">
        <v>44825</v>
      </c>
      <c r="B6207" s="2">
        <v>44825.696458333332</v>
      </c>
      <c r="C6207" s="1" t="s">
        <v>1113</v>
      </c>
      <c r="D6207" t="s">
        <v>1058</v>
      </c>
      <c r="G6207" t="s">
        <v>1220</v>
      </c>
      <c r="H6207">
        <v>1</v>
      </c>
    </row>
    <row r="6208" spans="1:8" x14ac:dyDescent="0.2">
      <c r="A6208" s="5">
        <v>44825</v>
      </c>
      <c r="B6208" s="2">
        <v>44825.696562500001</v>
      </c>
      <c r="C6208" s="1" t="s">
        <v>1113</v>
      </c>
      <c r="D6208" t="s">
        <v>1056</v>
      </c>
      <c r="G6208" t="s">
        <v>1220</v>
      </c>
      <c r="H6208">
        <v>1</v>
      </c>
    </row>
    <row r="6209" spans="1:8" x14ac:dyDescent="0.2">
      <c r="A6209" s="5">
        <v>44825</v>
      </c>
      <c r="B6209" s="2">
        <v>44825.696666666663</v>
      </c>
      <c r="C6209" s="1" t="s">
        <v>1113</v>
      </c>
      <c r="D6209" t="s">
        <v>1059</v>
      </c>
      <c r="G6209" t="s">
        <v>1220</v>
      </c>
      <c r="H6209">
        <v>1</v>
      </c>
    </row>
    <row r="6210" spans="1:8" x14ac:dyDescent="0.2">
      <c r="A6210" s="5">
        <v>44825</v>
      </c>
      <c r="B6210" s="2">
        <v>44825.696759259263</v>
      </c>
      <c r="C6210" s="1" t="s">
        <v>1113</v>
      </c>
      <c r="D6210" t="s">
        <v>1056</v>
      </c>
      <c r="G6210" t="s">
        <v>1220</v>
      </c>
      <c r="H6210">
        <v>1</v>
      </c>
    </row>
    <row r="6211" spans="1:8" x14ac:dyDescent="0.2">
      <c r="A6211" s="5">
        <v>44825</v>
      </c>
      <c r="B6211" s="2">
        <v>44825.697581018518</v>
      </c>
      <c r="C6211" s="1" t="s">
        <v>1113</v>
      </c>
      <c r="D6211" t="s">
        <v>1053</v>
      </c>
      <c r="G6211" t="s">
        <v>1220</v>
      </c>
      <c r="H6211">
        <v>1</v>
      </c>
    </row>
    <row r="6212" spans="1:8" x14ac:dyDescent="0.2">
      <c r="A6212" s="5">
        <v>44825</v>
      </c>
      <c r="B6212" s="2">
        <v>44825.697731481479</v>
      </c>
      <c r="C6212" s="1" t="s">
        <v>1113</v>
      </c>
      <c r="D6212" t="s">
        <v>1056</v>
      </c>
      <c r="G6212" t="s">
        <v>1220</v>
      </c>
      <c r="H6212">
        <v>1</v>
      </c>
    </row>
    <row r="6213" spans="1:8" x14ac:dyDescent="0.2">
      <c r="A6213" s="5">
        <v>44825</v>
      </c>
      <c r="B6213" s="2">
        <v>44825.697835648149</v>
      </c>
      <c r="C6213" s="1" t="s">
        <v>1113</v>
      </c>
      <c r="D6213" t="s">
        <v>1057</v>
      </c>
      <c r="G6213" t="s">
        <v>1220</v>
      </c>
      <c r="H6213">
        <v>1</v>
      </c>
    </row>
    <row r="6214" spans="1:8" x14ac:dyDescent="0.2">
      <c r="A6214" s="5">
        <v>44825</v>
      </c>
      <c r="B6214" s="2">
        <v>44825.697928240741</v>
      </c>
      <c r="C6214" s="1" t="s">
        <v>1113</v>
      </c>
      <c r="D6214" t="s">
        <v>1056</v>
      </c>
      <c r="G6214" t="s">
        <v>1220</v>
      </c>
      <c r="H6214">
        <v>1</v>
      </c>
    </row>
    <row r="6215" spans="1:8" x14ac:dyDescent="0.2">
      <c r="A6215" s="5">
        <v>44825</v>
      </c>
      <c r="B6215" s="2">
        <v>44825.698020833333</v>
      </c>
      <c r="C6215" s="1" t="s">
        <v>1113</v>
      </c>
      <c r="D6215" t="s">
        <v>1058</v>
      </c>
      <c r="G6215" t="s">
        <v>1220</v>
      </c>
      <c r="H6215">
        <v>1</v>
      </c>
    </row>
    <row r="6216" spans="1:8" x14ac:dyDescent="0.2">
      <c r="A6216" s="5">
        <v>44825</v>
      </c>
      <c r="B6216" s="2">
        <v>44825.698113425926</v>
      </c>
      <c r="C6216" s="1" t="s">
        <v>1113</v>
      </c>
      <c r="D6216" t="s">
        <v>1056</v>
      </c>
      <c r="G6216" t="s">
        <v>1220</v>
      </c>
      <c r="H6216">
        <v>1</v>
      </c>
    </row>
    <row r="6217" spans="1:8" x14ac:dyDescent="0.2">
      <c r="A6217" s="5">
        <v>44825</v>
      </c>
      <c r="B6217" s="2">
        <v>44825.698217592595</v>
      </c>
      <c r="C6217" s="1" t="s">
        <v>1113</v>
      </c>
      <c r="D6217" t="s">
        <v>1059</v>
      </c>
      <c r="G6217" t="s">
        <v>1220</v>
      </c>
      <c r="H6217">
        <v>1</v>
      </c>
    </row>
    <row r="6218" spans="1:8" x14ac:dyDescent="0.2">
      <c r="A6218" s="5">
        <v>44825</v>
      </c>
      <c r="B6218" s="2">
        <v>44825.698321759257</v>
      </c>
      <c r="C6218" s="1" t="s">
        <v>1113</v>
      </c>
      <c r="D6218" t="s">
        <v>1056</v>
      </c>
      <c r="G6218" t="s">
        <v>1220</v>
      </c>
      <c r="H6218">
        <v>1</v>
      </c>
    </row>
    <row r="6219" spans="1:8" x14ac:dyDescent="0.2">
      <c r="A6219" s="5">
        <v>44826</v>
      </c>
      <c r="B6219" s="2">
        <v>44826.326064814813</v>
      </c>
      <c r="C6219" s="1" t="s">
        <v>1192</v>
      </c>
      <c r="D6219" t="s">
        <v>1053</v>
      </c>
      <c r="E6219" s="1" t="s">
        <v>1061</v>
      </c>
      <c r="G6219" t="s">
        <v>1220</v>
      </c>
      <c r="H6219">
        <v>1</v>
      </c>
    </row>
    <row r="6220" spans="1:8" x14ac:dyDescent="0.2">
      <c r="A6220" s="5">
        <v>44826</v>
      </c>
      <c r="B6220" s="2">
        <v>44826.32608796296</v>
      </c>
      <c r="C6220" s="1" t="s">
        <v>1192</v>
      </c>
      <c r="D6220" t="s">
        <v>1057</v>
      </c>
      <c r="E6220" s="1" t="s">
        <v>1061</v>
      </c>
      <c r="G6220" t="s">
        <v>1220</v>
      </c>
      <c r="H6220">
        <v>1</v>
      </c>
    </row>
    <row r="6221" spans="1:8" x14ac:dyDescent="0.2">
      <c r="A6221" s="5">
        <v>44826</v>
      </c>
      <c r="B6221" s="2">
        <v>44826.326111111113</v>
      </c>
      <c r="C6221" s="1" t="s">
        <v>1192</v>
      </c>
      <c r="D6221" t="s">
        <v>1058</v>
      </c>
      <c r="E6221" s="1" t="s">
        <v>1061</v>
      </c>
      <c r="G6221" t="s">
        <v>1220</v>
      </c>
      <c r="H6221">
        <v>1</v>
      </c>
    </row>
    <row r="6222" spans="1:8" x14ac:dyDescent="0.2">
      <c r="A6222" s="5">
        <v>44826</v>
      </c>
      <c r="B6222" s="2">
        <v>44826.326122685183</v>
      </c>
      <c r="C6222" s="1" t="s">
        <v>1192</v>
      </c>
      <c r="D6222" t="s">
        <v>1059</v>
      </c>
      <c r="E6222" s="1" t="s">
        <v>1061</v>
      </c>
      <c r="G6222" t="s">
        <v>1220</v>
      </c>
      <c r="H6222">
        <v>1</v>
      </c>
    </row>
    <row r="6223" spans="1:8" x14ac:dyDescent="0.2">
      <c r="A6223" s="5">
        <v>44826</v>
      </c>
      <c r="B6223" s="2">
        <v>44826.357881944445</v>
      </c>
      <c r="C6223" s="1" t="s">
        <v>1065</v>
      </c>
      <c r="D6223" t="s">
        <v>1053</v>
      </c>
      <c r="G6223" t="s">
        <v>1220</v>
      </c>
      <c r="H6223">
        <v>1</v>
      </c>
    </row>
    <row r="6224" spans="1:8" x14ac:dyDescent="0.2">
      <c r="A6224" s="5">
        <v>44826</v>
      </c>
      <c r="B6224" s="2">
        <v>44826.357916666668</v>
      </c>
      <c r="C6224" s="1" t="s">
        <v>1065</v>
      </c>
      <c r="D6224" t="s">
        <v>1056</v>
      </c>
      <c r="G6224" t="s">
        <v>1220</v>
      </c>
      <c r="H6224">
        <v>1</v>
      </c>
    </row>
    <row r="6225" spans="1:8" x14ac:dyDescent="0.2">
      <c r="A6225" s="5">
        <v>44826</v>
      </c>
      <c r="B6225" s="2">
        <v>44826.357939814814</v>
      </c>
      <c r="C6225" s="1" t="s">
        <v>1065</v>
      </c>
      <c r="D6225" t="s">
        <v>1057</v>
      </c>
      <c r="G6225" t="s">
        <v>1220</v>
      </c>
      <c r="H6225">
        <v>1</v>
      </c>
    </row>
    <row r="6226" spans="1:8" x14ac:dyDescent="0.2">
      <c r="A6226" s="5">
        <v>44826</v>
      </c>
      <c r="B6226" s="2">
        <v>44826.35796296296</v>
      </c>
      <c r="C6226" s="1" t="s">
        <v>1065</v>
      </c>
      <c r="D6226" t="s">
        <v>1056</v>
      </c>
      <c r="G6226" t="s">
        <v>1220</v>
      </c>
      <c r="H6226">
        <v>1</v>
      </c>
    </row>
    <row r="6227" spans="1:8" x14ac:dyDescent="0.2">
      <c r="A6227" s="5">
        <v>44826</v>
      </c>
      <c r="B6227" s="2">
        <v>44826.357986111114</v>
      </c>
      <c r="C6227" s="1" t="s">
        <v>1065</v>
      </c>
      <c r="D6227" t="s">
        <v>1058</v>
      </c>
      <c r="G6227" t="s">
        <v>1220</v>
      </c>
      <c r="H6227">
        <v>1</v>
      </c>
    </row>
    <row r="6228" spans="1:8" x14ac:dyDescent="0.2">
      <c r="A6228" s="5">
        <v>44826</v>
      </c>
      <c r="B6228" s="2">
        <v>44826.35800925926</v>
      </c>
      <c r="C6228" s="1" t="s">
        <v>1065</v>
      </c>
      <c r="D6228" t="s">
        <v>1056</v>
      </c>
      <c r="G6228" t="s">
        <v>1220</v>
      </c>
      <c r="H6228">
        <v>1</v>
      </c>
    </row>
    <row r="6229" spans="1:8" x14ac:dyDescent="0.2">
      <c r="A6229" s="5">
        <v>44826</v>
      </c>
      <c r="B6229" s="2">
        <v>44826.358032407406</v>
      </c>
      <c r="C6229" s="1" t="s">
        <v>1065</v>
      </c>
      <c r="D6229" t="s">
        <v>1059</v>
      </c>
      <c r="G6229" t="s">
        <v>1220</v>
      </c>
      <c r="H6229">
        <v>1</v>
      </c>
    </row>
    <row r="6230" spans="1:8" x14ac:dyDescent="0.2">
      <c r="A6230" s="5">
        <v>44826</v>
      </c>
      <c r="B6230" s="2">
        <v>44826.358067129629</v>
      </c>
      <c r="C6230" s="1" t="s">
        <v>1065</v>
      </c>
      <c r="D6230" t="s">
        <v>1056</v>
      </c>
      <c r="G6230" t="s">
        <v>1220</v>
      </c>
      <c r="H6230">
        <v>1</v>
      </c>
    </row>
    <row r="6231" spans="1:8" x14ac:dyDescent="0.2">
      <c r="A6231" s="5">
        <v>44827</v>
      </c>
      <c r="B6231" s="2">
        <v>44827.35428240741</v>
      </c>
      <c r="C6231" s="1" t="s">
        <v>1065</v>
      </c>
      <c r="D6231" t="s">
        <v>1053</v>
      </c>
      <c r="G6231" t="s">
        <v>1220</v>
      </c>
      <c r="H6231">
        <v>1</v>
      </c>
    </row>
    <row r="6232" spans="1:8" x14ac:dyDescent="0.2">
      <c r="A6232" s="5">
        <v>44827</v>
      </c>
      <c r="B6232" s="2">
        <v>44827.354398148149</v>
      </c>
      <c r="C6232" s="1" t="s">
        <v>1065</v>
      </c>
      <c r="D6232" t="s">
        <v>1056</v>
      </c>
      <c r="G6232" t="s">
        <v>1220</v>
      </c>
      <c r="H6232">
        <v>1</v>
      </c>
    </row>
    <row r="6233" spans="1:8" x14ac:dyDescent="0.2">
      <c r="A6233" s="5">
        <v>44827</v>
      </c>
      <c r="B6233" s="2">
        <v>44827.354490740741</v>
      </c>
      <c r="C6233" s="1" t="s">
        <v>1065</v>
      </c>
      <c r="D6233" t="s">
        <v>1057</v>
      </c>
      <c r="G6233" t="s">
        <v>1220</v>
      </c>
      <c r="H6233">
        <v>1</v>
      </c>
    </row>
    <row r="6234" spans="1:8" x14ac:dyDescent="0.2">
      <c r="A6234" s="5">
        <v>44827</v>
      </c>
      <c r="B6234" s="2">
        <v>44827.354583333334</v>
      </c>
      <c r="C6234" s="1" t="s">
        <v>1065</v>
      </c>
      <c r="D6234" t="s">
        <v>1056</v>
      </c>
      <c r="G6234" t="s">
        <v>1220</v>
      </c>
      <c r="H6234">
        <v>1</v>
      </c>
    </row>
    <row r="6235" spans="1:8" x14ac:dyDescent="0.2">
      <c r="A6235" s="5">
        <v>44827</v>
      </c>
      <c r="B6235" s="2">
        <v>44827.354687500003</v>
      </c>
      <c r="C6235" s="1" t="s">
        <v>1065</v>
      </c>
      <c r="D6235" t="s">
        <v>1058</v>
      </c>
      <c r="G6235" t="s">
        <v>1220</v>
      </c>
      <c r="H6235">
        <v>1</v>
      </c>
    </row>
    <row r="6236" spans="1:8" x14ac:dyDescent="0.2">
      <c r="A6236" s="5">
        <v>44827</v>
      </c>
      <c r="B6236" s="2">
        <v>44827.354768518519</v>
      </c>
      <c r="C6236" s="1" t="s">
        <v>1065</v>
      </c>
      <c r="D6236" t="s">
        <v>1056</v>
      </c>
      <c r="G6236" t="s">
        <v>1220</v>
      </c>
      <c r="H6236">
        <v>1</v>
      </c>
    </row>
    <row r="6237" spans="1:8" x14ac:dyDescent="0.2">
      <c r="A6237" s="5">
        <v>44827</v>
      </c>
      <c r="B6237" s="2">
        <v>44827.354861111111</v>
      </c>
      <c r="C6237" s="1" t="s">
        <v>1065</v>
      </c>
      <c r="D6237" t="s">
        <v>1059</v>
      </c>
      <c r="G6237" t="s">
        <v>1220</v>
      </c>
      <c r="H6237">
        <v>1</v>
      </c>
    </row>
    <row r="6238" spans="1:8" x14ac:dyDescent="0.2">
      <c r="A6238" s="5">
        <v>44827</v>
      </c>
      <c r="B6238" s="2">
        <v>44827.35491898148</v>
      </c>
      <c r="C6238" s="1" t="s">
        <v>1065</v>
      </c>
      <c r="D6238" t="s">
        <v>1056</v>
      </c>
      <c r="G6238" t="s">
        <v>1220</v>
      </c>
      <c r="H6238">
        <v>1</v>
      </c>
    </row>
    <row r="6239" spans="1:8" x14ac:dyDescent="0.2">
      <c r="A6239" s="5">
        <v>44827</v>
      </c>
      <c r="B6239" s="2">
        <v>44827.36787037037</v>
      </c>
      <c r="C6239" s="1" t="s">
        <v>1065</v>
      </c>
      <c r="D6239" t="s">
        <v>1053</v>
      </c>
      <c r="G6239" t="s">
        <v>1220</v>
      </c>
      <c r="H6239">
        <v>1</v>
      </c>
    </row>
    <row r="6240" spans="1:8" x14ac:dyDescent="0.2">
      <c r="A6240" s="5">
        <v>44827</v>
      </c>
      <c r="B6240" s="2">
        <v>44827.367881944447</v>
      </c>
      <c r="C6240" s="1" t="s">
        <v>1065</v>
      </c>
      <c r="D6240" t="s">
        <v>1056</v>
      </c>
      <c r="G6240" t="s">
        <v>1220</v>
      </c>
      <c r="H6240">
        <v>1</v>
      </c>
    </row>
    <row r="6241" spans="1:8" x14ac:dyDescent="0.2">
      <c r="A6241" s="5">
        <v>44827</v>
      </c>
      <c r="B6241" s="2">
        <v>44827.367881944447</v>
      </c>
      <c r="C6241" s="1" t="s">
        <v>1065</v>
      </c>
      <c r="D6241" t="s">
        <v>1057</v>
      </c>
      <c r="G6241" t="s">
        <v>1220</v>
      </c>
      <c r="H6241">
        <v>1</v>
      </c>
    </row>
    <row r="6242" spans="1:8" x14ac:dyDescent="0.2">
      <c r="A6242" s="5">
        <v>44827</v>
      </c>
      <c r="B6242" s="2">
        <v>44827.367893518516</v>
      </c>
      <c r="C6242" s="1" t="s">
        <v>1065</v>
      </c>
      <c r="D6242" t="s">
        <v>1056</v>
      </c>
      <c r="G6242" t="s">
        <v>1220</v>
      </c>
      <c r="H6242">
        <v>1</v>
      </c>
    </row>
    <row r="6243" spans="1:8" x14ac:dyDescent="0.2">
      <c r="A6243" s="5">
        <v>44827</v>
      </c>
      <c r="B6243" s="2">
        <v>44827.367905092593</v>
      </c>
      <c r="C6243" s="1" t="s">
        <v>1065</v>
      </c>
      <c r="D6243" t="s">
        <v>1058</v>
      </c>
      <c r="G6243" t="s">
        <v>1220</v>
      </c>
      <c r="H6243">
        <v>1</v>
      </c>
    </row>
    <row r="6244" spans="1:8" x14ac:dyDescent="0.2">
      <c r="A6244" s="5">
        <v>44827</v>
      </c>
      <c r="B6244" s="2">
        <v>44827.367905092593</v>
      </c>
      <c r="C6244" s="1" t="s">
        <v>1065</v>
      </c>
      <c r="D6244" t="s">
        <v>1056</v>
      </c>
      <c r="G6244" t="s">
        <v>1220</v>
      </c>
      <c r="H6244">
        <v>1</v>
      </c>
    </row>
    <row r="6245" spans="1:8" x14ac:dyDescent="0.2">
      <c r="A6245" s="5">
        <v>44827</v>
      </c>
      <c r="B6245" s="2">
        <v>44827.36791666667</v>
      </c>
      <c r="C6245" s="1" t="s">
        <v>1065</v>
      </c>
      <c r="D6245" t="s">
        <v>1059</v>
      </c>
      <c r="G6245" t="s">
        <v>1220</v>
      </c>
      <c r="H6245">
        <v>1</v>
      </c>
    </row>
    <row r="6246" spans="1:8" x14ac:dyDescent="0.2">
      <c r="A6246" s="5">
        <v>44827</v>
      </c>
      <c r="B6246" s="2">
        <v>44827.367928240739</v>
      </c>
      <c r="C6246" s="1" t="s">
        <v>1065</v>
      </c>
      <c r="D6246" t="s">
        <v>1056</v>
      </c>
      <c r="G6246" t="s">
        <v>1220</v>
      </c>
      <c r="H6246">
        <v>1</v>
      </c>
    </row>
    <row r="6247" spans="1:8" x14ac:dyDescent="0.2">
      <c r="A6247" s="5">
        <v>44830</v>
      </c>
      <c r="B6247" s="2">
        <v>44830.324687499997</v>
      </c>
      <c r="C6247" s="1" t="s">
        <v>1192</v>
      </c>
      <c r="D6247" t="s">
        <v>1053</v>
      </c>
      <c r="E6247" s="1" t="s">
        <v>1061</v>
      </c>
      <c r="G6247" t="s">
        <v>1220</v>
      </c>
      <c r="H6247">
        <v>1</v>
      </c>
    </row>
    <row r="6248" spans="1:8" x14ac:dyDescent="0.2">
      <c r="A6248" s="5">
        <v>44830</v>
      </c>
      <c r="B6248" s="2">
        <v>44830.32472222222</v>
      </c>
      <c r="C6248" s="1" t="s">
        <v>1192</v>
      </c>
      <c r="D6248" t="s">
        <v>1057</v>
      </c>
      <c r="E6248" s="1" t="s">
        <v>1061</v>
      </c>
      <c r="G6248" t="s">
        <v>1220</v>
      </c>
      <c r="H6248">
        <v>1</v>
      </c>
    </row>
    <row r="6249" spans="1:8" x14ac:dyDescent="0.2">
      <c r="A6249" s="5">
        <v>44830</v>
      </c>
      <c r="B6249" s="2">
        <v>44830.324733796297</v>
      </c>
      <c r="C6249" s="1" t="s">
        <v>1192</v>
      </c>
      <c r="D6249" t="s">
        <v>1058</v>
      </c>
      <c r="E6249" s="1" t="s">
        <v>1061</v>
      </c>
      <c r="G6249" t="s">
        <v>1220</v>
      </c>
      <c r="H6249">
        <v>1</v>
      </c>
    </row>
    <row r="6250" spans="1:8" x14ac:dyDescent="0.2">
      <c r="A6250" s="5">
        <v>44830</v>
      </c>
      <c r="B6250" s="2">
        <v>44830.324745370373</v>
      </c>
      <c r="C6250" s="1" t="s">
        <v>1192</v>
      </c>
      <c r="D6250" t="s">
        <v>1059</v>
      </c>
      <c r="E6250" s="1" t="s">
        <v>1061</v>
      </c>
      <c r="G6250" t="s">
        <v>1220</v>
      </c>
      <c r="H6250">
        <v>1</v>
      </c>
    </row>
    <row r="6251" spans="1:8" x14ac:dyDescent="0.2">
      <c r="A6251" s="5">
        <v>44830</v>
      </c>
      <c r="B6251" s="2">
        <v>44830.366168981483</v>
      </c>
      <c r="C6251" s="1" t="s">
        <v>1065</v>
      </c>
      <c r="D6251" t="s">
        <v>1053</v>
      </c>
      <c r="G6251" t="s">
        <v>1220</v>
      </c>
      <c r="H6251">
        <v>1</v>
      </c>
    </row>
    <row r="6252" spans="1:8" x14ac:dyDescent="0.2">
      <c r="A6252" s="5">
        <v>44830</v>
      </c>
      <c r="B6252" s="2">
        <v>44830.366249999999</v>
      </c>
      <c r="C6252" s="1" t="s">
        <v>1065</v>
      </c>
      <c r="D6252" t="s">
        <v>1056</v>
      </c>
      <c r="G6252" t="s">
        <v>1220</v>
      </c>
      <c r="H6252">
        <v>1</v>
      </c>
    </row>
    <row r="6253" spans="1:8" x14ac:dyDescent="0.2">
      <c r="A6253" s="5">
        <v>44830</v>
      </c>
      <c r="B6253" s="2">
        <v>44830.366307870368</v>
      </c>
      <c r="C6253" s="1" t="s">
        <v>1065</v>
      </c>
      <c r="D6253" t="s">
        <v>1057</v>
      </c>
      <c r="G6253" t="s">
        <v>1220</v>
      </c>
      <c r="H6253">
        <v>1</v>
      </c>
    </row>
    <row r="6254" spans="1:8" x14ac:dyDescent="0.2">
      <c r="A6254" s="5">
        <v>44830</v>
      </c>
      <c r="B6254" s="2">
        <v>44830.366354166668</v>
      </c>
      <c r="C6254" s="1" t="s">
        <v>1065</v>
      </c>
      <c r="D6254" t="s">
        <v>1056</v>
      </c>
      <c r="G6254" t="s">
        <v>1220</v>
      </c>
      <c r="H6254">
        <v>1</v>
      </c>
    </row>
    <row r="6255" spans="1:8" x14ac:dyDescent="0.2">
      <c r="A6255" s="5">
        <v>44830</v>
      </c>
      <c r="B6255" s="2">
        <v>44830.366412037038</v>
      </c>
      <c r="C6255" s="1" t="s">
        <v>1065</v>
      </c>
      <c r="D6255" t="s">
        <v>1058</v>
      </c>
      <c r="G6255" t="s">
        <v>1220</v>
      </c>
      <c r="H6255">
        <v>1</v>
      </c>
    </row>
    <row r="6256" spans="1:8" x14ac:dyDescent="0.2">
      <c r="A6256" s="5">
        <v>44830</v>
      </c>
      <c r="B6256" s="2">
        <v>44830.366469907407</v>
      </c>
      <c r="C6256" s="1" t="s">
        <v>1065</v>
      </c>
      <c r="D6256" t="s">
        <v>1056</v>
      </c>
      <c r="G6256" t="s">
        <v>1220</v>
      </c>
      <c r="H6256">
        <v>1</v>
      </c>
    </row>
    <row r="6257" spans="1:8" x14ac:dyDescent="0.2">
      <c r="A6257" s="5">
        <v>44830</v>
      </c>
      <c r="B6257" s="2">
        <v>44830.366527777776</v>
      </c>
      <c r="C6257" s="1" t="s">
        <v>1065</v>
      </c>
      <c r="D6257" t="s">
        <v>1059</v>
      </c>
      <c r="G6257" t="s">
        <v>1220</v>
      </c>
      <c r="H6257">
        <v>1</v>
      </c>
    </row>
    <row r="6258" spans="1:8" x14ac:dyDescent="0.2">
      <c r="A6258" s="5">
        <v>44830</v>
      </c>
      <c r="B6258" s="2">
        <v>44830.366574074076</v>
      </c>
      <c r="C6258" s="1" t="s">
        <v>1065</v>
      </c>
      <c r="D6258" t="s">
        <v>1056</v>
      </c>
      <c r="G6258" t="s">
        <v>1220</v>
      </c>
      <c r="H6258">
        <v>1</v>
      </c>
    </row>
    <row r="6259" spans="1:8" x14ac:dyDescent="0.2">
      <c r="A6259" s="5">
        <v>44831</v>
      </c>
      <c r="B6259" s="2">
        <v>44831.314884259256</v>
      </c>
      <c r="C6259" s="1" t="s">
        <v>1192</v>
      </c>
      <c r="D6259" t="s">
        <v>1053</v>
      </c>
      <c r="E6259" s="1" t="s">
        <v>1061</v>
      </c>
      <c r="G6259" t="s">
        <v>1220</v>
      </c>
      <c r="H6259">
        <v>1</v>
      </c>
    </row>
    <row r="6260" spans="1:8" x14ac:dyDescent="0.2">
      <c r="A6260" s="5">
        <v>44831</v>
      </c>
      <c r="B6260" s="2">
        <v>44831.31490740741</v>
      </c>
      <c r="C6260" s="1" t="s">
        <v>1192</v>
      </c>
      <c r="D6260" t="s">
        <v>1057</v>
      </c>
      <c r="E6260" s="1" t="s">
        <v>1061</v>
      </c>
      <c r="G6260" t="s">
        <v>1220</v>
      </c>
      <c r="H6260">
        <v>1</v>
      </c>
    </row>
    <row r="6261" spans="1:8" x14ac:dyDescent="0.2">
      <c r="A6261" s="5">
        <v>44831</v>
      </c>
      <c r="B6261" s="2">
        <v>44831.314918981479</v>
      </c>
      <c r="C6261" s="1" t="s">
        <v>1192</v>
      </c>
      <c r="D6261" t="s">
        <v>1058</v>
      </c>
      <c r="E6261" s="1" t="s">
        <v>1061</v>
      </c>
      <c r="G6261" t="s">
        <v>1220</v>
      </c>
      <c r="H6261">
        <v>1</v>
      </c>
    </row>
    <row r="6262" spans="1:8" x14ac:dyDescent="0.2">
      <c r="A6262" s="5">
        <v>44831</v>
      </c>
      <c r="B6262" s="2">
        <v>44831.314930555556</v>
      </c>
      <c r="C6262" s="1" t="s">
        <v>1192</v>
      </c>
      <c r="D6262" t="s">
        <v>1059</v>
      </c>
      <c r="E6262" s="1" t="s">
        <v>1061</v>
      </c>
      <c r="G6262" t="s">
        <v>1220</v>
      </c>
      <c r="H6262">
        <v>1</v>
      </c>
    </row>
    <row r="6263" spans="1:8" x14ac:dyDescent="0.2">
      <c r="A6263" s="5">
        <v>44831</v>
      </c>
      <c r="B6263" s="2">
        <v>44831.374641203707</v>
      </c>
      <c r="C6263" s="1" t="s">
        <v>1065</v>
      </c>
      <c r="D6263" t="s">
        <v>1053</v>
      </c>
      <c r="G6263" t="s">
        <v>1220</v>
      </c>
      <c r="H6263">
        <v>1</v>
      </c>
    </row>
    <row r="6264" spans="1:8" x14ac:dyDescent="0.2">
      <c r="A6264" s="5">
        <v>44831</v>
      </c>
      <c r="B6264" s="2">
        <v>44831.374652777777</v>
      </c>
      <c r="C6264" s="1" t="s">
        <v>1065</v>
      </c>
      <c r="D6264" t="s">
        <v>1056</v>
      </c>
      <c r="G6264" t="s">
        <v>1220</v>
      </c>
      <c r="H6264">
        <v>1</v>
      </c>
    </row>
    <row r="6265" spans="1:8" x14ac:dyDescent="0.2">
      <c r="A6265" s="5">
        <v>44831</v>
      </c>
      <c r="B6265" s="2">
        <v>44831.374664351853</v>
      </c>
      <c r="C6265" s="1" t="s">
        <v>1065</v>
      </c>
      <c r="D6265" t="s">
        <v>1057</v>
      </c>
      <c r="G6265" t="s">
        <v>1220</v>
      </c>
      <c r="H6265">
        <v>1</v>
      </c>
    </row>
    <row r="6266" spans="1:8" x14ac:dyDescent="0.2">
      <c r="A6266" s="5">
        <v>44831</v>
      </c>
      <c r="B6266" s="2">
        <v>44831.374675925923</v>
      </c>
      <c r="C6266" s="1" t="s">
        <v>1065</v>
      </c>
      <c r="D6266" t="s">
        <v>1056</v>
      </c>
      <c r="G6266" t="s">
        <v>1220</v>
      </c>
      <c r="H6266">
        <v>1</v>
      </c>
    </row>
    <row r="6267" spans="1:8" x14ac:dyDescent="0.2">
      <c r="A6267" s="5">
        <v>44831</v>
      </c>
      <c r="B6267" s="2">
        <v>44831.3746875</v>
      </c>
      <c r="C6267" s="1" t="s">
        <v>1065</v>
      </c>
      <c r="D6267" t="s">
        <v>1058</v>
      </c>
      <c r="G6267" t="s">
        <v>1220</v>
      </c>
      <c r="H6267">
        <v>1</v>
      </c>
    </row>
    <row r="6268" spans="1:8" x14ac:dyDescent="0.2">
      <c r="A6268" s="5">
        <v>44831</v>
      </c>
      <c r="B6268" s="2">
        <v>44831.374699074076</v>
      </c>
      <c r="C6268" s="1" t="s">
        <v>1065</v>
      </c>
      <c r="D6268" t="s">
        <v>1056</v>
      </c>
      <c r="G6268" t="s">
        <v>1220</v>
      </c>
      <c r="H6268">
        <v>1</v>
      </c>
    </row>
    <row r="6269" spans="1:8" x14ac:dyDescent="0.2">
      <c r="A6269" s="5">
        <v>44831</v>
      </c>
      <c r="B6269" s="2">
        <v>44831.374699074076</v>
      </c>
      <c r="C6269" s="1" t="s">
        <v>1065</v>
      </c>
      <c r="D6269" t="s">
        <v>1059</v>
      </c>
      <c r="G6269" t="s">
        <v>1220</v>
      </c>
      <c r="H6269">
        <v>1</v>
      </c>
    </row>
    <row r="6270" spans="1:8" x14ac:dyDescent="0.2">
      <c r="A6270" s="5">
        <v>44831</v>
      </c>
      <c r="B6270" s="2">
        <v>44831.374710648146</v>
      </c>
      <c r="C6270" s="1" t="s">
        <v>1065</v>
      </c>
      <c r="D6270" t="s">
        <v>1056</v>
      </c>
      <c r="G6270" t="s">
        <v>1220</v>
      </c>
      <c r="H6270">
        <v>1</v>
      </c>
    </row>
    <row r="6271" spans="1:8" x14ac:dyDescent="0.2">
      <c r="A6271" s="5">
        <v>44832</v>
      </c>
      <c r="B6271" s="2">
        <v>44832.331956018519</v>
      </c>
      <c r="C6271" s="1" t="s">
        <v>1192</v>
      </c>
      <c r="D6271" t="s">
        <v>1053</v>
      </c>
      <c r="E6271" s="1" t="s">
        <v>1061</v>
      </c>
      <c r="G6271" t="s">
        <v>1220</v>
      </c>
      <c r="H6271">
        <v>1</v>
      </c>
    </row>
    <row r="6272" spans="1:8" x14ac:dyDescent="0.2">
      <c r="A6272" s="5">
        <v>44832</v>
      </c>
      <c r="B6272" s="2">
        <v>44832.331979166665</v>
      </c>
      <c r="C6272" s="1" t="s">
        <v>1192</v>
      </c>
      <c r="D6272" t="s">
        <v>1057</v>
      </c>
      <c r="E6272" s="1" t="s">
        <v>1061</v>
      </c>
      <c r="G6272" t="s">
        <v>1220</v>
      </c>
      <c r="H6272">
        <v>1</v>
      </c>
    </row>
    <row r="6273" spans="1:8" x14ac:dyDescent="0.2">
      <c r="A6273" s="5">
        <v>44832</v>
      </c>
      <c r="B6273" s="2">
        <v>44832.331990740742</v>
      </c>
      <c r="C6273" s="1" t="s">
        <v>1192</v>
      </c>
      <c r="D6273" t="s">
        <v>1058</v>
      </c>
      <c r="E6273" s="1" t="s">
        <v>1061</v>
      </c>
      <c r="G6273" t="s">
        <v>1220</v>
      </c>
      <c r="H6273">
        <v>1</v>
      </c>
    </row>
    <row r="6274" spans="1:8" x14ac:dyDescent="0.2">
      <c r="A6274" s="5">
        <v>44832</v>
      </c>
      <c r="B6274" s="2">
        <v>44832.332002314812</v>
      </c>
      <c r="C6274" s="1" t="s">
        <v>1192</v>
      </c>
      <c r="D6274" t="s">
        <v>1059</v>
      </c>
      <c r="E6274" s="1" t="s">
        <v>1061</v>
      </c>
      <c r="G6274" t="s">
        <v>1220</v>
      </c>
      <c r="H6274">
        <v>1</v>
      </c>
    </row>
    <row r="6275" spans="1:8" x14ac:dyDescent="0.2">
      <c r="A6275" s="5">
        <v>44832</v>
      </c>
      <c r="B6275" s="2">
        <v>44832.339884259258</v>
      </c>
      <c r="C6275" s="1" t="s">
        <v>1065</v>
      </c>
      <c r="D6275" t="s">
        <v>1053</v>
      </c>
      <c r="G6275" t="s">
        <v>1220</v>
      </c>
      <c r="H6275">
        <v>1</v>
      </c>
    </row>
    <row r="6276" spans="1:8" x14ac:dyDescent="0.2">
      <c r="A6276" s="5">
        <v>44832</v>
      </c>
      <c r="B6276" s="2">
        <v>44832.340011574073</v>
      </c>
      <c r="C6276" s="1" t="s">
        <v>1065</v>
      </c>
      <c r="D6276" t="s">
        <v>1056</v>
      </c>
      <c r="G6276" t="s">
        <v>1220</v>
      </c>
      <c r="H6276">
        <v>1</v>
      </c>
    </row>
    <row r="6277" spans="1:8" x14ac:dyDescent="0.2">
      <c r="A6277" s="5">
        <v>44832</v>
      </c>
      <c r="B6277" s="2">
        <v>44832.340127314812</v>
      </c>
      <c r="C6277" s="1" t="s">
        <v>1065</v>
      </c>
      <c r="D6277" t="s">
        <v>1057</v>
      </c>
      <c r="G6277" t="s">
        <v>1220</v>
      </c>
      <c r="H6277">
        <v>1</v>
      </c>
    </row>
    <row r="6278" spans="1:8" x14ac:dyDescent="0.2">
      <c r="A6278" s="5">
        <v>44832</v>
      </c>
      <c r="B6278" s="2">
        <v>44832.340231481481</v>
      </c>
      <c r="C6278" s="1" t="s">
        <v>1065</v>
      </c>
      <c r="D6278" t="s">
        <v>1056</v>
      </c>
      <c r="G6278" t="s">
        <v>1220</v>
      </c>
      <c r="H6278">
        <v>1</v>
      </c>
    </row>
    <row r="6279" spans="1:8" x14ac:dyDescent="0.2">
      <c r="A6279" s="5">
        <v>44832</v>
      </c>
      <c r="B6279" s="2">
        <v>44832.34034722222</v>
      </c>
      <c r="C6279" s="1" t="s">
        <v>1065</v>
      </c>
      <c r="D6279" t="s">
        <v>1058</v>
      </c>
      <c r="G6279" t="s">
        <v>1220</v>
      </c>
      <c r="H6279">
        <v>1</v>
      </c>
    </row>
    <row r="6280" spans="1:8" x14ac:dyDescent="0.2">
      <c r="A6280" s="5">
        <v>44832</v>
      </c>
      <c r="B6280" s="2">
        <v>44832.340497685182</v>
      </c>
      <c r="C6280" s="1" t="s">
        <v>1065</v>
      </c>
      <c r="D6280" t="s">
        <v>1056</v>
      </c>
      <c r="G6280" t="s">
        <v>1220</v>
      </c>
      <c r="H6280">
        <v>1</v>
      </c>
    </row>
    <row r="6281" spans="1:8" x14ac:dyDescent="0.2">
      <c r="A6281" s="5">
        <v>44832</v>
      </c>
      <c r="B6281" s="2">
        <v>44832.340578703705</v>
      </c>
      <c r="C6281" s="1" t="s">
        <v>1065</v>
      </c>
      <c r="D6281" t="s">
        <v>1059</v>
      </c>
      <c r="G6281" t="s">
        <v>1220</v>
      </c>
      <c r="H6281">
        <v>1</v>
      </c>
    </row>
    <row r="6282" spans="1:8" x14ac:dyDescent="0.2">
      <c r="A6282" s="5">
        <v>44832</v>
      </c>
      <c r="B6282" s="2">
        <v>44832.34065972222</v>
      </c>
      <c r="C6282" s="1" t="s">
        <v>1065</v>
      </c>
      <c r="D6282" t="s">
        <v>1056</v>
      </c>
      <c r="G6282" t="s">
        <v>1220</v>
      </c>
      <c r="H6282">
        <v>1</v>
      </c>
    </row>
    <row r="6283" spans="1:8" x14ac:dyDescent="0.2">
      <c r="A6283" s="5">
        <v>44833</v>
      </c>
      <c r="B6283" s="2">
        <v>44833.338819444441</v>
      </c>
      <c r="C6283" s="1" t="s">
        <v>1192</v>
      </c>
      <c r="D6283" t="s">
        <v>1053</v>
      </c>
      <c r="E6283" s="1" t="s">
        <v>1061</v>
      </c>
      <c r="G6283" t="s">
        <v>1220</v>
      </c>
      <c r="H6283">
        <v>1</v>
      </c>
    </row>
    <row r="6284" spans="1:8" x14ac:dyDescent="0.2">
      <c r="A6284" s="5">
        <v>44833</v>
      </c>
      <c r="B6284" s="2">
        <v>44833.338831018518</v>
      </c>
      <c r="C6284" s="1" t="s">
        <v>1192</v>
      </c>
      <c r="D6284" t="s">
        <v>1057</v>
      </c>
      <c r="E6284" s="1" t="s">
        <v>1061</v>
      </c>
      <c r="G6284" t="s">
        <v>1220</v>
      </c>
      <c r="H6284">
        <v>1</v>
      </c>
    </row>
    <row r="6285" spans="1:8" x14ac:dyDescent="0.2">
      <c r="A6285" s="5">
        <v>44833</v>
      </c>
      <c r="B6285" s="2">
        <v>44833.338842592595</v>
      </c>
      <c r="C6285" s="1" t="s">
        <v>1192</v>
      </c>
      <c r="D6285" t="s">
        <v>1058</v>
      </c>
      <c r="E6285" s="1" t="s">
        <v>1061</v>
      </c>
      <c r="G6285" t="s">
        <v>1220</v>
      </c>
      <c r="H6285">
        <v>1</v>
      </c>
    </row>
    <row r="6286" spans="1:8" x14ac:dyDescent="0.2">
      <c r="A6286" s="5">
        <v>44833</v>
      </c>
      <c r="B6286" s="2">
        <v>44833.338842592595</v>
      </c>
      <c r="C6286" s="1" t="s">
        <v>1192</v>
      </c>
      <c r="D6286" t="s">
        <v>1059</v>
      </c>
      <c r="E6286" s="1" t="s">
        <v>1061</v>
      </c>
      <c r="G6286" t="s">
        <v>1220</v>
      </c>
      <c r="H6286">
        <v>1</v>
      </c>
    </row>
    <row r="6287" spans="1:8" x14ac:dyDescent="0.2">
      <c r="A6287" s="5">
        <v>44833</v>
      </c>
      <c r="B6287" s="2">
        <v>44833.354050925926</v>
      </c>
      <c r="C6287" s="1" t="s">
        <v>1065</v>
      </c>
      <c r="D6287" t="s">
        <v>1053</v>
      </c>
      <c r="G6287" t="s">
        <v>1220</v>
      </c>
      <c r="H6287">
        <v>1</v>
      </c>
    </row>
    <row r="6288" spans="1:8" x14ac:dyDescent="0.2">
      <c r="A6288" s="5">
        <v>44833</v>
      </c>
      <c r="B6288" s="2">
        <v>44833.354131944441</v>
      </c>
      <c r="C6288" s="1" t="s">
        <v>1065</v>
      </c>
      <c r="D6288" t="s">
        <v>1056</v>
      </c>
      <c r="G6288" t="s">
        <v>1220</v>
      </c>
      <c r="H6288">
        <v>1</v>
      </c>
    </row>
    <row r="6289" spans="1:8" x14ac:dyDescent="0.2">
      <c r="A6289" s="5">
        <v>44833</v>
      </c>
      <c r="B6289" s="2">
        <v>44833.354224537034</v>
      </c>
      <c r="C6289" s="1" t="s">
        <v>1065</v>
      </c>
      <c r="D6289" t="s">
        <v>1057</v>
      </c>
      <c r="G6289" t="s">
        <v>1220</v>
      </c>
      <c r="H6289">
        <v>1</v>
      </c>
    </row>
    <row r="6290" spans="1:8" x14ac:dyDescent="0.2">
      <c r="A6290" s="5">
        <v>44833</v>
      </c>
      <c r="B6290" s="2">
        <v>44833.354305555556</v>
      </c>
      <c r="C6290" s="1" t="s">
        <v>1065</v>
      </c>
      <c r="D6290" t="s">
        <v>1056</v>
      </c>
      <c r="G6290" t="s">
        <v>1220</v>
      </c>
      <c r="H6290">
        <v>1</v>
      </c>
    </row>
    <row r="6291" spans="1:8" x14ac:dyDescent="0.2">
      <c r="A6291" s="5">
        <v>44833</v>
      </c>
      <c r="B6291" s="2">
        <v>44833.354386574072</v>
      </c>
      <c r="C6291" s="1" t="s">
        <v>1065</v>
      </c>
      <c r="D6291" t="s">
        <v>1058</v>
      </c>
      <c r="G6291" t="s">
        <v>1220</v>
      </c>
      <c r="H6291">
        <v>1</v>
      </c>
    </row>
    <row r="6292" spans="1:8" x14ac:dyDescent="0.2">
      <c r="A6292" s="5">
        <v>44833</v>
      </c>
      <c r="B6292" s="2">
        <v>44833.354456018518</v>
      </c>
      <c r="C6292" s="1" t="s">
        <v>1065</v>
      </c>
      <c r="D6292" t="s">
        <v>1056</v>
      </c>
      <c r="G6292" t="s">
        <v>1220</v>
      </c>
      <c r="H6292">
        <v>1</v>
      </c>
    </row>
    <row r="6293" spans="1:8" x14ac:dyDescent="0.2">
      <c r="A6293" s="5">
        <v>44833</v>
      </c>
      <c r="B6293" s="2">
        <v>44833.354502314818</v>
      </c>
      <c r="C6293" s="1" t="s">
        <v>1065</v>
      </c>
      <c r="D6293" t="s">
        <v>1059</v>
      </c>
      <c r="G6293" t="s">
        <v>1220</v>
      </c>
      <c r="H6293">
        <v>1</v>
      </c>
    </row>
    <row r="6294" spans="1:8" x14ac:dyDescent="0.2">
      <c r="A6294" s="5">
        <v>44833</v>
      </c>
      <c r="B6294" s="2">
        <v>44833.354560185187</v>
      </c>
      <c r="C6294" s="1" t="s">
        <v>1065</v>
      </c>
      <c r="D6294" t="s">
        <v>1056</v>
      </c>
      <c r="G6294" t="s">
        <v>1220</v>
      </c>
      <c r="H6294">
        <v>1</v>
      </c>
    </row>
    <row r="6295" spans="1:8" x14ac:dyDescent="0.2">
      <c r="A6295" s="5">
        <v>44834</v>
      </c>
      <c r="B6295" s="2">
        <v>44834.34003472222</v>
      </c>
      <c r="C6295" s="1" t="s">
        <v>1192</v>
      </c>
      <c r="D6295" t="s">
        <v>1053</v>
      </c>
      <c r="E6295" s="1" t="s">
        <v>1061</v>
      </c>
      <c r="G6295" t="s">
        <v>1220</v>
      </c>
      <c r="H6295">
        <v>1</v>
      </c>
    </row>
    <row r="6296" spans="1:8" x14ac:dyDescent="0.2">
      <c r="A6296" s="5">
        <v>44834</v>
      </c>
      <c r="B6296" s="2">
        <v>44834.340046296296</v>
      </c>
      <c r="C6296" s="1" t="s">
        <v>1192</v>
      </c>
      <c r="D6296" t="s">
        <v>1057</v>
      </c>
      <c r="E6296" s="1" t="s">
        <v>1061</v>
      </c>
      <c r="G6296" t="s">
        <v>1220</v>
      </c>
      <c r="H6296">
        <v>1</v>
      </c>
    </row>
    <row r="6297" spans="1:8" x14ac:dyDescent="0.2">
      <c r="A6297" s="5">
        <v>44834</v>
      </c>
      <c r="B6297" s="2">
        <v>44834.340057870373</v>
      </c>
      <c r="C6297" s="1" t="s">
        <v>1192</v>
      </c>
      <c r="D6297" t="s">
        <v>1058</v>
      </c>
      <c r="E6297" s="1" t="s">
        <v>1061</v>
      </c>
      <c r="G6297" t="s">
        <v>1220</v>
      </c>
      <c r="H6297">
        <v>1</v>
      </c>
    </row>
    <row r="6298" spans="1:8" x14ac:dyDescent="0.2">
      <c r="A6298" s="5">
        <v>44834</v>
      </c>
      <c r="B6298" s="2">
        <v>44834.340069444443</v>
      </c>
      <c r="C6298" s="1" t="s">
        <v>1192</v>
      </c>
      <c r="D6298" t="s">
        <v>1059</v>
      </c>
      <c r="E6298" s="1" t="s">
        <v>1061</v>
      </c>
      <c r="G6298" t="s">
        <v>1220</v>
      </c>
      <c r="H6298">
        <v>1</v>
      </c>
    </row>
    <row r="6299" spans="1:8" x14ac:dyDescent="0.2">
      <c r="A6299" s="5">
        <v>44834</v>
      </c>
      <c r="B6299" s="2">
        <v>44834.360763888886</v>
      </c>
      <c r="C6299" s="1" t="s">
        <v>1065</v>
      </c>
      <c r="D6299" t="s">
        <v>1053</v>
      </c>
      <c r="G6299" t="s">
        <v>1220</v>
      </c>
      <c r="H6299">
        <v>1</v>
      </c>
    </row>
    <row r="6300" spans="1:8" x14ac:dyDescent="0.2">
      <c r="A6300" s="5">
        <v>44834</v>
      </c>
      <c r="B6300" s="2">
        <v>44834.360856481479</v>
      </c>
      <c r="C6300" s="1" t="s">
        <v>1065</v>
      </c>
      <c r="D6300" t="s">
        <v>1056</v>
      </c>
      <c r="G6300" t="s">
        <v>1220</v>
      </c>
      <c r="H6300">
        <v>1</v>
      </c>
    </row>
    <row r="6301" spans="1:8" x14ac:dyDescent="0.2">
      <c r="A6301" s="5">
        <v>44834</v>
      </c>
      <c r="B6301" s="2">
        <v>44834.360960648148</v>
      </c>
      <c r="C6301" s="1" t="s">
        <v>1065</v>
      </c>
      <c r="D6301" t="s">
        <v>1057</v>
      </c>
      <c r="G6301" t="s">
        <v>1220</v>
      </c>
      <c r="H6301">
        <v>1</v>
      </c>
    </row>
    <row r="6302" spans="1:8" x14ac:dyDescent="0.2">
      <c r="A6302" s="5">
        <v>44834</v>
      </c>
      <c r="B6302" s="2">
        <v>44834.361030092594</v>
      </c>
      <c r="C6302" s="1" t="s">
        <v>1065</v>
      </c>
      <c r="D6302" t="s">
        <v>1056</v>
      </c>
      <c r="G6302" t="s">
        <v>1220</v>
      </c>
      <c r="H6302">
        <v>1</v>
      </c>
    </row>
    <row r="6303" spans="1:8" x14ac:dyDescent="0.2">
      <c r="A6303" s="5">
        <v>44834</v>
      </c>
      <c r="B6303" s="2">
        <v>44834.361076388886</v>
      </c>
      <c r="C6303" s="1" t="s">
        <v>1065</v>
      </c>
      <c r="D6303" t="s">
        <v>1058</v>
      </c>
      <c r="G6303" t="s">
        <v>1220</v>
      </c>
      <c r="H6303">
        <v>1</v>
      </c>
    </row>
    <row r="6304" spans="1:8" x14ac:dyDescent="0.2">
      <c r="A6304" s="5">
        <v>44834</v>
      </c>
      <c r="B6304" s="2">
        <v>44834.361134259256</v>
      </c>
      <c r="C6304" s="1" t="s">
        <v>1065</v>
      </c>
      <c r="D6304" t="s">
        <v>1056</v>
      </c>
      <c r="G6304" t="s">
        <v>1220</v>
      </c>
      <c r="H6304">
        <v>1</v>
      </c>
    </row>
    <row r="6305" spans="1:8" x14ac:dyDescent="0.2">
      <c r="A6305" s="5">
        <v>44834</v>
      </c>
      <c r="B6305" s="2">
        <v>44834.361192129632</v>
      </c>
      <c r="C6305" s="1" t="s">
        <v>1065</v>
      </c>
      <c r="D6305" t="s">
        <v>1059</v>
      </c>
      <c r="G6305" t="s">
        <v>1220</v>
      </c>
      <c r="H6305">
        <v>1</v>
      </c>
    </row>
    <row r="6306" spans="1:8" x14ac:dyDescent="0.2">
      <c r="A6306" s="5">
        <v>44834</v>
      </c>
      <c r="B6306" s="2">
        <v>44834.361284722225</v>
      </c>
      <c r="C6306" s="1" t="s">
        <v>1065</v>
      </c>
      <c r="D6306" t="s">
        <v>1056</v>
      </c>
      <c r="G6306" t="s">
        <v>1220</v>
      </c>
      <c r="H6306">
        <v>1</v>
      </c>
    </row>
    <row r="6307" spans="1:8" x14ac:dyDescent="0.2">
      <c r="A6307" s="5">
        <v>44835</v>
      </c>
      <c r="B6307" s="2">
        <v>44835.361446759256</v>
      </c>
      <c r="C6307" s="1" t="s">
        <v>1113</v>
      </c>
      <c r="D6307" t="s">
        <v>1053</v>
      </c>
      <c r="E6307" s="1" t="s">
        <v>1061</v>
      </c>
      <c r="G6307" t="s">
        <v>1220</v>
      </c>
      <c r="H6307">
        <v>1</v>
      </c>
    </row>
    <row r="6308" spans="1:8" x14ac:dyDescent="0.2">
      <c r="A6308" s="5">
        <v>44835</v>
      </c>
      <c r="B6308" s="2">
        <v>44835.361527777779</v>
      </c>
      <c r="C6308" s="1" t="s">
        <v>1113</v>
      </c>
      <c r="D6308" t="s">
        <v>1057</v>
      </c>
      <c r="E6308" s="1" t="s">
        <v>1061</v>
      </c>
      <c r="G6308" t="s">
        <v>1220</v>
      </c>
      <c r="H6308">
        <v>1</v>
      </c>
    </row>
    <row r="6309" spans="1:8" x14ac:dyDescent="0.2">
      <c r="A6309" s="5">
        <v>44835</v>
      </c>
      <c r="B6309" s="2">
        <v>44835.361608796295</v>
      </c>
      <c r="C6309" s="1" t="s">
        <v>1113</v>
      </c>
      <c r="D6309" t="s">
        <v>1058</v>
      </c>
      <c r="E6309" s="1" t="s">
        <v>1061</v>
      </c>
      <c r="G6309" t="s">
        <v>1220</v>
      </c>
      <c r="H6309">
        <v>1</v>
      </c>
    </row>
    <row r="6310" spans="1:8" x14ac:dyDescent="0.2">
      <c r="A6310" s="5">
        <v>44835</v>
      </c>
      <c r="B6310" s="2">
        <v>44835.361712962964</v>
      </c>
      <c r="C6310" s="1" t="s">
        <v>1113</v>
      </c>
      <c r="D6310" t="s">
        <v>1059</v>
      </c>
      <c r="E6310" s="1" t="s">
        <v>1061</v>
      </c>
      <c r="G6310" t="s">
        <v>1220</v>
      </c>
      <c r="H6310">
        <v>1</v>
      </c>
    </row>
    <row r="6311" spans="1:8" x14ac:dyDescent="0.2">
      <c r="A6311" s="5">
        <v>44837</v>
      </c>
      <c r="B6311" s="2">
        <v>44837.374791666669</v>
      </c>
      <c r="C6311" s="1" t="s">
        <v>1065</v>
      </c>
      <c r="D6311" t="s">
        <v>1053</v>
      </c>
      <c r="E6311" s="1" t="s">
        <v>1061</v>
      </c>
      <c r="G6311" t="s">
        <v>1221</v>
      </c>
      <c r="H6311">
        <v>1</v>
      </c>
    </row>
    <row r="6312" spans="1:8" x14ac:dyDescent="0.2">
      <c r="A6312" s="5">
        <v>44837</v>
      </c>
      <c r="B6312" s="2">
        <v>44837.374803240738</v>
      </c>
      <c r="C6312" s="1" t="s">
        <v>1065</v>
      </c>
      <c r="D6312" t="s">
        <v>1057</v>
      </c>
      <c r="E6312" s="1" t="s">
        <v>1061</v>
      </c>
      <c r="G6312" t="s">
        <v>1221</v>
      </c>
      <c r="H6312">
        <v>1</v>
      </c>
    </row>
    <row r="6313" spans="1:8" x14ac:dyDescent="0.2">
      <c r="A6313" s="5">
        <v>44837</v>
      </c>
      <c r="B6313" s="2">
        <v>44837.374803240738</v>
      </c>
      <c r="C6313" s="1" t="s">
        <v>1065</v>
      </c>
      <c r="D6313" t="s">
        <v>1058</v>
      </c>
      <c r="E6313" s="1" t="s">
        <v>1061</v>
      </c>
      <c r="G6313" t="s">
        <v>1221</v>
      </c>
      <c r="H6313">
        <v>1</v>
      </c>
    </row>
    <row r="6314" spans="1:8" x14ac:dyDescent="0.2">
      <c r="A6314" s="5">
        <v>44837</v>
      </c>
      <c r="B6314" s="2">
        <v>44837.374814814815</v>
      </c>
      <c r="C6314" s="1" t="s">
        <v>1065</v>
      </c>
      <c r="D6314" t="s">
        <v>1059</v>
      </c>
      <c r="E6314" s="1" t="s">
        <v>1061</v>
      </c>
      <c r="G6314" t="s">
        <v>1221</v>
      </c>
      <c r="H6314">
        <v>1</v>
      </c>
    </row>
    <row r="6315" spans="1:8" x14ac:dyDescent="0.2">
      <c r="A6315" s="5">
        <v>44837</v>
      </c>
      <c r="B6315" s="2">
        <v>44837.466111111113</v>
      </c>
      <c r="C6315" s="1" t="s">
        <v>1113</v>
      </c>
      <c r="D6315" t="s">
        <v>1053</v>
      </c>
      <c r="G6315" t="s">
        <v>1221</v>
      </c>
      <c r="H6315">
        <v>1</v>
      </c>
    </row>
    <row r="6316" spans="1:8" x14ac:dyDescent="0.2">
      <c r="A6316" s="5">
        <v>44837</v>
      </c>
      <c r="B6316" s="2">
        <v>44837.466134259259</v>
      </c>
      <c r="C6316" s="1" t="s">
        <v>1113</v>
      </c>
      <c r="D6316" t="s">
        <v>1056</v>
      </c>
      <c r="G6316" t="s">
        <v>1221</v>
      </c>
      <c r="H6316">
        <v>1</v>
      </c>
    </row>
    <row r="6317" spans="1:8" x14ac:dyDescent="0.2">
      <c r="A6317" s="5">
        <v>44837</v>
      </c>
      <c r="B6317" s="2">
        <v>44837.466145833336</v>
      </c>
      <c r="C6317" s="1" t="s">
        <v>1113</v>
      </c>
      <c r="D6317" t="s">
        <v>1057</v>
      </c>
      <c r="G6317" t="s">
        <v>1221</v>
      </c>
      <c r="H6317">
        <v>1</v>
      </c>
    </row>
    <row r="6318" spans="1:8" x14ac:dyDescent="0.2">
      <c r="A6318" s="5">
        <v>44837</v>
      </c>
      <c r="B6318" s="2">
        <v>44837.466157407405</v>
      </c>
      <c r="C6318" s="1" t="s">
        <v>1113</v>
      </c>
      <c r="D6318" t="s">
        <v>1056</v>
      </c>
      <c r="G6318" t="s">
        <v>1221</v>
      </c>
      <c r="H6318">
        <v>1</v>
      </c>
    </row>
    <row r="6319" spans="1:8" x14ac:dyDescent="0.2">
      <c r="A6319" s="5">
        <v>44837</v>
      </c>
      <c r="B6319" s="2">
        <v>44837.466157407405</v>
      </c>
      <c r="C6319" s="1" t="s">
        <v>1113</v>
      </c>
      <c r="D6319" t="s">
        <v>1058</v>
      </c>
      <c r="G6319" t="s">
        <v>1221</v>
      </c>
      <c r="H6319">
        <v>1</v>
      </c>
    </row>
    <row r="6320" spans="1:8" x14ac:dyDescent="0.2">
      <c r="A6320" s="5">
        <v>44837</v>
      </c>
      <c r="B6320" s="2">
        <v>44837.466168981482</v>
      </c>
      <c r="C6320" s="1" t="s">
        <v>1113</v>
      </c>
      <c r="D6320" t="s">
        <v>1056</v>
      </c>
      <c r="G6320" t="s">
        <v>1221</v>
      </c>
      <c r="H6320">
        <v>1</v>
      </c>
    </row>
    <row r="6321" spans="1:8" x14ac:dyDescent="0.2">
      <c r="A6321" s="5">
        <v>44837</v>
      </c>
      <c r="B6321" s="2">
        <v>44837.466180555559</v>
      </c>
      <c r="C6321" s="1" t="s">
        <v>1113</v>
      </c>
      <c r="D6321" t="s">
        <v>1059</v>
      </c>
      <c r="G6321" t="s">
        <v>1221</v>
      </c>
      <c r="H6321">
        <v>1</v>
      </c>
    </row>
    <row r="6322" spans="1:8" x14ac:dyDescent="0.2">
      <c r="A6322" s="5">
        <v>44837</v>
      </c>
      <c r="B6322" s="2">
        <v>44837.466192129628</v>
      </c>
      <c r="C6322" s="1" t="s">
        <v>1113</v>
      </c>
      <c r="D6322" t="s">
        <v>1056</v>
      </c>
      <c r="G6322" t="s">
        <v>1221</v>
      </c>
      <c r="H6322">
        <v>1</v>
      </c>
    </row>
    <row r="6323" spans="1:8" x14ac:dyDescent="0.2">
      <c r="A6323" s="5">
        <v>44838</v>
      </c>
      <c r="B6323" s="2">
        <v>44838.32135416667</v>
      </c>
      <c r="C6323" s="1" t="s">
        <v>1192</v>
      </c>
      <c r="D6323" t="s">
        <v>1053</v>
      </c>
      <c r="E6323" s="1" t="s">
        <v>1061</v>
      </c>
      <c r="G6323" t="s">
        <v>1221</v>
      </c>
      <c r="H6323">
        <v>1</v>
      </c>
    </row>
    <row r="6324" spans="1:8" x14ac:dyDescent="0.2">
      <c r="A6324" s="5">
        <v>44838</v>
      </c>
      <c r="B6324" s="2">
        <v>44838.32136574074</v>
      </c>
      <c r="C6324" s="1" t="s">
        <v>1192</v>
      </c>
      <c r="D6324" t="s">
        <v>1057</v>
      </c>
      <c r="G6324" t="s">
        <v>1221</v>
      </c>
      <c r="H6324">
        <v>1</v>
      </c>
    </row>
    <row r="6325" spans="1:8" x14ac:dyDescent="0.2">
      <c r="A6325" s="5">
        <v>44838</v>
      </c>
      <c r="B6325" s="2">
        <v>44838.321377314816</v>
      </c>
      <c r="C6325" s="1" t="s">
        <v>1192</v>
      </c>
      <c r="D6325" t="s">
        <v>1056</v>
      </c>
      <c r="F6325" s="6" t="s">
        <v>1061</v>
      </c>
      <c r="G6325" t="s">
        <v>1221</v>
      </c>
      <c r="H6325">
        <v>1</v>
      </c>
    </row>
    <row r="6326" spans="1:8" x14ac:dyDescent="0.2">
      <c r="A6326" s="5">
        <v>44838</v>
      </c>
      <c r="B6326" s="2">
        <v>44838.321388888886</v>
      </c>
      <c r="C6326" s="1" t="s">
        <v>1192</v>
      </c>
      <c r="D6326" t="s">
        <v>1058</v>
      </c>
      <c r="E6326" s="1" t="s">
        <v>1061</v>
      </c>
      <c r="G6326" t="s">
        <v>1221</v>
      </c>
      <c r="H6326">
        <v>1</v>
      </c>
    </row>
    <row r="6327" spans="1:8" x14ac:dyDescent="0.2">
      <c r="A6327" s="5">
        <v>44838</v>
      </c>
      <c r="B6327" s="2">
        <v>44838.321400462963</v>
      </c>
      <c r="C6327" s="1" t="s">
        <v>1192</v>
      </c>
      <c r="D6327" t="s">
        <v>1059</v>
      </c>
      <c r="E6327" s="1" t="s">
        <v>1061</v>
      </c>
      <c r="G6327" t="s">
        <v>1221</v>
      </c>
      <c r="H6327">
        <v>1</v>
      </c>
    </row>
    <row r="6328" spans="1:8" x14ac:dyDescent="0.2">
      <c r="A6328" s="5">
        <v>44838</v>
      </c>
      <c r="B6328" s="2">
        <v>44838.392835648148</v>
      </c>
      <c r="C6328" s="1" t="s">
        <v>1065</v>
      </c>
      <c r="D6328" t="s">
        <v>1053</v>
      </c>
      <c r="G6328" t="s">
        <v>1221</v>
      </c>
      <c r="H6328">
        <v>1</v>
      </c>
    </row>
    <row r="6329" spans="1:8" x14ac:dyDescent="0.2">
      <c r="A6329" s="5">
        <v>44838</v>
      </c>
      <c r="B6329" s="2">
        <v>44838.392847222225</v>
      </c>
      <c r="C6329" s="1" t="s">
        <v>1065</v>
      </c>
      <c r="D6329" t="s">
        <v>1056</v>
      </c>
      <c r="G6329" t="s">
        <v>1221</v>
      </c>
      <c r="H6329">
        <v>1</v>
      </c>
    </row>
    <row r="6330" spans="1:8" x14ac:dyDescent="0.2">
      <c r="A6330" s="5">
        <v>44838</v>
      </c>
      <c r="B6330" s="2">
        <v>44838.392858796295</v>
      </c>
      <c r="C6330" s="1" t="s">
        <v>1065</v>
      </c>
      <c r="D6330" t="s">
        <v>1057</v>
      </c>
      <c r="G6330" t="s">
        <v>1221</v>
      </c>
      <c r="H6330">
        <v>1</v>
      </c>
    </row>
    <row r="6331" spans="1:8" x14ac:dyDescent="0.2">
      <c r="A6331" s="5">
        <v>44838</v>
      </c>
      <c r="B6331" s="2">
        <v>44838.392870370371</v>
      </c>
      <c r="C6331" s="1" t="s">
        <v>1065</v>
      </c>
      <c r="D6331" t="s">
        <v>1056</v>
      </c>
      <c r="G6331" t="s">
        <v>1221</v>
      </c>
      <c r="H6331">
        <v>1</v>
      </c>
    </row>
    <row r="6332" spans="1:8" x14ac:dyDescent="0.2">
      <c r="A6332" s="5">
        <v>44838</v>
      </c>
      <c r="B6332" s="2">
        <v>44838.392881944441</v>
      </c>
      <c r="C6332" s="1" t="s">
        <v>1065</v>
      </c>
      <c r="D6332" t="s">
        <v>1058</v>
      </c>
      <c r="G6332" t="s">
        <v>1221</v>
      </c>
      <c r="H6332">
        <v>1</v>
      </c>
    </row>
    <row r="6333" spans="1:8" x14ac:dyDescent="0.2">
      <c r="A6333" s="5">
        <v>44838</v>
      </c>
      <c r="B6333" s="2">
        <v>44838.392881944441</v>
      </c>
      <c r="C6333" s="1" t="s">
        <v>1065</v>
      </c>
      <c r="D6333" t="s">
        <v>1056</v>
      </c>
      <c r="G6333" t="s">
        <v>1221</v>
      </c>
      <c r="H6333">
        <v>1</v>
      </c>
    </row>
    <row r="6334" spans="1:8" x14ac:dyDescent="0.2">
      <c r="A6334" s="5">
        <v>44838</v>
      </c>
      <c r="B6334" s="2">
        <v>44838.392905092594</v>
      </c>
      <c r="C6334" s="1" t="s">
        <v>1065</v>
      </c>
      <c r="D6334" t="s">
        <v>1059</v>
      </c>
      <c r="G6334" t="s">
        <v>1221</v>
      </c>
      <c r="H6334">
        <v>1</v>
      </c>
    </row>
    <row r="6335" spans="1:8" x14ac:dyDescent="0.2">
      <c r="A6335" s="5">
        <v>44838</v>
      </c>
      <c r="B6335" s="2">
        <v>44838.392916666664</v>
      </c>
      <c r="C6335" s="1" t="s">
        <v>1065</v>
      </c>
      <c r="D6335" t="s">
        <v>1056</v>
      </c>
      <c r="G6335" t="s">
        <v>1221</v>
      </c>
      <c r="H6335">
        <v>1</v>
      </c>
    </row>
    <row r="6336" spans="1:8" x14ac:dyDescent="0.2">
      <c r="A6336" s="5">
        <v>44839</v>
      </c>
      <c r="B6336" s="2">
        <v>44839.334907407407</v>
      </c>
      <c r="C6336" s="1" t="s">
        <v>1192</v>
      </c>
      <c r="D6336" t="s">
        <v>1053</v>
      </c>
      <c r="E6336" s="1" t="s">
        <v>1061</v>
      </c>
      <c r="G6336" t="s">
        <v>1221</v>
      </c>
      <c r="H6336">
        <v>1</v>
      </c>
    </row>
    <row r="6337" spans="1:8" x14ac:dyDescent="0.2">
      <c r="A6337" s="5">
        <v>44839</v>
      </c>
      <c r="B6337" s="2">
        <v>44839.334930555553</v>
      </c>
      <c r="C6337" s="1" t="s">
        <v>1192</v>
      </c>
      <c r="D6337" t="s">
        <v>1057</v>
      </c>
      <c r="E6337" s="1" t="s">
        <v>1061</v>
      </c>
      <c r="G6337" t="s">
        <v>1221</v>
      </c>
      <c r="H6337">
        <v>1</v>
      </c>
    </row>
    <row r="6338" spans="1:8" x14ac:dyDescent="0.2">
      <c r="A6338" s="5">
        <v>44839</v>
      </c>
      <c r="B6338" s="2">
        <v>44839.33494212963</v>
      </c>
      <c r="C6338" s="1" t="s">
        <v>1192</v>
      </c>
      <c r="D6338" t="s">
        <v>1058</v>
      </c>
      <c r="E6338" s="1" t="s">
        <v>1061</v>
      </c>
      <c r="G6338" t="s">
        <v>1221</v>
      </c>
      <c r="H6338">
        <v>1</v>
      </c>
    </row>
    <row r="6339" spans="1:8" x14ac:dyDescent="0.2">
      <c r="A6339" s="5">
        <v>44839</v>
      </c>
      <c r="B6339" s="2">
        <v>44839.33494212963</v>
      </c>
      <c r="C6339" s="1" t="s">
        <v>1192</v>
      </c>
      <c r="D6339" t="s">
        <v>1059</v>
      </c>
      <c r="E6339" s="1" t="s">
        <v>1061</v>
      </c>
      <c r="G6339" t="s">
        <v>1221</v>
      </c>
      <c r="H6339">
        <v>1</v>
      </c>
    </row>
    <row r="6340" spans="1:8" x14ac:dyDescent="0.2">
      <c r="A6340" s="5">
        <v>44839</v>
      </c>
      <c r="B6340" s="2">
        <v>44839.344537037039</v>
      </c>
      <c r="C6340" s="1" t="s">
        <v>1065</v>
      </c>
      <c r="D6340" t="s">
        <v>1053</v>
      </c>
      <c r="G6340" t="s">
        <v>1221</v>
      </c>
      <c r="H6340">
        <v>1</v>
      </c>
    </row>
    <row r="6341" spans="1:8" x14ac:dyDescent="0.2">
      <c r="A6341" s="5">
        <v>44839</v>
      </c>
      <c r="B6341" s="2">
        <v>44839.344548611109</v>
      </c>
      <c r="C6341" s="1" t="s">
        <v>1065</v>
      </c>
      <c r="D6341" t="s">
        <v>1056</v>
      </c>
      <c r="G6341" t="s">
        <v>1221</v>
      </c>
      <c r="H6341">
        <v>1</v>
      </c>
    </row>
    <row r="6342" spans="1:8" x14ac:dyDescent="0.2">
      <c r="A6342" s="5">
        <v>44839</v>
      </c>
      <c r="B6342" s="2">
        <v>44839.344560185185</v>
      </c>
      <c r="C6342" s="1" t="s">
        <v>1065</v>
      </c>
      <c r="D6342" t="s">
        <v>1057</v>
      </c>
      <c r="G6342" t="s">
        <v>1221</v>
      </c>
      <c r="H6342">
        <v>1</v>
      </c>
    </row>
    <row r="6343" spans="1:8" x14ac:dyDescent="0.2">
      <c r="A6343" s="5">
        <v>44839</v>
      </c>
      <c r="B6343" s="2">
        <v>44839.344571759262</v>
      </c>
      <c r="C6343" s="1" t="s">
        <v>1065</v>
      </c>
      <c r="D6343" t="s">
        <v>1056</v>
      </c>
      <c r="G6343" t="s">
        <v>1221</v>
      </c>
      <c r="H6343">
        <v>1</v>
      </c>
    </row>
    <row r="6344" spans="1:8" x14ac:dyDescent="0.2">
      <c r="A6344" s="5">
        <v>44839</v>
      </c>
      <c r="B6344" s="2">
        <v>44839.344571759262</v>
      </c>
      <c r="C6344" s="1" t="s">
        <v>1065</v>
      </c>
      <c r="D6344" t="s">
        <v>1058</v>
      </c>
      <c r="G6344" t="s">
        <v>1221</v>
      </c>
      <c r="H6344">
        <v>1</v>
      </c>
    </row>
    <row r="6345" spans="1:8" x14ac:dyDescent="0.2">
      <c r="A6345" s="5">
        <v>44839</v>
      </c>
      <c r="B6345" s="2">
        <v>44839.344583333332</v>
      </c>
      <c r="C6345" s="1" t="s">
        <v>1065</v>
      </c>
      <c r="D6345" t="s">
        <v>1056</v>
      </c>
      <c r="G6345" t="s">
        <v>1221</v>
      </c>
      <c r="H6345">
        <v>1</v>
      </c>
    </row>
    <row r="6346" spans="1:8" x14ac:dyDescent="0.2">
      <c r="A6346" s="5">
        <v>44839</v>
      </c>
      <c r="B6346" s="2">
        <v>44839.344594907408</v>
      </c>
      <c r="C6346" s="1" t="s">
        <v>1065</v>
      </c>
      <c r="D6346" t="s">
        <v>1059</v>
      </c>
      <c r="G6346" t="s">
        <v>1221</v>
      </c>
      <c r="H6346">
        <v>1</v>
      </c>
    </row>
    <row r="6347" spans="1:8" x14ac:dyDescent="0.2">
      <c r="A6347" s="5">
        <v>44839</v>
      </c>
      <c r="B6347" s="2">
        <v>44839.344606481478</v>
      </c>
      <c r="C6347" s="1" t="s">
        <v>1065</v>
      </c>
      <c r="D6347" t="s">
        <v>1056</v>
      </c>
      <c r="G6347" t="s">
        <v>1221</v>
      </c>
      <c r="H6347">
        <v>1</v>
      </c>
    </row>
    <row r="6348" spans="1:8" x14ac:dyDescent="0.2">
      <c r="A6348" s="5">
        <v>44840</v>
      </c>
      <c r="B6348" s="2">
        <v>44840.337245370371</v>
      </c>
      <c r="C6348" s="1" t="s">
        <v>1192</v>
      </c>
      <c r="D6348" t="s">
        <v>1053</v>
      </c>
      <c r="E6348" s="1" t="s">
        <v>1061</v>
      </c>
      <c r="G6348" t="s">
        <v>1221</v>
      </c>
      <c r="H6348">
        <v>1</v>
      </c>
    </row>
    <row r="6349" spans="1:8" x14ac:dyDescent="0.2">
      <c r="A6349" s="5">
        <v>44840</v>
      </c>
      <c r="B6349" s="2">
        <v>44840.337442129632</v>
      </c>
      <c r="C6349" s="1" t="s">
        <v>1192</v>
      </c>
      <c r="D6349" t="s">
        <v>1057</v>
      </c>
      <c r="E6349" s="1" t="s">
        <v>1061</v>
      </c>
      <c r="G6349" t="s">
        <v>1221</v>
      </c>
      <c r="H6349">
        <v>1</v>
      </c>
    </row>
    <row r="6350" spans="1:8" x14ac:dyDescent="0.2">
      <c r="A6350" s="5">
        <v>44840</v>
      </c>
      <c r="B6350" s="2">
        <v>44840.337581018517</v>
      </c>
      <c r="C6350" s="1" t="s">
        <v>1192</v>
      </c>
      <c r="D6350" t="s">
        <v>1058</v>
      </c>
      <c r="E6350" s="1" t="s">
        <v>1061</v>
      </c>
      <c r="G6350" t="s">
        <v>1221</v>
      </c>
      <c r="H6350">
        <v>1</v>
      </c>
    </row>
    <row r="6351" spans="1:8" x14ac:dyDescent="0.2">
      <c r="A6351" s="5">
        <v>44840</v>
      </c>
      <c r="B6351" s="2">
        <v>44840.337731481479</v>
      </c>
      <c r="C6351" s="1" t="s">
        <v>1192</v>
      </c>
      <c r="D6351" t="s">
        <v>1059</v>
      </c>
      <c r="E6351" s="1" t="s">
        <v>1061</v>
      </c>
      <c r="G6351" t="s">
        <v>1221</v>
      </c>
      <c r="H6351">
        <v>1</v>
      </c>
    </row>
    <row r="6352" spans="1:8" x14ac:dyDescent="0.2">
      <c r="A6352" s="5">
        <v>44840</v>
      </c>
      <c r="B6352" s="2">
        <v>44840.34820601852</v>
      </c>
      <c r="C6352" s="1" t="s">
        <v>1065</v>
      </c>
      <c r="D6352" t="s">
        <v>1053</v>
      </c>
      <c r="G6352" t="s">
        <v>1221</v>
      </c>
      <c r="H6352">
        <v>1</v>
      </c>
    </row>
    <row r="6353" spans="1:8" x14ac:dyDescent="0.2">
      <c r="A6353" s="5">
        <v>44840</v>
      </c>
      <c r="B6353" s="2">
        <v>44840.348217592589</v>
      </c>
      <c r="C6353" s="1" t="s">
        <v>1065</v>
      </c>
      <c r="D6353" t="s">
        <v>1056</v>
      </c>
      <c r="G6353" t="s">
        <v>1221</v>
      </c>
      <c r="H6353">
        <v>1</v>
      </c>
    </row>
    <row r="6354" spans="1:8" x14ac:dyDescent="0.2">
      <c r="A6354" s="5">
        <v>44840</v>
      </c>
      <c r="B6354" s="2">
        <v>44840.348229166666</v>
      </c>
      <c r="C6354" s="1" t="s">
        <v>1065</v>
      </c>
      <c r="D6354" t="s">
        <v>1057</v>
      </c>
      <c r="G6354" t="s">
        <v>1221</v>
      </c>
      <c r="H6354">
        <v>1</v>
      </c>
    </row>
    <row r="6355" spans="1:8" x14ac:dyDescent="0.2">
      <c r="A6355" s="5">
        <v>44840</v>
      </c>
      <c r="B6355" s="2">
        <v>44840.348229166666</v>
      </c>
      <c r="C6355" s="1" t="s">
        <v>1065</v>
      </c>
      <c r="D6355" t="s">
        <v>1056</v>
      </c>
      <c r="G6355" t="s">
        <v>1221</v>
      </c>
      <c r="H6355">
        <v>1</v>
      </c>
    </row>
    <row r="6356" spans="1:8" x14ac:dyDescent="0.2">
      <c r="A6356" s="5">
        <v>44840</v>
      </c>
      <c r="B6356" s="2">
        <v>44840.348240740743</v>
      </c>
      <c r="C6356" s="1" t="s">
        <v>1065</v>
      </c>
      <c r="D6356" t="s">
        <v>1058</v>
      </c>
      <c r="G6356" t="s">
        <v>1221</v>
      </c>
      <c r="H6356">
        <v>1</v>
      </c>
    </row>
    <row r="6357" spans="1:8" x14ac:dyDescent="0.2">
      <c r="A6357" s="5">
        <v>44840</v>
      </c>
      <c r="B6357" s="2">
        <v>44840.348252314812</v>
      </c>
      <c r="C6357" s="1" t="s">
        <v>1065</v>
      </c>
      <c r="D6357" t="s">
        <v>1056</v>
      </c>
      <c r="G6357" t="s">
        <v>1221</v>
      </c>
      <c r="H6357">
        <v>1</v>
      </c>
    </row>
    <row r="6358" spans="1:8" x14ac:dyDescent="0.2">
      <c r="A6358" s="5">
        <v>44840</v>
      </c>
      <c r="B6358" s="2">
        <v>44840.348263888889</v>
      </c>
      <c r="C6358" s="1" t="s">
        <v>1065</v>
      </c>
      <c r="D6358" t="s">
        <v>1059</v>
      </c>
      <c r="G6358" t="s">
        <v>1221</v>
      </c>
      <c r="H6358">
        <v>1</v>
      </c>
    </row>
    <row r="6359" spans="1:8" x14ac:dyDescent="0.2">
      <c r="A6359" s="5">
        <v>44840</v>
      </c>
      <c r="B6359" s="2">
        <v>44840.348275462966</v>
      </c>
      <c r="C6359" s="1" t="s">
        <v>1065</v>
      </c>
      <c r="D6359" t="s">
        <v>1056</v>
      </c>
      <c r="G6359" t="s">
        <v>1221</v>
      </c>
      <c r="H6359">
        <v>1</v>
      </c>
    </row>
    <row r="6360" spans="1:8" x14ac:dyDescent="0.2">
      <c r="A6360" s="5">
        <v>44840</v>
      </c>
      <c r="B6360" s="2">
        <v>44840.595682870371</v>
      </c>
      <c r="C6360" s="1" t="s">
        <v>1065</v>
      </c>
      <c r="D6360" t="s">
        <v>1053</v>
      </c>
      <c r="G6360" t="s">
        <v>1221</v>
      </c>
      <c r="H6360">
        <v>1</v>
      </c>
    </row>
    <row r="6361" spans="1:8" x14ac:dyDescent="0.2">
      <c r="A6361" s="5">
        <v>44840</v>
      </c>
      <c r="B6361" s="2">
        <v>44840.595694444448</v>
      </c>
      <c r="C6361" s="1" t="s">
        <v>1065</v>
      </c>
      <c r="D6361" t="s">
        <v>1056</v>
      </c>
      <c r="G6361" t="s">
        <v>1221</v>
      </c>
      <c r="H6361">
        <v>1</v>
      </c>
    </row>
    <row r="6362" spans="1:8" x14ac:dyDescent="0.2">
      <c r="A6362" s="5">
        <v>44840</v>
      </c>
      <c r="B6362" s="2">
        <v>44840.595706018517</v>
      </c>
      <c r="C6362" s="1" t="s">
        <v>1065</v>
      </c>
      <c r="D6362" t="s">
        <v>1057</v>
      </c>
      <c r="G6362" t="s">
        <v>1221</v>
      </c>
      <c r="H6362">
        <v>1</v>
      </c>
    </row>
    <row r="6363" spans="1:8" x14ac:dyDescent="0.2">
      <c r="A6363" s="5">
        <v>44840</v>
      </c>
      <c r="B6363" s="2">
        <v>44840.595717592594</v>
      </c>
      <c r="C6363" s="1" t="s">
        <v>1065</v>
      </c>
      <c r="D6363" t="s">
        <v>1056</v>
      </c>
      <c r="G6363" t="s">
        <v>1221</v>
      </c>
      <c r="H6363">
        <v>1</v>
      </c>
    </row>
    <row r="6364" spans="1:8" x14ac:dyDescent="0.2">
      <c r="A6364" s="5">
        <v>44840</v>
      </c>
      <c r="B6364" s="2">
        <v>44840.595717592594</v>
      </c>
      <c r="C6364" s="1" t="s">
        <v>1065</v>
      </c>
      <c r="D6364" t="s">
        <v>1058</v>
      </c>
      <c r="G6364" t="s">
        <v>1221</v>
      </c>
      <c r="H6364">
        <v>1</v>
      </c>
    </row>
    <row r="6365" spans="1:8" x14ac:dyDescent="0.2">
      <c r="A6365" s="5">
        <v>44840</v>
      </c>
      <c r="B6365" s="2">
        <v>44840.595729166664</v>
      </c>
      <c r="C6365" s="1" t="s">
        <v>1065</v>
      </c>
      <c r="D6365" t="s">
        <v>1056</v>
      </c>
      <c r="G6365" t="s">
        <v>1221</v>
      </c>
      <c r="H6365">
        <v>1</v>
      </c>
    </row>
    <row r="6366" spans="1:8" x14ac:dyDescent="0.2">
      <c r="A6366" s="5">
        <v>44840</v>
      </c>
      <c r="B6366" s="2">
        <v>44840.59574074074</v>
      </c>
      <c r="C6366" s="1" t="s">
        <v>1065</v>
      </c>
      <c r="D6366" t="s">
        <v>1059</v>
      </c>
      <c r="G6366" t="s">
        <v>1221</v>
      </c>
      <c r="H6366">
        <v>1</v>
      </c>
    </row>
    <row r="6367" spans="1:8" x14ac:dyDescent="0.2">
      <c r="A6367" s="5">
        <v>44840</v>
      </c>
      <c r="B6367" s="2">
        <v>44840.595752314817</v>
      </c>
      <c r="C6367" s="1" t="s">
        <v>1065</v>
      </c>
      <c r="D6367" t="s">
        <v>1056</v>
      </c>
      <c r="G6367" t="s">
        <v>1221</v>
      </c>
      <c r="H6367">
        <v>1</v>
      </c>
    </row>
    <row r="6368" spans="1:8" x14ac:dyDescent="0.2">
      <c r="A6368" s="5">
        <v>44841</v>
      </c>
      <c r="B6368" s="2">
        <v>44841.336875000001</v>
      </c>
      <c r="C6368" s="1" t="s">
        <v>1192</v>
      </c>
      <c r="D6368" t="s">
        <v>1053</v>
      </c>
      <c r="E6368" s="1" t="s">
        <v>1061</v>
      </c>
      <c r="G6368" t="s">
        <v>1221</v>
      </c>
      <c r="H6368">
        <v>1</v>
      </c>
    </row>
    <row r="6369" spans="1:8" x14ac:dyDescent="0.2">
      <c r="A6369" s="5">
        <v>44841</v>
      </c>
      <c r="B6369" s="2">
        <v>44841.336886574078</v>
      </c>
      <c r="C6369" s="1" t="s">
        <v>1192</v>
      </c>
      <c r="D6369" t="s">
        <v>1057</v>
      </c>
      <c r="E6369" s="1" t="s">
        <v>1061</v>
      </c>
      <c r="G6369" t="s">
        <v>1221</v>
      </c>
      <c r="H6369">
        <v>1</v>
      </c>
    </row>
    <row r="6370" spans="1:8" x14ac:dyDescent="0.2">
      <c r="A6370" s="5">
        <v>44841</v>
      </c>
      <c r="B6370" s="2">
        <v>44841.336898148147</v>
      </c>
      <c r="C6370" s="1" t="s">
        <v>1192</v>
      </c>
      <c r="D6370" t="s">
        <v>1058</v>
      </c>
      <c r="E6370" s="1" t="s">
        <v>1061</v>
      </c>
      <c r="G6370" t="s">
        <v>1221</v>
      </c>
      <c r="H6370">
        <v>1</v>
      </c>
    </row>
    <row r="6371" spans="1:8" x14ac:dyDescent="0.2">
      <c r="A6371" s="5">
        <v>44841</v>
      </c>
      <c r="B6371" s="2">
        <v>44841.336909722224</v>
      </c>
      <c r="C6371" s="1" t="s">
        <v>1192</v>
      </c>
      <c r="D6371" t="s">
        <v>1059</v>
      </c>
      <c r="E6371" s="1" t="s">
        <v>1061</v>
      </c>
      <c r="G6371" t="s">
        <v>1221</v>
      </c>
      <c r="H6371">
        <v>1</v>
      </c>
    </row>
    <row r="6372" spans="1:8" x14ac:dyDescent="0.2">
      <c r="A6372" s="5">
        <v>44841</v>
      </c>
      <c r="B6372" s="2">
        <v>44841.350740740738</v>
      </c>
      <c r="C6372" s="1" t="s">
        <v>1065</v>
      </c>
      <c r="D6372" t="s">
        <v>1053</v>
      </c>
      <c r="G6372" t="s">
        <v>1221</v>
      </c>
      <c r="H6372">
        <v>1</v>
      </c>
    </row>
    <row r="6373" spans="1:8" x14ac:dyDescent="0.2">
      <c r="A6373" s="5">
        <v>44841</v>
      </c>
      <c r="B6373" s="2">
        <v>44841.350752314815</v>
      </c>
      <c r="C6373" s="1" t="s">
        <v>1065</v>
      </c>
      <c r="D6373" t="s">
        <v>1056</v>
      </c>
      <c r="G6373" t="s">
        <v>1221</v>
      </c>
      <c r="H6373">
        <v>1</v>
      </c>
    </row>
    <row r="6374" spans="1:8" x14ac:dyDescent="0.2">
      <c r="A6374" s="5">
        <v>44841</v>
      </c>
      <c r="B6374" s="2">
        <v>44841.350763888891</v>
      </c>
      <c r="C6374" s="1" t="s">
        <v>1065</v>
      </c>
      <c r="D6374" t="s">
        <v>1057</v>
      </c>
      <c r="G6374" t="s">
        <v>1221</v>
      </c>
      <c r="H6374">
        <v>1</v>
      </c>
    </row>
    <row r="6375" spans="1:8" x14ac:dyDescent="0.2">
      <c r="A6375" s="5">
        <v>44841</v>
      </c>
      <c r="B6375" s="2">
        <v>44841.350775462961</v>
      </c>
      <c r="C6375" s="1" t="s">
        <v>1065</v>
      </c>
      <c r="D6375" t="s">
        <v>1056</v>
      </c>
      <c r="G6375" t="s">
        <v>1221</v>
      </c>
      <c r="H6375">
        <v>1</v>
      </c>
    </row>
    <row r="6376" spans="1:8" x14ac:dyDescent="0.2">
      <c r="A6376" s="5">
        <v>44841</v>
      </c>
      <c r="B6376" s="2">
        <v>44841.350787037038</v>
      </c>
      <c r="C6376" s="1" t="s">
        <v>1065</v>
      </c>
      <c r="D6376" t="s">
        <v>1058</v>
      </c>
      <c r="G6376" t="s">
        <v>1221</v>
      </c>
      <c r="H6376">
        <v>1</v>
      </c>
    </row>
    <row r="6377" spans="1:8" x14ac:dyDescent="0.2">
      <c r="A6377" s="5">
        <v>44841</v>
      </c>
      <c r="B6377" s="2">
        <v>44841.350787037038</v>
      </c>
      <c r="C6377" s="1" t="s">
        <v>1065</v>
      </c>
      <c r="D6377" t="s">
        <v>1056</v>
      </c>
      <c r="G6377" t="s">
        <v>1221</v>
      </c>
      <c r="H6377">
        <v>1</v>
      </c>
    </row>
    <row r="6378" spans="1:8" x14ac:dyDescent="0.2">
      <c r="A6378" s="5">
        <v>44841</v>
      </c>
      <c r="B6378" s="2">
        <v>44841.350798611114</v>
      </c>
      <c r="C6378" s="1" t="s">
        <v>1065</v>
      </c>
      <c r="D6378" t="s">
        <v>1059</v>
      </c>
      <c r="G6378" t="s">
        <v>1221</v>
      </c>
      <c r="H6378">
        <v>1</v>
      </c>
    </row>
    <row r="6379" spans="1:8" x14ac:dyDescent="0.2">
      <c r="A6379" s="5">
        <v>44841</v>
      </c>
      <c r="B6379" s="2">
        <v>44841.350810185184</v>
      </c>
      <c r="C6379" s="1" t="s">
        <v>1065</v>
      </c>
      <c r="D6379" t="s">
        <v>1056</v>
      </c>
      <c r="G6379" t="s">
        <v>1221</v>
      </c>
      <c r="H6379">
        <v>1</v>
      </c>
    </row>
    <row r="6380" spans="1:8" x14ac:dyDescent="0.2">
      <c r="A6380" s="5">
        <v>44841</v>
      </c>
      <c r="B6380" s="2">
        <v>44841.399618055555</v>
      </c>
      <c r="C6380" s="1" t="s">
        <v>1065</v>
      </c>
      <c r="D6380" t="s">
        <v>1053</v>
      </c>
      <c r="G6380" t="s">
        <v>1221</v>
      </c>
      <c r="H6380">
        <v>1</v>
      </c>
    </row>
    <row r="6381" spans="1:8" x14ac:dyDescent="0.2">
      <c r="A6381" s="5">
        <v>44841</v>
      </c>
      <c r="B6381" s="2">
        <v>44841.399641203701</v>
      </c>
      <c r="C6381" s="1" t="s">
        <v>1065</v>
      </c>
      <c r="D6381" t="s">
        <v>1056</v>
      </c>
      <c r="G6381" t="s">
        <v>1221</v>
      </c>
      <c r="H6381">
        <v>1</v>
      </c>
    </row>
    <row r="6382" spans="1:8" x14ac:dyDescent="0.2">
      <c r="A6382" s="5">
        <v>44841</v>
      </c>
      <c r="B6382" s="2">
        <v>44841.399652777778</v>
      </c>
      <c r="C6382" s="1" t="s">
        <v>1065</v>
      </c>
      <c r="D6382" t="s">
        <v>1057</v>
      </c>
      <c r="G6382" t="s">
        <v>1221</v>
      </c>
      <c r="H6382">
        <v>1</v>
      </c>
    </row>
    <row r="6383" spans="1:8" x14ac:dyDescent="0.2">
      <c r="A6383" s="5">
        <v>44841</v>
      </c>
      <c r="B6383" s="2">
        <v>44841.399664351855</v>
      </c>
      <c r="C6383" s="1" t="s">
        <v>1065</v>
      </c>
      <c r="D6383" t="s">
        <v>1056</v>
      </c>
      <c r="G6383" t="s">
        <v>1221</v>
      </c>
      <c r="H6383">
        <v>1</v>
      </c>
    </row>
    <row r="6384" spans="1:8" x14ac:dyDescent="0.2">
      <c r="A6384" s="5">
        <v>44841</v>
      </c>
      <c r="B6384" s="2">
        <v>44841.399675925924</v>
      </c>
      <c r="C6384" s="1" t="s">
        <v>1065</v>
      </c>
      <c r="D6384" t="s">
        <v>1058</v>
      </c>
      <c r="G6384" t="s">
        <v>1221</v>
      </c>
      <c r="H6384">
        <v>1</v>
      </c>
    </row>
    <row r="6385" spans="1:8" x14ac:dyDescent="0.2">
      <c r="A6385" s="5">
        <v>44841</v>
      </c>
      <c r="B6385" s="2">
        <v>44841.399699074071</v>
      </c>
      <c r="C6385" s="1" t="s">
        <v>1065</v>
      </c>
      <c r="D6385" t="s">
        <v>1056</v>
      </c>
      <c r="G6385" t="s">
        <v>1221</v>
      </c>
      <c r="H6385">
        <v>1</v>
      </c>
    </row>
    <row r="6386" spans="1:8" x14ac:dyDescent="0.2">
      <c r="A6386" s="5">
        <v>44841</v>
      </c>
      <c r="B6386" s="2">
        <v>44841.399710648147</v>
      </c>
      <c r="C6386" s="1" t="s">
        <v>1065</v>
      </c>
      <c r="D6386" t="s">
        <v>1059</v>
      </c>
      <c r="G6386" t="s">
        <v>1221</v>
      </c>
      <c r="H6386">
        <v>1</v>
      </c>
    </row>
    <row r="6387" spans="1:8" x14ac:dyDescent="0.2">
      <c r="A6387" s="5">
        <v>44841</v>
      </c>
      <c r="B6387" s="2">
        <v>44841.399722222224</v>
      </c>
      <c r="C6387" s="1" t="s">
        <v>1065</v>
      </c>
      <c r="D6387" t="s">
        <v>1056</v>
      </c>
      <c r="G6387" t="s">
        <v>1221</v>
      </c>
      <c r="H6387">
        <v>1</v>
      </c>
    </row>
    <row r="6388" spans="1:8" x14ac:dyDescent="0.2">
      <c r="A6388" s="5">
        <v>44844</v>
      </c>
      <c r="B6388" s="2">
        <v>44844.386712962965</v>
      </c>
      <c r="C6388" s="1" t="s">
        <v>1113</v>
      </c>
      <c r="D6388" t="s">
        <v>1053</v>
      </c>
      <c r="E6388" s="1" t="s">
        <v>1061</v>
      </c>
      <c r="G6388" t="s">
        <v>1221</v>
      </c>
      <c r="H6388">
        <v>1</v>
      </c>
    </row>
    <row r="6389" spans="1:8" x14ac:dyDescent="0.2">
      <c r="A6389" s="5">
        <v>44844</v>
      </c>
      <c r="B6389" s="2">
        <v>44844.386724537035</v>
      </c>
      <c r="C6389" s="1" t="s">
        <v>1113</v>
      </c>
      <c r="D6389" t="s">
        <v>1057</v>
      </c>
      <c r="E6389" s="1" t="s">
        <v>1061</v>
      </c>
      <c r="G6389" t="s">
        <v>1221</v>
      </c>
      <c r="H6389">
        <v>1</v>
      </c>
    </row>
    <row r="6390" spans="1:8" x14ac:dyDescent="0.2">
      <c r="A6390" s="5">
        <v>44844</v>
      </c>
      <c r="B6390" s="2">
        <v>44844.386747685188</v>
      </c>
      <c r="C6390" s="1" t="s">
        <v>1113</v>
      </c>
      <c r="D6390" t="s">
        <v>1058</v>
      </c>
      <c r="E6390" s="1" t="s">
        <v>1061</v>
      </c>
      <c r="G6390" t="s">
        <v>1221</v>
      </c>
      <c r="H6390">
        <v>1</v>
      </c>
    </row>
    <row r="6391" spans="1:8" x14ac:dyDescent="0.2">
      <c r="A6391" s="5">
        <v>44844</v>
      </c>
      <c r="B6391" s="2">
        <v>44844.386770833335</v>
      </c>
      <c r="C6391" s="1" t="s">
        <v>1113</v>
      </c>
      <c r="D6391" t="s">
        <v>1059</v>
      </c>
      <c r="E6391" s="1" t="s">
        <v>1061</v>
      </c>
      <c r="G6391" t="s">
        <v>1221</v>
      </c>
      <c r="H6391">
        <v>1</v>
      </c>
    </row>
    <row r="6392" spans="1:8" x14ac:dyDescent="0.2">
      <c r="A6392" s="5">
        <v>44844</v>
      </c>
      <c r="B6392" s="2">
        <v>44844.398900462962</v>
      </c>
      <c r="C6392" s="1" t="s">
        <v>1113</v>
      </c>
      <c r="D6392" t="s">
        <v>1053</v>
      </c>
      <c r="E6392" s="1" t="s">
        <v>1061</v>
      </c>
      <c r="G6392" t="s">
        <v>1221</v>
      </c>
      <c r="H6392">
        <v>1</v>
      </c>
    </row>
    <row r="6393" spans="1:8" x14ac:dyDescent="0.2">
      <c r="A6393" s="5">
        <v>44844</v>
      </c>
      <c r="B6393" s="2">
        <v>44844.398923611108</v>
      </c>
      <c r="C6393" s="1" t="s">
        <v>1113</v>
      </c>
      <c r="D6393" t="s">
        <v>1057</v>
      </c>
      <c r="E6393" s="1" t="s">
        <v>1061</v>
      </c>
      <c r="G6393" t="s">
        <v>1221</v>
      </c>
      <c r="H6393">
        <v>1</v>
      </c>
    </row>
    <row r="6394" spans="1:8" x14ac:dyDescent="0.2">
      <c r="A6394" s="5">
        <v>44844</v>
      </c>
      <c r="B6394" s="2">
        <v>44844.398935185185</v>
      </c>
      <c r="C6394" s="1" t="s">
        <v>1113</v>
      </c>
      <c r="D6394" t="s">
        <v>1058</v>
      </c>
      <c r="E6394" s="1" t="s">
        <v>1061</v>
      </c>
      <c r="G6394" t="s">
        <v>1221</v>
      </c>
      <c r="H6394">
        <v>1</v>
      </c>
    </row>
    <row r="6395" spans="1:8" x14ac:dyDescent="0.2">
      <c r="A6395" s="5">
        <v>44844</v>
      </c>
      <c r="B6395" s="2">
        <v>44844.398946759262</v>
      </c>
      <c r="C6395" s="1" t="s">
        <v>1113</v>
      </c>
      <c r="D6395" t="s">
        <v>1059</v>
      </c>
      <c r="E6395" s="1" t="s">
        <v>1061</v>
      </c>
      <c r="G6395" t="s">
        <v>1221</v>
      </c>
      <c r="H6395">
        <v>1</v>
      </c>
    </row>
    <row r="6396" spans="1:8" x14ac:dyDescent="0.2">
      <c r="A6396" s="5">
        <v>44845</v>
      </c>
      <c r="B6396" s="2">
        <v>44845.331331018519</v>
      </c>
      <c r="C6396" s="1" t="s">
        <v>1192</v>
      </c>
      <c r="D6396" t="s">
        <v>1053</v>
      </c>
      <c r="E6396" s="1" t="s">
        <v>1061</v>
      </c>
      <c r="G6396" t="s">
        <v>1221</v>
      </c>
      <c r="H6396">
        <v>1</v>
      </c>
    </row>
    <row r="6397" spans="1:8" x14ac:dyDescent="0.2">
      <c r="A6397" s="5">
        <v>44845</v>
      </c>
      <c r="B6397" s="2">
        <v>44845.331377314818</v>
      </c>
      <c r="C6397" s="1" t="s">
        <v>1192</v>
      </c>
      <c r="D6397" t="s">
        <v>1057</v>
      </c>
      <c r="E6397" s="1" t="s">
        <v>1061</v>
      </c>
      <c r="G6397" t="s">
        <v>1221</v>
      </c>
      <c r="H6397">
        <v>1</v>
      </c>
    </row>
    <row r="6398" spans="1:8" x14ac:dyDescent="0.2">
      <c r="A6398" s="5">
        <v>44845</v>
      </c>
      <c r="B6398" s="2">
        <v>44845.331400462965</v>
      </c>
      <c r="C6398" s="1" t="s">
        <v>1192</v>
      </c>
      <c r="D6398" t="s">
        <v>1058</v>
      </c>
      <c r="E6398" s="1" t="s">
        <v>1061</v>
      </c>
      <c r="G6398" t="s">
        <v>1221</v>
      </c>
      <c r="H6398">
        <v>1</v>
      </c>
    </row>
    <row r="6399" spans="1:8" x14ac:dyDescent="0.2">
      <c r="A6399" s="5">
        <v>44845</v>
      </c>
      <c r="B6399" s="2">
        <v>44845.331435185188</v>
      </c>
      <c r="C6399" s="1" t="s">
        <v>1192</v>
      </c>
      <c r="D6399" t="s">
        <v>1059</v>
      </c>
      <c r="E6399" s="1" t="s">
        <v>1061</v>
      </c>
      <c r="G6399" t="s">
        <v>1221</v>
      </c>
      <c r="H6399">
        <v>1</v>
      </c>
    </row>
    <row r="6400" spans="1:8" x14ac:dyDescent="0.2">
      <c r="A6400" s="5">
        <v>44847</v>
      </c>
      <c r="B6400" s="2">
        <v>44847.331574074073</v>
      </c>
      <c r="C6400" s="1" t="s">
        <v>1192</v>
      </c>
      <c r="D6400" t="s">
        <v>1053</v>
      </c>
      <c r="E6400" s="1" t="s">
        <v>1061</v>
      </c>
      <c r="G6400" t="s">
        <v>1221</v>
      </c>
      <c r="H6400">
        <v>1</v>
      </c>
    </row>
    <row r="6401" spans="1:8" x14ac:dyDescent="0.2">
      <c r="A6401" s="5">
        <v>44847</v>
      </c>
      <c r="B6401" s="2">
        <v>44847.331597222219</v>
      </c>
      <c r="C6401" s="1" t="s">
        <v>1192</v>
      </c>
      <c r="D6401" t="s">
        <v>1057</v>
      </c>
      <c r="E6401" s="1" t="s">
        <v>1061</v>
      </c>
      <c r="G6401" t="s">
        <v>1221</v>
      </c>
      <c r="H6401">
        <v>1</v>
      </c>
    </row>
    <row r="6402" spans="1:8" x14ac:dyDescent="0.2">
      <c r="A6402" s="5">
        <v>44847</v>
      </c>
      <c r="B6402" s="2">
        <v>44847.331608796296</v>
      </c>
      <c r="C6402" s="1" t="s">
        <v>1192</v>
      </c>
      <c r="D6402" t="s">
        <v>1058</v>
      </c>
      <c r="E6402" s="1" t="s">
        <v>1061</v>
      </c>
      <c r="G6402" t="s">
        <v>1221</v>
      </c>
      <c r="H6402">
        <v>1</v>
      </c>
    </row>
    <row r="6403" spans="1:8" x14ac:dyDescent="0.2">
      <c r="A6403" s="5">
        <v>44847</v>
      </c>
      <c r="B6403" s="2">
        <v>44847.331631944442</v>
      </c>
      <c r="C6403" s="1" t="s">
        <v>1192</v>
      </c>
      <c r="D6403" t="s">
        <v>1059</v>
      </c>
      <c r="E6403" s="1" t="s">
        <v>1061</v>
      </c>
      <c r="G6403" t="s">
        <v>1221</v>
      </c>
      <c r="H6403">
        <v>1</v>
      </c>
    </row>
    <row r="6404" spans="1:8" x14ac:dyDescent="0.2">
      <c r="A6404" s="5">
        <v>44847</v>
      </c>
      <c r="B6404" s="2">
        <v>44847.343217592592</v>
      </c>
      <c r="C6404" s="1" t="s">
        <v>1065</v>
      </c>
      <c r="D6404" t="s">
        <v>1053</v>
      </c>
      <c r="G6404" t="s">
        <v>1221</v>
      </c>
      <c r="H6404">
        <v>1</v>
      </c>
    </row>
    <row r="6405" spans="1:8" x14ac:dyDescent="0.2">
      <c r="A6405" s="5">
        <v>44847</v>
      </c>
      <c r="B6405" s="2">
        <v>44847.343310185184</v>
      </c>
      <c r="C6405" s="1" t="s">
        <v>1065</v>
      </c>
      <c r="D6405" t="s">
        <v>1056</v>
      </c>
      <c r="G6405" t="s">
        <v>1221</v>
      </c>
      <c r="H6405">
        <v>1</v>
      </c>
    </row>
    <row r="6406" spans="1:8" x14ac:dyDescent="0.2">
      <c r="A6406" s="5">
        <v>44847</v>
      </c>
      <c r="B6406" s="2">
        <v>44847.343391203707</v>
      </c>
      <c r="C6406" s="1" t="s">
        <v>1065</v>
      </c>
      <c r="D6406" t="s">
        <v>1057</v>
      </c>
      <c r="G6406" t="s">
        <v>1221</v>
      </c>
      <c r="H6406">
        <v>1</v>
      </c>
    </row>
    <row r="6407" spans="1:8" x14ac:dyDescent="0.2">
      <c r="A6407" s="5">
        <v>44847</v>
      </c>
      <c r="B6407" s="2">
        <v>44847.343472222223</v>
      </c>
      <c r="C6407" s="1" t="s">
        <v>1065</v>
      </c>
      <c r="D6407" t="s">
        <v>1056</v>
      </c>
      <c r="G6407" t="s">
        <v>1221</v>
      </c>
      <c r="H6407">
        <v>1</v>
      </c>
    </row>
    <row r="6408" spans="1:8" x14ac:dyDescent="0.2">
      <c r="A6408" s="5">
        <v>44847</v>
      </c>
      <c r="B6408" s="2">
        <v>44847.343564814815</v>
      </c>
      <c r="C6408" s="1" t="s">
        <v>1065</v>
      </c>
      <c r="D6408" t="s">
        <v>1058</v>
      </c>
      <c r="G6408" t="s">
        <v>1221</v>
      </c>
      <c r="H6408">
        <v>1</v>
      </c>
    </row>
    <row r="6409" spans="1:8" x14ac:dyDescent="0.2">
      <c r="A6409" s="5">
        <v>44847</v>
      </c>
      <c r="B6409" s="2">
        <v>44847.343645833331</v>
      </c>
      <c r="C6409" s="1" t="s">
        <v>1065</v>
      </c>
      <c r="D6409" t="s">
        <v>1056</v>
      </c>
      <c r="G6409" t="s">
        <v>1221</v>
      </c>
      <c r="H6409">
        <v>1</v>
      </c>
    </row>
    <row r="6410" spans="1:8" x14ac:dyDescent="0.2">
      <c r="A6410" s="5">
        <v>44847</v>
      </c>
      <c r="B6410" s="2">
        <v>44847.343726851854</v>
      </c>
      <c r="C6410" s="1" t="s">
        <v>1065</v>
      </c>
      <c r="D6410" t="s">
        <v>1059</v>
      </c>
      <c r="G6410" t="s">
        <v>1221</v>
      </c>
      <c r="H6410">
        <v>1</v>
      </c>
    </row>
    <row r="6411" spans="1:8" x14ac:dyDescent="0.2">
      <c r="A6411" s="5">
        <v>44847</v>
      </c>
      <c r="B6411" s="2">
        <v>44847.343819444446</v>
      </c>
      <c r="C6411" s="1" t="s">
        <v>1065</v>
      </c>
      <c r="D6411" t="s">
        <v>1056</v>
      </c>
      <c r="G6411" t="s">
        <v>1221</v>
      </c>
      <c r="H6411">
        <v>1</v>
      </c>
    </row>
    <row r="6412" spans="1:8" x14ac:dyDescent="0.2">
      <c r="A6412" s="5">
        <v>44848</v>
      </c>
      <c r="B6412" s="2">
        <v>44848.329432870371</v>
      </c>
      <c r="C6412" s="1" t="s">
        <v>1192</v>
      </c>
      <c r="D6412" t="s">
        <v>1053</v>
      </c>
      <c r="E6412" s="1" t="s">
        <v>1061</v>
      </c>
      <c r="G6412" t="s">
        <v>1221</v>
      </c>
      <c r="H6412">
        <v>1</v>
      </c>
    </row>
    <row r="6413" spans="1:8" x14ac:dyDescent="0.2">
      <c r="A6413" s="5">
        <v>44848</v>
      </c>
      <c r="B6413" s="2">
        <v>44848.329444444447</v>
      </c>
      <c r="C6413" s="1" t="s">
        <v>1192</v>
      </c>
      <c r="D6413" t="s">
        <v>1057</v>
      </c>
      <c r="E6413" s="1" t="s">
        <v>1061</v>
      </c>
      <c r="G6413" t="s">
        <v>1221</v>
      </c>
      <c r="H6413">
        <v>1</v>
      </c>
    </row>
    <row r="6414" spans="1:8" x14ac:dyDescent="0.2">
      <c r="A6414" s="5">
        <v>44848</v>
      </c>
      <c r="B6414" s="2">
        <v>44848.329456018517</v>
      </c>
      <c r="C6414" s="1" t="s">
        <v>1192</v>
      </c>
      <c r="D6414" t="s">
        <v>1058</v>
      </c>
      <c r="E6414" s="1" t="s">
        <v>1061</v>
      </c>
      <c r="G6414" t="s">
        <v>1221</v>
      </c>
      <c r="H6414">
        <v>1</v>
      </c>
    </row>
    <row r="6415" spans="1:8" x14ac:dyDescent="0.2">
      <c r="A6415" s="5">
        <v>44848</v>
      </c>
      <c r="B6415" s="2">
        <v>44848.329467592594</v>
      </c>
      <c r="C6415" s="1" t="s">
        <v>1192</v>
      </c>
      <c r="D6415" t="s">
        <v>1059</v>
      </c>
      <c r="E6415" s="1" t="s">
        <v>1061</v>
      </c>
      <c r="G6415" t="s">
        <v>1221</v>
      </c>
      <c r="H6415">
        <v>1</v>
      </c>
    </row>
    <row r="6416" spans="1:8" x14ac:dyDescent="0.2">
      <c r="A6416" s="5">
        <v>44848</v>
      </c>
      <c r="B6416" s="2">
        <v>44848.434537037036</v>
      </c>
      <c r="C6416" s="1" t="s">
        <v>1065</v>
      </c>
      <c r="D6416" t="s">
        <v>1053</v>
      </c>
      <c r="G6416" t="s">
        <v>1221</v>
      </c>
      <c r="H6416">
        <v>1</v>
      </c>
    </row>
    <row r="6417" spans="1:8" x14ac:dyDescent="0.2">
      <c r="A6417" s="5">
        <v>44848</v>
      </c>
      <c r="B6417" s="2">
        <v>44848.434699074074</v>
      </c>
      <c r="C6417" s="1" t="s">
        <v>1065</v>
      </c>
      <c r="D6417" t="s">
        <v>1056</v>
      </c>
      <c r="G6417" t="s">
        <v>1221</v>
      </c>
      <c r="H6417">
        <v>1</v>
      </c>
    </row>
    <row r="6418" spans="1:8" x14ac:dyDescent="0.2">
      <c r="A6418" s="5">
        <v>44848</v>
      </c>
      <c r="B6418" s="2">
        <v>44848.434861111113</v>
      </c>
      <c r="C6418" s="1" t="s">
        <v>1065</v>
      </c>
      <c r="D6418" t="s">
        <v>1057</v>
      </c>
      <c r="G6418" t="s">
        <v>1221</v>
      </c>
      <c r="H6418">
        <v>1</v>
      </c>
    </row>
    <row r="6419" spans="1:8" x14ac:dyDescent="0.2">
      <c r="A6419" s="5">
        <v>44848</v>
      </c>
      <c r="B6419" s="2">
        <v>44848.434999999998</v>
      </c>
      <c r="C6419" s="1" t="s">
        <v>1065</v>
      </c>
      <c r="D6419" t="s">
        <v>1056</v>
      </c>
      <c r="G6419" t="s">
        <v>1221</v>
      </c>
      <c r="H6419">
        <v>1</v>
      </c>
    </row>
    <row r="6420" spans="1:8" x14ac:dyDescent="0.2">
      <c r="A6420" s="5">
        <v>44848</v>
      </c>
      <c r="B6420" s="2">
        <v>44848.435127314813</v>
      </c>
      <c r="C6420" s="1" t="s">
        <v>1065</v>
      </c>
      <c r="D6420" t="s">
        <v>1058</v>
      </c>
      <c r="G6420" t="s">
        <v>1221</v>
      </c>
      <c r="H6420">
        <v>1</v>
      </c>
    </row>
    <row r="6421" spans="1:8" x14ac:dyDescent="0.2">
      <c r="A6421" s="5">
        <v>44848</v>
      </c>
      <c r="B6421" s="2">
        <v>44848.435254629629</v>
      </c>
      <c r="C6421" s="1" t="s">
        <v>1065</v>
      </c>
      <c r="D6421" t="s">
        <v>1056</v>
      </c>
      <c r="G6421" t="s">
        <v>1221</v>
      </c>
      <c r="H6421">
        <v>1</v>
      </c>
    </row>
    <row r="6422" spans="1:8" x14ac:dyDescent="0.2">
      <c r="A6422" s="5">
        <v>44848</v>
      </c>
      <c r="B6422" s="2">
        <v>44848.435358796298</v>
      </c>
      <c r="C6422" s="1" t="s">
        <v>1065</v>
      </c>
      <c r="D6422" t="s">
        <v>1059</v>
      </c>
      <c r="G6422" t="s">
        <v>1221</v>
      </c>
      <c r="H6422">
        <v>1</v>
      </c>
    </row>
    <row r="6423" spans="1:8" x14ac:dyDescent="0.2">
      <c r="A6423" s="5">
        <v>44848</v>
      </c>
      <c r="B6423" s="2">
        <v>44848.435497685183</v>
      </c>
      <c r="C6423" s="1" t="s">
        <v>1065</v>
      </c>
      <c r="D6423" t="s">
        <v>1056</v>
      </c>
      <c r="G6423" t="s">
        <v>1221</v>
      </c>
      <c r="H6423">
        <v>1</v>
      </c>
    </row>
    <row r="6424" spans="1:8" x14ac:dyDescent="0.2">
      <c r="A6424" s="5">
        <v>44852</v>
      </c>
      <c r="B6424" s="2">
        <v>44852.331446759257</v>
      </c>
      <c r="C6424" s="1" t="s">
        <v>1192</v>
      </c>
      <c r="D6424" t="s">
        <v>1053</v>
      </c>
      <c r="E6424" s="1" t="s">
        <v>1061</v>
      </c>
      <c r="G6424" t="s">
        <v>1221</v>
      </c>
      <c r="H6424">
        <v>1</v>
      </c>
    </row>
    <row r="6425" spans="1:8" x14ac:dyDescent="0.2">
      <c r="A6425" s="5">
        <v>44852</v>
      </c>
      <c r="B6425" s="2">
        <v>44852.331469907411</v>
      </c>
      <c r="C6425" s="1" t="s">
        <v>1192</v>
      </c>
      <c r="D6425" t="s">
        <v>1057</v>
      </c>
      <c r="E6425" s="1" t="s">
        <v>1061</v>
      </c>
      <c r="G6425" t="s">
        <v>1221</v>
      </c>
      <c r="H6425">
        <v>1</v>
      </c>
    </row>
    <row r="6426" spans="1:8" x14ac:dyDescent="0.2">
      <c r="A6426" s="5">
        <v>44852</v>
      </c>
      <c r="B6426" s="2">
        <v>44852.33148148148</v>
      </c>
      <c r="C6426" s="1" t="s">
        <v>1192</v>
      </c>
      <c r="D6426" t="s">
        <v>1058</v>
      </c>
      <c r="E6426" s="1" t="s">
        <v>1061</v>
      </c>
      <c r="G6426" t="s">
        <v>1221</v>
      </c>
      <c r="H6426">
        <v>1</v>
      </c>
    </row>
    <row r="6427" spans="1:8" x14ac:dyDescent="0.2">
      <c r="A6427" s="5">
        <v>44852</v>
      </c>
      <c r="B6427" s="2">
        <v>44852.331504629627</v>
      </c>
      <c r="C6427" s="1" t="s">
        <v>1192</v>
      </c>
      <c r="D6427" t="s">
        <v>1059</v>
      </c>
      <c r="E6427" s="1" t="s">
        <v>1061</v>
      </c>
      <c r="G6427" t="s">
        <v>1221</v>
      </c>
      <c r="H6427">
        <v>1</v>
      </c>
    </row>
    <row r="6428" spans="1:8" x14ac:dyDescent="0.2">
      <c r="A6428" s="5">
        <v>44852</v>
      </c>
      <c r="B6428" s="2">
        <v>44852.346354166664</v>
      </c>
      <c r="C6428" s="1" t="s">
        <v>1065</v>
      </c>
      <c r="D6428" t="s">
        <v>1053</v>
      </c>
      <c r="G6428" t="s">
        <v>1221</v>
      </c>
      <c r="H6428">
        <v>1</v>
      </c>
    </row>
    <row r="6429" spans="1:8" x14ac:dyDescent="0.2">
      <c r="A6429" s="5">
        <v>44852</v>
      </c>
      <c r="B6429" s="2">
        <v>44852.346377314818</v>
      </c>
      <c r="C6429" s="1" t="s">
        <v>1065</v>
      </c>
      <c r="D6429" t="s">
        <v>1056</v>
      </c>
      <c r="G6429" t="s">
        <v>1221</v>
      </c>
      <c r="H6429">
        <v>1</v>
      </c>
    </row>
    <row r="6430" spans="1:8" x14ac:dyDescent="0.2">
      <c r="A6430" s="5">
        <v>44852</v>
      </c>
      <c r="B6430" s="2">
        <v>44852.346388888887</v>
      </c>
      <c r="C6430" s="1" t="s">
        <v>1065</v>
      </c>
      <c r="D6430" t="s">
        <v>1057</v>
      </c>
      <c r="G6430" t="s">
        <v>1221</v>
      </c>
      <c r="H6430">
        <v>1</v>
      </c>
    </row>
    <row r="6431" spans="1:8" x14ac:dyDescent="0.2">
      <c r="A6431" s="5">
        <v>44852</v>
      </c>
      <c r="B6431" s="2">
        <v>44852.346412037034</v>
      </c>
      <c r="C6431" s="1" t="s">
        <v>1065</v>
      </c>
      <c r="D6431" t="s">
        <v>1056</v>
      </c>
      <c r="G6431" t="s">
        <v>1221</v>
      </c>
      <c r="H6431">
        <v>1</v>
      </c>
    </row>
    <row r="6432" spans="1:8" x14ac:dyDescent="0.2">
      <c r="A6432" s="5">
        <v>44852</v>
      </c>
      <c r="B6432" s="2">
        <v>44852.34642361111</v>
      </c>
      <c r="C6432" s="1" t="s">
        <v>1065</v>
      </c>
      <c r="D6432" t="s">
        <v>1058</v>
      </c>
      <c r="G6432" t="s">
        <v>1221</v>
      </c>
      <c r="H6432">
        <v>1</v>
      </c>
    </row>
    <row r="6433" spans="1:8" x14ac:dyDescent="0.2">
      <c r="A6433" s="5">
        <v>44852</v>
      </c>
      <c r="B6433" s="2">
        <v>44852.34646990741</v>
      </c>
      <c r="C6433" s="1" t="s">
        <v>1065</v>
      </c>
      <c r="D6433" t="s">
        <v>1056</v>
      </c>
      <c r="G6433" t="s">
        <v>1221</v>
      </c>
      <c r="H6433">
        <v>1</v>
      </c>
    </row>
    <row r="6434" spans="1:8" x14ac:dyDescent="0.2">
      <c r="A6434" s="5">
        <v>44852</v>
      </c>
      <c r="B6434" s="2">
        <v>44852.34648148148</v>
      </c>
      <c r="C6434" s="1" t="s">
        <v>1065</v>
      </c>
      <c r="D6434" t="s">
        <v>1059</v>
      </c>
      <c r="G6434" t="s">
        <v>1221</v>
      </c>
      <c r="H6434">
        <v>1</v>
      </c>
    </row>
    <row r="6435" spans="1:8" x14ac:dyDescent="0.2">
      <c r="A6435" s="5">
        <v>44852</v>
      </c>
      <c r="B6435" s="2">
        <v>44852.346493055556</v>
      </c>
      <c r="C6435" s="1" t="s">
        <v>1065</v>
      </c>
      <c r="D6435" t="s">
        <v>1056</v>
      </c>
      <c r="G6435" t="s">
        <v>1221</v>
      </c>
      <c r="H6435">
        <v>1</v>
      </c>
    </row>
    <row r="6436" spans="1:8" x14ac:dyDescent="0.2">
      <c r="A6436" s="5">
        <v>44853</v>
      </c>
      <c r="B6436" s="2">
        <v>44853.332824074074</v>
      </c>
      <c r="C6436" s="1" t="s">
        <v>1192</v>
      </c>
      <c r="D6436" t="s">
        <v>1053</v>
      </c>
      <c r="E6436" s="1" t="s">
        <v>1061</v>
      </c>
      <c r="G6436" t="s">
        <v>1221</v>
      </c>
      <c r="H6436">
        <v>1</v>
      </c>
    </row>
    <row r="6437" spans="1:8" x14ac:dyDescent="0.2">
      <c r="A6437" s="5">
        <v>44853</v>
      </c>
      <c r="B6437" s="2">
        <v>44853.332835648151</v>
      </c>
      <c r="C6437" s="1" t="s">
        <v>1192</v>
      </c>
      <c r="D6437" t="s">
        <v>1057</v>
      </c>
      <c r="E6437" s="1" t="s">
        <v>1061</v>
      </c>
      <c r="G6437" t="s">
        <v>1221</v>
      </c>
      <c r="H6437">
        <v>1</v>
      </c>
    </row>
    <row r="6438" spans="1:8" x14ac:dyDescent="0.2">
      <c r="A6438" s="5">
        <v>44853</v>
      </c>
      <c r="B6438" s="2">
        <v>44853.33284722222</v>
      </c>
      <c r="C6438" s="1" t="s">
        <v>1192</v>
      </c>
      <c r="D6438" t="s">
        <v>1058</v>
      </c>
      <c r="E6438" s="1" t="s">
        <v>1061</v>
      </c>
      <c r="G6438" t="s">
        <v>1221</v>
      </c>
      <c r="H6438">
        <v>1</v>
      </c>
    </row>
    <row r="6439" spans="1:8" x14ac:dyDescent="0.2">
      <c r="A6439" s="5">
        <v>44853</v>
      </c>
      <c r="B6439" s="2">
        <v>44853.332858796297</v>
      </c>
      <c r="C6439" s="1" t="s">
        <v>1192</v>
      </c>
      <c r="D6439" t="s">
        <v>1059</v>
      </c>
      <c r="E6439" s="1" t="s">
        <v>1061</v>
      </c>
      <c r="G6439" t="s">
        <v>1221</v>
      </c>
      <c r="H6439">
        <v>1</v>
      </c>
    </row>
    <row r="6440" spans="1:8" x14ac:dyDescent="0.2">
      <c r="A6440" s="5">
        <v>44853</v>
      </c>
      <c r="B6440" s="2">
        <v>44853.342812499999</v>
      </c>
      <c r="C6440" s="1" t="s">
        <v>1065</v>
      </c>
      <c r="D6440" t="s">
        <v>1053</v>
      </c>
      <c r="G6440" t="s">
        <v>1221</v>
      </c>
      <c r="H6440">
        <v>1</v>
      </c>
    </row>
    <row r="6441" spans="1:8" x14ac:dyDescent="0.2">
      <c r="A6441" s="5">
        <v>44853</v>
      </c>
      <c r="B6441" s="2">
        <v>44853.342893518522</v>
      </c>
      <c r="C6441" s="1" t="s">
        <v>1065</v>
      </c>
      <c r="D6441" t="s">
        <v>1056</v>
      </c>
      <c r="G6441" t="s">
        <v>1221</v>
      </c>
      <c r="H6441">
        <v>1</v>
      </c>
    </row>
    <row r="6442" spans="1:8" x14ac:dyDescent="0.2">
      <c r="A6442" s="5">
        <v>44853</v>
      </c>
      <c r="B6442" s="2">
        <v>44853.342997685184</v>
      </c>
      <c r="C6442" s="1" t="s">
        <v>1065</v>
      </c>
      <c r="D6442" t="s">
        <v>1057</v>
      </c>
      <c r="G6442" t="s">
        <v>1221</v>
      </c>
      <c r="H6442">
        <v>1</v>
      </c>
    </row>
    <row r="6443" spans="1:8" x14ac:dyDescent="0.2">
      <c r="A6443" s="5">
        <v>44853</v>
      </c>
      <c r="B6443" s="2">
        <v>44853.34306712963</v>
      </c>
      <c r="C6443" s="1" t="s">
        <v>1065</v>
      </c>
      <c r="D6443" t="s">
        <v>1056</v>
      </c>
      <c r="G6443" t="s">
        <v>1221</v>
      </c>
      <c r="H6443">
        <v>1</v>
      </c>
    </row>
    <row r="6444" spans="1:8" x14ac:dyDescent="0.2">
      <c r="A6444" s="5">
        <v>44853</v>
      </c>
      <c r="B6444" s="2">
        <v>44853.343148148146</v>
      </c>
      <c r="C6444" s="1" t="s">
        <v>1065</v>
      </c>
      <c r="D6444" t="s">
        <v>1058</v>
      </c>
      <c r="G6444" t="s">
        <v>1221</v>
      </c>
      <c r="H6444">
        <v>1</v>
      </c>
    </row>
    <row r="6445" spans="1:8" x14ac:dyDescent="0.2">
      <c r="A6445" s="5">
        <v>44853</v>
      </c>
      <c r="B6445" s="2">
        <v>44853.343217592592</v>
      </c>
      <c r="C6445" s="1" t="s">
        <v>1065</v>
      </c>
      <c r="D6445" t="s">
        <v>1056</v>
      </c>
      <c r="G6445" t="s">
        <v>1221</v>
      </c>
      <c r="H6445">
        <v>1</v>
      </c>
    </row>
    <row r="6446" spans="1:8" x14ac:dyDescent="0.2">
      <c r="A6446" s="5">
        <v>44853</v>
      </c>
      <c r="B6446" s="2">
        <v>44853.343263888892</v>
      </c>
      <c r="C6446" s="1" t="s">
        <v>1065</v>
      </c>
      <c r="D6446" t="s">
        <v>1059</v>
      </c>
      <c r="G6446" t="s">
        <v>1221</v>
      </c>
      <c r="H6446">
        <v>1</v>
      </c>
    </row>
    <row r="6447" spans="1:8" x14ac:dyDescent="0.2">
      <c r="A6447" s="5">
        <v>44853</v>
      </c>
      <c r="B6447" s="2">
        <v>44853.343321759261</v>
      </c>
      <c r="C6447" s="1" t="s">
        <v>1065</v>
      </c>
      <c r="D6447" t="s">
        <v>1056</v>
      </c>
      <c r="G6447" t="s">
        <v>1221</v>
      </c>
      <c r="H6447">
        <v>1</v>
      </c>
    </row>
    <row r="6448" spans="1:8" x14ac:dyDescent="0.2">
      <c r="A6448" s="5">
        <v>44854</v>
      </c>
      <c r="B6448" s="2">
        <v>44854.337488425925</v>
      </c>
      <c r="C6448" s="1" t="s">
        <v>1192</v>
      </c>
      <c r="D6448" t="s">
        <v>1053</v>
      </c>
      <c r="E6448" s="1" t="s">
        <v>1061</v>
      </c>
      <c r="G6448" t="s">
        <v>1221</v>
      </c>
      <c r="H6448">
        <v>1</v>
      </c>
    </row>
    <row r="6449" spans="1:8" x14ac:dyDescent="0.2">
      <c r="A6449" s="5">
        <v>44854</v>
      </c>
      <c r="B6449" s="2">
        <v>44854.337557870371</v>
      </c>
      <c r="C6449" s="1" t="s">
        <v>1192</v>
      </c>
      <c r="D6449" t="s">
        <v>1057</v>
      </c>
      <c r="E6449" s="1" t="s">
        <v>1061</v>
      </c>
      <c r="G6449" t="s">
        <v>1221</v>
      </c>
      <c r="H6449">
        <v>1</v>
      </c>
    </row>
    <row r="6450" spans="1:8" x14ac:dyDescent="0.2">
      <c r="A6450" s="5">
        <v>44854</v>
      </c>
      <c r="B6450" s="2">
        <v>44854.337604166663</v>
      </c>
      <c r="C6450" s="1" t="s">
        <v>1192</v>
      </c>
      <c r="D6450" t="s">
        <v>1058</v>
      </c>
      <c r="E6450" s="1" t="s">
        <v>1061</v>
      </c>
      <c r="G6450" t="s">
        <v>1221</v>
      </c>
      <c r="H6450">
        <v>1</v>
      </c>
    </row>
    <row r="6451" spans="1:8" x14ac:dyDescent="0.2">
      <c r="A6451" s="5">
        <v>44854</v>
      </c>
      <c r="B6451" s="2">
        <v>44854.337650462963</v>
      </c>
      <c r="C6451" s="1" t="s">
        <v>1192</v>
      </c>
      <c r="D6451" t="s">
        <v>1059</v>
      </c>
      <c r="E6451" s="1" t="s">
        <v>1061</v>
      </c>
      <c r="G6451" t="s">
        <v>1221</v>
      </c>
      <c r="H6451">
        <v>1</v>
      </c>
    </row>
    <row r="6452" spans="1:8" x14ac:dyDescent="0.2">
      <c r="A6452" s="5">
        <v>44854</v>
      </c>
      <c r="B6452" s="2">
        <v>44854.347500000003</v>
      </c>
      <c r="C6452" s="1" t="s">
        <v>1065</v>
      </c>
      <c r="D6452" t="s">
        <v>1053</v>
      </c>
      <c r="G6452" t="s">
        <v>1221</v>
      </c>
      <c r="H6452">
        <v>1</v>
      </c>
    </row>
    <row r="6453" spans="1:8" x14ac:dyDescent="0.2">
      <c r="A6453" s="5">
        <v>44854</v>
      </c>
      <c r="B6453" s="2">
        <v>44854.347511574073</v>
      </c>
      <c r="C6453" s="1" t="s">
        <v>1065</v>
      </c>
      <c r="D6453" t="s">
        <v>1056</v>
      </c>
      <c r="G6453" t="s">
        <v>1221</v>
      </c>
      <c r="H6453">
        <v>1</v>
      </c>
    </row>
    <row r="6454" spans="1:8" x14ac:dyDescent="0.2">
      <c r="A6454" s="5">
        <v>44854</v>
      </c>
      <c r="B6454" s="2">
        <v>44854.34752314815</v>
      </c>
      <c r="C6454" s="1" t="s">
        <v>1065</v>
      </c>
      <c r="D6454" t="s">
        <v>1057</v>
      </c>
      <c r="G6454" t="s">
        <v>1221</v>
      </c>
      <c r="H6454">
        <v>1</v>
      </c>
    </row>
    <row r="6455" spans="1:8" x14ac:dyDescent="0.2">
      <c r="A6455" s="5">
        <v>44854</v>
      </c>
      <c r="B6455" s="2">
        <v>44854.34752314815</v>
      </c>
      <c r="C6455" s="1" t="s">
        <v>1065</v>
      </c>
      <c r="D6455" t="s">
        <v>1056</v>
      </c>
      <c r="G6455" t="s">
        <v>1221</v>
      </c>
      <c r="H6455">
        <v>1</v>
      </c>
    </row>
    <row r="6456" spans="1:8" x14ac:dyDescent="0.2">
      <c r="A6456" s="5">
        <v>44854</v>
      </c>
      <c r="B6456" s="2">
        <v>44854.347534722219</v>
      </c>
      <c r="C6456" s="1" t="s">
        <v>1065</v>
      </c>
      <c r="D6456" t="s">
        <v>1058</v>
      </c>
      <c r="G6456" t="s">
        <v>1221</v>
      </c>
      <c r="H6456">
        <v>1</v>
      </c>
    </row>
    <row r="6457" spans="1:8" x14ac:dyDescent="0.2">
      <c r="A6457" s="5">
        <v>44854</v>
      </c>
      <c r="B6457" s="2">
        <v>44854.347546296296</v>
      </c>
      <c r="C6457" s="1" t="s">
        <v>1065</v>
      </c>
      <c r="D6457" t="s">
        <v>1056</v>
      </c>
      <c r="G6457" t="s">
        <v>1221</v>
      </c>
      <c r="H6457">
        <v>1</v>
      </c>
    </row>
    <row r="6458" spans="1:8" x14ac:dyDescent="0.2">
      <c r="A6458" s="5">
        <v>44854</v>
      </c>
      <c r="B6458" s="2">
        <v>44854.347569444442</v>
      </c>
      <c r="C6458" s="1" t="s">
        <v>1065</v>
      </c>
      <c r="D6458" t="s">
        <v>1059</v>
      </c>
      <c r="G6458" t="s">
        <v>1221</v>
      </c>
      <c r="H6458">
        <v>1</v>
      </c>
    </row>
    <row r="6459" spans="1:8" x14ac:dyDescent="0.2">
      <c r="A6459" s="5">
        <v>44854</v>
      </c>
      <c r="B6459" s="2">
        <v>44854.347581018519</v>
      </c>
      <c r="C6459" s="1" t="s">
        <v>1065</v>
      </c>
      <c r="D6459" t="s">
        <v>1056</v>
      </c>
      <c r="G6459" t="s">
        <v>1221</v>
      </c>
      <c r="H6459">
        <v>1</v>
      </c>
    </row>
    <row r="6460" spans="1:8" x14ac:dyDescent="0.2">
      <c r="A6460" s="5">
        <v>44855</v>
      </c>
      <c r="B6460" s="2">
        <v>44855.332013888888</v>
      </c>
      <c r="C6460" s="1" t="s">
        <v>1192</v>
      </c>
      <c r="D6460" t="s">
        <v>1053</v>
      </c>
      <c r="E6460" s="1" t="s">
        <v>1061</v>
      </c>
      <c r="G6460" t="s">
        <v>1221</v>
      </c>
      <c r="H6460">
        <v>1</v>
      </c>
    </row>
    <row r="6461" spans="1:8" x14ac:dyDescent="0.2">
      <c r="A6461" s="5">
        <v>44855</v>
      </c>
      <c r="B6461" s="2">
        <v>44855.332037037035</v>
      </c>
      <c r="C6461" s="1" t="s">
        <v>1192</v>
      </c>
      <c r="D6461" t="s">
        <v>1057</v>
      </c>
      <c r="E6461" s="1" t="s">
        <v>1061</v>
      </c>
      <c r="G6461" t="s">
        <v>1221</v>
      </c>
      <c r="H6461">
        <v>1</v>
      </c>
    </row>
    <row r="6462" spans="1:8" x14ac:dyDescent="0.2">
      <c r="A6462" s="5">
        <v>44855</v>
      </c>
      <c r="B6462" s="2">
        <v>44855.332048611112</v>
      </c>
      <c r="C6462" s="1" t="s">
        <v>1192</v>
      </c>
      <c r="D6462" t="s">
        <v>1058</v>
      </c>
      <c r="E6462" s="1" t="s">
        <v>1061</v>
      </c>
      <c r="G6462" t="s">
        <v>1221</v>
      </c>
      <c r="H6462">
        <v>1</v>
      </c>
    </row>
    <row r="6463" spans="1:8" x14ac:dyDescent="0.2">
      <c r="A6463" s="5">
        <v>44855</v>
      </c>
      <c r="B6463" s="2">
        <v>44855.332060185188</v>
      </c>
      <c r="C6463" s="1" t="s">
        <v>1192</v>
      </c>
      <c r="D6463" t="s">
        <v>1059</v>
      </c>
      <c r="E6463" s="1" t="s">
        <v>1061</v>
      </c>
      <c r="G6463" t="s">
        <v>1221</v>
      </c>
      <c r="H6463">
        <v>1</v>
      </c>
    </row>
    <row r="6464" spans="1:8" x14ac:dyDescent="0.2">
      <c r="A6464" s="5">
        <v>44858</v>
      </c>
      <c r="B6464" s="2">
        <v>44858.345069444447</v>
      </c>
      <c r="C6464" s="1" t="s">
        <v>1192</v>
      </c>
      <c r="D6464" t="s">
        <v>1053</v>
      </c>
      <c r="E6464" s="1" t="s">
        <v>1061</v>
      </c>
      <c r="G6464" t="s">
        <v>1222</v>
      </c>
      <c r="H6464">
        <v>1</v>
      </c>
    </row>
    <row r="6465" spans="1:8" x14ac:dyDescent="0.2">
      <c r="A6465" s="5">
        <v>44858</v>
      </c>
      <c r="B6465" s="2">
        <v>44858.345127314817</v>
      </c>
      <c r="C6465" s="1" t="s">
        <v>1192</v>
      </c>
      <c r="D6465" t="s">
        <v>1057</v>
      </c>
      <c r="E6465" s="1" t="s">
        <v>1061</v>
      </c>
      <c r="G6465" t="s">
        <v>1222</v>
      </c>
      <c r="H6465">
        <v>1</v>
      </c>
    </row>
    <row r="6466" spans="1:8" x14ac:dyDescent="0.2">
      <c r="A6466" s="5">
        <v>44858</v>
      </c>
      <c r="B6466" s="2">
        <v>44858.345150462963</v>
      </c>
      <c r="C6466" s="1" t="s">
        <v>1192</v>
      </c>
      <c r="D6466" t="s">
        <v>1058</v>
      </c>
      <c r="E6466" s="1" t="s">
        <v>1061</v>
      </c>
      <c r="G6466" t="s">
        <v>1222</v>
      </c>
      <c r="H6466">
        <v>1</v>
      </c>
    </row>
    <row r="6467" spans="1:8" x14ac:dyDescent="0.2">
      <c r="A6467" s="5">
        <v>44858</v>
      </c>
      <c r="B6467" s="2">
        <v>44858.345185185186</v>
      </c>
      <c r="C6467" s="1" t="s">
        <v>1192</v>
      </c>
      <c r="D6467" t="s">
        <v>1059</v>
      </c>
      <c r="E6467" s="1" t="s">
        <v>1061</v>
      </c>
      <c r="G6467" t="s">
        <v>1222</v>
      </c>
      <c r="H6467">
        <v>1</v>
      </c>
    </row>
    <row r="6468" spans="1:8" x14ac:dyDescent="0.2">
      <c r="A6468" s="5">
        <v>44859</v>
      </c>
      <c r="B6468" s="2">
        <v>44859.335023148145</v>
      </c>
      <c r="C6468" s="1" t="s">
        <v>1192</v>
      </c>
      <c r="D6468" t="s">
        <v>1053</v>
      </c>
      <c r="E6468" s="1" t="s">
        <v>1061</v>
      </c>
      <c r="G6468" t="s">
        <v>1221</v>
      </c>
      <c r="H6468">
        <v>1</v>
      </c>
    </row>
    <row r="6469" spans="1:8" x14ac:dyDescent="0.2">
      <c r="A6469" s="5">
        <v>44859</v>
      </c>
      <c r="B6469" s="2">
        <v>44859.335532407407</v>
      </c>
      <c r="C6469" s="1" t="s">
        <v>1192</v>
      </c>
      <c r="D6469" t="s">
        <v>1057</v>
      </c>
      <c r="E6469" s="1" t="s">
        <v>1061</v>
      </c>
      <c r="G6469" t="s">
        <v>1221</v>
      </c>
      <c r="H6469">
        <v>1</v>
      </c>
    </row>
    <row r="6470" spans="1:8" x14ac:dyDescent="0.2">
      <c r="A6470" s="5">
        <v>44859</v>
      </c>
      <c r="B6470" s="2">
        <v>44859.335972222223</v>
      </c>
      <c r="C6470" s="1" t="s">
        <v>1192</v>
      </c>
      <c r="D6470" t="s">
        <v>1058</v>
      </c>
      <c r="E6470" s="1" t="s">
        <v>1061</v>
      </c>
      <c r="G6470" t="s">
        <v>1221</v>
      </c>
      <c r="H6470">
        <v>1</v>
      </c>
    </row>
    <row r="6471" spans="1:8" x14ac:dyDescent="0.2">
      <c r="A6471" s="5">
        <v>44859</v>
      </c>
      <c r="B6471" s="2">
        <v>44859.336284722223</v>
      </c>
      <c r="C6471" s="1" t="s">
        <v>1192</v>
      </c>
      <c r="D6471" t="s">
        <v>1059</v>
      </c>
      <c r="E6471" s="1" t="s">
        <v>1061</v>
      </c>
      <c r="G6471" t="s">
        <v>1221</v>
      </c>
      <c r="H6471">
        <v>1</v>
      </c>
    </row>
    <row r="6472" spans="1:8" x14ac:dyDescent="0.2">
      <c r="A6472" s="5">
        <v>44859</v>
      </c>
      <c r="B6472" s="2">
        <v>44859.345046296294</v>
      </c>
      <c r="C6472" s="1" t="s">
        <v>1065</v>
      </c>
      <c r="D6472" t="s">
        <v>1053</v>
      </c>
      <c r="G6472" t="s">
        <v>1221</v>
      </c>
      <c r="H6472">
        <v>1</v>
      </c>
    </row>
    <row r="6473" spans="1:8" x14ac:dyDescent="0.2">
      <c r="A6473" s="5">
        <v>44859</v>
      </c>
      <c r="B6473" s="2">
        <v>44859.345127314817</v>
      </c>
      <c r="C6473" s="1" t="s">
        <v>1065</v>
      </c>
      <c r="D6473" t="s">
        <v>1056</v>
      </c>
      <c r="G6473" t="s">
        <v>1221</v>
      </c>
      <c r="H6473">
        <v>1</v>
      </c>
    </row>
    <row r="6474" spans="1:8" x14ac:dyDescent="0.2">
      <c r="A6474" s="5">
        <v>44859</v>
      </c>
      <c r="B6474" s="2">
        <v>44859.345208333332</v>
      </c>
      <c r="C6474" s="1" t="s">
        <v>1065</v>
      </c>
      <c r="D6474" t="s">
        <v>1057</v>
      </c>
      <c r="G6474" t="s">
        <v>1221</v>
      </c>
      <c r="H6474">
        <v>1</v>
      </c>
    </row>
    <row r="6475" spans="1:8" x14ac:dyDescent="0.2">
      <c r="A6475" s="5">
        <v>44859</v>
      </c>
      <c r="B6475" s="2">
        <v>44859.345300925925</v>
      </c>
      <c r="C6475" s="1" t="s">
        <v>1065</v>
      </c>
      <c r="D6475" t="s">
        <v>1056</v>
      </c>
      <c r="G6475" t="s">
        <v>1221</v>
      </c>
      <c r="H6475">
        <v>1</v>
      </c>
    </row>
    <row r="6476" spans="1:8" x14ac:dyDescent="0.2">
      <c r="A6476" s="5">
        <v>44859</v>
      </c>
      <c r="B6476" s="2">
        <v>44859.345393518517</v>
      </c>
      <c r="C6476" s="1" t="s">
        <v>1065</v>
      </c>
      <c r="D6476" t="s">
        <v>1058</v>
      </c>
      <c r="G6476" t="s">
        <v>1221</v>
      </c>
      <c r="H6476">
        <v>1</v>
      </c>
    </row>
    <row r="6477" spans="1:8" x14ac:dyDescent="0.2">
      <c r="A6477" s="5">
        <v>44859</v>
      </c>
      <c r="B6477" s="2">
        <v>44859.345486111109</v>
      </c>
      <c r="C6477" s="1" t="s">
        <v>1065</v>
      </c>
      <c r="D6477" t="s">
        <v>1056</v>
      </c>
      <c r="G6477" t="s">
        <v>1221</v>
      </c>
      <c r="H6477">
        <v>1</v>
      </c>
    </row>
    <row r="6478" spans="1:8" x14ac:dyDescent="0.2">
      <c r="A6478" s="5">
        <v>44859</v>
      </c>
      <c r="B6478" s="2">
        <v>44859.345578703702</v>
      </c>
      <c r="C6478" s="1" t="s">
        <v>1065</v>
      </c>
      <c r="D6478" t="s">
        <v>1059</v>
      </c>
      <c r="G6478" t="s">
        <v>1221</v>
      </c>
      <c r="H6478">
        <v>1</v>
      </c>
    </row>
    <row r="6479" spans="1:8" x14ac:dyDescent="0.2">
      <c r="A6479" s="5">
        <v>44859</v>
      </c>
      <c r="B6479" s="2">
        <v>44859.345682870371</v>
      </c>
      <c r="C6479" s="1" t="s">
        <v>1065</v>
      </c>
      <c r="D6479" t="s">
        <v>1056</v>
      </c>
      <c r="G6479" t="s">
        <v>1221</v>
      </c>
      <c r="H6479">
        <v>1</v>
      </c>
    </row>
    <row r="6480" spans="1:8" x14ac:dyDescent="0.2">
      <c r="A6480" s="5">
        <v>44860</v>
      </c>
      <c r="B6480" s="2">
        <v>44860.340833333335</v>
      </c>
      <c r="C6480" s="1" t="s">
        <v>1192</v>
      </c>
      <c r="D6480" t="s">
        <v>1053</v>
      </c>
      <c r="E6480" s="1" t="s">
        <v>1061</v>
      </c>
      <c r="G6480" t="s">
        <v>1221</v>
      </c>
      <c r="H6480">
        <v>1</v>
      </c>
    </row>
    <row r="6481" spans="1:8" x14ac:dyDescent="0.2">
      <c r="A6481" s="5">
        <v>44860</v>
      </c>
      <c r="B6481" s="2">
        <v>44860.340856481482</v>
      </c>
      <c r="C6481" s="1" t="s">
        <v>1192</v>
      </c>
      <c r="D6481" t="s">
        <v>1057</v>
      </c>
      <c r="E6481" s="1" t="s">
        <v>1061</v>
      </c>
      <c r="G6481" t="s">
        <v>1221</v>
      </c>
      <c r="H6481">
        <v>1</v>
      </c>
    </row>
    <row r="6482" spans="1:8" x14ac:dyDescent="0.2">
      <c r="A6482" s="5">
        <v>44860</v>
      </c>
      <c r="B6482" s="2">
        <v>44860.340868055559</v>
      </c>
      <c r="C6482" s="1" t="s">
        <v>1192</v>
      </c>
      <c r="D6482" t="s">
        <v>1058</v>
      </c>
      <c r="E6482" s="1" t="s">
        <v>1061</v>
      </c>
      <c r="G6482" t="s">
        <v>1221</v>
      </c>
      <c r="H6482">
        <v>1</v>
      </c>
    </row>
    <row r="6483" spans="1:8" x14ac:dyDescent="0.2">
      <c r="A6483" s="5">
        <v>44860</v>
      </c>
      <c r="B6483" s="2">
        <v>44860.340879629628</v>
      </c>
      <c r="C6483" s="1" t="s">
        <v>1192</v>
      </c>
      <c r="D6483" t="s">
        <v>1059</v>
      </c>
      <c r="E6483" s="1" t="s">
        <v>1061</v>
      </c>
      <c r="G6483" t="s">
        <v>1221</v>
      </c>
      <c r="H6483">
        <v>1</v>
      </c>
    </row>
    <row r="6484" spans="1:8" x14ac:dyDescent="0.2">
      <c r="A6484" s="5">
        <v>44860</v>
      </c>
      <c r="B6484" s="2">
        <v>44860.3515625</v>
      </c>
      <c r="C6484" s="1" t="s">
        <v>1065</v>
      </c>
      <c r="D6484" t="s">
        <v>1053</v>
      </c>
      <c r="G6484" t="s">
        <v>1221</v>
      </c>
      <c r="H6484">
        <v>1</v>
      </c>
    </row>
    <row r="6485" spans="1:8" x14ac:dyDescent="0.2">
      <c r="A6485" s="5">
        <v>44860</v>
      </c>
      <c r="B6485" s="2">
        <v>44860.351574074077</v>
      </c>
      <c r="C6485" s="1" t="s">
        <v>1065</v>
      </c>
      <c r="D6485" t="s">
        <v>1056</v>
      </c>
      <c r="G6485" t="s">
        <v>1221</v>
      </c>
      <c r="H6485">
        <v>1</v>
      </c>
    </row>
    <row r="6486" spans="1:8" x14ac:dyDescent="0.2">
      <c r="A6486" s="5">
        <v>44860</v>
      </c>
      <c r="B6486" s="2">
        <v>44860.351585648146</v>
      </c>
      <c r="C6486" s="1" t="s">
        <v>1065</v>
      </c>
      <c r="D6486" t="s">
        <v>1057</v>
      </c>
      <c r="G6486" t="s">
        <v>1221</v>
      </c>
      <c r="H6486">
        <v>1</v>
      </c>
    </row>
    <row r="6487" spans="1:8" x14ac:dyDescent="0.2">
      <c r="A6487" s="5">
        <v>44860</v>
      </c>
      <c r="B6487" s="2">
        <v>44860.351585648146</v>
      </c>
      <c r="C6487" s="1" t="s">
        <v>1065</v>
      </c>
      <c r="D6487" t="s">
        <v>1056</v>
      </c>
      <c r="G6487" t="s">
        <v>1221</v>
      </c>
      <c r="H6487">
        <v>1</v>
      </c>
    </row>
    <row r="6488" spans="1:8" x14ac:dyDescent="0.2">
      <c r="A6488" s="5">
        <v>44860</v>
      </c>
      <c r="B6488" s="2">
        <v>44860.351597222223</v>
      </c>
      <c r="C6488" s="1" t="s">
        <v>1065</v>
      </c>
      <c r="D6488" t="s">
        <v>1058</v>
      </c>
      <c r="G6488" t="s">
        <v>1221</v>
      </c>
      <c r="H6488">
        <v>1</v>
      </c>
    </row>
    <row r="6489" spans="1:8" x14ac:dyDescent="0.2">
      <c r="A6489" s="5">
        <v>44860</v>
      </c>
      <c r="B6489" s="2">
        <v>44860.351597222223</v>
      </c>
      <c r="C6489" s="1" t="s">
        <v>1065</v>
      </c>
      <c r="D6489" t="s">
        <v>1056</v>
      </c>
      <c r="G6489" t="s">
        <v>1221</v>
      </c>
      <c r="H6489">
        <v>1</v>
      </c>
    </row>
    <row r="6490" spans="1:8" x14ac:dyDescent="0.2">
      <c r="A6490" s="5">
        <v>44860</v>
      </c>
      <c r="B6490" s="2">
        <v>44860.3516087963</v>
      </c>
      <c r="C6490" s="1" t="s">
        <v>1065</v>
      </c>
      <c r="D6490" t="s">
        <v>1059</v>
      </c>
      <c r="G6490" t="s">
        <v>1221</v>
      </c>
      <c r="H6490">
        <v>1</v>
      </c>
    </row>
    <row r="6491" spans="1:8" x14ac:dyDescent="0.2">
      <c r="A6491" s="5">
        <v>44860</v>
      </c>
      <c r="B6491" s="2">
        <v>44860.351620370369</v>
      </c>
      <c r="C6491" s="1" t="s">
        <v>1065</v>
      </c>
      <c r="D6491" t="s">
        <v>1056</v>
      </c>
      <c r="G6491" t="s">
        <v>1221</v>
      </c>
      <c r="H6491">
        <v>1</v>
      </c>
    </row>
    <row r="6492" spans="1:8" x14ac:dyDescent="0.2">
      <c r="A6492" s="5">
        <v>44861</v>
      </c>
      <c r="B6492" s="2">
        <v>44861.341319444444</v>
      </c>
      <c r="D6492" t="s">
        <v>1053</v>
      </c>
      <c r="E6492" s="1" t="s">
        <v>1061</v>
      </c>
      <c r="G6492" t="s">
        <v>1221</v>
      </c>
      <c r="H6492">
        <v>1</v>
      </c>
    </row>
    <row r="6493" spans="1:8" x14ac:dyDescent="0.2">
      <c r="A6493" s="5">
        <v>44861</v>
      </c>
      <c r="B6493" s="2">
        <v>44861.341331018521</v>
      </c>
      <c r="D6493" t="s">
        <v>1057</v>
      </c>
      <c r="E6493" s="1" t="s">
        <v>1061</v>
      </c>
      <c r="G6493" t="s">
        <v>1221</v>
      </c>
      <c r="H6493">
        <v>1</v>
      </c>
    </row>
    <row r="6494" spans="1:8" x14ac:dyDescent="0.2">
      <c r="A6494" s="5">
        <v>44861</v>
      </c>
      <c r="B6494" s="2">
        <v>44861.34134259259</v>
      </c>
      <c r="D6494" t="s">
        <v>1058</v>
      </c>
      <c r="E6494" s="1" t="s">
        <v>1061</v>
      </c>
      <c r="G6494" t="s">
        <v>1221</v>
      </c>
      <c r="H6494">
        <v>1</v>
      </c>
    </row>
    <row r="6495" spans="1:8" x14ac:dyDescent="0.2">
      <c r="A6495" s="5">
        <v>44861</v>
      </c>
      <c r="B6495" s="2">
        <v>44861.341354166667</v>
      </c>
      <c r="D6495" t="s">
        <v>1059</v>
      </c>
      <c r="E6495" s="1" t="s">
        <v>1061</v>
      </c>
      <c r="G6495" t="s">
        <v>1221</v>
      </c>
      <c r="H6495">
        <v>1</v>
      </c>
    </row>
    <row r="6496" spans="1:8" x14ac:dyDescent="0.2">
      <c r="A6496" s="5">
        <v>44861</v>
      </c>
      <c r="B6496" s="2">
        <v>44861.348587962966</v>
      </c>
      <c r="C6496" s="1" t="s">
        <v>1065</v>
      </c>
      <c r="D6496" t="s">
        <v>1053</v>
      </c>
      <c r="G6496" t="s">
        <v>1221</v>
      </c>
      <c r="H6496">
        <v>1</v>
      </c>
    </row>
    <row r="6497" spans="1:8" x14ac:dyDescent="0.2">
      <c r="A6497" s="5">
        <v>44861</v>
      </c>
      <c r="B6497" s="2">
        <v>44861.348599537036</v>
      </c>
      <c r="C6497" s="1" t="s">
        <v>1065</v>
      </c>
      <c r="D6497" t="s">
        <v>1056</v>
      </c>
      <c r="G6497" t="s">
        <v>1221</v>
      </c>
      <c r="H6497">
        <v>1</v>
      </c>
    </row>
    <row r="6498" spans="1:8" x14ac:dyDescent="0.2">
      <c r="A6498" s="5">
        <v>44861</v>
      </c>
      <c r="B6498" s="2">
        <v>44861.348622685182</v>
      </c>
      <c r="C6498" s="1" t="s">
        <v>1065</v>
      </c>
      <c r="D6498" t="s">
        <v>1057</v>
      </c>
      <c r="G6498" t="s">
        <v>1221</v>
      </c>
      <c r="H6498">
        <v>1</v>
      </c>
    </row>
    <row r="6499" spans="1:8" x14ac:dyDescent="0.2">
      <c r="A6499" s="5">
        <v>44861</v>
      </c>
      <c r="B6499" s="2">
        <v>44861.348657407405</v>
      </c>
      <c r="C6499" s="1" t="s">
        <v>1065</v>
      </c>
      <c r="D6499" t="s">
        <v>1056</v>
      </c>
      <c r="G6499" t="s">
        <v>1221</v>
      </c>
      <c r="H6499">
        <v>1</v>
      </c>
    </row>
    <row r="6500" spans="1:8" x14ac:dyDescent="0.2">
      <c r="A6500" s="5">
        <v>44861</v>
      </c>
      <c r="B6500" s="2">
        <v>44861.348692129628</v>
      </c>
      <c r="C6500" s="1" t="s">
        <v>1065</v>
      </c>
      <c r="D6500" t="s">
        <v>1058</v>
      </c>
      <c r="G6500" t="s">
        <v>1221</v>
      </c>
      <c r="H6500">
        <v>1</v>
      </c>
    </row>
    <row r="6501" spans="1:8" x14ac:dyDescent="0.2">
      <c r="A6501" s="5">
        <v>44861</v>
      </c>
      <c r="B6501" s="2">
        <v>44861.348715277774</v>
      </c>
      <c r="C6501" s="1" t="s">
        <v>1065</v>
      </c>
      <c r="D6501" t="s">
        <v>1056</v>
      </c>
      <c r="G6501" t="s">
        <v>1221</v>
      </c>
      <c r="H6501">
        <v>1</v>
      </c>
    </row>
    <row r="6502" spans="1:8" x14ac:dyDescent="0.2">
      <c r="A6502" s="5">
        <v>44861</v>
      </c>
      <c r="B6502" s="2">
        <v>44861.348726851851</v>
      </c>
      <c r="C6502" s="1" t="s">
        <v>1065</v>
      </c>
      <c r="D6502" t="s">
        <v>1059</v>
      </c>
      <c r="G6502" t="s">
        <v>1221</v>
      </c>
      <c r="H6502">
        <v>1</v>
      </c>
    </row>
    <row r="6503" spans="1:8" x14ac:dyDescent="0.2">
      <c r="A6503" s="5">
        <v>44861</v>
      </c>
      <c r="B6503" s="2">
        <v>44861.348773148151</v>
      </c>
      <c r="C6503" s="1" t="s">
        <v>1065</v>
      </c>
      <c r="D6503" t="s">
        <v>1056</v>
      </c>
      <c r="G6503" t="s">
        <v>1221</v>
      </c>
      <c r="H6503">
        <v>1</v>
      </c>
    </row>
    <row r="6504" spans="1:8" x14ac:dyDescent="0.2">
      <c r="A6504" s="5">
        <v>44861</v>
      </c>
      <c r="B6504" s="2">
        <v>44861.469687500001</v>
      </c>
      <c r="C6504" s="1" t="s">
        <v>1065</v>
      </c>
      <c r="D6504" t="s">
        <v>1053</v>
      </c>
      <c r="G6504" t="s">
        <v>1221</v>
      </c>
      <c r="H6504">
        <v>1</v>
      </c>
    </row>
    <row r="6505" spans="1:8" x14ac:dyDescent="0.2">
      <c r="A6505" s="5">
        <v>44861</v>
      </c>
      <c r="B6505" s="2">
        <v>44861.469710648147</v>
      </c>
      <c r="C6505" s="1" t="s">
        <v>1065</v>
      </c>
      <c r="D6505" t="s">
        <v>1056</v>
      </c>
      <c r="G6505" t="s">
        <v>1221</v>
      </c>
      <c r="H6505">
        <v>1</v>
      </c>
    </row>
    <row r="6506" spans="1:8" x14ac:dyDescent="0.2">
      <c r="A6506" s="5">
        <v>44861</v>
      </c>
      <c r="B6506" s="2">
        <v>44861.469722222224</v>
      </c>
      <c r="C6506" s="1" t="s">
        <v>1065</v>
      </c>
      <c r="D6506" t="s">
        <v>1057</v>
      </c>
      <c r="G6506" t="s">
        <v>1221</v>
      </c>
      <c r="H6506">
        <v>1</v>
      </c>
    </row>
    <row r="6507" spans="1:8" x14ac:dyDescent="0.2">
      <c r="A6507" s="5">
        <v>44861</v>
      </c>
      <c r="B6507" s="2">
        <v>44861.469733796293</v>
      </c>
      <c r="C6507" s="1" t="s">
        <v>1065</v>
      </c>
      <c r="D6507" t="s">
        <v>1056</v>
      </c>
      <c r="G6507" t="s">
        <v>1221</v>
      </c>
      <c r="H6507">
        <v>1</v>
      </c>
    </row>
    <row r="6508" spans="1:8" x14ac:dyDescent="0.2">
      <c r="A6508" s="5">
        <v>44861</v>
      </c>
      <c r="B6508" s="2">
        <v>44861.46974537037</v>
      </c>
      <c r="C6508" s="1" t="s">
        <v>1065</v>
      </c>
      <c r="D6508" t="s">
        <v>1058</v>
      </c>
      <c r="G6508" t="s">
        <v>1221</v>
      </c>
      <c r="H6508">
        <v>1</v>
      </c>
    </row>
    <row r="6509" spans="1:8" x14ac:dyDescent="0.2">
      <c r="A6509" s="5">
        <v>44861</v>
      </c>
      <c r="B6509" s="2">
        <v>44861.469756944447</v>
      </c>
      <c r="C6509" s="1" t="s">
        <v>1065</v>
      </c>
      <c r="D6509" t="s">
        <v>1056</v>
      </c>
      <c r="G6509" t="s">
        <v>1221</v>
      </c>
      <c r="H6509">
        <v>1</v>
      </c>
    </row>
    <row r="6510" spans="1:8" x14ac:dyDescent="0.2">
      <c r="A6510" s="5">
        <v>44861</v>
      </c>
      <c r="B6510" s="2">
        <v>44861.469768518517</v>
      </c>
      <c r="C6510" s="1" t="s">
        <v>1065</v>
      </c>
      <c r="D6510" t="s">
        <v>1059</v>
      </c>
      <c r="G6510" t="s">
        <v>1221</v>
      </c>
      <c r="H6510">
        <v>1</v>
      </c>
    </row>
    <row r="6511" spans="1:8" x14ac:dyDescent="0.2">
      <c r="A6511" s="5">
        <v>44861</v>
      </c>
      <c r="B6511" s="2">
        <v>44861.469780092593</v>
      </c>
      <c r="C6511" s="1" t="s">
        <v>1065</v>
      </c>
      <c r="D6511" t="s">
        <v>1056</v>
      </c>
      <c r="G6511" t="s">
        <v>1221</v>
      </c>
      <c r="H6511">
        <v>1</v>
      </c>
    </row>
    <row r="6512" spans="1:8" x14ac:dyDescent="0.2">
      <c r="A6512" s="5">
        <v>44862</v>
      </c>
      <c r="B6512" s="2">
        <v>44862.327511574076</v>
      </c>
      <c r="D6512" t="s">
        <v>1053</v>
      </c>
      <c r="E6512" s="1" t="s">
        <v>1061</v>
      </c>
      <c r="G6512" t="s">
        <v>1221</v>
      </c>
      <c r="H6512">
        <v>1</v>
      </c>
    </row>
    <row r="6513" spans="1:8" x14ac:dyDescent="0.2">
      <c r="A6513" s="5">
        <v>44862</v>
      </c>
      <c r="B6513" s="2">
        <v>44862.327523148146</v>
      </c>
      <c r="D6513" t="s">
        <v>1057</v>
      </c>
      <c r="E6513" s="1" t="s">
        <v>1061</v>
      </c>
      <c r="G6513" t="s">
        <v>1221</v>
      </c>
      <c r="H6513">
        <v>1</v>
      </c>
    </row>
    <row r="6514" spans="1:8" x14ac:dyDescent="0.2">
      <c r="A6514" s="5">
        <v>44862</v>
      </c>
      <c r="B6514" s="2">
        <v>44862.327534722222</v>
      </c>
      <c r="D6514" t="s">
        <v>1058</v>
      </c>
      <c r="E6514" s="1" t="s">
        <v>1061</v>
      </c>
      <c r="G6514" t="s">
        <v>1221</v>
      </c>
      <c r="H6514">
        <v>1</v>
      </c>
    </row>
    <row r="6515" spans="1:8" x14ac:dyDescent="0.2">
      <c r="A6515" s="5">
        <v>44862</v>
      </c>
      <c r="B6515" s="2">
        <v>44862.327546296299</v>
      </c>
      <c r="D6515" t="s">
        <v>1059</v>
      </c>
      <c r="E6515" s="1" t="s">
        <v>1061</v>
      </c>
      <c r="G6515" t="s">
        <v>1221</v>
      </c>
      <c r="H6515">
        <v>1</v>
      </c>
    </row>
    <row r="6516" spans="1:8" x14ac:dyDescent="0.2">
      <c r="A6516" s="5">
        <v>44862</v>
      </c>
      <c r="B6516" s="2">
        <v>44862.348981481482</v>
      </c>
      <c r="C6516" s="1" t="s">
        <v>1065</v>
      </c>
      <c r="D6516" t="s">
        <v>1053</v>
      </c>
      <c r="G6516" t="s">
        <v>1221</v>
      </c>
      <c r="H6516">
        <v>1</v>
      </c>
    </row>
    <row r="6517" spans="1:8" x14ac:dyDescent="0.2">
      <c r="A6517" s="5">
        <v>44862</v>
      </c>
      <c r="B6517" s="2">
        <v>44862.348993055559</v>
      </c>
      <c r="C6517" s="1" t="s">
        <v>1065</v>
      </c>
      <c r="D6517" t="s">
        <v>1056</v>
      </c>
      <c r="G6517" t="s">
        <v>1221</v>
      </c>
      <c r="H6517">
        <v>1</v>
      </c>
    </row>
    <row r="6518" spans="1:8" x14ac:dyDescent="0.2">
      <c r="A6518" s="5">
        <v>44862</v>
      </c>
      <c r="B6518" s="2">
        <v>44862.349004629628</v>
      </c>
      <c r="C6518" s="1" t="s">
        <v>1065</v>
      </c>
      <c r="D6518" t="s">
        <v>1057</v>
      </c>
      <c r="G6518" t="s">
        <v>1221</v>
      </c>
      <c r="H6518">
        <v>1</v>
      </c>
    </row>
    <row r="6519" spans="1:8" x14ac:dyDescent="0.2">
      <c r="A6519" s="5">
        <v>44862</v>
      </c>
      <c r="B6519" s="2">
        <v>44862.349016203705</v>
      </c>
      <c r="C6519" s="1" t="s">
        <v>1065</v>
      </c>
      <c r="D6519" t="s">
        <v>1056</v>
      </c>
      <c r="G6519" t="s">
        <v>1221</v>
      </c>
      <c r="H6519">
        <v>1</v>
      </c>
    </row>
    <row r="6520" spans="1:8" x14ac:dyDescent="0.2">
      <c r="A6520" s="5">
        <v>44862</v>
      </c>
      <c r="B6520" s="2">
        <v>44862.349027777775</v>
      </c>
      <c r="C6520" s="1" t="s">
        <v>1065</v>
      </c>
      <c r="D6520" t="s">
        <v>1058</v>
      </c>
      <c r="G6520" t="s">
        <v>1221</v>
      </c>
      <c r="H6520">
        <v>1</v>
      </c>
    </row>
    <row r="6521" spans="1:8" x14ac:dyDescent="0.2">
      <c r="A6521" s="5">
        <v>44862</v>
      </c>
      <c r="B6521" s="2">
        <v>44862.349039351851</v>
      </c>
      <c r="C6521" s="1" t="s">
        <v>1065</v>
      </c>
      <c r="D6521" t="s">
        <v>1056</v>
      </c>
      <c r="G6521" t="s">
        <v>1221</v>
      </c>
      <c r="H6521">
        <v>1</v>
      </c>
    </row>
    <row r="6522" spans="1:8" x14ac:dyDescent="0.2">
      <c r="A6522" s="5">
        <v>44862</v>
      </c>
      <c r="B6522" s="2">
        <v>44862.349050925928</v>
      </c>
      <c r="C6522" s="1" t="s">
        <v>1065</v>
      </c>
      <c r="D6522" t="s">
        <v>1059</v>
      </c>
      <c r="G6522" t="s">
        <v>1221</v>
      </c>
      <c r="H6522">
        <v>1</v>
      </c>
    </row>
    <row r="6523" spans="1:8" x14ac:dyDescent="0.2">
      <c r="A6523" s="5">
        <v>44862</v>
      </c>
      <c r="B6523" s="2">
        <v>44862.349062499998</v>
      </c>
      <c r="C6523" s="1" t="s">
        <v>1065</v>
      </c>
      <c r="D6523" t="s">
        <v>1056</v>
      </c>
      <c r="G6523" t="s">
        <v>1221</v>
      </c>
      <c r="H6523">
        <v>1</v>
      </c>
    </row>
    <row r="6524" spans="1:8" x14ac:dyDescent="0.2">
      <c r="A6524" s="5">
        <v>44865</v>
      </c>
      <c r="B6524" s="2">
        <v>44865.335185185184</v>
      </c>
      <c r="D6524" t="s">
        <v>1053</v>
      </c>
      <c r="E6524" s="1" t="s">
        <v>1061</v>
      </c>
      <c r="G6524" t="s">
        <v>1221</v>
      </c>
      <c r="H6524">
        <v>1</v>
      </c>
    </row>
    <row r="6525" spans="1:8" x14ac:dyDescent="0.2">
      <c r="A6525" s="5">
        <v>44865</v>
      </c>
      <c r="B6525" s="2">
        <v>44865.33520833333</v>
      </c>
      <c r="D6525" t="s">
        <v>1057</v>
      </c>
      <c r="G6525" t="s">
        <v>1221</v>
      </c>
      <c r="H6525">
        <v>1</v>
      </c>
    </row>
    <row r="6526" spans="1:8" x14ac:dyDescent="0.2">
      <c r="A6526" s="5">
        <v>44865</v>
      </c>
      <c r="B6526" s="2">
        <v>44865.33520833333</v>
      </c>
      <c r="D6526" t="s">
        <v>1056</v>
      </c>
      <c r="F6526" s="6" t="s">
        <v>1061</v>
      </c>
      <c r="G6526" t="s">
        <v>1221</v>
      </c>
      <c r="H6526">
        <v>1</v>
      </c>
    </row>
    <row r="6527" spans="1:8" x14ac:dyDescent="0.2">
      <c r="A6527" s="5">
        <v>44865</v>
      </c>
      <c r="B6527" s="2">
        <v>44865.335219907407</v>
      </c>
      <c r="D6527" t="s">
        <v>1058</v>
      </c>
      <c r="E6527" s="1" t="s">
        <v>1061</v>
      </c>
      <c r="G6527" t="s">
        <v>1221</v>
      </c>
      <c r="H6527">
        <v>1</v>
      </c>
    </row>
    <row r="6528" spans="1:8" x14ac:dyDescent="0.2">
      <c r="A6528" s="5">
        <v>44865</v>
      </c>
      <c r="B6528" s="2">
        <v>44865.335231481484</v>
      </c>
      <c r="D6528" t="s">
        <v>1059</v>
      </c>
      <c r="E6528" s="1" t="s">
        <v>1061</v>
      </c>
      <c r="G6528" t="s">
        <v>1221</v>
      </c>
      <c r="H6528">
        <v>1</v>
      </c>
    </row>
    <row r="6529" spans="1:8" x14ac:dyDescent="0.2">
      <c r="A6529" s="5">
        <v>44865</v>
      </c>
      <c r="B6529" s="2">
        <v>44865.811122685183</v>
      </c>
      <c r="C6529" s="1" t="s">
        <v>1065</v>
      </c>
      <c r="D6529" t="s">
        <v>1053</v>
      </c>
      <c r="G6529" t="s">
        <v>1221</v>
      </c>
      <c r="H6529">
        <v>1</v>
      </c>
    </row>
    <row r="6530" spans="1:8" x14ac:dyDescent="0.2">
      <c r="A6530" s="5">
        <v>44865</v>
      </c>
      <c r="B6530" s="2">
        <v>44865.811157407406</v>
      </c>
      <c r="C6530" s="1" t="s">
        <v>1065</v>
      </c>
      <c r="D6530" t="s">
        <v>1056</v>
      </c>
      <c r="G6530" t="s">
        <v>1221</v>
      </c>
      <c r="H6530">
        <v>1</v>
      </c>
    </row>
    <row r="6531" spans="1:8" x14ac:dyDescent="0.2">
      <c r="A6531" s="5">
        <v>44865</v>
      </c>
      <c r="B6531" s="2">
        <v>44865.811180555553</v>
      </c>
      <c r="C6531" s="1" t="s">
        <v>1065</v>
      </c>
      <c r="D6531" t="s">
        <v>1057</v>
      </c>
      <c r="G6531" t="s">
        <v>1221</v>
      </c>
      <c r="H6531">
        <v>1</v>
      </c>
    </row>
    <row r="6532" spans="1:8" x14ac:dyDescent="0.2">
      <c r="A6532" s="5">
        <v>44865</v>
      </c>
      <c r="B6532" s="2">
        <v>44865.811192129629</v>
      </c>
      <c r="C6532" s="1" t="s">
        <v>1065</v>
      </c>
      <c r="D6532" t="s">
        <v>1056</v>
      </c>
      <c r="G6532" t="s">
        <v>1221</v>
      </c>
      <c r="H6532">
        <v>1</v>
      </c>
    </row>
    <row r="6533" spans="1:8" x14ac:dyDescent="0.2">
      <c r="A6533" s="5">
        <v>44865</v>
      </c>
      <c r="B6533" s="2">
        <v>44865.811226851853</v>
      </c>
      <c r="C6533" s="1" t="s">
        <v>1065</v>
      </c>
      <c r="D6533" t="s">
        <v>1058</v>
      </c>
      <c r="G6533" t="s">
        <v>1221</v>
      </c>
      <c r="H6533">
        <v>1</v>
      </c>
    </row>
    <row r="6534" spans="1:8" x14ac:dyDescent="0.2">
      <c r="A6534" s="5">
        <v>44865</v>
      </c>
      <c r="B6534" s="2">
        <v>44865.811249999999</v>
      </c>
      <c r="C6534" s="1" t="s">
        <v>1065</v>
      </c>
      <c r="D6534" t="s">
        <v>1056</v>
      </c>
      <c r="G6534" t="s">
        <v>1221</v>
      </c>
      <c r="H6534">
        <v>1</v>
      </c>
    </row>
    <row r="6535" spans="1:8" x14ac:dyDescent="0.2">
      <c r="A6535" s="5">
        <v>44865</v>
      </c>
      <c r="B6535" s="2">
        <v>44865.811273148145</v>
      </c>
      <c r="C6535" s="1" t="s">
        <v>1065</v>
      </c>
      <c r="D6535" t="s">
        <v>1059</v>
      </c>
      <c r="G6535" t="s">
        <v>1221</v>
      </c>
      <c r="H6535">
        <v>1</v>
      </c>
    </row>
    <row r="6536" spans="1:8" x14ac:dyDescent="0.2">
      <c r="A6536" s="5">
        <v>44865</v>
      </c>
      <c r="B6536" s="2">
        <v>44865.811307870368</v>
      </c>
      <c r="C6536" s="1" t="s">
        <v>1065</v>
      </c>
      <c r="D6536" t="s">
        <v>1056</v>
      </c>
      <c r="G6536" t="s">
        <v>1221</v>
      </c>
      <c r="H6536">
        <v>1</v>
      </c>
    </row>
    <row r="6537" spans="1:8" x14ac:dyDescent="0.2">
      <c r="A6537" s="5">
        <v>44866</v>
      </c>
      <c r="B6537" s="2">
        <v>44866.366516203707</v>
      </c>
      <c r="C6537" s="1" t="s">
        <v>1113</v>
      </c>
      <c r="D6537" t="s">
        <v>1053</v>
      </c>
      <c r="E6537" s="1" t="s">
        <v>1061</v>
      </c>
      <c r="G6537" t="s">
        <v>1223</v>
      </c>
      <c r="H6537">
        <v>1</v>
      </c>
    </row>
    <row r="6538" spans="1:8" x14ac:dyDescent="0.2">
      <c r="A6538" s="5">
        <v>44866</v>
      </c>
      <c r="B6538" s="2">
        <v>44866.366539351853</v>
      </c>
      <c r="C6538" s="1" t="s">
        <v>1113</v>
      </c>
      <c r="D6538" t="s">
        <v>1057</v>
      </c>
      <c r="E6538" s="1" t="s">
        <v>1061</v>
      </c>
      <c r="G6538" t="s">
        <v>1223</v>
      </c>
      <c r="H6538">
        <v>1</v>
      </c>
    </row>
    <row r="6539" spans="1:8" x14ac:dyDescent="0.2">
      <c r="A6539" s="5">
        <v>44866</v>
      </c>
      <c r="B6539" s="2">
        <v>44866.366562499999</v>
      </c>
      <c r="C6539" s="1" t="s">
        <v>1113</v>
      </c>
      <c r="D6539" t="s">
        <v>1058</v>
      </c>
      <c r="E6539" s="1" t="s">
        <v>1061</v>
      </c>
      <c r="G6539" t="s">
        <v>1223</v>
      </c>
      <c r="H6539">
        <v>1</v>
      </c>
    </row>
    <row r="6540" spans="1:8" x14ac:dyDescent="0.2">
      <c r="A6540" s="5">
        <v>44866</v>
      </c>
      <c r="B6540" s="2">
        <v>44866.366574074076</v>
      </c>
      <c r="C6540" s="1" t="s">
        <v>1113</v>
      </c>
      <c r="D6540" t="s">
        <v>1059</v>
      </c>
      <c r="E6540" s="1" t="s">
        <v>1061</v>
      </c>
      <c r="G6540" t="s">
        <v>1223</v>
      </c>
      <c r="H6540">
        <v>1</v>
      </c>
    </row>
    <row r="6541" spans="1:8" x14ac:dyDescent="0.2">
      <c r="A6541" s="5">
        <v>44866</v>
      </c>
      <c r="B6541" s="2">
        <v>44866.367268518516</v>
      </c>
      <c r="C6541" s="1" t="s">
        <v>1065</v>
      </c>
      <c r="D6541" t="s">
        <v>1058</v>
      </c>
      <c r="G6541" t="s">
        <v>1223</v>
      </c>
      <c r="H6541">
        <v>1</v>
      </c>
    </row>
    <row r="6542" spans="1:8" x14ac:dyDescent="0.2">
      <c r="A6542" s="5">
        <v>44866</v>
      </c>
      <c r="B6542" s="2">
        <v>44866.367280092592</v>
      </c>
      <c r="C6542" s="1" t="s">
        <v>1065</v>
      </c>
      <c r="D6542" t="s">
        <v>1056</v>
      </c>
      <c r="G6542" t="s">
        <v>1223</v>
      </c>
      <c r="H6542">
        <v>1</v>
      </c>
    </row>
    <row r="6543" spans="1:8" x14ac:dyDescent="0.2">
      <c r="A6543" s="5">
        <v>44866</v>
      </c>
      <c r="B6543" s="2">
        <v>44866.367291666669</v>
      </c>
      <c r="C6543" s="1" t="s">
        <v>1065</v>
      </c>
      <c r="D6543" t="s">
        <v>1059</v>
      </c>
      <c r="G6543" t="s">
        <v>1223</v>
      </c>
      <c r="H6543">
        <v>1</v>
      </c>
    </row>
    <row r="6544" spans="1:8" x14ac:dyDescent="0.2">
      <c r="A6544" s="5">
        <v>44866</v>
      </c>
      <c r="B6544" s="2">
        <v>44866.367303240739</v>
      </c>
      <c r="C6544" s="1" t="s">
        <v>1065</v>
      </c>
      <c r="D6544" t="s">
        <v>1056</v>
      </c>
      <c r="G6544" t="s">
        <v>1223</v>
      </c>
      <c r="H6544">
        <v>1</v>
      </c>
    </row>
    <row r="6545" spans="1:8" x14ac:dyDescent="0.2">
      <c r="A6545" s="5">
        <v>44866</v>
      </c>
      <c r="B6545" s="2">
        <v>44866.380104166667</v>
      </c>
      <c r="C6545" s="1" t="s">
        <v>1113</v>
      </c>
      <c r="D6545" t="s">
        <v>1053</v>
      </c>
      <c r="E6545" s="1" t="s">
        <v>1061</v>
      </c>
      <c r="G6545" t="s">
        <v>1223</v>
      </c>
      <c r="H6545">
        <v>1</v>
      </c>
    </row>
    <row r="6546" spans="1:8" x14ac:dyDescent="0.2">
      <c r="A6546" s="5">
        <v>44866</v>
      </c>
      <c r="B6546" s="2">
        <v>44866.380254629628</v>
      </c>
      <c r="C6546" s="1" t="s">
        <v>1113</v>
      </c>
      <c r="D6546" t="s">
        <v>1057</v>
      </c>
      <c r="E6546" s="1" t="s">
        <v>1061</v>
      </c>
      <c r="G6546" t="s">
        <v>1223</v>
      </c>
      <c r="H6546">
        <v>1</v>
      </c>
    </row>
    <row r="6547" spans="1:8" x14ac:dyDescent="0.2">
      <c r="A6547" s="5">
        <v>44866</v>
      </c>
      <c r="B6547" s="2">
        <v>44866.380416666667</v>
      </c>
      <c r="C6547" s="1" t="s">
        <v>1113</v>
      </c>
      <c r="D6547" t="s">
        <v>1058</v>
      </c>
      <c r="E6547" s="1" t="s">
        <v>1061</v>
      </c>
      <c r="G6547" t="s">
        <v>1223</v>
      </c>
      <c r="H6547">
        <v>1</v>
      </c>
    </row>
    <row r="6548" spans="1:8" x14ac:dyDescent="0.2">
      <c r="A6548" s="5">
        <v>44866</v>
      </c>
      <c r="B6548" s="2">
        <v>44866.380567129629</v>
      </c>
      <c r="C6548" s="1" t="s">
        <v>1113</v>
      </c>
      <c r="D6548" t="s">
        <v>1059</v>
      </c>
      <c r="E6548" s="1" t="s">
        <v>1061</v>
      </c>
      <c r="G6548" t="s">
        <v>1223</v>
      </c>
      <c r="H6548">
        <v>1</v>
      </c>
    </row>
    <row r="6549" spans="1:8" x14ac:dyDescent="0.2">
      <c r="A6549" s="5">
        <v>44866</v>
      </c>
      <c r="B6549" s="2">
        <v>44866.636342592596</v>
      </c>
      <c r="C6549" s="1" t="s">
        <v>1065</v>
      </c>
      <c r="D6549" t="s">
        <v>1053</v>
      </c>
      <c r="G6549" t="s">
        <v>1223</v>
      </c>
      <c r="H6549">
        <v>1</v>
      </c>
    </row>
    <row r="6550" spans="1:8" x14ac:dyDescent="0.2">
      <c r="A6550" s="5">
        <v>44866</v>
      </c>
      <c r="B6550" s="2">
        <v>44866.636354166665</v>
      </c>
      <c r="C6550" s="1" t="s">
        <v>1065</v>
      </c>
      <c r="D6550" t="s">
        <v>1056</v>
      </c>
      <c r="G6550" t="s">
        <v>1223</v>
      </c>
      <c r="H6550">
        <v>1</v>
      </c>
    </row>
    <row r="6551" spans="1:8" x14ac:dyDescent="0.2">
      <c r="A6551" s="5">
        <v>44866</v>
      </c>
      <c r="B6551" s="2">
        <v>44866.636354166665</v>
      </c>
      <c r="C6551" s="1" t="s">
        <v>1065</v>
      </c>
      <c r="D6551" t="s">
        <v>1057</v>
      </c>
      <c r="G6551" t="s">
        <v>1223</v>
      </c>
      <c r="H6551">
        <v>1</v>
      </c>
    </row>
    <row r="6552" spans="1:8" x14ac:dyDescent="0.2">
      <c r="A6552" s="5">
        <v>44866</v>
      </c>
      <c r="B6552" s="2">
        <v>44866.636365740742</v>
      </c>
      <c r="C6552" s="1" t="s">
        <v>1065</v>
      </c>
      <c r="D6552" t="s">
        <v>1056</v>
      </c>
      <c r="G6552" t="s">
        <v>1223</v>
      </c>
      <c r="H6552">
        <v>1</v>
      </c>
    </row>
    <row r="6553" spans="1:8" x14ac:dyDescent="0.2">
      <c r="A6553" s="5">
        <v>44866</v>
      </c>
      <c r="B6553" s="2">
        <v>44866.636377314811</v>
      </c>
      <c r="C6553" s="1" t="s">
        <v>1065</v>
      </c>
      <c r="D6553" t="s">
        <v>1058</v>
      </c>
      <c r="G6553" t="s">
        <v>1223</v>
      </c>
      <c r="H6553">
        <v>1</v>
      </c>
    </row>
    <row r="6554" spans="1:8" x14ac:dyDescent="0.2">
      <c r="A6554" s="5">
        <v>44866</v>
      </c>
      <c r="B6554" s="2">
        <v>44866.636388888888</v>
      </c>
      <c r="C6554" s="1" t="s">
        <v>1065</v>
      </c>
      <c r="D6554" t="s">
        <v>1056</v>
      </c>
      <c r="G6554" t="s">
        <v>1223</v>
      </c>
      <c r="H6554">
        <v>1</v>
      </c>
    </row>
    <row r="6555" spans="1:8" x14ac:dyDescent="0.2">
      <c r="A6555" s="5">
        <v>44866</v>
      </c>
      <c r="B6555" s="2">
        <v>44866.636388888888</v>
      </c>
      <c r="C6555" s="1" t="s">
        <v>1065</v>
      </c>
      <c r="D6555" t="s">
        <v>1059</v>
      </c>
      <c r="G6555" t="s">
        <v>1223</v>
      </c>
      <c r="H6555">
        <v>1</v>
      </c>
    </row>
    <row r="6556" spans="1:8" x14ac:dyDescent="0.2">
      <c r="A6556" s="5">
        <v>44866</v>
      </c>
      <c r="B6556" s="2">
        <v>44866.636400462965</v>
      </c>
      <c r="C6556" s="1" t="s">
        <v>1065</v>
      </c>
      <c r="D6556" t="s">
        <v>1056</v>
      </c>
      <c r="G6556" t="s">
        <v>1223</v>
      </c>
      <c r="H6556">
        <v>1</v>
      </c>
    </row>
    <row r="6557" spans="1:8" x14ac:dyDescent="0.2">
      <c r="A6557" s="5">
        <v>44868</v>
      </c>
      <c r="B6557" s="2">
        <v>44868.340752314813</v>
      </c>
      <c r="C6557" s="1" t="s">
        <v>1224</v>
      </c>
      <c r="D6557" t="s">
        <v>1053</v>
      </c>
      <c r="E6557" s="1" t="s">
        <v>1061</v>
      </c>
      <c r="G6557" t="s">
        <v>1223</v>
      </c>
      <c r="H6557">
        <v>1</v>
      </c>
    </row>
    <row r="6558" spans="1:8" x14ac:dyDescent="0.2">
      <c r="A6558" s="5">
        <v>44868</v>
      </c>
      <c r="B6558" s="2">
        <v>44868.340763888889</v>
      </c>
      <c r="C6558" s="1" t="s">
        <v>1224</v>
      </c>
      <c r="D6558" t="s">
        <v>1057</v>
      </c>
      <c r="E6558" s="1" t="s">
        <v>1061</v>
      </c>
      <c r="G6558" t="s">
        <v>1223</v>
      </c>
      <c r="H6558">
        <v>1</v>
      </c>
    </row>
    <row r="6559" spans="1:8" x14ac:dyDescent="0.2">
      <c r="A6559" s="5">
        <v>44868</v>
      </c>
      <c r="B6559" s="2">
        <v>44868.340775462966</v>
      </c>
      <c r="C6559" s="1" t="s">
        <v>1224</v>
      </c>
      <c r="D6559" t="s">
        <v>1058</v>
      </c>
      <c r="E6559" s="1" t="s">
        <v>1061</v>
      </c>
      <c r="G6559" t="s">
        <v>1223</v>
      </c>
      <c r="H6559">
        <v>1</v>
      </c>
    </row>
    <row r="6560" spans="1:8" x14ac:dyDescent="0.2">
      <c r="A6560" s="5">
        <v>44868</v>
      </c>
      <c r="B6560" s="2">
        <v>44868.340787037036</v>
      </c>
      <c r="C6560" s="1" t="s">
        <v>1224</v>
      </c>
      <c r="D6560" t="s">
        <v>1059</v>
      </c>
      <c r="E6560" s="1" t="s">
        <v>1061</v>
      </c>
      <c r="G6560" t="s">
        <v>1223</v>
      </c>
      <c r="H6560">
        <v>1</v>
      </c>
    </row>
    <row r="6561" spans="1:8" x14ac:dyDescent="0.2">
      <c r="A6561" s="5">
        <v>44868</v>
      </c>
      <c r="B6561" s="2">
        <v>44868.350057870368</v>
      </c>
      <c r="C6561" s="1" t="s">
        <v>1224</v>
      </c>
      <c r="D6561" t="s">
        <v>1053</v>
      </c>
      <c r="E6561" s="1" t="s">
        <v>1061</v>
      </c>
      <c r="G6561" t="s">
        <v>1223</v>
      </c>
      <c r="H6561">
        <v>1</v>
      </c>
    </row>
    <row r="6562" spans="1:8" x14ac:dyDescent="0.2">
      <c r="A6562" s="5">
        <v>44868</v>
      </c>
      <c r="B6562" s="2">
        <v>44868.350115740737</v>
      </c>
      <c r="C6562" s="1" t="s">
        <v>1224</v>
      </c>
      <c r="D6562" t="s">
        <v>1057</v>
      </c>
      <c r="E6562" s="1" t="s">
        <v>1061</v>
      </c>
      <c r="G6562" t="s">
        <v>1223</v>
      </c>
      <c r="H6562">
        <v>1</v>
      </c>
    </row>
    <row r="6563" spans="1:8" x14ac:dyDescent="0.2">
      <c r="A6563" s="5">
        <v>44868</v>
      </c>
      <c r="B6563" s="2">
        <v>44868.350173611114</v>
      </c>
      <c r="C6563" s="1" t="s">
        <v>1224</v>
      </c>
      <c r="D6563" t="s">
        <v>1058</v>
      </c>
      <c r="E6563" s="1" t="s">
        <v>1061</v>
      </c>
      <c r="G6563" t="s">
        <v>1223</v>
      </c>
      <c r="H6563">
        <v>1</v>
      </c>
    </row>
    <row r="6564" spans="1:8" x14ac:dyDescent="0.2">
      <c r="A6564" s="5">
        <v>44868</v>
      </c>
      <c r="B6564" s="2">
        <v>44868.350208333337</v>
      </c>
      <c r="C6564" s="1" t="s">
        <v>1224</v>
      </c>
      <c r="D6564" t="s">
        <v>1059</v>
      </c>
      <c r="E6564" s="1" t="s">
        <v>1061</v>
      </c>
      <c r="G6564" t="s">
        <v>1223</v>
      </c>
      <c r="H6564">
        <v>1</v>
      </c>
    </row>
    <row r="6565" spans="1:8" x14ac:dyDescent="0.2">
      <c r="A6565" s="5">
        <v>44869</v>
      </c>
      <c r="B6565" s="2">
        <v>44869.344166666669</v>
      </c>
      <c r="C6565" s="1" t="s">
        <v>1065</v>
      </c>
      <c r="D6565" t="s">
        <v>1053</v>
      </c>
      <c r="E6565" s="1" t="s">
        <v>1061</v>
      </c>
      <c r="G6565" t="s">
        <v>1223</v>
      </c>
      <c r="H6565">
        <v>1</v>
      </c>
    </row>
    <row r="6566" spans="1:8" x14ac:dyDescent="0.2">
      <c r="A6566" s="5">
        <v>44869</v>
      </c>
      <c r="B6566" s="2">
        <v>44869.344189814816</v>
      </c>
      <c r="C6566" s="1" t="s">
        <v>1065</v>
      </c>
      <c r="D6566" t="s">
        <v>1057</v>
      </c>
      <c r="E6566" s="1" t="s">
        <v>1061</v>
      </c>
      <c r="G6566" t="s">
        <v>1223</v>
      </c>
      <c r="H6566">
        <v>1</v>
      </c>
    </row>
    <row r="6567" spans="1:8" x14ac:dyDescent="0.2">
      <c r="A6567" s="5">
        <v>44869</v>
      </c>
      <c r="B6567" s="2">
        <v>44869.344212962962</v>
      </c>
      <c r="C6567" s="1" t="s">
        <v>1065</v>
      </c>
      <c r="D6567" t="s">
        <v>1058</v>
      </c>
      <c r="E6567" s="1" t="s">
        <v>1061</v>
      </c>
      <c r="G6567" t="s">
        <v>1223</v>
      </c>
      <c r="H6567">
        <v>1</v>
      </c>
    </row>
    <row r="6568" spans="1:8" x14ac:dyDescent="0.2">
      <c r="A6568" s="5">
        <v>44869</v>
      </c>
      <c r="B6568" s="2">
        <v>44869.344236111108</v>
      </c>
      <c r="C6568" s="1" t="s">
        <v>1065</v>
      </c>
      <c r="D6568" t="s">
        <v>1059</v>
      </c>
      <c r="E6568" s="1" t="s">
        <v>1061</v>
      </c>
      <c r="G6568" t="s">
        <v>1223</v>
      </c>
      <c r="H6568">
        <v>1</v>
      </c>
    </row>
    <row r="6569" spans="1:8" x14ac:dyDescent="0.2">
      <c r="A6569" s="5">
        <v>44872</v>
      </c>
      <c r="B6569" s="2">
        <v>44872.340474537035</v>
      </c>
      <c r="C6569" s="1" t="s">
        <v>1197</v>
      </c>
      <c r="D6569" t="s">
        <v>1053</v>
      </c>
      <c r="E6569" s="1" t="s">
        <v>1061</v>
      </c>
      <c r="G6569" t="s">
        <v>1223</v>
      </c>
      <c r="H6569">
        <v>1</v>
      </c>
    </row>
    <row r="6570" spans="1:8" x14ac:dyDescent="0.2">
      <c r="A6570" s="5">
        <v>44872</v>
      </c>
      <c r="B6570" s="2">
        <v>44872.340486111112</v>
      </c>
      <c r="C6570" s="1" t="s">
        <v>1197</v>
      </c>
      <c r="D6570" t="s">
        <v>1057</v>
      </c>
      <c r="E6570" s="1" t="s">
        <v>1061</v>
      </c>
      <c r="G6570" t="s">
        <v>1223</v>
      </c>
      <c r="H6570">
        <v>1</v>
      </c>
    </row>
    <row r="6571" spans="1:8" x14ac:dyDescent="0.2">
      <c r="A6571" s="5">
        <v>44872</v>
      </c>
      <c r="B6571" s="2">
        <v>44872.340520833335</v>
      </c>
      <c r="C6571" s="1" t="s">
        <v>1197</v>
      </c>
      <c r="D6571" t="s">
        <v>1058</v>
      </c>
      <c r="E6571" s="1" t="s">
        <v>1061</v>
      </c>
      <c r="G6571" t="s">
        <v>1223</v>
      </c>
      <c r="H6571">
        <v>1</v>
      </c>
    </row>
    <row r="6572" spans="1:8" x14ac:dyDescent="0.2">
      <c r="A6572" s="5">
        <v>44872</v>
      </c>
      <c r="B6572" s="2">
        <v>44872.340532407405</v>
      </c>
      <c r="C6572" s="1" t="s">
        <v>1197</v>
      </c>
      <c r="D6572" t="s">
        <v>1059</v>
      </c>
      <c r="E6572" s="1" t="s">
        <v>1061</v>
      </c>
      <c r="G6572" t="s">
        <v>1223</v>
      </c>
      <c r="H6572">
        <v>1</v>
      </c>
    </row>
    <row r="6573" spans="1:8" x14ac:dyDescent="0.2">
      <c r="A6573" s="5">
        <v>44872</v>
      </c>
      <c r="B6573" s="2">
        <v>44872.359016203707</v>
      </c>
      <c r="C6573" s="1" t="s">
        <v>1065</v>
      </c>
      <c r="D6573" t="s">
        <v>1053</v>
      </c>
      <c r="G6573" t="s">
        <v>1223</v>
      </c>
      <c r="H6573">
        <v>1</v>
      </c>
    </row>
    <row r="6574" spans="1:8" x14ac:dyDescent="0.2">
      <c r="A6574" s="5">
        <v>44872</v>
      </c>
      <c r="B6574" s="2">
        <v>44872.359027777777</v>
      </c>
      <c r="C6574" s="1" t="s">
        <v>1065</v>
      </c>
      <c r="D6574" t="s">
        <v>1056</v>
      </c>
      <c r="G6574" t="s">
        <v>1223</v>
      </c>
      <c r="H6574">
        <v>1</v>
      </c>
    </row>
    <row r="6575" spans="1:8" x14ac:dyDescent="0.2">
      <c r="A6575" s="5">
        <v>44872</v>
      </c>
      <c r="B6575" s="2">
        <v>44872.359039351853</v>
      </c>
      <c r="C6575" s="1" t="s">
        <v>1065</v>
      </c>
      <c r="D6575" t="s">
        <v>1057</v>
      </c>
      <c r="G6575" t="s">
        <v>1223</v>
      </c>
      <c r="H6575">
        <v>1</v>
      </c>
    </row>
    <row r="6576" spans="1:8" x14ac:dyDescent="0.2">
      <c r="A6576" s="5">
        <v>44872</v>
      </c>
      <c r="B6576" s="2">
        <v>44872.359050925923</v>
      </c>
      <c r="C6576" s="1" t="s">
        <v>1065</v>
      </c>
      <c r="D6576" t="s">
        <v>1056</v>
      </c>
      <c r="G6576" t="s">
        <v>1223</v>
      </c>
      <c r="H6576">
        <v>1</v>
      </c>
    </row>
    <row r="6577" spans="1:8" x14ac:dyDescent="0.2">
      <c r="A6577" s="5">
        <v>44872</v>
      </c>
      <c r="B6577" s="2">
        <v>44872.3590625</v>
      </c>
      <c r="C6577" s="1" t="s">
        <v>1065</v>
      </c>
      <c r="D6577" t="s">
        <v>1058</v>
      </c>
      <c r="G6577" t="s">
        <v>1223</v>
      </c>
      <c r="H6577">
        <v>1</v>
      </c>
    </row>
    <row r="6578" spans="1:8" x14ac:dyDescent="0.2">
      <c r="A6578" s="5">
        <v>44872</v>
      </c>
      <c r="B6578" s="2">
        <v>44872.359074074076</v>
      </c>
      <c r="C6578" s="1" t="s">
        <v>1065</v>
      </c>
      <c r="D6578" t="s">
        <v>1056</v>
      </c>
      <c r="G6578" t="s">
        <v>1223</v>
      </c>
      <c r="H6578">
        <v>1</v>
      </c>
    </row>
    <row r="6579" spans="1:8" x14ac:dyDescent="0.2">
      <c r="A6579" s="5">
        <v>44872</v>
      </c>
      <c r="B6579" s="2">
        <v>44872.359085648146</v>
      </c>
      <c r="C6579" s="1" t="s">
        <v>1065</v>
      </c>
      <c r="D6579" t="s">
        <v>1059</v>
      </c>
      <c r="G6579" t="s">
        <v>1223</v>
      </c>
      <c r="H6579">
        <v>1</v>
      </c>
    </row>
    <row r="6580" spans="1:8" x14ac:dyDescent="0.2">
      <c r="A6580" s="5">
        <v>44872</v>
      </c>
      <c r="B6580" s="2">
        <v>44872.359097222223</v>
      </c>
      <c r="C6580" s="1" t="s">
        <v>1065</v>
      </c>
      <c r="D6580" t="s">
        <v>1056</v>
      </c>
      <c r="G6580" t="s">
        <v>1223</v>
      </c>
      <c r="H6580">
        <v>1</v>
      </c>
    </row>
    <row r="6581" spans="1:8" x14ac:dyDescent="0.2">
      <c r="A6581" s="5">
        <v>44873</v>
      </c>
      <c r="B6581" s="2">
        <v>44873.339525462965</v>
      </c>
      <c r="C6581" s="1" t="s">
        <v>1224</v>
      </c>
      <c r="D6581" t="s">
        <v>1053</v>
      </c>
      <c r="E6581" s="1" t="s">
        <v>1061</v>
      </c>
      <c r="G6581" t="s">
        <v>1223</v>
      </c>
      <c r="H6581">
        <v>1</v>
      </c>
    </row>
    <row r="6582" spans="1:8" x14ac:dyDescent="0.2">
      <c r="A6582" s="5">
        <v>44873</v>
      </c>
      <c r="B6582" s="2">
        <v>44873.339537037034</v>
      </c>
      <c r="C6582" s="1" t="s">
        <v>1224</v>
      </c>
      <c r="D6582" t="s">
        <v>1057</v>
      </c>
      <c r="E6582" s="1" t="s">
        <v>1061</v>
      </c>
      <c r="G6582" t="s">
        <v>1223</v>
      </c>
      <c r="H6582">
        <v>1</v>
      </c>
    </row>
    <row r="6583" spans="1:8" x14ac:dyDescent="0.2">
      <c r="A6583" s="5">
        <v>44873</v>
      </c>
      <c r="B6583" s="2">
        <v>44873.339548611111</v>
      </c>
      <c r="C6583" s="1" t="s">
        <v>1224</v>
      </c>
      <c r="D6583" t="s">
        <v>1058</v>
      </c>
      <c r="E6583" s="1" t="s">
        <v>1061</v>
      </c>
      <c r="G6583" t="s">
        <v>1223</v>
      </c>
      <c r="H6583">
        <v>1</v>
      </c>
    </row>
    <row r="6584" spans="1:8" x14ac:dyDescent="0.2">
      <c r="A6584" s="5">
        <v>44873</v>
      </c>
      <c r="B6584" s="2">
        <v>44873.339560185188</v>
      </c>
      <c r="C6584" s="1" t="s">
        <v>1224</v>
      </c>
      <c r="D6584" t="s">
        <v>1059</v>
      </c>
      <c r="E6584" s="1" t="s">
        <v>1061</v>
      </c>
      <c r="G6584" t="s">
        <v>1223</v>
      </c>
      <c r="H6584">
        <v>1</v>
      </c>
    </row>
    <row r="6585" spans="1:8" x14ac:dyDescent="0.2">
      <c r="A6585" s="5">
        <v>44873</v>
      </c>
      <c r="B6585" s="2">
        <v>44873.346689814818</v>
      </c>
      <c r="C6585" s="1" t="s">
        <v>1065</v>
      </c>
      <c r="D6585" t="s">
        <v>1053</v>
      </c>
      <c r="G6585" t="s">
        <v>1223</v>
      </c>
      <c r="H6585">
        <v>1</v>
      </c>
    </row>
    <row r="6586" spans="1:8" x14ac:dyDescent="0.2">
      <c r="A6586" s="5">
        <v>44873</v>
      </c>
      <c r="B6586" s="2">
        <v>44873.346701388888</v>
      </c>
      <c r="C6586" s="1" t="s">
        <v>1065</v>
      </c>
      <c r="D6586" t="s">
        <v>1056</v>
      </c>
      <c r="G6586" t="s">
        <v>1223</v>
      </c>
      <c r="H6586">
        <v>1</v>
      </c>
    </row>
    <row r="6587" spans="1:8" x14ac:dyDescent="0.2">
      <c r="A6587" s="5">
        <v>44873</v>
      </c>
      <c r="B6587" s="2">
        <v>44873.346724537034</v>
      </c>
      <c r="C6587" s="1" t="s">
        <v>1065</v>
      </c>
      <c r="D6587" t="s">
        <v>1057</v>
      </c>
      <c r="G6587" t="s">
        <v>1223</v>
      </c>
      <c r="H6587">
        <v>1</v>
      </c>
    </row>
    <row r="6588" spans="1:8" x14ac:dyDescent="0.2">
      <c r="A6588" s="5">
        <v>44873</v>
      </c>
      <c r="B6588" s="2">
        <v>44873.346736111111</v>
      </c>
      <c r="C6588" s="1" t="s">
        <v>1065</v>
      </c>
      <c r="D6588" t="s">
        <v>1056</v>
      </c>
      <c r="G6588" t="s">
        <v>1223</v>
      </c>
      <c r="H6588">
        <v>1</v>
      </c>
    </row>
    <row r="6589" spans="1:8" x14ac:dyDescent="0.2">
      <c r="A6589" s="5">
        <v>44873</v>
      </c>
      <c r="B6589" s="2">
        <v>44873.346747685187</v>
      </c>
      <c r="C6589" s="1" t="s">
        <v>1065</v>
      </c>
      <c r="D6589" t="s">
        <v>1058</v>
      </c>
      <c r="G6589" t="s">
        <v>1223</v>
      </c>
      <c r="H6589">
        <v>1</v>
      </c>
    </row>
    <row r="6590" spans="1:8" x14ac:dyDescent="0.2">
      <c r="A6590" s="5">
        <v>44873</v>
      </c>
      <c r="B6590" s="2">
        <v>44873.346770833334</v>
      </c>
      <c r="C6590" s="1" t="s">
        <v>1065</v>
      </c>
      <c r="D6590" t="s">
        <v>1056</v>
      </c>
      <c r="G6590" t="s">
        <v>1223</v>
      </c>
      <c r="H6590">
        <v>1</v>
      </c>
    </row>
    <row r="6591" spans="1:8" x14ac:dyDescent="0.2">
      <c r="A6591" s="5">
        <v>44873</v>
      </c>
      <c r="B6591" s="2">
        <v>44873.34679398148</v>
      </c>
      <c r="C6591" s="1" t="s">
        <v>1065</v>
      </c>
      <c r="D6591" t="s">
        <v>1059</v>
      </c>
      <c r="G6591" t="s">
        <v>1223</v>
      </c>
      <c r="H6591">
        <v>1</v>
      </c>
    </row>
    <row r="6592" spans="1:8" x14ac:dyDescent="0.2">
      <c r="A6592" s="5">
        <v>44873</v>
      </c>
      <c r="B6592" s="2">
        <v>44873.346805555557</v>
      </c>
      <c r="C6592" s="1" t="s">
        <v>1065</v>
      </c>
      <c r="D6592" t="s">
        <v>1056</v>
      </c>
      <c r="G6592" t="s">
        <v>1223</v>
      </c>
      <c r="H6592">
        <v>1</v>
      </c>
    </row>
    <row r="6593" spans="1:8" x14ac:dyDescent="0.2">
      <c r="A6593" s="5">
        <v>44874</v>
      </c>
      <c r="B6593" s="2">
        <v>44874.330717592595</v>
      </c>
      <c r="C6593" s="1" t="s">
        <v>1224</v>
      </c>
      <c r="D6593" t="s">
        <v>1053</v>
      </c>
      <c r="E6593" s="1" t="s">
        <v>1061</v>
      </c>
      <c r="G6593" t="s">
        <v>1223</v>
      </c>
      <c r="H6593">
        <v>1</v>
      </c>
    </row>
    <row r="6594" spans="1:8" x14ac:dyDescent="0.2">
      <c r="A6594" s="5">
        <v>44874</v>
      </c>
      <c r="B6594" s="2">
        <v>44874.330729166664</v>
      </c>
      <c r="C6594" s="1" t="s">
        <v>1224</v>
      </c>
      <c r="D6594" t="s">
        <v>1057</v>
      </c>
      <c r="E6594" s="1" t="s">
        <v>1061</v>
      </c>
      <c r="G6594" t="s">
        <v>1223</v>
      </c>
      <c r="H6594">
        <v>1</v>
      </c>
    </row>
    <row r="6595" spans="1:8" x14ac:dyDescent="0.2">
      <c r="A6595" s="5">
        <v>44874</v>
      </c>
      <c r="B6595" s="2">
        <v>44874.330740740741</v>
      </c>
      <c r="C6595" s="1" t="s">
        <v>1224</v>
      </c>
      <c r="D6595" t="s">
        <v>1058</v>
      </c>
      <c r="E6595" s="1" t="s">
        <v>1061</v>
      </c>
      <c r="G6595" t="s">
        <v>1223</v>
      </c>
      <c r="H6595">
        <v>1</v>
      </c>
    </row>
    <row r="6596" spans="1:8" x14ac:dyDescent="0.2">
      <c r="A6596" s="5">
        <v>44874</v>
      </c>
      <c r="B6596" s="2">
        <v>44874.330752314818</v>
      </c>
      <c r="C6596" s="1" t="s">
        <v>1224</v>
      </c>
      <c r="D6596" t="s">
        <v>1059</v>
      </c>
      <c r="E6596" s="1" t="s">
        <v>1061</v>
      </c>
      <c r="G6596" t="s">
        <v>1223</v>
      </c>
      <c r="H6596">
        <v>1</v>
      </c>
    </row>
    <row r="6597" spans="1:8" x14ac:dyDescent="0.2">
      <c r="A6597" s="5">
        <v>44874</v>
      </c>
      <c r="B6597" s="2">
        <v>44874.366157407407</v>
      </c>
      <c r="C6597" s="1" t="s">
        <v>1065</v>
      </c>
      <c r="D6597" t="s">
        <v>1053</v>
      </c>
      <c r="G6597" t="s">
        <v>1223</v>
      </c>
      <c r="H6597">
        <v>1</v>
      </c>
    </row>
    <row r="6598" spans="1:8" x14ac:dyDescent="0.2">
      <c r="A6598" s="5">
        <v>44874</v>
      </c>
      <c r="B6598" s="2">
        <v>44874.366180555553</v>
      </c>
      <c r="C6598" s="1" t="s">
        <v>1065</v>
      </c>
      <c r="D6598" t="s">
        <v>1056</v>
      </c>
      <c r="G6598" t="s">
        <v>1223</v>
      </c>
      <c r="H6598">
        <v>1</v>
      </c>
    </row>
    <row r="6599" spans="1:8" x14ac:dyDescent="0.2">
      <c r="A6599" s="5">
        <v>44874</v>
      </c>
      <c r="B6599" s="2">
        <v>44874.36619212963</v>
      </c>
      <c r="C6599" s="1" t="s">
        <v>1065</v>
      </c>
      <c r="D6599" t="s">
        <v>1057</v>
      </c>
      <c r="G6599" t="s">
        <v>1223</v>
      </c>
      <c r="H6599">
        <v>1</v>
      </c>
    </row>
    <row r="6600" spans="1:8" x14ac:dyDescent="0.2">
      <c r="A6600" s="5">
        <v>44874</v>
      </c>
      <c r="B6600" s="2">
        <v>44874.366203703707</v>
      </c>
      <c r="C6600" s="1" t="s">
        <v>1065</v>
      </c>
      <c r="D6600" t="s">
        <v>1056</v>
      </c>
      <c r="G6600" t="s">
        <v>1223</v>
      </c>
      <c r="H6600">
        <v>1</v>
      </c>
    </row>
    <row r="6601" spans="1:8" x14ac:dyDescent="0.2">
      <c r="A6601" s="5">
        <v>44874</v>
      </c>
      <c r="B6601" s="2">
        <v>44874.366215277776</v>
      </c>
      <c r="C6601" s="1" t="s">
        <v>1065</v>
      </c>
      <c r="D6601" t="s">
        <v>1058</v>
      </c>
      <c r="G6601" t="s">
        <v>1223</v>
      </c>
      <c r="H6601">
        <v>1</v>
      </c>
    </row>
    <row r="6602" spans="1:8" x14ac:dyDescent="0.2">
      <c r="A6602" s="5">
        <v>44874</v>
      </c>
      <c r="B6602" s="2">
        <v>44874.366226851853</v>
      </c>
      <c r="C6602" s="1" t="s">
        <v>1065</v>
      </c>
      <c r="D6602" t="s">
        <v>1056</v>
      </c>
      <c r="G6602" t="s">
        <v>1223</v>
      </c>
      <c r="H6602">
        <v>1</v>
      </c>
    </row>
    <row r="6603" spans="1:8" x14ac:dyDescent="0.2">
      <c r="A6603" s="5">
        <v>44874</v>
      </c>
      <c r="B6603" s="2">
        <v>44874.366238425922</v>
      </c>
      <c r="C6603" s="1" t="s">
        <v>1065</v>
      </c>
      <c r="D6603" t="s">
        <v>1059</v>
      </c>
      <c r="G6603" t="s">
        <v>1223</v>
      </c>
      <c r="H6603">
        <v>1</v>
      </c>
    </row>
    <row r="6604" spans="1:8" x14ac:dyDescent="0.2">
      <c r="A6604" s="5">
        <v>44874</v>
      </c>
      <c r="B6604" s="2">
        <v>44874.366261574076</v>
      </c>
      <c r="C6604" s="1" t="s">
        <v>1065</v>
      </c>
      <c r="D6604" t="s">
        <v>1056</v>
      </c>
      <c r="G6604" t="s">
        <v>1223</v>
      </c>
      <c r="H6604">
        <v>1</v>
      </c>
    </row>
    <row r="6605" spans="1:8" x14ac:dyDescent="0.2">
      <c r="A6605" s="5">
        <v>44875</v>
      </c>
      <c r="B6605" s="2">
        <v>44875.334675925929</v>
      </c>
      <c r="C6605" s="1" t="s">
        <v>1224</v>
      </c>
      <c r="D6605" t="s">
        <v>1053</v>
      </c>
      <c r="E6605" s="1" t="s">
        <v>1061</v>
      </c>
      <c r="G6605" t="s">
        <v>1223</v>
      </c>
      <c r="H6605">
        <v>1</v>
      </c>
    </row>
    <row r="6606" spans="1:8" x14ac:dyDescent="0.2">
      <c r="A6606" s="5">
        <v>44875</v>
      </c>
      <c r="B6606" s="2">
        <v>44875.334687499999</v>
      </c>
      <c r="C6606" s="1" t="s">
        <v>1224</v>
      </c>
      <c r="D6606" t="s">
        <v>1057</v>
      </c>
      <c r="E6606" s="1" t="s">
        <v>1061</v>
      </c>
      <c r="G6606" t="s">
        <v>1223</v>
      </c>
      <c r="H6606">
        <v>1</v>
      </c>
    </row>
    <row r="6607" spans="1:8" x14ac:dyDescent="0.2">
      <c r="A6607" s="5">
        <v>44875</v>
      </c>
      <c r="B6607" s="2">
        <v>44875.334699074076</v>
      </c>
      <c r="C6607" s="1" t="s">
        <v>1224</v>
      </c>
      <c r="D6607" t="s">
        <v>1058</v>
      </c>
      <c r="E6607" s="1" t="s">
        <v>1061</v>
      </c>
      <c r="G6607" t="s">
        <v>1223</v>
      </c>
      <c r="H6607">
        <v>1</v>
      </c>
    </row>
    <row r="6608" spans="1:8" x14ac:dyDescent="0.2">
      <c r="A6608" s="5">
        <v>44875</v>
      </c>
      <c r="B6608" s="2">
        <v>44875.334710648145</v>
      </c>
      <c r="C6608" s="1" t="s">
        <v>1224</v>
      </c>
      <c r="D6608" t="s">
        <v>1059</v>
      </c>
      <c r="E6608" s="1" t="s">
        <v>1061</v>
      </c>
      <c r="G6608" t="s">
        <v>1223</v>
      </c>
      <c r="H6608">
        <v>1</v>
      </c>
    </row>
    <row r="6609" spans="1:8" x14ac:dyDescent="0.2">
      <c r="A6609" s="5">
        <v>44875</v>
      </c>
      <c r="B6609" s="2">
        <v>44875.347986111112</v>
      </c>
      <c r="C6609" s="1" t="s">
        <v>1065</v>
      </c>
      <c r="D6609" t="s">
        <v>1053</v>
      </c>
      <c r="G6609" t="s">
        <v>1223</v>
      </c>
      <c r="H6609">
        <v>1</v>
      </c>
    </row>
    <row r="6610" spans="1:8" x14ac:dyDescent="0.2">
      <c r="A6610" s="5">
        <v>44875</v>
      </c>
      <c r="B6610" s="2">
        <v>44875.347997685189</v>
      </c>
      <c r="C6610" s="1" t="s">
        <v>1065</v>
      </c>
      <c r="D6610" t="s">
        <v>1056</v>
      </c>
      <c r="G6610" t="s">
        <v>1223</v>
      </c>
      <c r="H6610">
        <v>1</v>
      </c>
    </row>
    <row r="6611" spans="1:8" x14ac:dyDescent="0.2">
      <c r="A6611" s="5">
        <v>44875</v>
      </c>
      <c r="B6611" s="2">
        <v>44875.348009259258</v>
      </c>
      <c r="C6611" s="1" t="s">
        <v>1065</v>
      </c>
      <c r="D6611" t="s">
        <v>1057</v>
      </c>
      <c r="G6611" t="s">
        <v>1223</v>
      </c>
      <c r="H6611">
        <v>1</v>
      </c>
    </row>
    <row r="6612" spans="1:8" x14ac:dyDescent="0.2">
      <c r="A6612" s="5">
        <v>44875</v>
      </c>
      <c r="B6612" s="2">
        <v>44875.348020833335</v>
      </c>
      <c r="C6612" s="1" t="s">
        <v>1065</v>
      </c>
      <c r="D6612" t="s">
        <v>1056</v>
      </c>
      <c r="G6612" t="s">
        <v>1223</v>
      </c>
      <c r="H6612">
        <v>1</v>
      </c>
    </row>
    <row r="6613" spans="1:8" x14ac:dyDescent="0.2">
      <c r="A6613" s="5">
        <v>44875</v>
      </c>
      <c r="B6613" s="2">
        <v>44875.348020833335</v>
      </c>
      <c r="C6613" s="1" t="s">
        <v>1065</v>
      </c>
      <c r="D6613" t="s">
        <v>1058</v>
      </c>
      <c r="G6613" t="s">
        <v>1223</v>
      </c>
      <c r="H6613">
        <v>1</v>
      </c>
    </row>
    <row r="6614" spans="1:8" x14ac:dyDescent="0.2">
      <c r="A6614" s="5">
        <v>44875</v>
      </c>
      <c r="B6614" s="2">
        <v>44875.348032407404</v>
      </c>
      <c r="C6614" s="1" t="s">
        <v>1065</v>
      </c>
      <c r="D6614" t="s">
        <v>1056</v>
      </c>
      <c r="G6614" t="s">
        <v>1223</v>
      </c>
      <c r="H6614">
        <v>1</v>
      </c>
    </row>
    <row r="6615" spans="1:8" x14ac:dyDescent="0.2">
      <c r="A6615" s="5">
        <v>44875</v>
      </c>
      <c r="B6615" s="2">
        <v>44875.348043981481</v>
      </c>
      <c r="C6615" s="1" t="s">
        <v>1065</v>
      </c>
      <c r="D6615" t="s">
        <v>1059</v>
      </c>
      <c r="G6615" t="s">
        <v>1223</v>
      </c>
      <c r="H6615">
        <v>1</v>
      </c>
    </row>
    <row r="6616" spans="1:8" x14ac:dyDescent="0.2">
      <c r="A6616" s="5">
        <v>44875</v>
      </c>
      <c r="B6616" s="2">
        <v>44875.348055555558</v>
      </c>
      <c r="C6616" s="1" t="s">
        <v>1065</v>
      </c>
      <c r="D6616" t="s">
        <v>1056</v>
      </c>
      <c r="G6616" t="s">
        <v>1223</v>
      </c>
      <c r="H6616">
        <v>1</v>
      </c>
    </row>
    <row r="6617" spans="1:8" x14ac:dyDescent="0.2">
      <c r="A6617" s="5">
        <v>44876</v>
      </c>
      <c r="B6617" s="2">
        <v>44876.338703703703</v>
      </c>
      <c r="C6617" s="1" t="s">
        <v>1224</v>
      </c>
      <c r="D6617" t="s">
        <v>1053</v>
      </c>
      <c r="E6617" s="1" t="s">
        <v>1061</v>
      </c>
      <c r="G6617" t="s">
        <v>1223</v>
      </c>
      <c r="H6617">
        <v>1</v>
      </c>
    </row>
    <row r="6618" spans="1:8" x14ac:dyDescent="0.2">
      <c r="A6618" s="5">
        <v>44876</v>
      </c>
      <c r="B6618" s="2">
        <v>44876.338726851849</v>
      </c>
      <c r="C6618" s="1" t="s">
        <v>1224</v>
      </c>
      <c r="D6618" t="s">
        <v>1057</v>
      </c>
      <c r="E6618" s="1" t="s">
        <v>1061</v>
      </c>
      <c r="G6618" t="s">
        <v>1223</v>
      </c>
      <c r="H6618">
        <v>1</v>
      </c>
    </row>
    <row r="6619" spans="1:8" x14ac:dyDescent="0.2">
      <c r="A6619" s="5">
        <v>44876</v>
      </c>
      <c r="B6619" s="2">
        <v>44876.338750000003</v>
      </c>
      <c r="C6619" s="1" t="s">
        <v>1224</v>
      </c>
      <c r="D6619" t="s">
        <v>1058</v>
      </c>
      <c r="E6619" s="1" t="s">
        <v>1061</v>
      </c>
      <c r="G6619" t="s">
        <v>1223</v>
      </c>
      <c r="H6619">
        <v>1</v>
      </c>
    </row>
    <row r="6620" spans="1:8" x14ac:dyDescent="0.2">
      <c r="A6620" s="5">
        <v>44876</v>
      </c>
      <c r="B6620" s="2">
        <v>44876.338761574072</v>
      </c>
      <c r="C6620" s="1" t="s">
        <v>1224</v>
      </c>
      <c r="D6620" t="s">
        <v>1059</v>
      </c>
      <c r="E6620" s="1" t="s">
        <v>1061</v>
      </c>
      <c r="G6620" t="s">
        <v>1223</v>
      </c>
      <c r="H6620">
        <v>1</v>
      </c>
    </row>
    <row r="6621" spans="1:8" x14ac:dyDescent="0.2">
      <c r="A6621" s="5">
        <v>44876</v>
      </c>
      <c r="B6621" s="2">
        <v>44876.343888888892</v>
      </c>
      <c r="C6621" s="1" t="s">
        <v>1065</v>
      </c>
      <c r="D6621" t="s">
        <v>1053</v>
      </c>
      <c r="G6621" t="s">
        <v>1223</v>
      </c>
      <c r="H6621">
        <v>1</v>
      </c>
    </row>
    <row r="6622" spans="1:8" x14ac:dyDescent="0.2">
      <c r="A6622" s="5">
        <v>44876</v>
      </c>
      <c r="B6622" s="2">
        <v>44876.343900462962</v>
      </c>
      <c r="C6622" s="1" t="s">
        <v>1065</v>
      </c>
      <c r="D6622" t="s">
        <v>1056</v>
      </c>
      <c r="G6622" t="s">
        <v>1223</v>
      </c>
      <c r="H6622">
        <v>1</v>
      </c>
    </row>
    <row r="6623" spans="1:8" x14ac:dyDescent="0.2">
      <c r="A6623" s="5">
        <v>44876</v>
      </c>
      <c r="B6623" s="2">
        <v>44876.343900462962</v>
      </c>
      <c r="C6623" s="1" t="s">
        <v>1065</v>
      </c>
      <c r="D6623" t="s">
        <v>1057</v>
      </c>
      <c r="G6623" t="s">
        <v>1223</v>
      </c>
      <c r="H6623">
        <v>1</v>
      </c>
    </row>
    <row r="6624" spans="1:8" x14ac:dyDescent="0.2">
      <c r="A6624" s="5">
        <v>44876</v>
      </c>
      <c r="B6624" s="2">
        <v>44876.343912037039</v>
      </c>
      <c r="C6624" s="1" t="s">
        <v>1065</v>
      </c>
      <c r="D6624" t="s">
        <v>1056</v>
      </c>
      <c r="G6624" t="s">
        <v>1223</v>
      </c>
      <c r="H6624">
        <v>1</v>
      </c>
    </row>
    <row r="6625" spans="1:8" x14ac:dyDescent="0.2">
      <c r="A6625" s="5">
        <v>44876</v>
      </c>
      <c r="B6625" s="2">
        <v>44876.343912037039</v>
      </c>
      <c r="C6625" s="1" t="s">
        <v>1065</v>
      </c>
      <c r="D6625" t="s">
        <v>1058</v>
      </c>
      <c r="G6625" t="s">
        <v>1223</v>
      </c>
      <c r="H6625">
        <v>1</v>
      </c>
    </row>
    <row r="6626" spans="1:8" x14ac:dyDescent="0.2">
      <c r="A6626" s="5">
        <v>44876</v>
      </c>
      <c r="B6626" s="2">
        <v>44876.343923611108</v>
      </c>
      <c r="C6626" s="1" t="s">
        <v>1065</v>
      </c>
      <c r="D6626" t="s">
        <v>1056</v>
      </c>
      <c r="G6626" t="s">
        <v>1223</v>
      </c>
      <c r="H6626">
        <v>1</v>
      </c>
    </row>
    <row r="6627" spans="1:8" x14ac:dyDescent="0.2">
      <c r="A6627" s="5">
        <v>44876</v>
      </c>
      <c r="B6627" s="2">
        <v>44876.343923611108</v>
      </c>
      <c r="C6627" s="1" t="s">
        <v>1065</v>
      </c>
      <c r="D6627" t="s">
        <v>1059</v>
      </c>
      <c r="G6627" t="s">
        <v>1223</v>
      </c>
      <c r="H6627">
        <v>1</v>
      </c>
    </row>
    <row r="6628" spans="1:8" x14ac:dyDescent="0.2">
      <c r="A6628" s="5">
        <v>44876</v>
      </c>
      <c r="B6628" s="2">
        <v>44876.343935185185</v>
      </c>
      <c r="C6628" s="1" t="s">
        <v>1065</v>
      </c>
      <c r="D6628" t="s">
        <v>1056</v>
      </c>
      <c r="G6628" t="s">
        <v>1223</v>
      </c>
      <c r="H6628">
        <v>1</v>
      </c>
    </row>
    <row r="6629" spans="1:8" x14ac:dyDescent="0.2">
      <c r="A6629" s="5">
        <v>44879</v>
      </c>
      <c r="B6629" s="2">
        <v>44879.325636574074</v>
      </c>
      <c r="C6629" s="1" t="s">
        <v>1197</v>
      </c>
      <c r="D6629" t="s">
        <v>1053</v>
      </c>
      <c r="E6629" s="1" t="s">
        <v>1061</v>
      </c>
      <c r="G6629" t="s">
        <v>1223</v>
      </c>
      <c r="H6629">
        <v>1</v>
      </c>
    </row>
    <row r="6630" spans="1:8" x14ac:dyDescent="0.2">
      <c r="A6630" s="5">
        <v>44879</v>
      </c>
      <c r="B6630" s="2">
        <v>44879.325636574074</v>
      </c>
      <c r="C6630" s="1" t="s">
        <v>1197</v>
      </c>
      <c r="D6630" t="s">
        <v>1057</v>
      </c>
      <c r="E6630" s="1" t="s">
        <v>1061</v>
      </c>
      <c r="G6630" t="s">
        <v>1223</v>
      </c>
      <c r="H6630">
        <v>1</v>
      </c>
    </row>
    <row r="6631" spans="1:8" x14ac:dyDescent="0.2">
      <c r="A6631" s="5">
        <v>44879</v>
      </c>
      <c r="B6631" s="2">
        <v>44879.325648148151</v>
      </c>
      <c r="C6631" s="1" t="s">
        <v>1197</v>
      </c>
      <c r="D6631" t="s">
        <v>1058</v>
      </c>
      <c r="E6631" s="1" t="s">
        <v>1061</v>
      </c>
      <c r="G6631" t="s">
        <v>1223</v>
      </c>
      <c r="H6631">
        <v>1</v>
      </c>
    </row>
    <row r="6632" spans="1:8" x14ac:dyDescent="0.2">
      <c r="A6632" s="5">
        <v>44879</v>
      </c>
      <c r="B6632" s="2">
        <v>44879.325659722221</v>
      </c>
      <c r="C6632" s="1" t="s">
        <v>1197</v>
      </c>
      <c r="D6632" t="s">
        <v>1059</v>
      </c>
      <c r="E6632" s="1" t="s">
        <v>1061</v>
      </c>
      <c r="G6632" t="s">
        <v>1223</v>
      </c>
      <c r="H6632">
        <v>1</v>
      </c>
    </row>
    <row r="6633" spans="1:8" x14ac:dyDescent="0.2">
      <c r="A6633" s="5">
        <v>44879</v>
      </c>
      <c r="B6633" s="2">
        <v>44879.360833333332</v>
      </c>
      <c r="C6633" s="1" t="s">
        <v>1065</v>
      </c>
      <c r="D6633" t="s">
        <v>1053</v>
      </c>
      <c r="G6633" t="s">
        <v>1223</v>
      </c>
      <c r="H6633">
        <v>1</v>
      </c>
    </row>
    <row r="6634" spans="1:8" x14ac:dyDescent="0.2">
      <c r="A6634" s="5">
        <v>44879</v>
      </c>
      <c r="B6634" s="2">
        <v>44879.361006944448</v>
      </c>
      <c r="C6634" s="1" t="s">
        <v>1065</v>
      </c>
      <c r="D6634" t="s">
        <v>1056</v>
      </c>
      <c r="G6634" t="s">
        <v>1223</v>
      </c>
      <c r="H6634">
        <v>1</v>
      </c>
    </row>
    <row r="6635" spans="1:8" x14ac:dyDescent="0.2">
      <c r="A6635" s="5">
        <v>44879</v>
      </c>
      <c r="B6635" s="2">
        <v>44879.361157407409</v>
      </c>
      <c r="C6635" s="1" t="s">
        <v>1065</v>
      </c>
      <c r="D6635" t="s">
        <v>1057</v>
      </c>
      <c r="G6635" t="s">
        <v>1223</v>
      </c>
      <c r="H6635">
        <v>1</v>
      </c>
    </row>
    <row r="6636" spans="1:8" x14ac:dyDescent="0.2">
      <c r="A6636" s="5">
        <v>44879</v>
      </c>
      <c r="B6636" s="2">
        <v>44879.361307870371</v>
      </c>
      <c r="C6636" s="1" t="s">
        <v>1065</v>
      </c>
      <c r="D6636" t="s">
        <v>1056</v>
      </c>
      <c r="G6636" t="s">
        <v>1223</v>
      </c>
      <c r="H6636">
        <v>1</v>
      </c>
    </row>
    <row r="6637" spans="1:8" x14ac:dyDescent="0.2">
      <c r="A6637" s="5">
        <v>44879</v>
      </c>
      <c r="B6637" s="2">
        <v>44879.361516203702</v>
      </c>
      <c r="C6637" s="1" t="s">
        <v>1065</v>
      </c>
      <c r="D6637" t="s">
        <v>1058</v>
      </c>
      <c r="G6637" t="s">
        <v>1223</v>
      </c>
      <c r="H6637">
        <v>1</v>
      </c>
    </row>
    <row r="6638" spans="1:8" x14ac:dyDescent="0.2">
      <c r="A6638" s="5">
        <v>44879</v>
      </c>
      <c r="B6638" s="2">
        <v>44879.361655092594</v>
      </c>
      <c r="C6638" s="1" t="s">
        <v>1065</v>
      </c>
      <c r="D6638" t="s">
        <v>1056</v>
      </c>
      <c r="G6638" t="s">
        <v>1223</v>
      </c>
      <c r="H6638">
        <v>1</v>
      </c>
    </row>
    <row r="6639" spans="1:8" x14ac:dyDescent="0.2">
      <c r="A6639" s="5">
        <v>44879</v>
      </c>
      <c r="B6639" s="2">
        <v>44879.361851851849</v>
      </c>
      <c r="C6639" s="1" t="s">
        <v>1065</v>
      </c>
      <c r="D6639" t="s">
        <v>1059</v>
      </c>
      <c r="G6639" t="s">
        <v>1223</v>
      </c>
      <c r="H6639">
        <v>1</v>
      </c>
    </row>
    <row r="6640" spans="1:8" x14ac:dyDescent="0.2">
      <c r="A6640" s="5">
        <v>44879</v>
      </c>
      <c r="B6640" s="2">
        <v>44879.362025462964</v>
      </c>
      <c r="C6640" s="1" t="s">
        <v>1065</v>
      </c>
      <c r="D6640" t="s">
        <v>1056</v>
      </c>
      <c r="G6640" t="s">
        <v>1223</v>
      </c>
      <c r="H6640">
        <v>1</v>
      </c>
    </row>
    <row r="6641" spans="1:8" x14ac:dyDescent="0.2">
      <c r="A6641" s="5">
        <v>44881</v>
      </c>
      <c r="B6641" s="2">
        <v>44881.331122685187</v>
      </c>
      <c r="C6641" s="1" t="s">
        <v>1224</v>
      </c>
      <c r="D6641" t="s">
        <v>1053</v>
      </c>
      <c r="E6641" s="1" t="s">
        <v>1061</v>
      </c>
      <c r="G6641" t="s">
        <v>1223</v>
      </c>
      <c r="H6641">
        <v>1</v>
      </c>
    </row>
    <row r="6642" spans="1:8" x14ac:dyDescent="0.2">
      <c r="A6642" s="5">
        <v>44881</v>
      </c>
      <c r="B6642" s="2">
        <v>44881.331134259257</v>
      </c>
      <c r="C6642" s="1" t="s">
        <v>1224</v>
      </c>
      <c r="D6642" t="s">
        <v>1057</v>
      </c>
      <c r="E6642" s="1" t="s">
        <v>1061</v>
      </c>
      <c r="G6642" t="s">
        <v>1223</v>
      </c>
      <c r="H6642">
        <v>1</v>
      </c>
    </row>
    <row r="6643" spans="1:8" x14ac:dyDescent="0.2">
      <c r="A6643" s="5">
        <v>44881</v>
      </c>
      <c r="B6643" s="2">
        <v>44881.331134259257</v>
      </c>
      <c r="C6643" s="1" t="s">
        <v>1224</v>
      </c>
      <c r="D6643" t="s">
        <v>1058</v>
      </c>
      <c r="E6643" s="1" t="s">
        <v>1061</v>
      </c>
      <c r="G6643" t="s">
        <v>1223</v>
      </c>
      <c r="H6643">
        <v>1</v>
      </c>
    </row>
    <row r="6644" spans="1:8" x14ac:dyDescent="0.2">
      <c r="A6644" s="5">
        <v>44881</v>
      </c>
      <c r="B6644" s="2">
        <v>44881.331145833334</v>
      </c>
      <c r="C6644" s="1" t="s">
        <v>1224</v>
      </c>
      <c r="D6644" t="s">
        <v>1059</v>
      </c>
      <c r="E6644" s="1" t="s">
        <v>1061</v>
      </c>
      <c r="G6644" t="s">
        <v>1223</v>
      </c>
      <c r="H6644">
        <v>1</v>
      </c>
    </row>
    <row r="6645" spans="1:8" x14ac:dyDescent="0.2">
      <c r="A6645" s="5">
        <v>44881</v>
      </c>
      <c r="B6645" s="2">
        <v>44881.342465277776</v>
      </c>
      <c r="C6645" s="1" t="s">
        <v>1065</v>
      </c>
      <c r="D6645" t="s">
        <v>1053</v>
      </c>
      <c r="G6645" t="s">
        <v>1223</v>
      </c>
      <c r="H6645">
        <v>1</v>
      </c>
    </row>
    <row r="6646" spans="1:8" x14ac:dyDescent="0.2">
      <c r="A6646" s="5">
        <v>44881</v>
      </c>
      <c r="B6646" s="2">
        <v>44881.342488425929</v>
      </c>
      <c r="C6646" s="1" t="s">
        <v>1065</v>
      </c>
      <c r="D6646" t="s">
        <v>1056</v>
      </c>
      <c r="G6646" t="s">
        <v>1223</v>
      </c>
      <c r="H6646">
        <v>1</v>
      </c>
    </row>
    <row r="6647" spans="1:8" x14ac:dyDescent="0.2">
      <c r="A6647" s="5">
        <v>44881</v>
      </c>
      <c r="B6647" s="2">
        <v>44881.342523148145</v>
      </c>
      <c r="C6647" s="1" t="s">
        <v>1065</v>
      </c>
      <c r="D6647" t="s">
        <v>1057</v>
      </c>
      <c r="G6647" t="s">
        <v>1223</v>
      </c>
      <c r="H6647">
        <v>1</v>
      </c>
    </row>
    <row r="6648" spans="1:8" x14ac:dyDescent="0.2">
      <c r="A6648" s="5">
        <v>44881</v>
      </c>
      <c r="B6648" s="2">
        <v>44881.342534722222</v>
      </c>
      <c r="C6648" s="1" t="s">
        <v>1065</v>
      </c>
      <c r="D6648" t="s">
        <v>1056</v>
      </c>
      <c r="G6648" t="s">
        <v>1223</v>
      </c>
      <c r="H6648">
        <v>1</v>
      </c>
    </row>
    <row r="6649" spans="1:8" x14ac:dyDescent="0.2">
      <c r="A6649" s="5">
        <v>44881</v>
      </c>
      <c r="B6649" s="2">
        <v>44881.342557870368</v>
      </c>
      <c r="C6649" s="1" t="s">
        <v>1065</v>
      </c>
      <c r="D6649" t="s">
        <v>1058</v>
      </c>
      <c r="G6649" t="s">
        <v>1223</v>
      </c>
      <c r="H6649">
        <v>1</v>
      </c>
    </row>
    <row r="6650" spans="1:8" x14ac:dyDescent="0.2">
      <c r="A6650" s="5">
        <v>44881</v>
      </c>
      <c r="B6650" s="2">
        <v>44881.342581018522</v>
      </c>
      <c r="C6650" s="1" t="s">
        <v>1065</v>
      </c>
      <c r="D6650" t="s">
        <v>1056</v>
      </c>
      <c r="G6650" t="s">
        <v>1223</v>
      </c>
      <c r="H6650">
        <v>1</v>
      </c>
    </row>
    <row r="6651" spans="1:8" x14ac:dyDescent="0.2">
      <c r="A6651" s="5">
        <v>44881</v>
      </c>
      <c r="B6651" s="2">
        <v>44881.342604166668</v>
      </c>
      <c r="C6651" s="1" t="s">
        <v>1065</v>
      </c>
      <c r="D6651" t="s">
        <v>1059</v>
      </c>
      <c r="G6651" t="s">
        <v>1223</v>
      </c>
      <c r="H6651">
        <v>1</v>
      </c>
    </row>
    <row r="6652" spans="1:8" x14ac:dyDescent="0.2">
      <c r="A6652" s="5">
        <v>44881</v>
      </c>
      <c r="B6652" s="2">
        <v>44881.342615740738</v>
      </c>
      <c r="C6652" s="1" t="s">
        <v>1065</v>
      </c>
      <c r="D6652" t="s">
        <v>1056</v>
      </c>
      <c r="G6652" t="s">
        <v>1223</v>
      </c>
      <c r="H6652">
        <v>1</v>
      </c>
    </row>
    <row r="6653" spans="1:8" x14ac:dyDescent="0.2">
      <c r="A6653" s="5">
        <v>44882</v>
      </c>
      <c r="B6653" s="2">
        <v>44882.334594907406</v>
      </c>
      <c r="C6653" s="1" t="s">
        <v>1224</v>
      </c>
      <c r="D6653" t="s">
        <v>1053</v>
      </c>
      <c r="E6653" s="1" t="s">
        <v>1061</v>
      </c>
      <c r="G6653" t="s">
        <v>1223</v>
      </c>
      <c r="H6653">
        <v>1</v>
      </c>
    </row>
    <row r="6654" spans="1:8" x14ac:dyDescent="0.2">
      <c r="A6654" s="5">
        <v>44882</v>
      </c>
      <c r="B6654" s="2">
        <v>44882.334606481483</v>
      </c>
      <c r="C6654" s="1" t="s">
        <v>1224</v>
      </c>
      <c r="D6654" t="s">
        <v>1057</v>
      </c>
      <c r="E6654" s="1" t="s">
        <v>1061</v>
      </c>
      <c r="G6654" t="s">
        <v>1223</v>
      </c>
      <c r="H6654">
        <v>1</v>
      </c>
    </row>
    <row r="6655" spans="1:8" x14ac:dyDescent="0.2">
      <c r="A6655" s="5">
        <v>44882</v>
      </c>
      <c r="B6655" s="2">
        <v>44882.334618055553</v>
      </c>
      <c r="C6655" s="1" t="s">
        <v>1224</v>
      </c>
      <c r="D6655" t="s">
        <v>1058</v>
      </c>
      <c r="E6655" s="1" t="s">
        <v>1061</v>
      </c>
      <c r="G6655" t="s">
        <v>1223</v>
      </c>
      <c r="H6655">
        <v>1</v>
      </c>
    </row>
    <row r="6656" spans="1:8" x14ac:dyDescent="0.2">
      <c r="A6656" s="5">
        <v>44882</v>
      </c>
      <c r="B6656" s="2">
        <v>44882.334641203706</v>
      </c>
      <c r="C6656" s="1" t="s">
        <v>1224</v>
      </c>
      <c r="D6656" t="s">
        <v>1059</v>
      </c>
      <c r="E6656" s="1" t="s">
        <v>1061</v>
      </c>
      <c r="G6656" t="s">
        <v>1223</v>
      </c>
      <c r="H6656">
        <v>1</v>
      </c>
    </row>
    <row r="6657" spans="1:8" x14ac:dyDescent="0.2">
      <c r="A6657" s="5">
        <v>44882</v>
      </c>
      <c r="B6657" s="2">
        <v>44882.347627314812</v>
      </c>
      <c r="C6657" s="1" t="s">
        <v>1065</v>
      </c>
      <c r="D6657" t="s">
        <v>1053</v>
      </c>
      <c r="G6657" t="s">
        <v>1223</v>
      </c>
      <c r="H6657">
        <v>1</v>
      </c>
    </row>
    <row r="6658" spans="1:8" x14ac:dyDescent="0.2">
      <c r="A6658" s="5">
        <v>44882</v>
      </c>
      <c r="B6658" s="2">
        <v>44882.347650462965</v>
      </c>
      <c r="C6658" s="1" t="s">
        <v>1065</v>
      </c>
      <c r="D6658" t="s">
        <v>1056</v>
      </c>
      <c r="G6658" t="s">
        <v>1223</v>
      </c>
      <c r="H6658">
        <v>1</v>
      </c>
    </row>
    <row r="6659" spans="1:8" x14ac:dyDescent="0.2">
      <c r="A6659" s="5">
        <v>44882</v>
      </c>
      <c r="B6659" s="2">
        <v>44882.347662037035</v>
      </c>
      <c r="C6659" s="1" t="s">
        <v>1065</v>
      </c>
      <c r="D6659" t="s">
        <v>1057</v>
      </c>
      <c r="G6659" t="s">
        <v>1223</v>
      </c>
      <c r="H6659">
        <v>1</v>
      </c>
    </row>
    <row r="6660" spans="1:8" x14ac:dyDescent="0.2">
      <c r="A6660" s="5">
        <v>44882</v>
      </c>
      <c r="B6660" s="2">
        <v>44882.347696759258</v>
      </c>
      <c r="C6660" s="1" t="s">
        <v>1065</v>
      </c>
      <c r="D6660" t="s">
        <v>1056</v>
      </c>
      <c r="G6660" t="s">
        <v>1223</v>
      </c>
      <c r="H6660">
        <v>1</v>
      </c>
    </row>
    <row r="6661" spans="1:8" x14ac:dyDescent="0.2">
      <c r="A6661" s="5">
        <v>44882</v>
      </c>
      <c r="B6661" s="2">
        <v>44882.347708333335</v>
      </c>
      <c r="C6661" s="1" t="s">
        <v>1065</v>
      </c>
      <c r="D6661" t="s">
        <v>1058</v>
      </c>
      <c r="G6661" t="s">
        <v>1223</v>
      </c>
      <c r="H6661">
        <v>1</v>
      </c>
    </row>
    <row r="6662" spans="1:8" x14ac:dyDescent="0.2">
      <c r="A6662" s="5">
        <v>44882</v>
      </c>
      <c r="B6662" s="2">
        <v>44882.347777777781</v>
      </c>
      <c r="C6662" s="1" t="s">
        <v>1065</v>
      </c>
      <c r="D6662" t="s">
        <v>1056</v>
      </c>
      <c r="G6662" t="s">
        <v>1223</v>
      </c>
      <c r="H6662">
        <v>1</v>
      </c>
    </row>
    <row r="6663" spans="1:8" x14ac:dyDescent="0.2">
      <c r="A6663" s="5">
        <v>44882</v>
      </c>
      <c r="B6663" s="2">
        <v>44882.347812499997</v>
      </c>
      <c r="C6663" s="1" t="s">
        <v>1065</v>
      </c>
      <c r="D6663" t="s">
        <v>1059</v>
      </c>
      <c r="G6663" t="s">
        <v>1223</v>
      </c>
      <c r="H6663">
        <v>1</v>
      </c>
    </row>
    <row r="6664" spans="1:8" x14ac:dyDescent="0.2">
      <c r="A6664" s="5">
        <v>44882</v>
      </c>
      <c r="B6664" s="2">
        <v>44882.348067129627</v>
      </c>
      <c r="C6664" s="1" t="s">
        <v>1065</v>
      </c>
      <c r="D6664" t="s">
        <v>1056</v>
      </c>
      <c r="G6664" t="s">
        <v>1223</v>
      </c>
      <c r="H6664">
        <v>1</v>
      </c>
    </row>
    <row r="6665" spans="1:8" x14ac:dyDescent="0.2">
      <c r="A6665" s="5">
        <v>44883</v>
      </c>
      <c r="B6665" s="2">
        <v>44883.333472222221</v>
      </c>
      <c r="C6665" s="1" t="s">
        <v>1224</v>
      </c>
      <c r="D6665" t="s">
        <v>1053</v>
      </c>
      <c r="E6665" s="1" t="s">
        <v>1061</v>
      </c>
      <c r="G6665" t="s">
        <v>1223</v>
      </c>
      <c r="H6665">
        <v>1</v>
      </c>
    </row>
    <row r="6666" spans="1:8" x14ac:dyDescent="0.2">
      <c r="A6666" s="5">
        <v>44883</v>
      </c>
      <c r="B6666" s="2">
        <v>44883.333483796298</v>
      </c>
      <c r="C6666" s="1" t="s">
        <v>1224</v>
      </c>
      <c r="D6666" t="s">
        <v>1057</v>
      </c>
      <c r="E6666" s="1" t="s">
        <v>1061</v>
      </c>
      <c r="G6666" t="s">
        <v>1223</v>
      </c>
      <c r="H6666">
        <v>1</v>
      </c>
    </row>
    <row r="6667" spans="1:8" x14ac:dyDescent="0.2">
      <c r="A6667" s="5">
        <v>44883</v>
      </c>
      <c r="B6667" s="2">
        <v>44883.333495370367</v>
      </c>
      <c r="C6667" s="1" t="s">
        <v>1224</v>
      </c>
      <c r="D6667" t="s">
        <v>1058</v>
      </c>
      <c r="E6667" s="1" t="s">
        <v>1061</v>
      </c>
      <c r="G6667" t="s">
        <v>1223</v>
      </c>
      <c r="H6667">
        <v>1</v>
      </c>
    </row>
    <row r="6668" spans="1:8" x14ac:dyDescent="0.2">
      <c r="A6668" s="5">
        <v>44883</v>
      </c>
      <c r="B6668" s="2">
        <v>44883.333506944444</v>
      </c>
      <c r="C6668" s="1" t="s">
        <v>1224</v>
      </c>
      <c r="D6668" t="s">
        <v>1059</v>
      </c>
      <c r="E6668" s="1" t="s">
        <v>1061</v>
      </c>
      <c r="G6668" t="s">
        <v>1223</v>
      </c>
      <c r="H6668">
        <v>1</v>
      </c>
    </row>
    <row r="6669" spans="1:8" x14ac:dyDescent="0.2">
      <c r="A6669" s="5">
        <v>44883</v>
      </c>
      <c r="B6669" s="2">
        <v>44883.341851851852</v>
      </c>
      <c r="C6669" s="1" t="s">
        <v>1065</v>
      </c>
      <c r="D6669" t="s">
        <v>1053</v>
      </c>
      <c r="G6669" t="s">
        <v>1223</v>
      </c>
      <c r="H6669">
        <v>1</v>
      </c>
    </row>
    <row r="6670" spans="1:8" x14ac:dyDescent="0.2">
      <c r="A6670" s="5">
        <v>44883</v>
      </c>
      <c r="B6670" s="2">
        <v>44883.342129629629</v>
      </c>
      <c r="C6670" s="1" t="s">
        <v>1065</v>
      </c>
      <c r="D6670" t="s">
        <v>1056</v>
      </c>
      <c r="G6670" t="s">
        <v>1223</v>
      </c>
      <c r="H6670">
        <v>1</v>
      </c>
    </row>
    <row r="6671" spans="1:8" x14ac:dyDescent="0.2">
      <c r="A6671" s="5">
        <v>44883</v>
      </c>
      <c r="B6671" s="2">
        <v>44883.342280092591</v>
      </c>
      <c r="C6671" s="1" t="s">
        <v>1065</v>
      </c>
      <c r="D6671" t="s">
        <v>1057</v>
      </c>
      <c r="G6671" t="s">
        <v>1223</v>
      </c>
      <c r="H6671">
        <v>1</v>
      </c>
    </row>
    <row r="6672" spans="1:8" x14ac:dyDescent="0.2">
      <c r="A6672" s="5">
        <v>44883</v>
      </c>
      <c r="B6672" s="2">
        <v>44883.342430555553</v>
      </c>
      <c r="C6672" s="1" t="s">
        <v>1065</v>
      </c>
      <c r="D6672" t="s">
        <v>1056</v>
      </c>
      <c r="G6672" t="s">
        <v>1223</v>
      </c>
      <c r="H6672">
        <v>1</v>
      </c>
    </row>
    <row r="6673" spans="1:8" x14ac:dyDescent="0.2">
      <c r="A6673" s="5">
        <v>44883</v>
      </c>
      <c r="B6673" s="2">
        <v>44883.342662037037</v>
      </c>
      <c r="C6673" s="1" t="s">
        <v>1065</v>
      </c>
      <c r="D6673" t="s">
        <v>1058</v>
      </c>
      <c r="G6673" t="s">
        <v>1223</v>
      </c>
      <c r="H6673">
        <v>1</v>
      </c>
    </row>
    <row r="6674" spans="1:8" x14ac:dyDescent="0.2">
      <c r="A6674" s="5">
        <v>44883</v>
      </c>
      <c r="B6674" s="2">
        <v>44883.343090277776</v>
      </c>
      <c r="C6674" s="1" t="s">
        <v>1065</v>
      </c>
      <c r="D6674" t="s">
        <v>1056</v>
      </c>
      <c r="G6674" t="s">
        <v>1223</v>
      </c>
      <c r="H6674">
        <v>1</v>
      </c>
    </row>
    <row r="6675" spans="1:8" x14ac:dyDescent="0.2">
      <c r="A6675" s="5">
        <v>44883</v>
      </c>
      <c r="B6675" s="2">
        <v>44883.343321759261</v>
      </c>
      <c r="C6675" s="1" t="s">
        <v>1065</v>
      </c>
      <c r="D6675" t="s">
        <v>1059</v>
      </c>
      <c r="G6675" t="s">
        <v>1223</v>
      </c>
      <c r="H6675">
        <v>1</v>
      </c>
    </row>
    <row r="6676" spans="1:8" x14ac:dyDescent="0.2">
      <c r="A6676" s="5">
        <v>44883</v>
      </c>
      <c r="B6676" s="2">
        <v>44883.343425925923</v>
      </c>
      <c r="C6676" s="1" t="s">
        <v>1065</v>
      </c>
      <c r="D6676" t="s">
        <v>1056</v>
      </c>
      <c r="G6676" t="s">
        <v>1223</v>
      </c>
      <c r="H6676">
        <v>1</v>
      </c>
    </row>
    <row r="6677" spans="1:8" x14ac:dyDescent="0.2">
      <c r="A6677" s="5">
        <v>44886</v>
      </c>
      <c r="B6677" s="2">
        <v>44886.332002314812</v>
      </c>
      <c r="C6677" s="1" t="s">
        <v>1224</v>
      </c>
      <c r="D6677" t="s">
        <v>1053</v>
      </c>
      <c r="E6677" s="1" t="s">
        <v>1061</v>
      </c>
      <c r="G6677" t="s">
        <v>1223</v>
      </c>
      <c r="H6677">
        <v>1</v>
      </c>
    </row>
    <row r="6678" spans="1:8" x14ac:dyDescent="0.2">
      <c r="A6678" s="5">
        <v>44886</v>
      </c>
      <c r="B6678" s="2">
        <v>44886.332002314812</v>
      </c>
      <c r="C6678" s="1" t="s">
        <v>1224</v>
      </c>
      <c r="D6678" t="s">
        <v>1057</v>
      </c>
      <c r="E6678" s="1" t="s">
        <v>1061</v>
      </c>
      <c r="G6678" t="s">
        <v>1223</v>
      </c>
      <c r="H6678">
        <v>1</v>
      </c>
    </row>
    <row r="6679" spans="1:8" x14ac:dyDescent="0.2">
      <c r="A6679" s="5">
        <v>44886</v>
      </c>
      <c r="B6679" s="2">
        <v>44886.332013888888</v>
      </c>
      <c r="C6679" s="1" t="s">
        <v>1224</v>
      </c>
      <c r="D6679" t="s">
        <v>1058</v>
      </c>
      <c r="E6679" s="1" t="s">
        <v>1061</v>
      </c>
      <c r="G6679" t="s">
        <v>1223</v>
      </c>
      <c r="H6679">
        <v>1</v>
      </c>
    </row>
    <row r="6680" spans="1:8" x14ac:dyDescent="0.2">
      <c r="A6680" s="5">
        <v>44886</v>
      </c>
      <c r="B6680" s="2">
        <v>44886.332025462965</v>
      </c>
      <c r="C6680" s="1" t="s">
        <v>1224</v>
      </c>
      <c r="D6680" t="s">
        <v>1059</v>
      </c>
      <c r="E6680" s="1" t="s">
        <v>1061</v>
      </c>
      <c r="G6680" t="s">
        <v>1223</v>
      </c>
      <c r="H6680">
        <v>1</v>
      </c>
    </row>
    <row r="6681" spans="1:8" x14ac:dyDescent="0.2">
      <c r="A6681" s="5">
        <v>44886</v>
      </c>
      <c r="B6681" s="2">
        <v>44886.348912037036</v>
      </c>
      <c r="C6681" s="1" t="s">
        <v>1065</v>
      </c>
      <c r="D6681" t="s">
        <v>1053</v>
      </c>
      <c r="G6681" t="s">
        <v>1223</v>
      </c>
      <c r="H6681">
        <v>1</v>
      </c>
    </row>
    <row r="6682" spans="1:8" x14ac:dyDescent="0.2">
      <c r="A6682" s="5">
        <v>44886</v>
      </c>
      <c r="B6682" s="2">
        <v>44886.348935185182</v>
      </c>
      <c r="C6682" s="1" t="s">
        <v>1065</v>
      </c>
      <c r="D6682" t="s">
        <v>1056</v>
      </c>
      <c r="G6682" t="s">
        <v>1223</v>
      </c>
      <c r="H6682">
        <v>1</v>
      </c>
    </row>
    <row r="6683" spans="1:8" x14ac:dyDescent="0.2">
      <c r="A6683" s="5">
        <v>44886</v>
      </c>
      <c r="B6683" s="2">
        <v>44886.348993055559</v>
      </c>
      <c r="C6683" s="1" t="s">
        <v>1065</v>
      </c>
      <c r="D6683" t="s">
        <v>1057</v>
      </c>
      <c r="G6683" t="s">
        <v>1223</v>
      </c>
      <c r="H6683">
        <v>1</v>
      </c>
    </row>
    <row r="6684" spans="1:8" x14ac:dyDescent="0.2">
      <c r="A6684" s="5">
        <v>44886</v>
      </c>
      <c r="B6684" s="2">
        <v>44886.349016203705</v>
      </c>
      <c r="C6684" s="1" t="s">
        <v>1065</v>
      </c>
      <c r="D6684" t="s">
        <v>1056</v>
      </c>
      <c r="G6684" t="s">
        <v>1223</v>
      </c>
      <c r="H6684">
        <v>1</v>
      </c>
    </row>
    <row r="6685" spans="1:8" x14ac:dyDescent="0.2">
      <c r="A6685" s="5">
        <v>44886</v>
      </c>
      <c r="B6685" s="2">
        <v>44886.349050925928</v>
      </c>
      <c r="C6685" s="1" t="s">
        <v>1065</v>
      </c>
      <c r="D6685" t="s">
        <v>1058</v>
      </c>
      <c r="G6685" t="s">
        <v>1223</v>
      </c>
      <c r="H6685">
        <v>1</v>
      </c>
    </row>
    <row r="6686" spans="1:8" x14ac:dyDescent="0.2">
      <c r="A6686" s="5">
        <v>44886</v>
      </c>
      <c r="B6686" s="2">
        <v>44886.349062499998</v>
      </c>
      <c r="C6686" s="1" t="s">
        <v>1065</v>
      </c>
      <c r="D6686" t="s">
        <v>1056</v>
      </c>
      <c r="G6686" t="s">
        <v>1223</v>
      </c>
      <c r="H6686">
        <v>1</v>
      </c>
    </row>
    <row r="6687" spans="1:8" x14ac:dyDescent="0.2">
      <c r="A6687" s="5">
        <v>44886</v>
      </c>
      <c r="B6687" s="2">
        <v>44886.349085648151</v>
      </c>
      <c r="C6687" s="1" t="s">
        <v>1065</v>
      </c>
      <c r="D6687" t="s">
        <v>1059</v>
      </c>
      <c r="G6687" t="s">
        <v>1223</v>
      </c>
      <c r="H6687">
        <v>1</v>
      </c>
    </row>
    <row r="6688" spans="1:8" x14ac:dyDescent="0.2">
      <c r="A6688" s="5">
        <v>44886</v>
      </c>
      <c r="B6688" s="2">
        <v>44886.349108796298</v>
      </c>
      <c r="C6688" s="1" t="s">
        <v>1065</v>
      </c>
      <c r="D6688" t="s">
        <v>1056</v>
      </c>
      <c r="G6688" t="s">
        <v>1223</v>
      </c>
      <c r="H6688">
        <v>1</v>
      </c>
    </row>
    <row r="6689" spans="1:8" x14ac:dyDescent="0.2">
      <c r="A6689" s="5">
        <v>44887</v>
      </c>
      <c r="B6689" s="2">
        <v>44887.30740740741</v>
      </c>
      <c r="C6689" s="1" t="s">
        <v>1224</v>
      </c>
      <c r="D6689" t="s">
        <v>1053</v>
      </c>
      <c r="E6689" s="1" t="s">
        <v>1061</v>
      </c>
      <c r="G6689" t="s">
        <v>1223</v>
      </c>
      <c r="H6689">
        <v>1</v>
      </c>
    </row>
    <row r="6690" spans="1:8" x14ac:dyDescent="0.2">
      <c r="A6690" s="5">
        <v>44887</v>
      </c>
      <c r="B6690" s="2">
        <v>44887.30741898148</v>
      </c>
      <c r="C6690" s="1" t="s">
        <v>1224</v>
      </c>
      <c r="D6690" t="s">
        <v>1057</v>
      </c>
      <c r="E6690" s="1" t="s">
        <v>1061</v>
      </c>
      <c r="G6690" t="s">
        <v>1223</v>
      </c>
      <c r="H6690">
        <v>1</v>
      </c>
    </row>
    <row r="6691" spans="1:8" x14ac:dyDescent="0.2">
      <c r="A6691" s="5">
        <v>44887</v>
      </c>
      <c r="B6691" s="2">
        <v>44887.307430555556</v>
      </c>
      <c r="C6691" s="1" t="s">
        <v>1224</v>
      </c>
      <c r="D6691" t="s">
        <v>1058</v>
      </c>
      <c r="E6691" s="1" t="s">
        <v>1061</v>
      </c>
      <c r="G6691" t="s">
        <v>1223</v>
      </c>
      <c r="H6691">
        <v>1</v>
      </c>
    </row>
    <row r="6692" spans="1:8" x14ac:dyDescent="0.2">
      <c r="A6692" s="5">
        <v>44887</v>
      </c>
      <c r="B6692" s="2">
        <v>44887.307442129626</v>
      </c>
      <c r="C6692" s="1" t="s">
        <v>1224</v>
      </c>
      <c r="D6692" t="s">
        <v>1059</v>
      </c>
      <c r="E6692" s="1" t="s">
        <v>1061</v>
      </c>
      <c r="G6692" t="s">
        <v>1223</v>
      </c>
      <c r="H6692">
        <v>1</v>
      </c>
    </row>
    <row r="6693" spans="1:8" x14ac:dyDescent="0.2">
      <c r="A6693" s="5">
        <v>44887</v>
      </c>
      <c r="B6693" s="2">
        <v>44887.332233796296</v>
      </c>
      <c r="C6693" s="1" t="s">
        <v>1065</v>
      </c>
      <c r="D6693" t="s">
        <v>1053</v>
      </c>
      <c r="G6693" t="s">
        <v>1223</v>
      </c>
      <c r="H6693">
        <v>1</v>
      </c>
    </row>
    <row r="6694" spans="1:8" x14ac:dyDescent="0.2">
      <c r="A6694" s="5">
        <v>44887</v>
      </c>
      <c r="B6694" s="2">
        <v>44887.332407407404</v>
      </c>
      <c r="C6694" s="1" t="s">
        <v>1065</v>
      </c>
      <c r="D6694" t="s">
        <v>1056</v>
      </c>
      <c r="G6694" t="s">
        <v>1223</v>
      </c>
      <c r="H6694">
        <v>1</v>
      </c>
    </row>
    <row r="6695" spans="1:8" x14ac:dyDescent="0.2">
      <c r="A6695" s="5">
        <v>44887</v>
      </c>
      <c r="B6695" s="2">
        <v>44887.332569444443</v>
      </c>
      <c r="C6695" s="1" t="s">
        <v>1065</v>
      </c>
      <c r="D6695" t="s">
        <v>1057</v>
      </c>
      <c r="G6695" t="s">
        <v>1223</v>
      </c>
      <c r="H6695">
        <v>1</v>
      </c>
    </row>
    <row r="6696" spans="1:8" x14ac:dyDescent="0.2">
      <c r="A6696" s="5">
        <v>44887</v>
      </c>
      <c r="B6696" s="2">
        <v>44887.332696759258</v>
      </c>
      <c r="C6696" s="1" t="s">
        <v>1065</v>
      </c>
      <c r="D6696" t="s">
        <v>1056</v>
      </c>
      <c r="G6696" t="s">
        <v>1223</v>
      </c>
      <c r="H6696">
        <v>1</v>
      </c>
    </row>
    <row r="6697" spans="1:8" x14ac:dyDescent="0.2">
      <c r="A6697" s="5">
        <v>44887</v>
      </c>
      <c r="B6697" s="2">
        <v>44887.332835648151</v>
      </c>
      <c r="C6697" s="1" t="s">
        <v>1065</v>
      </c>
      <c r="D6697" t="s">
        <v>1058</v>
      </c>
      <c r="G6697" t="s">
        <v>1223</v>
      </c>
      <c r="H6697">
        <v>1</v>
      </c>
    </row>
    <row r="6698" spans="1:8" x14ac:dyDescent="0.2">
      <c r="A6698" s="5">
        <v>44887</v>
      </c>
      <c r="B6698" s="2">
        <v>44887.332951388889</v>
      </c>
      <c r="C6698" s="1" t="s">
        <v>1065</v>
      </c>
      <c r="D6698" t="s">
        <v>1056</v>
      </c>
      <c r="G6698" t="s">
        <v>1223</v>
      </c>
      <c r="H6698">
        <v>1</v>
      </c>
    </row>
    <row r="6699" spans="1:8" x14ac:dyDescent="0.2">
      <c r="A6699" s="5">
        <v>44887</v>
      </c>
      <c r="B6699" s="2">
        <v>44887.333090277774</v>
      </c>
      <c r="C6699" s="1" t="s">
        <v>1065</v>
      </c>
      <c r="D6699" t="s">
        <v>1059</v>
      </c>
      <c r="G6699" t="s">
        <v>1223</v>
      </c>
      <c r="H6699">
        <v>1</v>
      </c>
    </row>
    <row r="6700" spans="1:8" x14ac:dyDescent="0.2">
      <c r="A6700" s="5">
        <v>44887</v>
      </c>
      <c r="B6700" s="2">
        <v>44887.33321759259</v>
      </c>
      <c r="C6700" s="1" t="s">
        <v>1065</v>
      </c>
      <c r="D6700" t="s">
        <v>1056</v>
      </c>
      <c r="G6700" t="s">
        <v>1223</v>
      </c>
      <c r="H6700">
        <v>1</v>
      </c>
    </row>
    <row r="6701" spans="1:8" x14ac:dyDescent="0.2">
      <c r="A6701" s="5">
        <v>44888</v>
      </c>
      <c r="B6701" s="2">
        <v>44888.321412037039</v>
      </c>
      <c r="C6701" s="1" t="s">
        <v>1197</v>
      </c>
      <c r="D6701" t="s">
        <v>1053</v>
      </c>
      <c r="E6701" s="1" t="s">
        <v>1061</v>
      </c>
      <c r="G6701" t="s">
        <v>1223</v>
      </c>
      <c r="H6701">
        <v>1</v>
      </c>
    </row>
    <row r="6702" spans="1:8" x14ac:dyDescent="0.2">
      <c r="A6702" s="5">
        <v>44888</v>
      </c>
      <c r="B6702" s="2">
        <v>44888.321423611109</v>
      </c>
      <c r="C6702" s="1" t="s">
        <v>1197</v>
      </c>
      <c r="D6702" t="s">
        <v>1057</v>
      </c>
      <c r="E6702" s="1" t="s">
        <v>1061</v>
      </c>
      <c r="G6702" t="s">
        <v>1223</v>
      </c>
      <c r="H6702">
        <v>1</v>
      </c>
    </row>
    <row r="6703" spans="1:8" x14ac:dyDescent="0.2">
      <c r="A6703" s="5">
        <v>44888</v>
      </c>
      <c r="B6703" s="2">
        <v>44888.321435185186</v>
      </c>
      <c r="C6703" s="1" t="s">
        <v>1197</v>
      </c>
      <c r="D6703" t="s">
        <v>1058</v>
      </c>
      <c r="E6703" s="1" t="s">
        <v>1061</v>
      </c>
      <c r="G6703" t="s">
        <v>1223</v>
      </c>
      <c r="H6703">
        <v>1</v>
      </c>
    </row>
    <row r="6704" spans="1:8" x14ac:dyDescent="0.2">
      <c r="A6704" s="5">
        <v>44888</v>
      </c>
      <c r="B6704" s="2">
        <v>44888.321446759262</v>
      </c>
      <c r="C6704" s="1" t="s">
        <v>1197</v>
      </c>
      <c r="D6704" t="s">
        <v>1059</v>
      </c>
      <c r="E6704" s="1" t="s">
        <v>1061</v>
      </c>
      <c r="G6704" t="s">
        <v>1223</v>
      </c>
      <c r="H6704">
        <v>1</v>
      </c>
    </row>
    <row r="6705" spans="1:8" x14ac:dyDescent="0.2">
      <c r="A6705" s="5">
        <v>44888</v>
      </c>
      <c r="B6705" s="2">
        <v>44888.343541666669</v>
      </c>
      <c r="C6705" s="1" t="s">
        <v>1065</v>
      </c>
      <c r="D6705" t="s">
        <v>1053</v>
      </c>
      <c r="G6705" t="s">
        <v>1223</v>
      </c>
      <c r="H6705">
        <v>1</v>
      </c>
    </row>
    <row r="6706" spans="1:8" x14ac:dyDescent="0.2">
      <c r="A6706" s="5">
        <v>44888</v>
      </c>
      <c r="B6706" s="2">
        <v>44888.343564814815</v>
      </c>
      <c r="C6706" s="1" t="s">
        <v>1065</v>
      </c>
      <c r="D6706" t="s">
        <v>1056</v>
      </c>
      <c r="G6706" t="s">
        <v>1223</v>
      </c>
      <c r="H6706">
        <v>1</v>
      </c>
    </row>
    <row r="6707" spans="1:8" x14ac:dyDescent="0.2">
      <c r="A6707" s="5">
        <v>44888</v>
      </c>
      <c r="B6707" s="2">
        <v>44888.343576388892</v>
      </c>
      <c r="C6707" s="1" t="s">
        <v>1065</v>
      </c>
      <c r="D6707" t="s">
        <v>1057</v>
      </c>
      <c r="G6707" t="s">
        <v>1223</v>
      </c>
      <c r="H6707">
        <v>1</v>
      </c>
    </row>
    <row r="6708" spans="1:8" x14ac:dyDescent="0.2">
      <c r="A6708" s="5">
        <v>44888</v>
      </c>
      <c r="B6708" s="2">
        <v>44888.343587962961</v>
      </c>
      <c r="C6708" s="1" t="s">
        <v>1065</v>
      </c>
      <c r="D6708" t="s">
        <v>1056</v>
      </c>
      <c r="G6708" t="s">
        <v>1223</v>
      </c>
      <c r="H6708">
        <v>1</v>
      </c>
    </row>
    <row r="6709" spans="1:8" x14ac:dyDescent="0.2">
      <c r="A6709" s="5">
        <v>44888</v>
      </c>
      <c r="B6709" s="2">
        <v>44888.343599537038</v>
      </c>
      <c r="C6709" s="1" t="s">
        <v>1065</v>
      </c>
      <c r="D6709" t="s">
        <v>1058</v>
      </c>
      <c r="G6709" t="s">
        <v>1223</v>
      </c>
      <c r="H6709">
        <v>1</v>
      </c>
    </row>
    <row r="6710" spans="1:8" x14ac:dyDescent="0.2">
      <c r="A6710" s="5">
        <v>44888</v>
      </c>
      <c r="B6710" s="2">
        <v>44888.343622685185</v>
      </c>
      <c r="C6710" s="1" t="s">
        <v>1065</v>
      </c>
      <c r="D6710" t="s">
        <v>1056</v>
      </c>
      <c r="G6710" t="s">
        <v>1223</v>
      </c>
      <c r="H6710">
        <v>1</v>
      </c>
    </row>
    <row r="6711" spans="1:8" x14ac:dyDescent="0.2">
      <c r="A6711" s="5">
        <v>44888</v>
      </c>
      <c r="B6711" s="2">
        <v>44888.343634259261</v>
      </c>
      <c r="C6711" s="1" t="s">
        <v>1065</v>
      </c>
      <c r="D6711" t="s">
        <v>1059</v>
      </c>
      <c r="G6711" t="s">
        <v>1223</v>
      </c>
      <c r="H6711">
        <v>1</v>
      </c>
    </row>
    <row r="6712" spans="1:8" x14ac:dyDescent="0.2">
      <c r="A6712" s="5">
        <v>44888</v>
      </c>
      <c r="B6712" s="2">
        <v>44888.343645833331</v>
      </c>
      <c r="C6712" s="1" t="s">
        <v>1065</v>
      </c>
      <c r="D6712" t="s">
        <v>1056</v>
      </c>
      <c r="G6712" t="s">
        <v>1223</v>
      </c>
      <c r="H6712">
        <v>1</v>
      </c>
    </row>
    <row r="6713" spans="1:8" x14ac:dyDescent="0.2">
      <c r="A6713" s="5">
        <v>44889</v>
      </c>
      <c r="B6713" s="2">
        <v>44889.345254629632</v>
      </c>
      <c r="C6713" s="1" t="s">
        <v>1065</v>
      </c>
      <c r="D6713" t="s">
        <v>1053</v>
      </c>
      <c r="G6713" t="s">
        <v>1223</v>
      </c>
      <c r="H6713">
        <v>1</v>
      </c>
    </row>
    <row r="6714" spans="1:8" x14ac:dyDescent="0.2">
      <c r="A6714" s="5">
        <v>44889</v>
      </c>
      <c r="B6714" s="2">
        <v>44889.345277777778</v>
      </c>
      <c r="C6714" s="1" t="s">
        <v>1065</v>
      </c>
      <c r="D6714" t="s">
        <v>1056</v>
      </c>
      <c r="G6714" t="s">
        <v>1223</v>
      </c>
      <c r="H6714">
        <v>1</v>
      </c>
    </row>
    <row r="6715" spans="1:8" x14ac:dyDescent="0.2">
      <c r="A6715" s="5">
        <v>44889</v>
      </c>
      <c r="B6715" s="2">
        <v>44889.345300925925</v>
      </c>
      <c r="C6715" s="1" t="s">
        <v>1065</v>
      </c>
      <c r="D6715" t="s">
        <v>1057</v>
      </c>
      <c r="G6715" t="s">
        <v>1223</v>
      </c>
      <c r="H6715">
        <v>1</v>
      </c>
    </row>
    <row r="6716" spans="1:8" x14ac:dyDescent="0.2">
      <c r="A6716" s="5">
        <v>44889</v>
      </c>
      <c r="B6716" s="2">
        <v>44889.345312500001</v>
      </c>
      <c r="C6716" s="1" t="s">
        <v>1065</v>
      </c>
      <c r="D6716" t="s">
        <v>1056</v>
      </c>
      <c r="G6716" t="s">
        <v>1223</v>
      </c>
      <c r="H6716">
        <v>1</v>
      </c>
    </row>
    <row r="6717" spans="1:8" x14ac:dyDescent="0.2">
      <c r="A6717" s="5">
        <v>44889</v>
      </c>
      <c r="B6717" s="2">
        <v>44889.345335648148</v>
      </c>
      <c r="C6717" s="1" t="s">
        <v>1065</v>
      </c>
      <c r="D6717" t="s">
        <v>1058</v>
      </c>
      <c r="G6717" t="s">
        <v>1223</v>
      </c>
      <c r="H6717">
        <v>1</v>
      </c>
    </row>
    <row r="6718" spans="1:8" x14ac:dyDescent="0.2">
      <c r="A6718" s="5">
        <v>44889</v>
      </c>
      <c r="B6718" s="2">
        <v>44889.345347222225</v>
      </c>
      <c r="C6718" s="1" t="s">
        <v>1065</v>
      </c>
      <c r="D6718" t="s">
        <v>1056</v>
      </c>
      <c r="G6718" t="s">
        <v>1223</v>
      </c>
      <c r="H6718">
        <v>1</v>
      </c>
    </row>
    <row r="6719" spans="1:8" x14ac:dyDescent="0.2">
      <c r="A6719" s="5">
        <v>44889</v>
      </c>
      <c r="B6719" s="2">
        <v>44889.345358796294</v>
      </c>
      <c r="C6719" s="1" t="s">
        <v>1065</v>
      </c>
      <c r="D6719" t="s">
        <v>1059</v>
      </c>
      <c r="G6719" t="s">
        <v>1223</v>
      </c>
      <c r="H6719">
        <v>1</v>
      </c>
    </row>
    <row r="6720" spans="1:8" x14ac:dyDescent="0.2">
      <c r="A6720" s="5">
        <v>44889</v>
      </c>
      <c r="B6720" s="2">
        <v>44889.345370370371</v>
      </c>
      <c r="C6720" s="1" t="s">
        <v>1065</v>
      </c>
      <c r="D6720" t="s">
        <v>1056</v>
      </c>
      <c r="G6720" t="s">
        <v>1223</v>
      </c>
      <c r="H6720">
        <v>1</v>
      </c>
    </row>
    <row r="6721" spans="1:8" x14ac:dyDescent="0.2">
      <c r="A6721" s="5">
        <v>44890</v>
      </c>
      <c r="B6721" s="2">
        <v>44890.330393518518</v>
      </c>
      <c r="C6721" s="1" t="s">
        <v>1197</v>
      </c>
      <c r="D6721" t="s">
        <v>1053</v>
      </c>
      <c r="E6721" s="1" t="s">
        <v>1061</v>
      </c>
      <c r="G6721" t="s">
        <v>1223</v>
      </c>
      <c r="H6721">
        <v>1</v>
      </c>
    </row>
    <row r="6722" spans="1:8" x14ac:dyDescent="0.2">
      <c r="A6722" s="5">
        <v>44890</v>
      </c>
      <c r="B6722" s="2">
        <v>44890.330393518518</v>
      </c>
      <c r="C6722" s="1" t="s">
        <v>1197</v>
      </c>
      <c r="D6722" t="s">
        <v>1057</v>
      </c>
      <c r="E6722" s="1" t="s">
        <v>1061</v>
      </c>
      <c r="G6722" t="s">
        <v>1223</v>
      </c>
      <c r="H6722">
        <v>1</v>
      </c>
    </row>
    <row r="6723" spans="1:8" x14ac:dyDescent="0.2">
      <c r="A6723" s="5">
        <v>44890</v>
      </c>
      <c r="B6723" s="2">
        <v>44890.330405092594</v>
      </c>
      <c r="C6723" s="1" t="s">
        <v>1197</v>
      </c>
      <c r="D6723" t="s">
        <v>1058</v>
      </c>
      <c r="E6723" s="1" t="s">
        <v>1061</v>
      </c>
      <c r="G6723" t="s">
        <v>1223</v>
      </c>
      <c r="H6723">
        <v>1</v>
      </c>
    </row>
    <row r="6724" spans="1:8" x14ac:dyDescent="0.2">
      <c r="A6724" s="5">
        <v>44890</v>
      </c>
      <c r="B6724" s="2">
        <v>44890.330416666664</v>
      </c>
      <c r="C6724" s="1" t="s">
        <v>1197</v>
      </c>
      <c r="D6724" t="s">
        <v>1059</v>
      </c>
      <c r="E6724" s="1" t="s">
        <v>1061</v>
      </c>
      <c r="G6724" t="s">
        <v>1223</v>
      </c>
      <c r="H6724">
        <v>1</v>
      </c>
    </row>
    <row r="6725" spans="1:8" x14ac:dyDescent="0.2">
      <c r="A6725" s="5">
        <v>44890</v>
      </c>
      <c r="B6725" s="2">
        <v>44890.346631944441</v>
      </c>
      <c r="C6725" s="1" t="s">
        <v>1065</v>
      </c>
      <c r="D6725" t="s">
        <v>1053</v>
      </c>
      <c r="G6725" t="s">
        <v>1223</v>
      </c>
      <c r="H6725">
        <v>1</v>
      </c>
    </row>
    <row r="6726" spans="1:8" x14ac:dyDescent="0.2">
      <c r="A6726" s="5">
        <v>44890</v>
      </c>
      <c r="B6726" s="2">
        <v>44890.346967592595</v>
      </c>
      <c r="C6726" s="1" t="s">
        <v>1065</v>
      </c>
      <c r="D6726" t="s">
        <v>1056</v>
      </c>
      <c r="G6726" t="s">
        <v>1223</v>
      </c>
      <c r="H6726">
        <v>1</v>
      </c>
    </row>
    <row r="6727" spans="1:8" x14ac:dyDescent="0.2">
      <c r="A6727" s="5">
        <v>44890</v>
      </c>
      <c r="B6727" s="2">
        <v>44890.347210648149</v>
      </c>
      <c r="C6727" s="1" t="s">
        <v>1065</v>
      </c>
      <c r="D6727" t="s">
        <v>1057</v>
      </c>
      <c r="G6727" t="s">
        <v>1223</v>
      </c>
      <c r="H6727">
        <v>1</v>
      </c>
    </row>
    <row r="6728" spans="1:8" x14ac:dyDescent="0.2">
      <c r="A6728" s="5">
        <v>44890</v>
      </c>
      <c r="B6728" s="2">
        <v>44890.347337962965</v>
      </c>
      <c r="C6728" s="1" t="s">
        <v>1065</v>
      </c>
      <c r="D6728" t="s">
        <v>1056</v>
      </c>
      <c r="G6728" t="s">
        <v>1223</v>
      </c>
      <c r="H6728">
        <v>1</v>
      </c>
    </row>
    <row r="6729" spans="1:8" x14ac:dyDescent="0.2">
      <c r="A6729" s="5">
        <v>44890</v>
      </c>
      <c r="B6729" s="2">
        <v>44890.347418981481</v>
      </c>
      <c r="C6729" s="1" t="s">
        <v>1065</v>
      </c>
      <c r="D6729" t="s">
        <v>1058</v>
      </c>
      <c r="G6729" t="s">
        <v>1223</v>
      </c>
      <c r="H6729">
        <v>1</v>
      </c>
    </row>
    <row r="6730" spans="1:8" x14ac:dyDescent="0.2">
      <c r="A6730" s="5">
        <v>44890</v>
      </c>
      <c r="B6730" s="2">
        <v>44890.347534722219</v>
      </c>
      <c r="C6730" s="1" t="s">
        <v>1065</v>
      </c>
      <c r="D6730" t="s">
        <v>1056</v>
      </c>
      <c r="G6730" t="s">
        <v>1223</v>
      </c>
      <c r="H6730">
        <v>1</v>
      </c>
    </row>
    <row r="6731" spans="1:8" x14ac:dyDescent="0.2">
      <c r="A6731" s="5">
        <v>44890</v>
      </c>
      <c r="B6731" s="2">
        <v>44890.347673611112</v>
      </c>
      <c r="C6731" s="1" t="s">
        <v>1065</v>
      </c>
      <c r="D6731" t="s">
        <v>1059</v>
      </c>
      <c r="G6731" t="s">
        <v>1223</v>
      </c>
      <c r="H6731">
        <v>1</v>
      </c>
    </row>
    <row r="6732" spans="1:8" x14ac:dyDescent="0.2">
      <c r="A6732" s="5">
        <v>44890</v>
      </c>
      <c r="B6732" s="2">
        <v>44890.347777777781</v>
      </c>
      <c r="C6732" s="1" t="s">
        <v>1065</v>
      </c>
      <c r="D6732" t="s">
        <v>1056</v>
      </c>
      <c r="G6732" t="s">
        <v>1223</v>
      </c>
      <c r="H6732">
        <v>1</v>
      </c>
    </row>
    <row r="6733" spans="1:8" x14ac:dyDescent="0.2">
      <c r="A6733" s="5">
        <v>44893</v>
      </c>
      <c r="B6733" s="2">
        <v>44893.328599537039</v>
      </c>
      <c r="C6733" s="1" t="s">
        <v>1224</v>
      </c>
      <c r="D6733" t="s">
        <v>1053</v>
      </c>
      <c r="E6733" s="1" t="s">
        <v>1061</v>
      </c>
      <c r="G6733" t="s">
        <v>1223</v>
      </c>
      <c r="H6733">
        <v>1</v>
      </c>
    </row>
    <row r="6734" spans="1:8" x14ac:dyDescent="0.2">
      <c r="A6734" s="5">
        <v>44893</v>
      </c>
      <c r="B6734" s="2">
        <v>44893.328611111108</v>
      </c>
      <c r="C6734" s="1" t="s">
        <v>1224</v>
      </c>
      <c r="D6734" t="s">
        <v>1057</v>
      </c>
      <c r="E6734" s="1" t="s">
        <v>1061</v>
      </c>
      <c r="G6734" t="s">
        <v>1223</v>
      </c>
      <c r="H6734">
        <v>1</v>
      </c>
    </row>
    <row r="6735" spans="1:8" x14ac:dyDescent="0.2">
      <c r="A6735" s="5">
        <v>44893</v>
      </c>
      <c r="B6735" s="2">
        <v>44893.328622685185</v>
      </c>
      <c r="C6735" s="1" t="s">
        <v>1224</v>
      </c>
      <c r="D6735" t="s">
        <v>1058</v>
      </c>
      <c r="E6735" s="1" t="s">
        <v>1061</v>
      </c>
      <c r="G6735" t="s">
        <v>1223</v>
      </c>
      <c r="H6735">
        <v>1</v>
      </c>
    </row>
    <row r="6736" spans="1:8" x14ac:dyDescent="0.2">
      <c r="A6736" s="5">
        <v>44893</v>
      </c>
      <c r="B6736" s="2">
        <v>44893.328645833331</v>
      </c>
      <c r="C6736" s="1" t="s">
        <v>1224</v>
      </c>
      <c r="D6736" t="s">
        <v>1059</v>
      </c>
      <c r="E6736" s="1" t="s">
        <v>1061</v>
      </c>
      <c r="G6736" t="s">
        <v>1223</v>
      </c>
      <c r="H6736">
        <v>1</v>
      </c>
    </row>
    <row r="6737" spans="1:8" x14ac:dyDescent="0.2">
      <c r="A6737" s="5">
        <v>44893</v>
      </c>
      <c r="B6737" s="2">
        <v>44893.333865740744</v>
      </c>
      <c r="C6737" s="1" t="s">
        <v>1224</v>
      </c>
      <c r="D6737" t="s">
        <v>1053</v>
      </c>
      <c r="E6737" s="1" t="s">
        <v>1061</v>
      </c>
      <c r="G6737" t="s">
        <v>1223</v>
      </c>
      <c r="H6737">
        <v>1</v>
      </c>
    </row>
    <row r="6738" spans="1:8" x14ac:dyDescent="0.2">
      <c r="A6738" s="5">
        <v>44893</v>
      </c>
      <c r="B6738" s="2">
        <v>44893.334374999999</v>
      </c>
      <c r="C6738" s="1" t="s">
        <v>1224</v>
      </c>
      <c r="D6738" t="s">
        <v>1057</v>
      </c>
      <c r="E6738" s="1" t="s">
        <v>1061</v>
      </c>
      <c r="G6738" t="s">
        <v>1223</v>
      </c>
      <c r="H6738">
        <v>1</v>
      </c>
    </row>
    <row r="6739" spans="1:8" x14ac:dyDescent="0.2">
      <c r="A6739" s="5">
        <v>44893</v>
      </c>
      <c r="B6739" s="2">
        <v>44893.334594907406</v>
      </c>
      <c r="C6739" s="1" t="s">
        <v>1224</v>
      </c>
      <c r="D6739" t="s">
        <v>1058</v>
      </c>
      <c r="E6739" s="1" t="s">
        <v>1061</v>
      </c>
      <c r="G6739" t="s">
        <v>1223</v>
      </c>
      <c r="H6739">
        <v>1</v>
      </c>
    </row>
    <row r="6740" spans="1:8" x14ac:dyDescent="0.2">
      <c r="A6740" s="5">
        <v>44893</v>
      </c>
      <c r="B6740" s="2">
        <v>44893.334710648145</v>
      </c>
      <c r="C6740" s="1" t="s">
        <v>1224</v>
      </c>
      <c r="D6740" t="s">
        <v>1059</v>
      </c>
      <c r="E6740" s="1" t="s">
        <v>1061</v>
      </c>
      <c r="G6740" t="s">
        <v>1223</v>
      </c>
      <c r="H6740">
        <v>1</v>
      </c>
    </row>
    <row r="6741" spans="1:8" x14ac:dyDescent="0.2">
      <c r="A6741" s="5">
        <v>44893</v>
      </c>
      <c r="B6741" s="2">
        <v>44893.347314814811</v>
      </c>
      <c r="C6741" s="1" t="s">
        <v>1065</v>
      </c>
      <c r="D6741" t="s">
        <v>1053</v>
      </c>
      <c r="G6741" t="s">
        <v>1223</v>
      </c>
      <c r="H6741">
        <v>1</v>
      </c>
    </row>
    <row r="6742" spans="1:8" x14ac:dyDescent="0.2">
      <c r="A6742" s="5">
        <v>44893</v>
      </c>
      <c r="B6742" s="2">
        <v>44893.347430555557</v>
      </c>
      <c r="C6742" s="1" t="s">
        <v>1065</v>
      </c>
      <c r="D6742" t="s">
        <v>1056</v>
      </c>
      <c r="G6742" t="s">
        <v>1223</v>
      </c>
      <c r="H6742">
        <v>1</v>
      </c>
    </row>
    <row r="6743" spans="1:8" x14ac:dyDescent="0.2">
      <c r="A6743" s="5">
        <v>44893</v>
      </c>
      <c r="B6743" s="2">
        <v>44893.347557870373</v>
      </c>
      <c r="C6743" s="1" t="s">
        <v>1065</v>
      </c>
      <c r="D6743" t="s">
        <v>1057</v>
      </c>
      <c r="G6743" t="s">
        <v>1223</v>
      </c>
      <c r="H6743">
        <v>1</v>
      </c>
    </row>
    <row r="6744" spans="1:8" x14ac:dyDescent="0.2">
      <c r="A6744" s="5">
        <v>44893</v>
      </c>
      <c r="B6744" s="2">
        <v>44893.347685185188</v>
      </c>
      <c r="C6744" s="1" t="s">
        <v>1065</v>
      </c>
      <c r="D6744" t="s">
        <v>1056</v>
      </c>
      <c r="G6744" t="s">
        <v>1223</v>
      </c>
      <c r="H6744">
        <v>1</v>
      </c>
    </row>
    <row r="6745" spans="1:8" x14ac:dyDescent="0.2">
      <c r="A6745" s="5">
        <v>44893</v>
      </c>
      <c r="B6745" s="2">
        <v>44893.347812499997</v>
      </c>
      <c r="C6745" s="1" t="s">
        <v>1065</v>
      </c>
      <c r="D6745" t="s">
        <v>1058</v>
      </c>
      <c r="G6745" t="s">
        <v>1223</v>
      </c>
      <c r="H6745">
        <v>1</v>
      </c>
    </row>
    <row r="6746" spans="1:8" x14ac:dyDescent="0.2">
      <c r="A6746" s="5">
        <v>44893</v>
      </c>
      <c r="B6746" s="2">
        <v>44893.347939814812</v>
      </c>
      <c r="C6746" s="1" t="s">
        <v>1065</v>
      </c>
      <c r="D6746" t="s">
        <v>1056</v>
      </c>
      <c r="G6746" t="s">
        <v>1223</v>
      </c>
      <c r="H6746">
        <v>1</v>
      </c>
    </row>
    <row r="6747" spans="1:8" x14ac:dyDescent="0.2">
      <c r="A6747" s="5">
        <v>44893</v>
      </c>
      <c r="B6747" s="2">
        <v>44893.348032407404</v>
      </c>
      <c r="C6747" s="1" t="s">
        <v>1065</v>
      </c>
      <c r="D6747" t="s">
        <v>1059</v>
      </c>
      <c r="G6747" t="s">
        <v>1223</v>
      </c>
      <c r="H6747">
        <v>1</v>
      </c>
    </row>
    <row r="6748" spans="1:8" x14ac:dyDescent="0.2">
      <c r="A6748" s="5">
        <v>44893</v>
      </c>
      <c r="B6748" s="2">
        <v>44893.348113425927</v>
      </c>
      <c r="C6748" s="1" t="s">
        <v>1065</v>
      </c>
      <c r="D6748" t="s">
        <v>1056</v>
      </c>
      <c r="G6748" t="s">
        <v>1223</v>
      </c>
      <c r="H6748">
        <v>1</v>
      </c>
    </row>
    <row r="6749" spans="1:8" x14ac:dyDescent="0.2">
      <c r="A6749" s="5">
        <v>44894</v>
      </c>
      <c r="B6749" s="2">
        <v>44894.33934027778</v>
      </c>
      <c r="C6749" s="1" t="s">
        <v>1224</v>
      </c>
      <c r="D6749" t="s">
        <v>1053</v>
      </c>
      <c r="E6749" s="1" t="s">
        <v>1061</v>
      </c>
      <c r="G6749" t="s">
        <v>1223</v>
      </c>
      <c r="H6749">
        <v>1</v>
      </c>
    </row>
    <row r="6750" spans="1:8" x14ac:dyDescent="0.2">
      <c r="A6750" s="5">
        <v>44894</v>
      </c>
      <c r="B6750" s="2">
        <v>44894.339363425926</v>
      </c>
      <c r="C6750" s="1" t="s">
        <v>1224</v>
      </c>
      <c r="D6750" t="s">
        <v>1057</v>
      </c>
      <c r="E6750" s="1" t="s">
        <v>1061</v>
      </c>
      <c r="G6750" t="s">
        <v>1223</v>
      </c>
      <c r="H6750">
        <v>1</v>
      </c>
    </row>
    <row r="6751" spans="1:8" x14ac:dyDescent="0.2">
      <c r="A6751" s="5">
        <v>44894</v>
      </c>
      <c r="B6751" s="2">
        <v>44894.339386574073</v>
      </c>
      <c r="C6751" s="1" t="s">
        <v>1224</v>
      </c>
      <c r="D6751" t="s">
        <v>1058</v>
      </c>
      <c r="E6751" s="1" t="s">
        <v>1061</v>
      </c>
      <c r="G6751" t="s">
        <v>1223</v>
      </c>
      <c r="H6751">
        <v>1</v>
      </c>
    </row>
    <row r="6752" spans="1:8" x14ac:dyDescent="0.2">
      <c r="A6752" s="5">
        <v>44894</v>
      </c>
      <c r="B6752" s="2">
        <v>44894.339421296296</v>
      </c>
      <c r="C6752" s="1" t="s">
        <v>1224</v>
      </c>
      <c r="D6752" t="s">
        <v>1059</v>
      </c>
      <c r="E6752" s="1" t="s">
        <v>1061</v>
      </c>
      <c r="G6752" t="s">
        <v>1223</v>
      </c>
      <c r="H6752">
        <v>1</v>
      </c>
    </row>
    <row r="6753" spans="1:8" x14ac:dyDescent="0.2">
      <c r="A6753" s="5">
        <v>44894</v>
      </c>
      <c r="B6753" s="2">
        <v>44894.34447916667</v>
      </c>
      <c r="C6753" s="1" t="s">
        <v>1065</v>
      </c>
      <c r="D6753" t="s">
        <v>1053</v>
      </c>
      <c r="G6753" t="s">
        <v>1223</v>
      </c>
      <c r="H6753">
        <v>1</v>
      </c>
    </row>
    <row r="6754" spans="1:8" x14ac:dyDescent="0.2">
      <c r="A6754" s="5">
        <v>44894</v>
      </c>
      <c r="B6754" s="2">
        <v>44894.344502314816</v>
      </c>
      <c r="C6754" s="1" t="s">
        <v>1065</v>
      </c>
      <c r="D6754" t="s">
        <v>1056</v>
      </c>
      <c r="G6754" t="s">
        <v>1223</v>
      </c>
      <c r="H6754">
        <v>1</v>
      </c>
    </row>
    <row r="6755" spans="1:8" x14ac:dyDescent="0.2">
      <c r="A6755" s="5">
        <v>44894</v>
      </c>
      <c r="B6755" s="2">
        <v>44894.344513888886</v>
      </c>
      <c r="C6755" s="1" t="s">
        <v>1065</v>
      </c>
      <c r="D6755" t="s">
        <v>1057</v>
      </c>
      <c r="G6755" t="s">
        <v>1223</v>
      </c>
      <c r="H6755">
        <v>1</v>
      </c>
    </row>
    <row r="6756" spans="1:8" x14ac:dyDescent="0.2">
      <c r="A6756" s="5">
        <v>44894</v>
      </c>
      <c r="B6756" s="2">
        <v>44894.344525462962</v>
      </c>
      <c r="C6756" s="1" t="s">
        <v>1065</v>
      </c>
      <c r="D6756" t="s">
        <v>1056</v>
      </c>
      <c r="G6756" t="s">
        <v>1223</v>
      </c>
      <c r="H6756">
        <v>1</v>
      </c>
    </row>
    <row r="6757" spans="1:8" x14ac:dyDescent="0.2">
      <c r="A6757" s="5">
        <v>44894</v>
      </c>
      <c r="B6757" s="2">
        <v>44894.344548611109</v>
      </c>
      <c r="C6757" s="1" t="s">
        <v>1065</v>
      </c>
      <c r="D6757" t="s">
        <v>1058</v>
      </c>
      <c r="G6757" t="s">
        <v>1223</v>
      </c>
      <c r="H6757">
        <v>1</v>
      </c>
    </row>
    <row r="6758" spans="1:8" x14ac:dyDescent="0.2">
      <c r="A6758" s="5">
        <v>44894</v>
      </c>
      <c r="B6758" s="2">
        <v>44894.344560185185</v>
      </c>
      <c r="C6758" s="1" t="s">
        <v>1065</v>
      </c>
      <c r="D6758" t="s">
        <v>1056</v>
      </c>
      <c r="G6758" t="s">
        <v>1223</v>
      </c>
      <c r="H6758">
        <v>1</v>
      </c>
    </row>
    <row r="6759" spans="1:8" x14ac:dyDescent="0.2">
      <c r="A6759" s="5">
        <v>44894</v>
      </c>
      <c r="B6759" s="2">
        <v>44894.344571759262</v>
      </c>
      <c r="C6759" s="1" t="s">
        <v>1065</v>
      </c>
      <c r="D6759" t="s">
        <v>1059</v>
      </c>
      <c r="G6759" t="s">
        <v>1223</v>
      </c>
      <c r="H6759">
        <v>1</v>
      </c>
    </row>
    <row r="6760" spans="1:8" x14ac:dyDescent="0.2">
      <c r="A6760" s="5">
        <v>44894</v>
      </c>
      <c r="B6760" s="2">
        <v>44894.344594907408</v>
      </c>
      <c r="C6760" s="1" t="s">
        <v>1065</v>
      </c>
      <c r="D6760" t="s">
        <v>1056</v>
      </c>
      <c r="G6760" t="s">
        <v>1223</v>
      </c>
      <c r="H6760">
        <v>1</v>
      </c>
    </row>
    <row r="6761" spans="1:8" x14ac:dyDescent="0.2">
      <c r="A6761" s="5">
        <v>44895</v>
      </c>
      <c r="B6761" s="2">
        <v>44895.340532407405</v>
      </c>
      <c r="C6761" s="1" t="s">
        <v>1224</v>
      </c>
      <c r="D6761" t="s">
        <v>1053</v>
      </c>
      <c r="E6761" s="1" t="s">
        <v>1061</v>
      </c>
      <c r="G6761" t="s">
        <v>1223</v>
      </c>
      <c r="H6761">
        <v>1</v>
      </c>
    </row>
    <row r="6762" spans="1:8" x14ac:dyDescent="0.2">
      <c r="A6762" s="5">
        <v>44895</v>
      </c>
      <c r="B6762" s="2">
        <v>44895.340543981481</v>
      </c>
      <c r="C6762" s="1" t="s">
        <v>1224</v>
      </c>
      <c r="D6762" t="s">
        <v>1057</v>
      </c>
      <c r="E6762" s="1" t="s">
        <v>1061</v>
      </c>
      <c r="G6762" t="s">
        <v>1223</v>
      </c>
      <c r="H6762">
        <v>1</v>
      </c>
    </row>
    <row r="6763" spans="1:8" x14ac:dyDescent="0.2">
      <c r="A6763" s="5">
        <v>44895</v>
      </c>
      <c r="B6763" s="2">
        <v>44895.340555555558</v>
      </c>
      <c r="C6763" s="1" t="s">
        <v>1224</v>
      </c>
      <c r="D6763" t="s">
        <v>1058</v>
      </c>
      <c r="E6763" s="1" t="s">
        <v>1061</v>
      </c>
      <c r="G6763" t="s">
        <v>1223</v>
      </c>
      <c r="H6763">
        <v>1</v>
      </c>
    </row>
    <row r="6764" spans="1:8" x14ac:dyDescent="0.2">
      <c r="A6764" s="5">
        <v>44895</v>
      </c>
      <c r="B6764" s="2">
        <v>44895.340567129628</v>
      </c>
      <c r="C6764" s="1" t="s">
        <v>1224</v>
      </c>
      <c r="D6764" t="s">
        <v>1059</v>
      </c>
      <c r="E6764" s="1" t="s">
        <v>1061</v>
      </c>
      <c r="G6764" t="s">
        <v>1223</v>
      </c>
      <c r="H6764">
        <v>1</v>
      </c>
    </row>
    <row r="6765" spans="1:8" x14ac:dyDescent="0.2">
      <c r="A6765" s="5">
        <v>44895</v>
      </c>
      <c r="B6765" s="2">
        <v>44895.341215277775</v>
      </c>
      <c r="C6765" s="1" t="s">
        <v>1065</v>
      </c>
      <c r="D6765" t="s">
        <v>1053</v>
      </c>
      <c r="G6765" t="s">
        <v>1223</v>
      </c>
      <c r="H6765">
        <v>1</v>
      </c>
    </row>
    <row r="6766" spans="1:8" x14ac:dyDescent="0.2">
      <c r="A6766" s="5">
        <v>44895</v>
      </c>
      <c r="B6766" s="2">
        <v>44895.341493055559</v>
      </c>
      <c r="C6766" s="1" t="s">
        <v>1065</v>
      </c>
      <c r="D6766" t="s">
        <v>1056</v>
      </c>
      <c r="G6766" t="s">
        <v>1223</v>
      </c>
      <c r="H6766">
        <v>1</v>
      </c>
    </row>
    <row r="6767" spans="1:8" x14ac:dyDescent="0.2">
      <c r="A6767" s="5">
        <v>44895</v>
      </c>
      <c r="B6767" s="2">
        <v>44895.341643518521</v>
      </c>
      <c r="C6767" s="1" t="s">
        <v>1065</v>
      </c>
      <c r="D6767" t="s">
        <v>1057</v>
      </c>
      <c r="G6767" t="s">
        <v>1223</v>
      </c>
      <c r="H6767">
        <v>1</v>
      </c>
    </row>
    <row r="6768" spans="1:8" x14ac:dyDescent="0.2">
      <c r="A6768" s="5">
        <v>44895</v>
      </c>
      <c r="B6768" s="2">
        <v>44895.341817129629</v>
      </c>
      <c r="C6768" s="1" t="s">
        <v>1065</v>
      </c>
      <c r="D6768" t="s">
        <v>1056</v>
      </c>
      <c r="G6768" t="s">
        <v>1223</v>
      </c>
      <c r="H6768">
        <v>1</v>
      </c>
    </row>
    <row r="6769" spans="1:8" x14ac:dyDescent="0.2">
      <c r="A6769" s="5">
        <v>44895</v>
      </c>
      <c r="B6769" s="2">
        <v>44895.342013888891</v>
      </c>
      <c r="C6769" s="1" t="s">
        <v>1065</v>
      </c>
      <c r="D6769" t="s">
        <v>1058</v>
      </c>
      <c r="G6769" t="s">
        <v>1223</v>
      </c>
      <c r="H6769">
        <v>1</v>
      </c>
    </row>
    <row r="6770" spans="1:8" x14ac:dyDescent="0.2">
      <c r="A6770" s="5">
        <v>44895</v>
      </c>
      <c r="B6770" s="2">
        <v>44895.342175925929</v>
      </c>
      <c r="C6770" s="1" t="s">
        <v>1065</v>
      </c>
      <c r="D6770" t="s">
        <v>1056</v>
      </c>
      <c r="G6770" t="s">
        <v>1223</v>
      </c>
      <c r="H6770">
        <v>1</v>
      </c>
    </row>
    <row r="6771" spans="1:8" x14ac:dyDescent="0.2">
      <c r="A6771" s="5">
        <v>44895</v>
      </c>
      <c r="B6771" s="2">
        <v>44895.342303240737</v>
      </c>
      <c r="C6771" s="1" t="s">
        <v>1065</v>
      </c>
      <c r="D6771" t="s">
        <v>1059</v>
      </c>
      <c r="G6771" t="s">
        <v>1223</v>
      </c>
      <c r="H6771">
        <v>1</v>
      </c>
    </row>
    <row r="6772" spans="1:8" x14ac:dyDescent="0.2">
      <c r="A6772" s="5">
        <v>44895</v>
      </c>
      <c r="B6772" s="2">
        <v>44895.342430555553</v>
      </c>
      <c r="C6772" s="1" t="s">
        <v>1065</v>
      </c>
      <c r="D6772" t="s">
        <v>1056</v>
      </c>
      <c r="G6772" t="s">
        <v>1223</v>
      </c>
      <c r="H6772">
        <v>1</v>
      </c>
    </row>
    <row r="6773" spans="1:8" x14ac:dyDescent="0.2">
      <c r="A6773" s="5">
        <v>44896</v>
      </c>
      <c r="B6773" s="2">
        <v>44896.341435185182</v>
      </c>
      <c r="C6773" s="1" t="s">
        <v>1113</v>
      </c>
      <c r="D6773" t="s">
        <v>1053</v>
      </c>
      <c r="E6773" s="1" t="s">
        <v>1061</v>
      </c>
      <c r="G6773" t="s">
        <v>1221</v>
      </c>
      <c r="H6773">
        <v>1</v>
      </c>
    </row>
    <row r="6774" spans="1:8" x14ac:dyDescent="0.2">
      <c r="A6774" s="5">
        <v>44896</v>
      </c>
      <c r="B6774" s="2">
        <v>44896.341550925928</v>
      </c>
      <c r="C6774" s="1" t="s">
        <v>1113</v>
      </c>
      <c r="D6774" t="s">
        <v>1057</v>
      </c>
      <c r="E6774" s="1" t="s">
        <v>1061</v>
      </c>
      <c r="G6774" t="s">
        <v>1221</v>
      </c>
      <c r="H6774">
        <v>1</v>
      </c>
    </row>
    <row r="6775" spans="1:8" x14ac:dyDescent="0.2">
      <c r="A6775" s="5">
        <v>44896</v>
      </c>
      <c r="B6775" s="2">
        <v>44896.34165509259</v>
      </c>
      <c r="C6775" s="1" t="s">
        <v>1113</v>
      </c>
      <c r="D6775" t="s">
        <v>1058</v>
      </c>
      <c r="E6775" s="1" t="s">
        <v>1061</v>
      </c>
      <c r="G6775" t="s">
        <v>1221</v>
      </c>
      <c r="H6775">
        <v>1</v>
      </c>
    </row>
    <row r="6776" spans="1:8" x14ac:dyDescent="0.2">
      <c r="A6776" s="5">
        <v>44896</v>
      </c>
      <c r="B6776" s="2">
        <v>44896.342511574076</v>
      </c>
      <c r="C6776" s="1" t="s">
        <v>1113</v>
      </c>
      <c r="D6776" t="s">
        <v>1059</v>
      </c>
      <c r="E6776" s="1" t="s">
        <v>1061</v>
      </c>
      <c r="G6776" t="s">
        <v>1221</v>
      </c>
      <c r="H6776">
        <v>1</v>
      </c>
    </row>
    <row r="6777" spans="1:8" x14ac:dyDescent="0.2">
      <c r="A6777" s="5">
        <v>44896</v>
      </c>
      <c r="B6777" s="2">
        <v>44896.35738425926</v>
      </c>
      <c r="C6777" s="1" t="s">
        <v>1113</v>
      </c>
      <c r="D6777" t="s">
        <v>1053</v>
      </c>
      <c r="E6777" s="1" t="s">
        <v>1061</v>
      </c>
      <c r="G6777" t="s">
        <v>1221</v>
      </c>
      <c r="H6777">
        <v>1</v>
      </c>
    </row>
    <row r="6778" spans="1:8" x14ac:dyDescent="0.2">
      <c r="A6778" s="5">
        <v>44896</v>
      </c>
      <c r="B6778" s="2">
        <v>44896.357511574075</v>
      </c>
      <c r="C6778" s="1" t="s">
        <v>1113</v>
      </c>
      <c r="D6778" t="s">
        <v>1057</v>
      </c>
      <c r="E6778" s="1" t="s">
        <v>1061</v>
      </c>
      <c r="G6778" t="s">
        <v>1221</v>
      </c>
      <c r="H6778">
        <v>1</v>
      </c>
    </row>
    <row r="6779" spans="1:8" x14ac:dyDescent="0.2">
      <c r="A6779" s="5">
        <v>44896</v>
      </c>
      <c r="B6779" s="2">
        <v>44896.357627314814</v>
      </c>
      <c r="C6779" s="1" t="s">
        <v>1113</v>
      </c>
      <c r="D6779" t="s">
        <v>1058</v>
      </c>
      <c r="E6779" s="1" t="s">
        <v>1061</v>
      </c>
      <c r="G6779" t="s">
        <v>1221</v>
      </c>
      <c r="H6779">
        <v>1</v>
      </c>
    </row>
    <row r="6780" spans="1:8" x14ac:dyDescent="0.2">
      <c r="A6780" s="5">
        <v>44896</v>
      </c>
      <c r="B6780" s="2">
        <v>44896.357754629629</v>
      </c>
      <c r="C6780" s="1" t="s">
        <v>1113</v>
      </c>
      <c r="D6780" t="s">
        <v>1059</v>
      </c>
      <c r="E6780" s="1" t="s">
        <v>1061</v>
      </c>
      <c r="G6780" t="s">
        <v>1221</v>
      </c>
      <c r="H6780">
        <v>1</v>
      </c>
    </row>
    <row r="6781" spans="1:8" x14ac:dyDescent="0.2">
      <c r="A6781" s="5">
        <v>44897</v>
      </c>
      <c r="B6781" s="2">
        <v>44897.324421296296</v>
      </c>
      <c r="C6781" s="1" t="s">
        <v>1197</v>
      </c>
      <c r="D6781" t="s">
        <v>1053</v>
      </c>
      <c r="E6781" s="1" t="s">
        <v>1061</v>
      </c>
      <c r="G6781" t="s">
        <v>1225</v>
      </c>
      <c r="H6781">
        <v>1</v>
      </c>
    </row>
    <row r="6782" spans="1:8" x14ac:dyDescent="0.2">
      <c r="A6782" s="5">
        <v>44897</v>
      </c>
      <c r="B6782" s="2">
        <v>44897.324432870373</v>
      </c>
      <c r="C6782" s="1" t="s">
        <v>1197</v>
      </c>
      <c r="D6782" t="s">
        <v>1057</v>
      </c>
      <c r="E6782" s="1" t="s">
        <v>1061</v>
      </c>
      <c r="G6782" t="s">
        <v>1225</v>
      </c>
      <c r="H6782">
        <v>1</v>
      </c>
    </row>
    <row r="6783" spans="1:8" x14ac:dyDescent="0.2">
      <c r="A6783" s="5">
        <v>44897</v>
      </c>
      <c r="B6783" s="2">
        <v>44897.324432870373</v>
      </c>
      <c r="C6783" s="1" t="s">
        <v>1197</v>
      </c>
      <c r="D6783" t="s">
        <v>1058</v>
      </c>
      <c r="E6783" s="1" t="s">
        <v>1061</v>
      </c>
      <c r="G6783" t="s">
        <v>1225</v>
      </c>
      <c r="H6783">
        <v>1</v>
      </c>
    </row>
    <row r="6784" spans="1:8" x14ac:dyDescent="0.2">
      <c r="A6784" s="5">
        <v>44897</v>
      </c>
      <c r="B6784" s="2">
        <v>44897.324444444443</v>
      </c>
      <c r="C6784" s="1" t="s">
        <v>1197</v>
      </c>
      <c r="D6784" t="s">
        <v>1059</v>
      </c>
      <c r="E6784" s="1" t="s">
        <v>1061</v>
      </c>
      <c r="G6784" t="s">
        <v>1225</v>
      </c>
      <c r="H6784">
        <v>1</v>
      </c>
    </row>
    <row r="6785" spans="1:8" x14ac:dyDescent="0.2">
      <c r="A6785" s="5">
        <v>44900</v>
      </c>
      <c r="B6785" s="2">
        <v>44900.333067129628</v>
      </c>
      <c r="C6785" s="1" t="s">
        <v>1224</v>
      </c>
      <c r="D6785" t="s">
        <v>1053</v>
      </c>
      <c r="E6785" s="1" t="s">
        <v>1061</v>
      </c>
      <c r="G6785" t="s">
        <v>1225</v>
      </c>
      <c r="H6785">
        <v>1</v>
      </c>
    </row>
    <row r="6786" spans="1:8" x14ac:dyDescent="0.2">
      <c r="A6786" s="5">
        <v>44900</v>
      </c>
      <c r="B6786" s="2">
        <v>44900.333402777775</v>
      </c>
      <c r="C6786" s="1" t="s">
        <v>1224</v>
      </c>
      <c r="D6786" t="s">
        <v>1057</v>
      </c>
      <c r="E6786" s="1" t="s">
        <v>1061</v>
      </c>
      <c r="G6786" t="s">
        <v>1225</v>
      </c>
      <c r="H6786">
        <v>1</v>
      </c>
    </row>
    <row r="6787" spans="1:8" x14ac:dyDescent="0.2">
      <c r="A6787" s="5">
        <v>44900</v>
      </c>
      <c r="B6787" s="2">
        <v>44900.333668981482</v>
      </c>
      <c r="C6787" s="1" t="s">
        <v>1224</v>
      </c>
      <c r="D6787" t="s">
        <v>1058</v>
      </c>
      <c r="E6787" s="1" t="s">
        <v>1061</v>
      </c>
      <c r="G6787" t="s">
        <v>1225</v>
      </c>
      <c r="H6787">
        <v>1</v>
      </c>
    </row>
    <row r="6788" spans="1:8" x14ac:dyDescent="0.2">
      <c r="A6788" s="5">
        <v>44900</v>
      </c>
      <c r="B6788" s="2">
        <v>44900.333865740744</v>
      </c>
      <c r="C6788" s="1" t="s">
        <v>1224</v>
      </c>
      <c r="D6788" t="s">
        <v>1059</v>
      </c>
      <c r="E6788" s="1" t="s">
        <v>1061</v>
      </c>
      <c r="G6788" t="s">
        <v>1225</v>
      </c>
      <c r="H6788">
        <v>1</v>
      </c>
    </row>
    <row r="6789" spans="1:8" x14ac:dyDescent="0.2">
      <c r="A6789" s="5">
        <v>44900</v>
      </c>
      <c r="B6789" s="2">
        <v>44900.354317129626</v>
      </c>
      <c r="C6789" s="1" t="s">
        <v>1065</v>
      </c>
      <c r="D6789" t="s">
        <v>1053</v>
      </c>
      <c r="G6789" t="s">
        <v>1225</v>
      </c>
      <c r="H6789">
        <v>1</v>
      </c>
    </row>
    <row r="6790" spans="1:8" x14ac:dyDescent="0.2">
      <c r="A6790" s="5">
        <v>44900</v>
      </c>
      <c r="B6790" s="2">
        <v>44900.354328703703</v>
      </c>
      <c r="C6790" s="1" t="s">
        <v>1065</v>
      </c>
      <c r="D6790" t="s">
        <v>1056</v>
      </c>
      <c r="G6790" t="s">
        <v>1225</v>
      </c>
      <c r="H6790">
        <v>1</v>
      </c>
    </row>
    <row r="6791" spans="1:8" x14ac:dyDescent="0.2">
      <c r="A6791" s="5">
        <v>44900</v>
      </c>
      <c r="B6791" s="2">
        <v>44900.35434027778</v>
      </c>
      <c r="C6791" s="1" t="s">
        <v>1065</v>
      </c>
      <c r="D6791" t="s">
        <v>1057</v>
      </c>
      <c r="G6791" t="s">
        <v>1225</v>
      </c>
      <c r="H6791">
        <v>1</v>
      </c>
    </row>
    <row r="6792" spans="1:8" x14ac:dyDescent="0.2">
      <c r="A6792" s="5">
        <v>44900</v>
      </c>
      <c r="B6792" s="2">
        <v>44900.354351851849</v>
      </c>
      <c r="C6792" s="1" t="s">
        <v>1065</v>
      </c>
      <c r="D6792" t="s">
        <v>1056</v>
      </c>
      <c r="G6792" t="s">
        <v>1225</v>
      </c>
      <c r="H6792">
        <v>1</v>
      </c>
    </row>
    <row r="6793" spans="1:8" x14ac:dyDescent="0.2">
      <c r="A6793" s="5">
        <v>44900</v>
      </c>
      <c r="B6793" s="2">
        <v>44900.354375000003</v>
      </c>
      <c r="C6793" s="1" t="s">
        <v>1065</v>
      </c>
      <c r="D6793" t="s">
        <v>1058</v>
      </c>
      <c r="G6793" t="s">
        <v>1225</v>
      </c>
      <c r="H6793">
        <v>1</v>
      </c>
    </row>
    <row r="6794" spans="1:8" x14ac:dyDescent="0.2">
      <c r="A6794" s="5">
        <v>44900</v>
      </c>
      <c r="B6794" s="2">
        <v>44900.354386574072</v>
      </c>
      <c r="C6794" s="1" t="s">
        <v>1065</v>
      </c>
      <c r="D6794" t="s">
        <v>1056</v>
      </c>
      <c r="G6794" t="s">
        <v>1225</v>
      </c>
      <c r="H6794">
        <v>1</v>
      </c>
    </row>
    <row r="6795" spans="1:8" x14ac:dyDescent="0.2">
      <c r="A6795" s="5">
        <v>44900</v>
      </c>
      <c r="B6795" s="2">
        <v>44900.354398148149</v>
      </c>
      <c r="C6795" s="1" t="s">
        <v>1065</v>
      </c>
      <c r="D6795" t="s">
        <v>1059</v>
      </c>
      <c r="G6795" t="s">
        <v>1225</v>
      </c>
      <c r="H6795">
        <v>1</v>
      </c>
    </row>
    <row r="6796" spans="1:8" x14ac:dyDescent="0.2">
      <c r="A6796" s="5">
        <v>44900</v>
      </c>
      <c r="B6796" s="2">
        <v>44900.354409722226</v>
      </c>
      <c r="C6796" s="1" t="s">
        <v>1065</v>
      </c>
      <c r="D6796" t="s">
        <v>1056</v>
      </c>
      <c r="G6796" t="s">
        <v>1225</v>
      </c>
      <c r="H6796">
        <v>1</v>
      </c>
    </row>
    <row r="6797" spans="1:8" x14ac:dyDescent="0.2">
      <c r="A6797" s="5">
        <v>44901</v>
      </c>
      <c r="B6797" s="2">
        <v>44901.336331018516</v>
      </c>
      <c r="C6797" s="1" t="s">
        <v>1224</v>
      </c>
      <c r="D6797" t="s">
        <v>1053</v>
      </c>
      <c r="E6797" s="1" t="s">
        <v>1061</v>
      </c>
      <c r="G6797" t="s">
        <v>1225</v>
      </c>
      <c r="H6797">
        <v>1</v>
      </c>
    </row>
    <row r="6798" spans="1:8" x14ac:dyDescent="0.2">
      <c r="A6798" s="5">
        <v>44901</v>
      </c>
      <c r="B6798" s="2">
        <v>44901.336342592593</v>
      </c>
      <c r="C6798" s="1" t="s">
        <v>1224</v>
      </c>
      <c r="D6798" t="s">
        <v>1057</v>
      </c>
      <c r="E6798" s="1" t="s">
        <v>1061</v>
      </c>
      <c r="G6798" t="s">
        <v>1225</v>
      </c>
      <c r="H6798">
        <v>1</v>
      </c>
    </row>
    <row r="6799" spans="1:8" x14ac:dyDescent="0.2">
      <c r="A6799" s="5">
        <v>44901</v>
      </c>
      <c r="B6799" s="2">
        <v>44901.336354166669</v>
      </c>
      <c r="C6799" s="1" t="s">
        <v>1224</v>
      </c>
      <c r="D6799" t="s">
        <v>1058</v>
      </c>
      <c r="E6799" s="1" t="s">
        <v>1061</v>
      </c>
      <c r="G6799" t="s">
        <v>1225</v>
      </c>
      <c r="H6799">
        <v>1</v>
      </c>
    </row>
    <row r="6800" spans="1:8" x14ac:dyDescent="0.2">
      <c r="A6800" s="5">
        <v>44901</v>
      </c>
      <c r="B6800" s="2">
        <v>44901.336365740739</v>
      </c>
      <c r="C6800" s="1" t="s">
        <v>1224</v>
      </c>
      <c r="D6800" t="s">
        <v>1059</v>
      </c>
      <c r="E6800" s="1" t="s">
        <v>1061</v>
      </c>
      <c r="G6800" t="s">
        <v>1225</v>
      </c>
      <c r="H6800">
        <v>1</v>
      </c>
    </row>
    <row r="6801" spans="1:8" x14ac:dyDescent="0.2">
      <c r="A6801" s="5">
        <v>44901</v>
      </c>
      <c r="B6801" s="2">
        <v>44901.348437499997</v>
      </c>
      <c r="C6801" s="1" t="s">
        <v>1065</v>
      </c>
      <c r="D6801" t="s">
        <v>1053</v>
      </c>
      <c r="G6801" t="s">
        <v>1225</v>
      </c>
      <c r="H6801">
        <v>1</v>
      </c>
    </row>
    <row r="6802" spans="1:8" x14ac:dyDescent="0.2">
      <c r="A6802" s="5">
        <v>44901</v>
      </c>
      <c r="B6802" s="2">
        <v>44901.348449074074</v>
      </c>
      <c r="C6802" s="1" t="s">
        <v>1065</v>
      </c>
      <c r="D6802" t="s">
        <v>1056</v>
      </c>
      <c r="G6802" t="s">
        <v>1225</v>
      </c>
      <c r="H6802">
        <v>1</v>
      </c>
    </row>
    <row r="6803" spans="1:8" x14ac:dyDescent="0.2">
      <c r="A6803" s="5">
        <v>44901</v>
      </c>
      <c r="B6803" s="2">
        <v>44901.348460648151</v>
      </c>
      <c r="C6803" s="1" t="s">
        <v>1065</v>
      </c>
      <c r="D6803" t="s">
        <v>1057</v>
      </c>
      <c r="G6803" t="s">
        <v>1225</v>
      </c>
      <c r="H6803">
        <v>1</v>
      </c>
    </row>
    <row r="6804" spans="1:8" x14ac:dyDescent="0.2">
      <c r="A6804" s="5">
        <v>44901</v>
      </c>
      <c r="B6804" s="2">
        <v>44901.348460648151</v>
      </c>
      <c r="C6804" s="1" t="s">
        <v>1065</v>
      </c>
      <c r="D6804" t="s">
        <v>1056</v>
      </c>
      <c r="G6804" t="s">
        <v>1225</v>
      </c>
      <c r="H6804">
        <v>1</v>
      </c>
    </row>
    <row r="6805" spans="1:8" x14ac:dyDescent="0.2">
      <c r="A6805" s="5">
        <v>44901</v>
      </c>
      <c r="B6805" s="2">
        <v>44901.34847222222</v>
      </c>
      <c r="C6805" s="1" t="s">
        <v>1065</v>
      </c>
      <c r="D6805" t="s">
        <v>1058</v>
      </c>
      <c r="G6805" t="s">
        <v>1225</v>
      </c>
      <c r="H6805">
        <v>1</v>
      </c>
    </row>
    <row r="6806" spans="1:8" x14ac:dyDescent="0.2">
      <c r="A6806" s="5">
        <v>44901</v>
      </c>
      <c r="B6806" s="2">
        <v>44901.348483796297</v>
      </c>
      <c r="C6806" s="1" t="s">
        <v>1065</v>
      </c>
      <c r="D6806" t="s">
        <v>1056</v>
      </c>
      <c r="G6806" t="s">
        <v>1225</v>
      </c>
      <c r="H6806">
        <v>1</v>
      </c>
    </row>
    <row r="6807" spans="1:8" x14ac:dyDescent="0.2">
      <c r="A6807" s="5">
        <v>44901</v>
      </c>
      <c r="B6807" s="2">
        <v>44901.348483796297</v>
      </c>
      <c r="C6807" s="1" t="s">
        <v>1065</v>
      </c>
      <c r="D6807" t="s">
        <v>1059</v>
      </c>
      <c r="G6807" t="s">
        <v>1225</v>
      </c>
      <c r="H6807">
        <v>1</v>
      </c>
    </row>
    <row r="6808" spans="1:8" x14ac:dyDescent="0.2">
      <c r="A6808" s="5">
        <v>44901</v>
      </c>
      <c r="B6808" s="2">
        <v>44901.348495370374</v>
      </c>
      <c r="C6808" s="1" t="s">
        <v>1065</v>
      </c>
      <c r="D6808" t="s">
        <v>1056</v>
      </c>
      <c r="G6808" t="s">
        <v>1225</v>
      </c>
      <c r="H6808">
        <v>1</v>
      </c>
    </row>
    <row r="6809" spans="1:8" x14ac:dyDescent="0.2">
      <c r="A6809" s="5">
        <v>44901</v>
      </c>
      <c r="B6809" s="2">
        <v>44901.354189814818</v>
      </c>
      <c r="C6809" s="1" t="s">
        <v>1065</v>
      </c>
      <c r="D6809" t="s">
        <v>1053</v>
      </c>
      <c r="G6809" t="s">
        <v>1225</v>
      </c>
      <c r="H6809">
        <v>1</v>
      </c>
    </row>
    <row r="6810" spans="1:8" x14ac:dyDescent="0.2">
      <c r="A6810" s="5">
        <v>44901</v>
      </c>
      <c r="B6810" s="2">
        <v>44901.354212962964</v>
      </c>
      <c r="C6810" s="1" t="s">
        <v>1065</v>
      </c>
      <c r="D6810" t="s">
        <v>1056</v>
      </c>
      <c r="G6810" t="s">
        <v>1225</v>
      </c>
      <c r="H6810">
        <v>1</v>
      </c>
    </row>
    <row r="6811" spans="1:8" x14ac:dyDescent="0.2">
      <c r="A6811" s="5">
        <v>44901</v>
      </c>
      <c r="B6811" s="2">
        <v>44901.354224537034</v>
      </c>
      <c r="C6811" s="1" t="s">
        <v>1065</v>
      </c>
      <c r="D6811" t="s">
        <v>1057</v>
      </c>
      <c r="G6811" t="s">
        <v>1225</v>
      </c>
      <c r="H6811">
        <v>1</v>
      </c>
    </row>
    <row r="6812" spans="1:8" x14ac:dyDescent="0.2">
      <c r="A6812" s="5">
        <v>44901</v>
      </c>
      <c r="B6812" s="2">
        <v>44901.35423611111</v>
      </c>
      <c r="C6812" s="1" t="s">
        <v>1065</v>
      </c>
      <c r="D6812" t="s">
        <v>1056</v>
      </c>
      <c r="G6812" t="s">
        <v>1225</v>
      </c>
      <c r="H6812">
        <v>1</v>
      </c>
    </row>
    <row r="6813" spans="1:8" x14ac:dyDescent="0.2">
      <c r="A6813" s="5">
        <v>44901</v>
      </c>
      <c r="B6813" s="2">
        <v>44901.35423611111</v>
      </c>
      <c r="C6813" s="1" t="s">
        <v>1065</v>
      </c>
      <c r="D6813" t="s">
        <v>1058</v>
      </c>
      <c r="G6813" t="s">
        <v>1225</v>
      </c>
      <c r="H6813">
        <v>1</v>
      </c>
    </row>
    <row r="6814" spans="1:8" x14ac:dyDescent="0.2">
      <c r="A6814" s="5">
        <v>44901</v>
      </c>
      <c r="B6814" s="2">
        <v>44901.354247685187</v>
      </c>
      <c r="C6814" s="1" t="s">
        <v>1065</v>
      </c>
      <c r="D6814" t="s">
        <v>1056</v>
      </c>
      <c r="G6814" t="s">
        <v>1225</v>
      </c>
      <c r="H6814">
        <v>1</v>
      </c>
    </row>
    <row r="6815" spans="1:8" x14ac:dyDescent="0.2">
      <c r="A6815" s="5">
        <v>44901</v>
      </c>
      <c r="B6815" s="2">
        <v>44901.354259259257</v>
      </c>
      <c r="C6815" s="1" t="s">
        <v>1065</v>
      </c>
      <c r="D6815" t="s">
        <v>1059</v>
      </c>
      <c r="G6815" t="s">
        <v>1225</v>
      </c>
      <c r="H6815">
        <v>1</v>
      </c>
    </row>
    <row r="6816" spans="1:8" x14ac:dyDescent="0.2">
      <c r="A6816" s="5">
        <v>44901</v>
      </c>
      <c r="B6816" s="2">
        <v>44901.354270833333</v>
      </c>
      <c r="C6816" s="1" t="s">
        <v>1065</v>
      </c>
      <c r="D6816" t="s">
        <v>1056</v>
      </c>
      <c r="G6816" t="s">
        <v>1225</v>
      </c>
      <c r="H6816">
        <v>1</v>
      </c>
    </row>
    <row r="6817" spans="1:8" x14ac:dyDescent="0.2">
      <c r="A6817" s="5">
        <v>44902</v>
      </c>
      <c r="B6817" s="2">
        <v>44902.338553240741</v>
      </c>
      <c r="C6817" s="1" t="s">
        <v>1224</v>
      </c>
      <c r="D6817" t="s">
        <v>1053</v>
      </c>
      <c r="E6817" s="1" t="s">
        <v>1061</v>
      </c>
      <c r="G6817" t="s">
        <v>1225</v>
      </c>
      <c r="H6817">
        <v>1</v>
      </c>
    </row>
    <row r="6818" spans="1:8" x14ac:dyDescent="0.2">
      <c r="A6818" s="5">
        <v>44902</v>
      </c>
      <c r="B6818" s="2">
        <v>44902.338564814818</v>
      </c>
      <c r="C6818" s="1" t="s">
        <v>1224</v>
      </c>
      <c r="D6818" t="s">
        <v>1057</v>
      </c>
      <c r="E6818" s="1" t="s">
        <v>1061</v>
      </c>
      <c r="G6818" t="s">
        <v>1225</v>
      </c>
      <c r="H6818">
        <v>1</v>
      </c>
    </row>
    <row r="6819" spans="1:8" x14ac:dyDescent="0.2">
      <c r="A6819" s="5">
        <v>44902</v>
      </c>
      <c r="B6819" s="2">
        <v>44902.338576388887</v>
      </c>
      <c r="C6819" s="1" t="s">
        <v>1224</v>
      </c>
      <c r="D6819" t="s">
        <v>1058</v>
      </c>
      <c r="E6819" s="1" t="s">
        <v>1061</v>
      </c>
      <c r="G6819" t="s">
        <v>1225</v>
      </c>
      <c r="H6819">
        <v>1</v>
      </c>
    </row>
    <row r="6820" spans="1:8" x14ac:dyDescent="0.2">
      <c r="A6820" s="5">
        <v>44902</v>
      </c>
      <c r="B6820" s="2">
        <v>44902.338587962964</v>
      </c>
      <c r="C6820" s="1" t="s">
        <v>1224</v>
      </c>
      <c r="D6820" t="s">
        <v>1059</v>
      </c>
      <c r="E6820" s="1" t="s">
        <v>1061</v>
      </c>
      <c r="G6820" t="s">
        <v>1225</v>
      </c>
      <c r="H6820">
        <v>1</v>
      </c>
    </row>
    <row r="6821" spans="1:8" x14ac:dyDescent="0.2">
      <c r="A6821" s="5">
        <v>44902</v>
      </c>
      <c r="B6821" s="2">
        <v>44902.353067129632</v>
      </c>
      <c r="C6821" s="1" t="s">
        <v>1065</v>
      </c>
      <c r="D6821" t="s">
        <v>1053</v>
      </c>
      <c r="G6821" t="s">
        <v>1225</v>
      </c>
      <c r="H6821">
        <v>1</v>
      </c>
    </row>
    <row r="6822" spans="1:8" x14ac:dyDescent="0.2">
      <c r="A6822" s="5">
        <v>44902</v>
      </c>
      <c r="B6822" s="2">
        <v>44902.353090277778</v>
      </c>
      <c r="C6822" s="1" t="s">
        <v>1065</v>
      </c>
      <c r="D6822" t="s">
        <v>1056</v>
      </c>
      <c r="G6822" t="s">
        <v>1225</v>
      </c>
      <c r="H6822">
        <v>1</v>
      </c>
    </row>
    <row r="6823" spans="1:8" x14ac:dyDescent="0.2">
      <c r="A6823" s="5">
        <v>44902</v>
      </c>
      <c r="B6823" s="2">
        <v>44902.353101851855</v>
      </c>
      <c r="C6823" s="1" t="s">
        <v>1065</v>
      </c>
      <c r="D6823" t="s">
        <v>1057</v>
      </c>
      <c r="G6823" t="s">
        <v>1225</v>
      </c>
      <c r="H6823">
        <v>1</v>
      </c>
    </row>
    <row r="6824" spans="1:8" x14ac:dyDescent="0.2">
      <c r="A6824" s="5">
        <v>44902</v>
      </c>
      <c r="B6824" s="2">
        <v>44902.353113425925</v>
      </c>
      <c r="C6824" s="1" t="s">
        <v>1065</v>
      </c>
      <c r="D6824" t="s">
        <v>1056</v>
      </c>
      <c r="G6824" t="s">
        <v>1225</v>
      </c>
      <c r="H6824">
        <v>1</v>
      </c>
    </row>
    <row r="6825" spans="1:8" x14ac:dyDescent="0.2">
      <c r="A6825" s="5">
        <v>44902</v>
      </c>
      <c r="B6825" s="2">
        <v>44902.353460648148</v>
      </c>
      <c r="C6825" s="1" t="s">
        <v>1065</v>
      </c>
      <c r="D6825" t="s">
        <v>1058</v>
      </c>
      <c r="G6825" t="s">
        <v>1225</v>
      </c>
      <c r="H6825">
        <v>1</v>
      </c>
    </row>
    <row r="6826" spans="1:8" x14ac:dyDescent="0.2">
      <c r="A6826" s="5">
        <v>44902</v>
      </c>
      <c r="B6826" s="2">
        <v>44902.353472222225</v>
      </c>
      <c r="C6826" s="1" t="s">
        <v>1065</v>
      </c>
      <c r="D6826" t="s">
        <v>1056</v>
      </c>
      <c r="G6826" t="s">
        <v>1225</v>
      </c>
      <c r="H6826">
        <v>1</v>
      </c>
    </row>
    <row r="6827" spans="1:8" x14ac:dyDescent="0.2">
      <c r="A6827" s="5">
        <v>44902</v>
      </c>
      <c r="B6827" s="2">
        <v>44902.353483796294</v>
      </c>
      <c r="C6827" s="1" t="s">
        <v>1065</v>
      </c>
      <c r="D6827" t="s">
        <v>1059</v>
      </c>
      <c r="G6827" t="s">
        <v>1225</v>
      </c>
      <c r="H6827">
        <v>1</v>
      </c>
    </row>
    <row r="6828" spans="1:8" x14ac:dyDescent="0.2">
      <c r="A6828" s="5">
        <v>44902</v>
      </c>
      <c r="B6828" s="2">
        <v>44902.353495370371</v>
      </c>
      <c r="C6828" s="1" t="s">
        <v>1065</v>
      </c>
      <c r="D6828" t="s">
        <v>1056</v>
      </c>
      <c r="G6828" t="s">
        <v>1225</v>
      </c>
      <c r="H6828">
        <v>1</v>
      </c>
    </row>
    <row r="6829" spans="1:8" x14ac:dyDescent="0.2">
      <c r="A6829" s="5">
        <v>44902</v>
      </c>
      <c r="B6829" s="2">
        <v>44902.365486111114</v>
      </c>
      <c r="C6829" s="1" t="s">
        <v>1065</v>
      </c>
      <c r="D6829" t="s">
        <v>1053</v>
      </c>
      <c r="G6829" t="s">
        <v>1225</v>
      </c>
      <c r="H6829">
        <v>1</v>
      </c>
    </row>
    <row r="6830" spans="1:8" x14ac:dyDescent="0.2">
      <c r="A6830" s="5">
        <v>44902</v>
      </c>
      <c r="B6830" s="2">
        <v>44902.36550925926</v>
      </c>
      <c r="C6830" s="1" t="s">
        <v>1065</v>
      </c>
      <c r="D6830" t="s">
        <v>1056</v>
      </c>
      <c r="G6830" t="s">
        <v>1225</v>
      </c>
      <c r="H6830">
        <v>1</v>
      </c>
    </row>
    <row r="6831" spans="1:8" x14ac:dyDescent="0.2">
      <c r="A6831" s="5">
        <v>44902</v>
      </c>
      <c r="B6831" s="2">
        <v>44902.365532407406</v>
      </c>
      <c r="C6831" s="1" t="s">
        <v>1065</v>
      </c>
      <c r="D6831" t="s">
        <v>1057</v>
      </c>
      <c r="G6831" t="s">
        <v>1225</v>
      </c>
      <c r="H6831">
        <v>1</v>
      </c>
    </row>
    <row r="6832" spans="1:8" x14ac:dyDescent="0.2">
      <c r="A6832" s="5">
        <v>44902</v>
      </c>
      <c r="B6832" s="2">
        <v>44902.365555555552</v>
      </c>
      <c r="C6832" s="1" t="s">
        <v>1065</v>
      </c>
      <c r="D6832" t="s">
        <v>1056</v>
      </c>
      <c r="G6832" t="s">
        <v>1225</v>
      </c>
      <c r="H6832">
        <v>1</v>
      </c>
    </row>
    <row r="6833" spans="1:8" x14ac:dyDescent="0.2">
      <c r="A6833" s="5">
        <v>44902</v>
      </c>
      <c r="B6833" s="2">
        <v>44902.365590277775</v>
      </c>
      <c r="C6833" s="1" t="s">
        <v>1065</v>
      </c>
      <c r="D6833" t="s">
        <v>1058</v>
      </c>
      <c r="G6833" t="s">
        <v>1225</v>
      </c>
      <c r="H6833">
        <v>1</v>
      </c>
    </row>
    <row r="6834" spans="1:8" x14ac:dyDescent="0.2">
      <c r="A6834" s="5">
        <v>44902</v>
      </c>
      <c r="B6834" s="2">
        <v>44902.371944444443</v>
      </c>
      <c r="C6834" s="1" t="s">
        <v>1065</v>
      </c>
      <c r="D6834" t="s">
        <v>1056</v>
      </c>
      <c r="G6834" t="s">
        <v>1225</v>
      </c>
      <c r="H6834">
        <v>1</v>
      </c>
    </row>
    <row r="6835" spans="1:8" x14ac:dyDescent="0.2">
      <c r="A6835" s="5">
        <v>44902</v>
      </c>
      <c r="B6835" s="2">
        <v>44902.37195601852</v>
      </c>
      <c r="C6835" s="1" t="s">
        <v>1065</v>
      </c>
      <c r="D6835" t="s">
        <v>1059</v>
      </c>
      <c r="G6835" t="s">
        <v>1225</v>
      </c>
      <c r="H6835">
        <v>1</v>
      </c>
    </row>
    <row r="6836" spans="1:8" x14ac:dyDescent="0.2">
      <c r="A6836" s="5">
        <v>44902</v>
      </c>
      <c r="B6836" s="2">
        <v>44902.37195601852</v>
      </c>
      <c r="C6836" s="1" t="s">
        <v>1065</v>
      </c>
      <c r="D6836" t="s">
        <v>1056</v>
      </c>
      <c r="G6836" t="s">
        <v>1225</v>
      </c>
      <c r="H6836">
        <v>1</v>
      </c>
    </row>
    <row r="6837" spans="1:8" x14ac:dyDescent="0.2">
      <c r="A6837" s="5">
        <v>44904</v>
      </c>
      <c r="B6837" s="2">
        <v>44904.316793981481</v>
      </c>
      <c r="C6837" s="1" t="s">
        <v>1224</v>
      </c>
      <c r="D6837" t="s">
        <v>1053</v>
      </c>
      <c r="G6837" t="s">
        <v>1225</v>
      </c>
      <c r="H6837">
        <v>1</v>
      </c>
    </row>
    <row r="6838" spans="1:8" x14ac:dyDescent="0.2">
      <c r="A6838" s="5">
        <v>44904</v>
      </c>
      <c r="B6838" s="2">
        <v>44904.316817129627</v>
      </c>
      <c r="C6838" s="1" t="s">
        <v>1224</v>
      </c>
      <c r="D6838" t="s">
        <v>1056</v>
      </c>
      <c r="F6838" s="6" t="s">
        <v>1061</v>
      </c>
      <c r="G6838" t="s">
        <v>1225</v>
      </c>
      <c r="H6838">
        <v>1</v>
      </c>
    </row>
    <row r="6839" spans="1:8" x14ac:dyDescent="0.2">
      <c r="A6839" s="5">
        <v>44904</v>
      </c>
      <c r="B6839" s="2">
        <v>44904.316828703704</v>
      </c>
      <c r="C6839" s="1" t="s">
        <v>1224</v>
      </c>
      <c r="D6839" t="s">
        <v>1057</v>
      </c>
      <c r="E6839" s="1" t="s">
        <v>1061</v>
      </c>
      <c r="G6839" t="s">
        <v>1225</v>
      </c>
      <c r="H6839">
        <v>1</v>
      </c>
    </row>
    <row r="6840" spans="1:8" x14ac:dyDescent="0.2">
      <c r="A6840" s="5">
        <v>44904</v>
      </c>
      <c r="B6840" s="2">
        <v>44904.31695601852</v>
      </c>
      <c r="C6840" s="1" t="s">
        <v>1224</v>
      </c>
      <c r="D6840" t="s">
        <v>1058</v>
      </c>
      <c r="E6840" s="1" t="s">
        <v>1061</v>
      </c>
      <c r="G6840" t="s">
        <v>1225</v>
      </c>
      <c r="H6840">
        <v>1</v>
      </c>
    </row>
    <row r="6841" spans="1:8" x14ac:dyDescent="0.2">
      <c r="A6841" s="5">
        <v>44904</v>
      </c>
      <c r="B6841" s="2">
        <v>44904.316967592589</v>
      </c>
      <c r="C6841" s="1" t="s">
        <v>1224</v>
      </c>
      <c r="D6841" t="s">
        <v>1059</v>
      </c>
      <c r="E6841" s="1" t="s">
        <v>1061</v>
      </c>
      <c r="G6841" t="s">
        <v>1225</v>
      </c>
      <c r="H6841">
        <v>1</v>
      </c>
    </row>
    <row r="6842" spans="1:8" x14ac:dyDescent="0.2">
      <c r="A6842" s="5">
        <v>44904</v>
      </c>
      <c r="B6842" s="2">
        <v>44904.347986111112</v>
      </c>
      <c r="C6842" s="1" t="s">
        <v>1065</v>
      </c>
      <c r="D6842" t="s">
        <v>1053</v>
      </c>
      <c r="G6842" t="s">
        <v>1225</v>
      </c>
      <c r="H6842">
        <v>1</v>
      </c>
    </row>
    <row r="6843" spans="1:8" x14ac:dyDescent="0.2">
      <c r="A6843" s="5">
        <v>44904</v>
      </c>
      <c r="B6843" s="2">
        <v>44904.348009259258</v>
      </c>
      <c r="C6843" s="1" t="s">
        <v>1065</v>
      </c>
      <c r="D6843" t="s">
        <v>1056</v>
      </c>
      <c r="G6843" t="s">
        <v>1225</v>
      </c>
      <c r="H6843">
        <v>1</v>
      </c>
    </row>
    <row r="6844" spans="1:8" x14ac:dyDescent="0.2">
      <c r="A6844" s="5">
        <v>44904</v>
      </c>
      <c r="B6844" s="2">
        <v>44904.348043981481</v>
      </c>
      <c r="C6844" s="1" t="s">
        <v>1065</v>
      </c>
      <c r="D6844" t="s">
        <v>1057</v>
      </c>
      <c r="G6844" t="s">
        <v>1225</v>
      </c>
      <c r="H6844">
        <v>1</v>
      </c>
    </row>
    <row r="6845" spans="1:8" x14ac:dyDescent="0.2">
      <c r="A6845" s="5">
        <v>44904</v>
      </c>
      <c r="B6845" s="2">
        <v>44904.348055555558</v>
      </c>
      <c r="C6845" s="1" t="s">
        <v>1065</v>
      </c>
      <c r="D6845" t="s">
        <v>1056</v>
      </c>
      <c r="G6845" t="s">
        <v>1225</v>
      </c>
      <c r="H6845">
        <v>1</v>
      </c>
    </row>
    <row r="6846" spans="1:8" x14ac:dyDescent="0.2">
      <c r="A6846" s="5">
        <v>44904</v>
      </c>
      <c r="B6846" s="2">
        <v>44904.348055555558</v>
      </c>
      <c r="C6846" s="1" t="s">
        <v>1065</v>
      </c>
      <c r="D6846" t="s">
        <v>1058</v>
      </c>
      <c r="G6846" t="s">
        <v>1225</v>
      </c>
      <c r="H6846">
        <v>1</v>
      </c>
    </row>
    <row r="6847" spans="1:8" x14ac:dyDescent="0.2">
      <c r="A6847" s="5">
        <v>44904</v>
      </c>
      <c r="B6847" s="2">
        <v>44904.348078703704</v>
      </c>
      <c r="C6847" s="1" t="s">
        <v>1065</v>
      </c>
      <c r="D6847" t="s">
        <v>1056</v>
      </c>
      <c r="G6847" t="s">
        <v>1225</v>
      </c>
      <c r="H6847">
        <v>1</v>
      </c>
    </row>
    <row r="6848" spans="1:8" x14ac:dyDescent="0.2">
      <c r="A6848" s="5">
        <v>44904</v>
      </c>
      <c r="B6848" s="2">
        <v>44904.348101851851</v>
      </c>
      <c r="C6848" s="1" t="s">
        <v>1065</v>
      </c>
      <c r="D6848" t="s">
        <v>1059</v>
      </c>
      <c r="G6848" t="s">
        <v>1225</v>
      </c>
      <c r="H6848">
        <v>1</v>
      </c>
    </row>
    <row r="6849" spans="1:8" x14ac:dyDescent="0.2">
      <c r="A6849" s="5">
        <v>44904</v>
      </c>
      <c r="B6849" s="2">
        <v>44904.348124999997</v>
      </c>
      <c r="C6849" s="1" t="s">
        <v>1065</v>
      </c>
      <c r="D6849" t="s">
        <v>1056</v>
      </c>
      <c r="G6849" t="s">
        <v>1225</v>
      </c>
      <c r="H6849">
        <v>1</v>
      </c>
    </row>
    <row r="6850" spans="1:8" x14ac:dyDescent="0.2">
      <c r="A6850" s="5">
        <v>44907</v>
      </c>
      <c r="B6850" s="2">
        <v>44907.332754629628</v>
      </c>
      <c r="C6850" s="1" t="s">
        <v>1192</v>
      </c>
      <c r="D6850" t="s">
        <v>1053</v>
      </c>
      <c r="E6850" s="1" t="s">
        <v>1061</v>
      </c>
      <c r="G6850" t="s">
        <v>1225</v>
      </c>
      <c r="H6850">
        <v>1</v>
      </c>
    </row>
    <row r="6851" spans="1:8" x14ac:dyDescent="0.2">
      <c r="A6851" s="5">
        <v>44907</v>
      </c>
      <c r="B6851" s="2">
        <v>44907.332766203705</v>
      </c>
      <c r="C6851" s="1" t="s">
        <v>1192</v>
      </c>
      <c r="D6851" t="s">
        <v>1057</v>
      </c>
      <c r="E6851" s="1" t="s">
        <v>1061</v>
      </c>
      <c r="G6851" t="s">
        <v>1225</v>
      </c>
      <c r="H6851">
        <v>1</v>
      </c>
    </row>
    <row r="6852" spans="1:8" x14ac:dyDescent="0.2">
      <c r="A6852" s="5">
        <v>44907</v>
      </c>
      <c r="B6852" s="2">
        <v>44907.332777777781</v>
      </c>
      <c r="C6852" s="1" t="s">
        <v>1192</v>
      </c>
      <c r="D6852" t="s">
        <v>1058</v>
      </c>
      <c r="E6852" s="1" t="s">
        <v>1061</v>
      </c>
      <c r="G6852" t="s">
        <v>1225</v>
      </c>
      <c r="H6852">
        <v>1</v>
      </c>
    </row>
    <row r="6853" spans="1:8" x14ac:dyDescent="0.2">
      <c r="A6853" s="5">
        <v>44907</v>
      </c>
      <c r="B6853" s="2">
        <v>44907.332777777781</v>
      </c>
      <c r="C6853" s="1" t="s">
        <v>1192</v>
      </c>
      <c r="D6853" t="s">
        <v>1059</v>
      </c>
      <c r="E6853" s="1" t="s">
        <v>1061</v>
      </c>
      <c r="G6853" t="s">
        <v>1225</v>
      </c>
      <c r="H6853">
        <v>1</v>
      </c>
    </row>
    <row r="6854" spans="1:8" x14ac:dyDescent="0.2">
      <c r="A6854" s="5">
        <v>44907</v>
      </c>
      <c r="B6854" s="2">
        <v>44907.341805555552</v>
      </c>
      <c r="C6854" s="1" t="s">
        <v>1065</v>
      </c>
      <c r="D6854" t="s">
        <v>1053</v>
      </c>
      <c r="G6854" t="s">
        <v>1225</v>
      </c>
      <c r="H6854">
        <v>1</v>
      </c>
    </row>
    <row r="6855" spans="1:8" x14ac:dyDescent="0.2">
      <c r="A6855" s="5">
        <v>44907</v>
      </c>
      <c r="B6855" s="2">
        <v>44907.341932870368</v>
      </c>
      <c r="C6855" s="1" t="s">
        <v>1065</v>
      </c>
      <c r="D6855" t="s">
        <v>1056</v>
      </c>
      <c r="G6855" t="s">
        <v>1225</v>
      </c>
      <c r="H6855">
        <v>1</v>
      </c>
    </row>
    <row r="6856" spans="1:8" x14ac:dyDescent="0.2">
      <c r="A6856" s="5">
        <v>44907</v>
      </c>
      <c r="B6856" s="2">
        <v>44907.342013888891</v>
      </c>
      <c r="C6856" s="1" t="s">
        <v>1065</v>
      </c>
      <c r="D6856" t="s">
        <v>1057</v>
      </c>
      <c r="G6856" t="s">
        <v>1225</v>
      </c>
      <c r="H6856">
        <v>1</v>
      </c>
    </row>
    <row r="6857" spans="1:8" x14ac:dyDescent="0.2">
      <c r="A6857" s="5">
        <v>44907</v>
      </c>
      <c r="B6857" s="2">
        <v>44907.342442129629</v>
      </c>
      <c r="C6857" s="1" t="s">
        <v>1065</v>
      </c>
      <c r="D6857" t="s">
        <v>1056</v>
      </c>
      <c r="G6857" t="s">
        <v>1225</v>
      </c>
      <c r="H6857">
        <v>1</v>
      </c>
    </row>
    <row r="6858" spans="1:8" x14ac:dyDescent="0.2">
      <c r="A6858" s="5">
        <v>44907</v>
      </c>
      <c r="B6858" s="2">
        <v>44907.342662037037</v>
      </c>
      <c r="C6858" s="1" t="s">
        <v>1065</v>
      </c>
      <c r="D6858" t="s">
        <v>1058</v>
      </c>
      <c r="G6858" t="s">
        <v>1225</v>
      </c>
      <c r="H6858">
        <v>1</v>
      </c>
    </row>
    <row r="6859" spans="1:8" x14ac:dyDescent="0.2">
      <c r="A6859" s="5">
        <v>44907</v>
      </c>
      <c r="B6859" s="2">
        <v>44907.342743055553</v>
      </c>
      <c r="C6859" s="1" t="s">
        <v>1065</v>
      </c>
      <c r="D6859" t="s">
        <v>1056</v>
      </c>
      <c r="G6859" t="s">
        <v>1225</v>
      </c>
      <c r="H6859">
        <v>1</v>
      </c>
    </row>
    <row r="6860" spans="1:8" x14ac:dyDescent="0.2">
      <c r="A6860" s="5">
        <v>44907</v>
      </c>
      <c r="B6860" s="2">
        <v>44907.342824074076</v>
      </c>
      <c r="C6860" s="1" t="s">
        <v>1065</v>
      </c>
      <c r="D6860" t="s">
        <v>1059</v>
      </c>
      <c r="G6860" t="s">
        <v>1225</v>
      </c>
      <c r="H6860">
        <v>1</v>
      </c>
    </row>
    <row r="6861" spans="1:8" x14ac:dyDescent="0.2">
      <c r="A6861" s="5">
        <v>44907</v>
      </c>
      <c r="B6861" s="2">
        <v>44907.342858796299</v>
      </c>
      <c r="C6861" s="1" t="s">
        <v>1065</v>
      </c>
      <c r="D6861" t="s">
        <v>1056</v>
      </c>
      <c r="G6861" t="s">
        <v>1225</v>
      </c>
      <c r="H6861">
        <v>1</v>
      </c>
    </row>
    <row r="6862" spans="1:8" x14ac:dyDescent="0.2">
      <c r="A6862" s="5">
        <v>44908</v>
      </c>
      <c r="B6862" s="2">
        <v>44908.33326388889</v>
      </c>
      <c r="C6862" s="1" t="s">
        <v>1192</v>
      </c>
      <c r="D6862" t="s">
        <v>1053</v>
      </c>
      <c r="E6862" s="1" t="s">
        <v>1061</v>
      </c>
      <c r="G6862" t="s">
        <v>1225</v>
      </c>
      <c r="H6862">
        <v>1</v>
      </c>
    </row>
    <row r="6863" spans="1:8" x14ac:dyDescent="0.2">
      <c r="A6863" s="5">
        <v>44908</v>
      </c>
      <c r="B6863" s="2">
        <v>44908.333275462966</v>
      </c>
      <c r="C6863" s="1" t="s">
        <v>1192</v>
      </c>
      <c r="D6863" t="s">
        <v>1057</v>
      </c>
      <c r="E6863" s="1" t="s">
        <v>1061</v>
      </c>
      <c r="G6863" t="s">
        <v>1225</v>
      </c>
      <c r="H6863">
        <v>1</v>
      </c>
    </row>
    <row r="6864" spans="1:8" x14ac:dyDescent="0.2">
      <c r="A6864" s="5">
        <v>44908</v>
      </c>
      <c r="B6864" s="2">
        <v>44908.333287037036</v>
      </c>
      <c r="C6864" s="1" t="s">
        <v>1192</v>
      </c>
      <c r="D6864" t="s">
        <v>1058</v>
      </c>
      <c r="E6864" s="1" t="s">
        <v>1061</v>
      </c>
      <c r="G6864" t="s">
        <v>1225</v>
      </c>
      <c r="H6864">
        <v>1</v>
      </c>
    </row>
    <row r="6865" spans="1:8" x14ac:dyDescent="0.2">
      <c r="A6865" s="5">
        <v>44908</v>
      </c>
      <c r="B6865" s="2">
        <v>44908.333310185182</v>
      </c>
      <c r="C6865" s="1" t="s">
        <v>1192</v>
      </c>
      <c r="D6865" t="s">
        <v>1059</v>
      </c>
      <c r="E6865" s="1" t="s">
        <v>1061</v>
      </c>
      <c r="G6865" t="s">
        <v>1225</v>
      </c>
      <c r="H6865">
        <v>1</v>
      </c>
    </row>
    <row r="6866" spans="1:8" x14ac:dyDescent="0.2">
      <c r="A6866" s="5">
        <v>44908</v>
      </c>
      <c r="B6866" s="2">
        <v>44908.335393518515</v>
      </c>
      <c r="C6866" s="1" t="s">
        <v>1065</v>
      </c>
      <c r="D6866" t="s">
        <v>1053</v>
      </c>
      <c r="G6866" t="s">
        <v>1225</v>
      </c>
      <c r="H6866">
        <v>1</v>
      </c>
    </row>
    <row r="6867" spans="1:8" x14ac:dyDescent="0.2">
      <c r="A6867" s="5">
        <v>44908</v>
      </c>
      <c r="B6867" s="2">
        <v>44908.335590277777</v>
      </c>
      <c r="C6867" s="1" t="s">
        <v>1065</v>
      </c>
      <c r="D6867" t="s">
        <v>1056</v>
      </c>
      <c r="G6867" t="s">
        <v>1225</v>
      </c>
      <c r="H6867">
        <v>1</v>
      </c>
    </row>
    <row r="6868" spans="1:8" x14ac:dyDescent="0.2">
      <c r="A6868" s="5">
        <v>44908</v>
      </c>
      <c r="B6868" s="2">
        <v>44908.335821759261</v>
      </c>
      <c r="C6868" s="1" t="s">
        <v>1065</v>
      </c>
      <c r="D6868" t="s">
        <v>1057</v>
      </c>
      <c r="G6868" t="s">
        <v>1225</v>
      </c>
      <c r="H6868">
        <v>1</v>
      </c>
    </row>
    <row r="6869" spans="1:8" x14ac:dyDescent="0.2">
      <c r="A6869" s="5">
        <v>44908</v>
      </c>
      <c r="B6869" s="2">
        <v>44908.3359837963</v>
      </c>
      <c r="C6869" s="1" t="s">
        <v>1065</v>
      </c>
      <c r="D6869" t="s">
        <v>1056</v>
      </c>
      <c r="G6869" t="s">
        <v>1225</v>
      </c>
      <c r="H6869">
        <v>1</v>
      </c>
    </row>
    <row r="6870" spans="1:8" x14ac:dyDescent="0.2">
      <c r="A6870" s="5">
        <v>44908</v>
      </c>
      <c r="B6870" s="2">
        <v>44908.336134259262</v>
      </c>
      <c r="C6870" s="1" t="s">
        <v>1065</v>
      </c>
      <c r="D6870" t="s">
        <v>1058</v>
      </c>
      <c r="G6870" t="s">
        <v>1225</v>
      </c>
      <c r="H6870">
        <v>1</v>
      </c>
    </row>
    <row r="6871" spans="1:8" x14ac:dyDescent="0.2">
      <c r="A6871" s="5">
        <v>44908</v>
      </c>
      <c r="B6871" s="2">
        <v>44908.33625</v>
      </c>
      <c r="C6871" s="1" t="s">
        <v>1065</v>
      </c>
      <c r="D6871" t="s">
        <v>1056</v>
      </c>
      <c r="G6871" t="s">
        <v>1225</v>
      </c>
      <c r="H6871">
        <v>1</v>
      </c>
    </row>
    <row r="6872" spans="1:8" x14ac:dyDescent="0.2">
      <c r="A6872" s="5">
        <v>44908</v>
      </c>
      <c r="B6872" s="2">
        <v>44908.336377314816</v>
      </c>
      <c r="C6872" s="1" t="s">
        <v>1065</v>
      </c>
      <c r="D6872" t="s">
        <v>1059</v>
      </c>
      <c r="G6872" t="s">
        <v>1225</v>
      </c>
      <c r="H6872">
        <v>1</v>
      </c>
    </row>
    <row r="6873" spans="1:8" x14ac:dyDescent="0.2">
      <c r="A6873" s="5">
        <v>44908</v>
      </c>
      <c r="B6873" s="2">
        <v>44908.336493055554</v>
      </c>
      <c r="C6873" s="1" t="s">
        <v>1065</v>
      </c>
      <c r="D6873" t="s">
        <v>1056</v>
      </c>
      <c r="G6873" t="s">
        <v>1225</v>
      </c>
      <c r="H6873">
        <v>1</v>
      </c>
    </row>
    <row r="6874" spans="1:8" x14ac:dyDescent="0.2">
      <c r="A6874" s="5">
        <v>44909</v>
      </c>
      <c r="B6874" s="2">
        <v>44909.333078703705</v>
      </c>
      <c r="C6874" s="1" t="s">
        <v>1192</v>
      </c>
      <c r="D6874" t="s">
        <v>1053</v>
      </c>
      <c r="E6874" s="1" t="s">
        <v>1061</v>
      </c>
      <c r="G6874" t="s">
        <v>1225</v>
      </c>
      <c r="H6874">
        <v>1</v>
      </c>
    </row>
    <row r="6875" spans="1:8" x14ac:dyDescent="0.2">
      <c r="A6875" s="5">
        <v>44909</v>
      </c>
      <c r="B6875" s="2">
        <v>44909.333090277774</v>
      </c>
      <c r="C6875" s="1" t="s">
        <v>1192</v>
      </c>
      <c r="D6875" t="s">
        <v>1057</v>
      </c>
      <c r="E6875" s="1" t="s">
        <v>1061</v>
      </c>
      <c r="G6875" t="s">
        <v>1225</v>
      </c>
      <c r="H6875">
        <v>1</v>
      </c>
    </row>
    <row r="6876" spans="1:8" x14ac:dyDescent="0.2">
      <c r="A6876" s="5">
        <v>44909</v>
      </c>
      <c r="B6876" s="2">
        <v>44909.333113425928</v>
      </c>
      <c r="C6876" s="1" t="s">
        <v>1192</v>
      </c>
      <c r="D6876" t="s">
        <v>1058</v>
      </c>
      <c r="E6876" s="1" t="s">
        <v>1061</v>
      </c>
      <c r="G6876" t="s">
        <v>1225</v>
      </c>
      <c r="H6876">
        <v>1</v>
      </c>
    </row>
    <row r="6877" spans="1:8" x14ac:dyDescent="0.2">
      <c r="A6877" s="5">
        <v>44909</v>
      </c>
      <c r="B6877" s="2">
        <v>44909.333124999997</v>
      </c>
      <c r="C6877" s="1" t="s">
        <v>1192</v>
      </c>
      <c r="D6877" t="s">
        <v>1059</v>
      </c>
      <c r="E6877" s="1" t="s">
        <v>1061</v>
      </c>
      <c r="G6877" t="s">
        <v>1225</v>
      </c>
      <c r="H6877">
        <v>1</v>
      </c>
    </row>
    <row r="6878" spans="1:8" x14ac:dyDescent="0.2">
      <c r="A6878" s="5">
        <v>44909</v>
      </c>
      <c r="B6878" s="2">
        <v>44909.34884259259</v>
      </c>
      <c r="C6878" s="1" t="s">
        <v>1065</v>
      </c>
      <c r="D6878" t="s">
        <v>1053</v>
      </c>
      <c r="G6878" t="s">
        <v>1225</v>
      </c>
      <c r="H6878">
        <v>1</v>
      </c>
    </row>
    <row r="6879" spans="1:8" x14ac:dyDescent="0.2">
      <c r="A6879" s="5">
        <v>44909</v>
      </c>
      <c r="B6879" s="2">
        <v>44909.348912037036</v>
      </c>
      <c r="C6879" s="1" t="s">
        <v>1065</v>
      </c>
      <c r="D6879" t="s">
        <v>1056</v>
      </c>
      <c r="G6879" t="s">
        <v>1225</v>
      </c>
      <c r="H6879">
        <v>1</v>
      </c>
    </row>
    <row r="6880" spans="1:8" x14ac:dyDescent="0.2">
      <c r="A6880" s="5">
        <v>44909</v>
      </c>
      <c r="B6880" s="2">
        <v>44909.348958333336</v>
      </c>
      <c r="C6880" s="1" t="s">
        <v>1065</v>
      </c>
      <c r="D6880" t="s">
        <v>1057</v>
      </c>
      <c r="G6880" t="s">
        <v>1225</v>
      </c>
      <c r="H6880">
        <v>1</v>
      </c>
    </row>
    <row r="6881" spans="1:8" x14ac:dyDescent="0.2">
      <c r="A6881" s="5">
        <v>44909</v>
      </c>
      <c r="B6881" s="2">
        <v>44909.349027777775</v>
      </c>
      <c r="C6881" s="1" t="s">
        <v>1065</v>
      </c>
      <c r="D6881" t="s">
        <v>1056</v>
      </c>
      <c r="G6881" t="s">
        <v>1225</v>
      </c>
      <c r="H6881">
        <v>1</v>
      </c>
    </row>
    <row r="6882" spans="1:8" x14ac:dyDescent="0.2">
      <c r="A6882" s="5">
        <v>44909</v>
      </c>
      <c r="B6882" s="2">
        <v>44909.349108796298</v>
      </c>
      <c r="C6882" s="1" t="s">
        <v>1065</v>
      </c>
      <c r="D6882" t="s">
        <v>1058</v>
      </c>
      <c r="G6882" t="s">
        <v>1225</v>
      </c>
      <c r="H6882">
        <v>1</v>
      </c>
    </row>
    <row r="6883" spans="1:8" x14ac:dyDescent="0.2">
      <c r="A6883" s="5">
        <v>44909</v>
      </c>
      <c r="B6883" s="2">
        <v>44909.34920138889</v>
      </c>
      <c r="C6883" s="1" t="s">
        <v>1065</v>
      </c>
      <c r="D6883" t="s">
        <v>1056</v>
      </c>
      <c r="G6883" t="s">
        <v>1225</v>
      </c>
      <c r="H6883">
        <v>1</v>
      </c>
    </row>
    <row r="6884" spans="1:8" x14ac:dyDescent="0.2">
      <c r="A6884" s="5">
        <v>44909</v>
      </c>
      <c r="B6884" s="2">
        <v>44909.349282407406</v>
      </c>
      <c r="C6884" s="1" t="s">
        <v>1065</v>
      </c>
      <c r="D6884" t="s">
        <v>1059</v>
      </c>
      <c r="G6884" t="s">
        <v>1225</v>
      </c>
      <c r="H6884">
        <v>1</v>
      </c>
    </row>
    <row r="6885" spans="1:8" x14ac:dyDescent="0.2">
      <c r="A6885" s="5">
        <v>44909</v>
      </c>
      <c r="B6885" s="2">
        <v>44909.349374999998</v>
      </c>
      <c r="C6885" s="1" t="s">
        <v>1065</v>
      </c>
      <c r="D6885" t="s">
        <v>1056</v>
      </c>
      <c r="G6885" t="s">
        <v>1225</v>
      </c>
      <c r="H6885">
        <v>1</v>
      </c>
    </row>
    <row r="6886" spans="1:8" x14ac:dyDescent="0.2">
      <c r="A6886" s="5">
        <v>44910</v>
      </c>
      <c r="B6886" s="2">
        <v>44910.344583333332</v>
      </c>
      <c r="C6886" s="1" t="s">
        <v>1192</v>
      </c>
      <c r="D6886" t="s">
        <v>1053</v>
      </c>
      <c r="E6886" s="1" t="s">
        <v>1061</v>
      </c>
      <c r="G6886" t="s">
        <v>1225</v>
      </c>
      <c r="H6886">
        <v>1</v>
      </c>
    </row>
    <row r="6887" spans="1:8" x14ac:dyDescent="0.2">
      <c r="A6887" s="5">
        <v>44910</v>
      </c>
      <c r="B6887" s="2">
        <v>44910.344594907408</v>
      </c>
      <c r="C6887" s="1" t="s">
        <v>1192</v>
      </c>
      <c r="D6887" t="s">
        <v>1057</v>
      </c>
      <c r="G6887" t="s">
        <v>1225</v>
      </c>
      <c r="H6887">
        <v>1</v>
      </c>
    </row>
    <row r="6888" spans="1:8" x14ac:dyDescent="0.2">
      <c r="A6888" s="5">
        <v>44910</v>
      </c>
      <c r="B6888" s="2">
        <v>44910.344606481478</v>
      </c>
      <c r="C6888" s="1" t="s">
        <v>1192</v>
      </c>
      <c r="D6888" t="s">
        <v>1056</v>
      </c>
      <c r="F6888" s="6" t="s">
        <v>1061</v>
      </c>
      <c r="G6888" t="s">
        <v>1225</v>
      </c>
      <c r="H6888">
        <v>1</v>
      </c>
    </row>
    <row r="6889" spans="1:8" x14ac:dyDescent="0.2">
      <c r="A6889" s="5">
        <v>44910</v>
      </c>
      <c r="B6889" s="2">
        <v>44910.344629629632</v>
      </c>
      <c r="C6889" s="1" t="s">
        <v>1192</v>
      </c>
      <c r="D6889" t="s">
        <v>1058</v>
      </c>
      <c r="E6889" s="1" t="s">
        <v>1061</v>
      </c>
      <c r="G6889" t="s">
        <v>1225</v>
      </c>
      <c r="H6889">
        <v>1</v>
      </c>
    </row>
    <row r="6890" spans="1:8" x14ac:dyDescent="0.2">
      <c r="A6890" s="5">
        <v>44910</v>
      </c>
      <c r="B6890" s="2">
        <v>44910.344641203701</v>
      </c>
      <c r="C6890" s="1" t="s">
        <v>1192</v>
      </c>
      <c r="D6890" t="s">
        <v>1059</v>
      </c>
      <c r="E6890" s="1" t="s">
        <v>1061</v>
      </c>
      <c r="G6890" t="s">
        <v>1225</v>
      </c>
      <c r="H6890">
        <v>1</v>
      </c>
    </row>
    <row r="6891" spans="1:8" x14ac:dyDescent="0.2">
      <c r="A6891" s="5">
        <v>44910</v>
      </c>
      <c r="B6891" s="2">
        <v>44910.352418981478</v>
      </c>
      <c r="C6891" s="1" t="s">
        <v>1065</v>
      </c>
      <c r="D6891" t="s">
        <v>1053</v>
      </c>
      <c r="G6891" t="s">
        <v>1225</v>
      </c>
      <c r="H6891">
        <v>1</v>
      </c>
    </row>
    <row r="6892" spans="1:8" x14ac:dyDescent="0.2">
      <c r="A6892" s="5">
        <v>44910</v>
      </c>
      <c r="B6892" s="2">
        <v>44910.352453703701</v>
      </c>
      <c r="C6892" s="1" t="s">
        <v>1065</v>
      </c>
      <c r="D6892" t="s">
        <v>1056</v>
      </c>
      <c r="G6892" t="s">
        <v>1225</v>
      </c>
      <c r="H6892">
        <v>1</v>
      </c>
    </row>
    <row r="6893" spans="1:8" x14ac:dyDescent="0.2">
      <c r="A6893" s="5">
        <v>44910</v>
      </c>
      <c r="B6893" s="2">
        <v>44910.352812500001</v>
      </c>
      <c r="C6893" s="1" t="s">
        <v>1065</v>
      </c>
      <c r="D6893" t="s">
        <v>1057</v>
      </c>
      <c r="G6893" t="s">
        <v>1225</v>
      </c>
      <c r="H6893">
        <v>1</v>
      </c>
    </row>
    <row r="6894" spans="1:8" x14ac:dyDescent="0.2">
      <c r="A6894" s="5">
        <v>44910</v>
      </c>
      <c r="B6894" s="2">
        <v>44910.352835648147</v>
      </c>
      <c r="C6894" s="1" t="s">
        <v>1065</v>
      </c>
      <c r="D6894" t="s">
        <v>1056</v>
      </c>
      <c r="G6894" t="s">
        <v>1225</v>
      </c>
      <c r="H6894">
        <v>1</v>
      </c>
    </row>
    <row r="6895" spans="1:8" x14ac:dyDescent="0.2">
      <c r="A6895" s="5">
        <v>44910</v>
      </c>
      <c r="B6895" s="2">
        <v>44910.352847222224</v>
      </c>
      <c r="C6895" s="1" t="s">
        <v>1065</v>
      </c>
      <c r="D6895" t="s">
        <v>1058</v>
      </c>
      <c r="G6895" t="s">
        <v>1225</v>
      </c>
      <c r="H6895">
        <v>1</v>
      </c>
    </row>
    <row r="6896" spans="1:8" x14ac:dyDescent="0.2">
      <c r="A6896" s="5">
        <v>44910</v>
      </c>
      <c r="B6896" s="2">
        <v>44910.352858796294</v>
      </c>
      <c r="C6896" s="1" t="s">
        <v>1065</v>
      </c>
      <c r="D6896" t="s">
        <v>1056</v>
      </c>
      <c r="G6896" t="s">
        <v>1225</v>
      </c>
      <c r="H6896">
        <v>1</v>
      </c>
    </row>
    <row r="6897" spans="1:8" x14ac:dyDescent="0.2">
      <c r="A6897" s="5">
        <v>44910</v>
      </c>
      <c r="B6897" s="2">
        <v>44910.352870370371</v>
      </c>
      <c r="C6897" s="1" t="s">
        <v>1065</v>
      </c>
      <c r="D6897" t="s">
        <v>1059</v>
      </c>
      <c r="G6897" t="s">
        <v>1225</v>
      </c>
      <c r="H6897">
        <v>1</v>
      </c>
    </row>
    <row r="6898" spans="1:8" x14ac:dyDescent="0.2">
      <c r="A6898" s="5">
        <v>44910</v>
      </c>
      <c r="B6898" s="2">
        <v>44910.352881944447</v>
      </c>
      <c r="C6898" s="1" t="s">
        <v>1065</v>
      </c>
      <c r="D6898" t="s">
        <v>1056</v>
      </c>
      <c r="G6898" t="s">
        <v>1225</v>
      </c>
      <c r="H6898">
        <v>1</v>
      </c>
    </row>
    <row r="6899" spans="1:8" x14ac:dyDescent="0.2">
      <c r="A6899" s="5">
        <v>44911</v>
      </c>
      <c r="B6899" s="2">
        <v>44911.336655092593</v>
      </c>
      <c r="C6899" s="1" t="s">
        <v>1192</v>
      </c>
      <c r="D6899" t="s">
        <v>1053</v>
      </c>
      <c r="E6899" s="1" t="s">
        <v>1061</v>
      </c>
      <c r="G6899" t="s">
        <v>1225</v>
      </c>
      <c r="H6899">
        <v>1</v>
      </c>
    </row>
    <row r="6900" spans="1:8" x14ac:dyDescent="0.2">
      <c r="A6900" s="5">
        <v>44911</v>
      </c>
      <c r="B6900" s="2">
        <v>44911.336678240739</v>
      </c>
      <c r="C6900" s="1" t="s">
        <v>1192</v>
      </c>
      <c r="D6900" t="s">
        <v>1057</v>
      </c>
      <c r="E6900" s="1" t="s">
        <v>1061</v>
      </c>
      <c r="G6900" t="s">
        <v>1225</v>
      </c>
      <c r="H6900">
        <v>1</v>
      </c>
    </row>
    <row r="6901" spans="1:8" x14ac:dyDescent="0.2">
      <c r="A6901" s="5">
        <v>44911</v>
      </c>
      <c r="B6901" s="2">
        <v>44911.336701388886</v>
      </c>
      <c r="C6901" s="1" t="s">
        <v>1192</v>
      </c>
      <c r="D6901" t="s">
        <v>1058</v>
      </c>
      <c r="E6901" s="1" t="s">
        <v>1061</v>
      </c>
      <c r="G6901" t="s">
        <v>1225</v>
      </c>
      <c r="H6901">
        <v>1</v>
      </c>
    </row>
    <row r="6902" spans="1:8" x14ac:dyDescent="0.2">
      <c r="A6902" s="5">
        <v>44911</v>
      </c>
      <c r="B6902" s="2">
        <v>44911.336724537039</v>
      </c>
      <c r="C6902" s="1" t="s">
        <v>1192</v>
      </c>
      <c r="D6902" t="s">
        <v>1059</v>
      </c>
      <c r="E6902" s="1" t="s">
        <v>1061</v>
      </c>
      <c r="G6902" t="s">
        <v>1225</v>
      </c>
      <c r="H6902">
        <v>1</v>
      </c>
    </row>
    <row r="6903" spans="1:8" x14ac:dyDescent="0.2">
      <c r="A6903" s="5">
        <v>44911</v>
      </c>
      <c r="B6903" s="2">
        <v>44911.352106481485</v>
      </c>
      <c r="C6903" s="1" t="s">
        <v>1065</v>
      </c>
      <c r="D6903" t="s">
        <v>1053</v>
      </c>
      <c r="G6903" t="s">
        <v>1225</v>
      </c>
      <c r="H6903">
        <v>1</v>
      </c>
    </row>
    <row r="6904" spans="1:8" x14ac:dyDescent="0.2">
      <c r="A6904" s="5">
        <v>44911</v>
      </c>
      <c r="B6904" s="2">
        <v>44911.352129629631</v>
      </c>
      <c r="C6904" s="1" t="s">
        <v>1065</v>
      </c>
      <c r="D6904" t="s">
        <v>1056</v>
      </c>
      <c r="G6904" t="s">
        <v>1225</v>
      </c>
      <c r="H6904">
        <v>1</v>
      </c>
    </row>
    <row r="6905" spans="1:8" x14ac:dyDescent="0.2">
      <c r="A6905" s="5">
        <v>44911</v>
      </c>
      <c r="B6905" s="2">
        <v>44911.352152777778</v>
      </c>
      <c r="C6905" s="1" t="s">
        <v>1065</v>
      </c>
      <c r="D6905" t="s">
        <v>1057</v>
      </c>
      <c r="G6905" t="s">
        <v>1225</v>
      </c>
      <c r="H6905">
        <v>1</v>
      </c>
    </row>
    <row r="6906" spans="1:8" x14ac:dyDescent="0.2">
      <c r="A6906" s="5">
        <v>44911</v>
      </c>
      <c r="B6906" s="2">
        <v>44911.352175925924</v>
      </c>
      <c r="C6906" s="1" t="s">
        <v>1065</v>
      </c>
      <c r="D6906" t="s">
        <v>1056</v>
      </c>
      <c r="G6906" t="s">
        <v>1225</v>
      </c>
      <c r="H6906">
        <v>1</v>
      </c>
    </row>
    <row r="6907" spans="1:8" x14ac:dyDescent="0.2">
      <c r="A6907" s="5">
        <v>44911</v>
      </c>
      <c r="B6907" s="2">
        <v>44911.352199074077</v>
      </c>
      <c r="C6907" s="1" t="s">
        <v>1065</v>
      </c>
      <c r="D6907" t="s">
        <v>1058</v>
      </c>
      <c r="G6907" t="s">
        <v>1225</v>
      </c>
      <c r="H6907">
        <v>1</v>
      </c>
    </row>
    <row r="6908" spans="1:8" x14ac:dyDescent="0.2">
      <c r="A6908" s="5">
        <v>44911</v>
      </c>
      <c r="B6908" s="2">
        <v>44911.352210648147</v>
      </c>
      <c r="C6908" s="1" t="s">
        <v>1065</v>
      </c>
      <c r="D6908" t="s">
        <v>1056</v>
      </c>
      <c r="G6908" t="s">
        <v>1225</v>
      </c>
      <c r="H6908">
        <v>1</v>
      </c>
    </row>
    <row r="6909" spans="1:8" x14ac:dyDescent="0.2">
      <c r="A6909" s="5">
        <v>44911</v>
      </c>
      <c r="B6909" s="2">
        <v>44911.352233796293</v>
      </c>
      <c r="C6909" s="1" t="s">
        <v>1065</v>
      </c>
      <c r="D6909" t="s">
        <v>1059</v>
      </c>
      <c r="G6909" t="s">
        <v>1225</v>
      </c>
      <c r="H6909">
        <v>1</v>
      </c>
    </row>
    <row r="6910" spans="1:8" x14ac:dyDescent="0.2">
      <c r="A6910" s="5">
        <v>44911</v>
      </c>
      <c r="B6910" s="2">
        <v>44911.353020833332</v>
      </c>
      <c r="C6910" s="1" t="s">
        <v>1065</v>
      </c>
      <c r="D6910" t="s">
        <v>1056</v>
      </c>
      <c r="G6910" t="s">
        <v>1225</v>
      </c>
      <c r="H6910">
        <v>1</v>
      </c>
    </row>
    <row r="6911" spans="1:8" x14ac:dyDescent="0.2">
      <c r="A6911" s="5">
        <v>44915</v>
      </c>
      <c r="B6911" s="2">
        <v>44915.331967592596</v>
      </c>
      <c r="C6911" s="1" t="s">
        <v>1192</v>
      </c>
      <c r="D6911" t="s">
        <v>1053</v>
      </c>
      <c r="E6911" s="1" t="s">
        <v>1061</v>
      </c>
      <c r="G6911" t="s">
        <v>1225</v>
      </c>
      <c r="H6911">
        <v>1</v>
      </c>
    </row>
    <row r="6912" spans="1:8" x14ac:dyDescent="0.2">
      <c r="A6912" s="5">
        <v>44915</v>
      </c>
      <c r="B6912" s="2">
        <v>44915.331990740742</v>
      </c>
      <c r="C6912" s="1" t="s">
        <v>1192</v>
      </c>
      <c r="D6912" t="s">
        <v>1057</v>
      </c>
      <c r="E6912" s="1" t="s">
        <v>1061</v>
      </c>
      <c r="G6912" t="s">
        <v>1225</v>
      </c>
      <c r="H6912">
        <v>1</v>
      </c>
    </row>
    <row r="6913" spans="1:8" x14ac:dyDescent="0.2">
      <c r="A6913" s="5">
        <v>44915</v>
      </c>
      <c r="B6913" s="2">
        <v>44915.332013888888</v>
      </c>
      <c r="C6913" s="1" t="s">
        <v>1192</v>
      </c>
      <c r="D6913" t="s">
        <v>1058</v>
      </c>
      <c r="E6913" s="1" t="s">
        <v>1061</v>
      </c>
      <c r="G6913" t="s">
        <v>1225</v>
      </c>
      <c r="H6913">
        <v>1</v>
      </c>
    </row>
    <row r="6914" spans="1:8" x14ac:dyDescent="0.2">
      <c r="A6914" s="5">
        <v>44915</v>
      </c>
      <c r="B6914" s="2">
        <v>44915.332048611112</v>
      </c>
      <c r="C6914" s="1" t="s">
        <v>1192</v>
      </c>
      <c r="D6914" t="s">
        <v>1059</v>
      </c>
      <c r="E6914" s="1" t="s">
        <v>1061</v>
      </c>
      <c r="G6914" t="s">
        <v>1225</v>
      </c>
      <c r="H6914">
        <v>1</v>
      </c>
    </row>
    <row r="6915" spans="1:8" x14ac:dyDescent="0.2">
      <c r="A6915" s="5">
        <v>44915</v>
      </c>
      <c r="B6915" s="2">
        <v>44915.338865740741</v>
      </c>
      <c r="C6915" s="1" t="s">
        <v>1065</v>
      </c>
      <c r="D6915" t="s">
        <v>1053</v>
      </c>
      <c r="G6915" t="s">
        <v>1225</v>
      </c>
      <c r="H6915">
        <v>1</v>
      </c>
    </row>
    <row r="6916" spans="1:8" x14ac:dyDescent="0.2">
      <c r="A6916" s="5">
        <v>44915</v>
      </c>
      <c r="B6916" s="2">
        <v>44915.339004629626</v>
      </c>
      <c r="C6916" s="1" t="s">
        <v>1065</v>
      </c>
      <c r="D6916" t="s">
        <v>1056</v>
      </c>
      <c r="G6916" t="s">
        <v>1225</v>
      </c>
      <c r="H6916">
        <v>1</v>
      </c>
    </row>
    <row r="6917" spans="1:8" x14ac:dyDescent="0.2">
      <c r="A6917" s="5">
        <v>44915</v>
      </c>
      <c r="B6917" s="2">
        <v>44915.339131944442</v>
      </c>
      <c r="C6917" s="1" t="s">
        <v>1065</v>
      </c>
      <c r="D6917" t="s">
        <v>1057</v>
      </c>
      <c r="G6917" t="s">
        <v>1225</v>
      </c>
      <c r="H6917">
        <v>1</v>
      </c>
    </row>
    <row r="6918" spans="1:8" x14ac:dyDescent="0.2">
      <c r="A6918" s="5">
        <v>44915</v>
      </c>
      <c r="B6918" s="2">
        <v>44915.339270833334</v>
      </c>
      <c r="C6918" s="1" t="s">
        <v>1065</v>
      </c>
      <c r="D6918" t="s">
        <v>1056</v>
      </c>
      <c r="G6918" t="s">
        <v>1225</v>
      </c>
      <c r="H6918">
        <v>1</v>
      </c>
    </row>
    <row r="6919" spans="1:8" x14ac:dyDescent="0.2">
      <c r="A6919" s="5">
        <v>44915</v>
      </c>
      <c r="B6919" s="2">
        <v>44915.339409722219</v>
      </c>
      <c r="C6919" s="1" t="s">
        <v>1065</v>
      </c>
      <c r="D6919" t="s">
        <v>1058</v>
      </c>
      <c r="G6919" t="s">
        <v>1225</v>
      </c>
      <c r="H6919">
        <v>1</v>
      </c>
    </row>
    <row r="6920" spans="1:8" x14ac:dyDescent="0.2">
      <c r="A6920" s="5">
        <v>44915</v>
      </c>
      <c r="B6920" s="2">
        <v>44915.339537037034</v>
      </c>
      <c r="C6920" s="1" t="s">
        <v>1065</v>
      </c>
      <c r="D6920" t="s">
        <v>1056</v>
      </c>
      <c r="G6920" t="s">
        <v>1225</v>
      </c>
      <c r="H6920">
        <v>1</v>
      </c>
    </row>
    <row r="6921" spans="1:8" x14ac:dyDescent="0.2">
      <c r="A6921" s="5">
        <v>44915</v>
      </c>
      <c r="B6921" s="2">
        <v>44915.339618055557</v>
      </c>
      <c r="C6921" s="1" t="s">
        <v>1065</v>
      </c>
      <c r="D6921" t="s">
        <v>1059</v>
      </c>
      <c r="G6921" t="s">
        <v>1225</v>
      </c>
      <c r="H6921">
        <v>1</v>
      </c>
    </row>
    <row r="6922" spans="1:8" x14ac:dyDescent="0.2">
      <c r="A6922" s="5">
        <v>44915</v>
      </c>
      <c r="B6922" s="2">
        <v>44915.33971064815</v>
      </c>
      <c r="C6922" s="1" t="s">
        <v>1065</v>
      </c>
      <c r="D6922" t="s">
        <v>1056</v>
      </c>
      <c r="G6922" t="s">
        <v>1225</v>
      </c>
      <c r="H6922">
        <v>1</v>
      </c>
    </row>
    <row r="6923" spans="1:8" x14ac:dyDescent="0.2">
      <c r="A6923" s="5">
        <v>44916</v>
      </c>
      <c r="B6923" s="2">
        <v>44916.327337962961</v>
      </c>
      <c r="C6923" s="1" t="s">
        <v>1192</v>
      </c>
      <c r="D6923" t="s">
        <v>1053</v>
      </c>
      <c r="E6923" s="1" t="s">
        <v>1061</v>
      </c>
      <c r="G6923" t="s">
        <v>1225</v>
      </c>
      <c r="H6923">
        <v>1</v>
      </c>
    </row>
    <row r="6924" spans="1:8" x14ac:dyDescent="0.2">
      <c r="A6924" s="5">
        <v>44916</v>
      </c>
      <c r="B6924" s="2">
        <v>44916.327361111114</v>
      </c>
      <c r="C6924" s="1" t="s">
        <v>1192</v>
      </c>
      <c r="D6924" t="s">
        <v>1057</v>
      </c>
      <c r="E6924" s="1" t="s">
        <v>1061</v>
      </c>
      <c r="G6924" t="s">
        <v>1225</v>
      </c>
      <c r="H6924">
        <v>1</v>
      </c>
    </row>
    <row r="6925" spans="1:8" x14ac:dyDescent="0.2">
      <c r="A6925" s="5">
        <v>44916</v>
      </c>
      <c r="B6925" s="2">
        <v>44916.327384259261</v>
      </c>
      <c r="C6925" s="1" t="s">
        <v>1192</v>
      </c>
      <c r="D6925" t="s">
        <v>1058</v>
      </c>
      <c r="E6925" s="1" t="s">
        <v>1061</v>
      </c>
      <c r="G6925" t="s">
        <v>1225</v>
      </c>
      <c r="H6925">
        <v>1</v>
      </c>
    </row>
    <row r="6926" spans="1:8" x14ac:dyDescent="0.2">
      <c r="A6926" s="5">
        <v>44916</v>
      </c>
      <c r="B6926" s="2">
        <v>44916.327407407407</v>
      </c>
      <c r="C6926" s="1" t="s">
        <v>1192</v>
      </c>
      <c r="D6926" t="s">
        <v>1059</v>
      </c>
      <c r="E6926" s="1" t="s">
        <v>1061</v>
      </c>
      <c r="G6926" t="s">
        <v>1225</v>
      </c>
      <c r="H6926">
        <v>1</v>
      </c>
    </row>
    <row r="6927" spans="1:8" x14ac:dyDescent="0.2">
      <c r="A6927" s="5">
        <v>44916</v>
      </c>
      <c r="B6927" s="2">
        <v>44916.335127314815</v>
      </c>
      <c r="C6927" s="1" t="s">
        <v>1065</v>
      </c>
      <c r="D6927" t="s">
        <v>1053</v>
      </c>
      <c r="G6927" t="s">
        <v>1225</v>
      </c>
      <c r="H6927">
        <v>1</v>
      </c>
    </row>
    <row r="6928" spans="1:8" x14ac:dyDescent="0.2">
      <c r="A6928" s="5">
        <v>44916</v>
      </c>
      <c r="B6928" s="2">
        <v>44916.335196759261</v>
      </c>
      <c r="C6928" s="1" t="s">
        <v>1065</v>
      </c>
      <c r="D6928" t="s">
        <v>1056</v>
      </c>
      <c r="G6928" t="s">
        <v>1225</v>
      </c>
      <c r="H6928">
        <v>1</v>
      </c>
    </row>
    <row r="6929" spans="1:8" x14ac:dyDescent="0.2">
      <c r="A6929" s="5">
        <v>44916</v>
      </c>
      <c r="B6929" s="2">
        <v>44916.335266203707</v>
      </c>
      <c r="C6929" s="1" t="s">
        <v>1065</v>
      </c>
      <c r="D6929" t="s">
        <v>1057</v>
      </c>
      <c r="G6929" t="s">
        <v>1225</v>
      </c>
      <c r="H6929">
        <v>1</v>
      </c>
    </row>
    <row r="6930" spans="1:8" x14ac:dyDescent="0.2">
      <c r="A6930" s="5">
        <v>44916</v>
      </c>
      <c r="B6930" s="2">
        <v>44916.335347222222</v>
      </c>
      <c r="C6930" s="1" t="s">
        <v>1065</v>
      </c>
      <c r="D6930" t="s">
        <v>1056</v>
      </c>
      <c r="G6930" t="s">
        <v>1225</v>
      </c>
      <c r="H6930">
        <v>1</v>
      </c>
    </row>
    <row r="6931" spans="1:8" x14ac:dyDescent="0.2">
      <c r="A6931" s="5">
        <v>44916</v>
      </c>
      <c r="B6931" s="2">
        <v>44916.335416666669</v>
      </c>
      <c r="C6931" s="1" t="s">
        <v>1065</v>
      </c>
      <c r="D6931" t="s">
        <v>1058</v>
      </c>
      <c r="G6931" t="s">
        <v>1225</v>
      </c>
      <c r="H6931">
        <v>1</v>
      </c>
    </row>
    <row r="6932" spans="1:8" x14ac:dyDescent="0.2">
      <c r="A6932" s="5">
        <v>44916</v>
      </c>
      <c r="B6932" s="2">
        <v>44916.335486111115</v>
      </c>
      <c r="C6932" s="1" t="s">
        <v>1065</v>
      </c>
      <c r="D6932" t="s">
        <v>1056</v>
      </c>
      <c r="G6932" t="s">
        <v>1225</v>
      </c>
      <c r="H6932">
        <v>1</v>
      </c>
    </row>
    <row r="6933" spans="1:8" x14ac:dyDescent="0.2">
      <c r="A6933" s="5">
        <v>44916</v>
      </c>
      <c r="B6933" s="2">
        <v>44916.335555555554</v>
      </c>
      <c r="C6933" s="1" t="s">
        <v>1065</v>
      </c>
      <c r="D6933" t="s">
        <v>1059</v>
      </c>
      <c r="G6933" t="s">
        <v>1225</v>
      </c>
      <c r="H6933">
        <v>1</v>
      </c>
    </row>
    <row r="6934" spans="1:8" x14ac:dyDescent="0.2">
      <c r="A6934" s="5">
        <v>44916</v>
      </c>
      <c r="B6934" s="2">
        <v>44916.335648148146</v>
      </c>
      <c r="C6934" s="1" t="s">
        <v>1065</v>
      </c>
      <c r="D6934" t="s">
        <v>1056</v>
      </c>
      <c r="G6934" t="s">
        <v>1225</v>
      </c>
      <c r="H6934">
        <v>1</v>
      </c>
    </row>
    <row r="6935" spans="1:8" x14ac:dyDescent="0.2">
      <c r="A6935" s="5">
        <v>44917</v>
      </c>
      <c r="B6935" s="2">
        <v>44917.331423611111</v>
      </c>
      <c r="C6935" s="1" t="s">
        <v>1192</v>
      </c>
      <c r="D6935" t="s">
        <v>1053</v>
      </c>
      <c r="E6935" s="1" t="s">
        <v>1061</v>
      </c>
      <c r="G6935" t="s">
        <v>1225</v>
      </c>
      <c r="H6935">
        <v>1</v>
      </c>
    </row>
    <row r="6936" spans="1:8" x14ac:dyDescent="0.2">
      <c r="A6936" s="5">
        <v>44917</v>
      </c>
      <c r="B6936" s="2">
        <v>44917.331493055557</v>
      </c>
      <c r="C6936" s="1" t="s">
        <v>1192</v>
      </c>
      <c r="D6936" t="s">
        <v>1057</v>
      </c>
      <c r="E6936" s="1" t="s">
        <v>1061</v>
      </c>
      <c r="G6936" t="s">
        <v>1225</v>
      </c>
      <c r="H6936">
        <v>1</v>
      </c>
    </row>
    <row r="6937" spans="1:8" x14ac:dyDescent="0.2">
      <c r="A6937" s="5">
        <v>44917</v>
      </c>
      <c r="B6937" s="2">
        <v>44917.33152777778</v>
      </c>
      <c r="C6937" s="1" t="s">
        <v>1192</v>
      </c>
      <c r="D6937" t="s">
        <v>1058</v>
      </c>
      <c r="E6937" s="1" t="s">
        <v>1061</v>
      </c>
      <c r="G6937" t="s">
        <v>1225</v>
      </c>
      <c r="H6937">
        <v>1</v>
      </c>
    </row>
    <row r="6938" spans="1:8" x14ac:dyDescent="0.2">
      <c r="A6938" s="5">
        <v>44917</v>
      </c>
      <c r="B6938" s="2">
        <v>44917.331550925926</v>
      </c>
      <c r="C6938" s="1" t="s">
        <v>1192</v>
      </c>
      <c r="D6938" t="s">
        <v>1059</v>
      </c>
      <c r="E6938" s="1" t="s">
        <v>1061</v>
      </c>
      <c r="G6938" t="s">
        <v>1225</v>
      </c>
      <c r="H6938">
        <v>1</v>
      </c>
    </row>
    <row r="6939" spans="1:8" x14ac:dyDescent="0.2">
      <c r="A6939" s="5">
        <v>44917</v>
      </c>
      <c r="B6939" s="2">
        <v>44917.333807870367</v>
      </c>
      <c r="C6939" s="1" t="s">
        <v>1226</v>
      </c>
      <c r="D6939" t="s">
        <v>1053</v>
      </c>
      <c r="G6939" t="s">
        <v>1225</v>
      </c>
      <c r="H6939">
        <v>1</v>
      </c>
    </row>
    <row r="6940" spans="1:8" x14ac:dyDescent="0.2">
      <c r="A6940" s="5">
        <v>44917</v>
      </c>
      <c r="B6940" s="2">
        <v>44917.333854166667</v>
      </c>
      <c r="C6940" s="1" t="s">
        <v>1226</v>
      </c>
      <c r="D6940" t="s">
        <v>1056</v>
      </c>
      <c r="G6940" t="s">
        <v>1225</v>
      </c>
      <c r="H6940">
        <v>1</v>
      </c>
    </row>
    <row r="6941" spans="1:8" x14ac:dyDescent="0.2">
      <c r="A6941" s="5">
        <v>44917</v>
      </c>
      <c r="B6941" s="2">
        <v>44917.333912037036</v>
      </c>
      <c r="C6941" s="1" t="s">
        <v>1226</v>
      </c>
      <c r="D6941" t="s">
        <v>1057</v>
      </c>
      <c r="G6941" t="s">
        <v>1225</v>
      </c>
      <c r="H6941">
        <v>1</v>
      </c>
    </row>
    <row r="6942" spans="1:8" x14ac:dyDescent="0.2">
      <c r="A6942" s="5">
        <v>44917</v>
      </c>
      <c r="B6942" s="2">
        <v>44917.333969907406</v>
      </c>
      <c r="C6942" s="1" t="s">
        <v>1226</v>
      </c>
      <c r="D6942" t="s">
        <v>1056</v>
      </c>
      <c r="G6942" t="s">
        <v>1225</v>
      </c>
      <c r="H6942">
        <v>1</v>
      </c>
    </row>
    <row r="6943" spans="1:8" x14ac:dyDescent="0.2">
      <c r="A6943" s="5">
        <v>44917</v>
      </c>
      <c r="B6943" s="2">
        <v>44917.334027777775</v>
      </c>
      <c r="C6943" s="1" t="s">
        <v>1226</v>
      </c>
      <c r="D6943" t="s">
        <v>1058</v>
      </c>
      <c r="G6943" t="s">
        <v>1225</v>
      </c>
      <c r="H6943">
        <v>1</v>
      </c>
    </row>
    <row r="6944" spans="1:8" x14ac:dyDescent="0.2">
      <c r="A6944" s="5">
        <v>44917</v>
      </c>
      <c r="B6944" s="2">
        <v>44917.334085648145</v>
      </c>
      <c r="C6944" s="1" t="s">
        <v>1226</v>
      </c>
      <c r="D6944" t="s">
        <v>1056</v>
      </c>
      <c r="G6944" t="s">
        <v>1225</v>
      </c>
      <c r="H6944">
        <v>1</v>
      </c>
    </row>
    <row r="6945" spans="1:8" x14ac:dyDescent="0.2">
      <c r="A6945" s="5">
        <v>44917</v>
      </c>
      <c r="B6945" s="2">
        <v>44917.334143518521</v>
      </c>
      <c r="C6945" s="1" t="s">
        <v>1226</v>
      </c>
      <c r="D6945" t="s">
        <v>1059</v>
      </c>
      <c r="G6945" t="s">
        <v>1225</v>
      </c>
      <c r="H6945">
        <v>1</v>
      </c>
    </row>
    <row r="6946" spans="1:8" x14ac:dyDescent="0.2">
      <c r="A6946" s="5">
        <v>44917</v>
      </c>
      <c r="B6946" s="2">
        <v>44917.334201388891</v>
      </c>
      <c r="C6946" s="1" t="s">
        <v>1226</v>
      </c>
      <c r="D6946" t="s">
        <v>1056</v>
      </c>
      <c r="G6946" t="s">
        <v>1225</v>
      </c>
      <c r="H6946">
        <v>1</v>
      </c>
    </row>
    <row r="6947" spans="1:8" x14ac:dyDescent="0.2">
      <c r="A6947" s="5">
        <v>44917</v>
      </c>
      <c r="B6947" s="2">
        <v>44917.374652777777</v>
      </c>
      <c r="C6947" s="1" t="s">
        <v>1226</v>
      </c>
      <c r="D6947" t="s">
        <v>1053</v>
      </c>
      <c r="G6947" t="s">
        <v>1225</v>
      </c>
      <c r="H6947">
        <v>1</v>
      </c>
    </row>
    <row r="6948" spans="1:8" x14ac:dyDescent="0.2">
      <c r="A6948" s="5">
        <v>44917</v>
      </c>
      <c r="B6948" s="2">
        <v>44917.374675925923</v>
      </c>
      <c r="C6948" s="1" t="s">
        <v>1226</v>
      </c>
      <c r="D6948" t="s">
        <v>1056</v>
      </c>
      <c r="G6948" t="s">
        <v>1225</v>
      </c>
      <c r="H6948">
        <v>1</v>
      </c>
    </row>
    <row r="6949" spans="1:8" x14ac:dyDescent="0.2">
      <c r="A6949" s="5">
        <v>44917</v>
      </c>
      <c r="B6949" s="2">
        <v>44917.374699074076</v>
      </c>
      <c r="C6949" s="1" t="s">
        <v>1226</v>
      </c>
      <c r="D6949" t="s">
        <v>1057</v>
      </c>
      <c r="G6949" t="s">
        <v>1225</v>
      </c>
      <c r="H6949">
        <v>1</v>
      </c>
    </row>
    <row r="6950" spans="1:8" x14ac:dyDescent="0.2">
      <c r="A6950" s="5">
        <v>44917</v>
      </c>
      <c r="B6950" s="2">
        <v>44917.374722222223</v>
      </c>
      <c r="C6950" s="1" t="s">
        <v>1226</v>
      </c>
      <c r="D6950" t="s">
        <v>1056</v>
      </c>
      <c r="G6950" t="s">
        <v>1225</v>
      </c>
      <c r="H6950">
        <v>1</v>
      </c>
    </row>
    <row r="6951" spans="1:8" x14ac:dyDescent="0.2">
      <c r="A6951" s="5">
        <v>44917</v>
      </c>
      <c r="B6951" s="2">
        <v>44917.374756944446</v>
      </c>
      <c r="C6951" s="1" t="s">
        <v>1226</v>
      </c>
      <c r="D6951" t="s">
        <v>1058</v>
      </c>
      <c r="G6951" t="s">
        <v>1225</v>
      </c>
      <c r="H6951">
        <v>1</v>
      </c>
    </row>
    <row r="6952" spans="1:8" x14ac:dyDescent="0.2">
      <c r="A6952" s="5">
        <v>44917</v>
      </c>
      <c r="B6952" s="2">
        <v>44917.374780092592</v>
      </c>
      <c r="C6952" s="1" t="s">
        <v>1226</v>
      </c>
      <c r="D6952" t="s">
        <v>1056</v>
      </c>
      <c r="G6952" t="s">
        <v>1225</v>
      </c>
      <c r="H6952">
        <v>1</v>
      </c>
    </row>
    <row r="6953" spans="1:8" x14ac:dyDescent="0.2">
      <c r="A6953" s="5">
        <v>44917</v>
      </c>
      <c r="B6953" s="2">
        <v>44917.374803240738</v>
      </c>
      <c r="C6953" s="1" t="s">
        <v>1226</v>
      </c>
      <c r="D6953" t="s">
        <v>1059</v>
      </c>
      <c r="G6953" t="s">
        <v>1225</v>
      </c>
      <c r="H6953">
        <v>1</v>
      </c>
    </row>
    <row r="6954" spans="1:8" x14ac:dyDescent="0.2">
      <c r="A6954" s="5">
        <v>44917</v>
      </c>
      <c r="B6954" s="2">
        <v>44917.374826388892</v>
      </c>
      <c r="C6954" s="1" t="s">
        <v>1226</v>
      </c>
      <c r="D6954" t="s">
        <v>1056</v>
      </c>
      <c r="G6954" t="s">
        <v>1225</v>
      </c>
      <c r="H6954">
        <v>1</v>
      </c>
    </row>
    <row r="6955" spans="1:8" x14ac:dyDescent="0.2">
      <c r="A6955" s="5">
        <v>44917</v>
      </c>
      <c r="B6955" s="2">
        <v>44917.399675925924</v>
      </c>
      <c r="C6955" s="1" t="s">
        <v>1226</v>
      </c>
      <c r="D6955" t="s">
        <v>1053</v>
      </c>
      <c r="G6955" t="s">
        <v>1225</v>
      </c>
      <c r="H6955">
        <v>1</v>
      </c>
    </row>
    <row r="6956" spans="1:8" x14ac:dyDescent="0.2">
      <c r="A6956" s="5">
        <v>44917</v>
      </c>
      <c r="B6956" s="2">
        <v>44917.399699074071</v>
      </c>
      <c r="C6956" s="1" t="s">
        <v>1226</v>
      </c>
      <c r="D6956" t="s">
        <v>1056</v>
      </c>
      <c r="G6956" t="s">
        <v>1225</v>
      </c>
      <c r="H6956">
        <v>1</v>
      </c>
    </row>
    <row r="6957" spans="1:8" x14ac:dyDescent="0.2">
      <c r="A6957" s="5">
        <v>44917</v>
      </c>
      <c r="B6957" s="2">
        <v>44917.399745370371</v>
      </c>
      <c r="C6957" s="1" t="s">
        <v>1226</v>
      </c>
      <c r="D6957" t="s">
        <v>1057</v>
      </c>
      <c r="G6957" t="s">
        <v>1225</v>
      </c>
      <c r="H6957">
        <v>1</v>
      </c>
    </row>
    <row r="6958" spans="1:8" x14ac:dyDescent="0.2">
      <c r="A6958" s="5">
        <v>44917</v>
      </c>
      <c r="B6958" s="2">
        <v>44917.399768518517</v>
      </c>
      <c r="C6958" s="1" t="s">
        <v>1226</v>
      </c>
      <c r="D6958" t="s">
        <v>1056</v>
      </c>
      <c r="G6958" t="s">
        <v>1225</v>
      </c>
      <c r="H6958">
        <v>1</v>
      </c>
    </row>
    <row r="6959" spans="1:8" x14ac:dyDescent="0.2">
      <c r="A6959" s="5">
        <v>44917</v>
      </c>
      <c r="B6959" s="2">
        <v>44917.39980324074</v>
      </c>
      <c r="C6959" s="1" t="s">
        <v>1226</v>
      </c>
      <c r="D6959" t="s">
        <v>1058</v>
      </c>
      <c r="G6959" t="s">
        <v>1225</v>
      </c>
      <c r="H6959">
        <v>1</v>
      </c>
    </row>
    <row r="6960" spans="1:8" x14ac:dyDescent="0.2">
      <c r="A6960" s="5">
        <v>44917</v>
      </c>
      <c r="B6960" s="2">
        <v>44917.399826388886</v>
      </c>
      <c r="C6960" s="1" t="s">
        <v>1226</v>
      </c>
      <c r="D6960" t="s">
        <v>1056</v>
      </c>
      <c r="G6960" t="s">
        <v>1225</v>
      </c>
      <c r="H6960">
        <v>1</v>
      </c>
    </row>
    <row r="6961" spans="1:8" x14ac:dyDescent="0.2">
      <c r="A6961" s="5">
        <v>44917</v>
      </c>
      <c r="B6961" s="2">
        <v>44917.39984953704</v>
      </c>
      <c r="C6961" s="1" t="s">
        <v>1226</v>
      </c>
      <c r="D6961" t="s">
        <v>1059</v>
      </c>
      <c r="G6961" t="s">
        <v>1225</v>
      </c>
      <c r="H6961">
        <v>1</v>
      </c>
    </row>
    <row r="6962" spans="1:8" x14ac:dyDescent="0.2">
      <c r="A6962" s="5">
        <v>44917</v>
      </c>
      <c r="B6962" s="2">
        <v>44917.399884259263</v>
      </c>
      <c r="C6962" s="1" t="s">
        <v>1226</v>
      </c>
      <c r="D6962" t="s">
        <v>1056</v>
      </c>
      <c r="G6962" t="s">
        <v>1225</v>
      </c>
      <c r="H6962">
        <v>1</v>
      </c>
    </row>
    <row r="6963" spans="1:8" x14ac:dyDescent="0.2">
      <c r="A6963" s="5">
        <v>44917</v>
      </c>
      <c r="B6963" s="2">
        <v>44917.401817129627</v>
      </c>
      <c r="C6963" s="1" t="s">
        <v>1226</v>
      </c>
      <c r="D6963" t="s">
        <v>1053</v>
      </c>
      <c r="G6963" t="s">
        <v>1225</v>
      </c>
      <c r="H6963">
        <v>1</v>
      </c>
    </row>
    <row r="6964" spans="1:8" x14ac:dyDescent="0.2">
      <c r="A6964" s="5">
        <v>44917</v>
      </c>
      <c r="B6964" s="2">
        <v>44917.40184027778</v>
      </c>
      <c r="C6964" s="1" t="s">
        <v>1226</v>
      </c>
      <c r="D6964" t="s">
        <v>1056</v>
      </c>
      <c r="G6964" t="s">
        <v>1225</v>
      </c>
      <c r="H6964">
        <v>1</v>
      </c>
    </row>
    <row r="6965" spans="1:8" x14ac:dyDescent="0.2">
      <c r="A6965" s="5">
        <v>44917</v>
      </c>
      <c r="B6965" s="2">
        <v>44917.401863425926</v>
      </c>
      <c r="C6965" s="1" t="s">
        <v>1226</v>
      </c>
      <c r="D6965" t="s">
        <v>1057</v>
      </c>
      <c r="G6965" t="s">
        <v>1225</v>
      </c>
      <c r="H6965">
        <v>1</v>
      </c>
    </row>
    <row r="6966" spans="1:8" x14ac:dyDescent="0.2">
      <c r="A6966" s="5">
        <v>44917</v>
      </c>
      <c r="B6966" s="2">
        <v>44917.402060185188</v>
      </c>
      <c r="C6966" s="1" t="s">
        <v>1226</v>
      </c>
      <c r="D6966" t="s">
        <v>1056</v>
      </c>
      <c r="G6966" t="s">
        <v>1225</v>
      </c>
      <c r="H6966">
        <v>1</v>
      </c>
    </row>
    <row r="6967" spans="1:8" x14ac:dyDescent="0.2">
      <c r="A6967" s="5">
        <v>44917</v>
      </c>
      <c r="B6967" s="2">
        <v>44917.402129629627</v>
      </c>
      <c r="C6967" s="1" t="s">
        <v>1226</v>
      </c>
      <c r="D6967" t="s">
        <v>1058</v>
      </c>
      <c r="G6967" t="s">
        <v>1225</v>
      </c>
      <c r="H6967">
        <v>1</v>
      </c>
    </row>
    <row r="6968" spans="1:8" x14ac:dyDescent="0.2">
      <c r="A6968" s="5">
        <v>44917</v>
      </c>
      <c r="B6968" s="2">
        <v>44917.40216435185</v>
      </c>
      <c r="C6968" s="1" t="s">
        <v>1226</v>
      </c>
      <c r="D6968" t="s">
        <v>1056</v>
      </c>
      <c r="G6968" t="s">
        <v>1225</v>
      </c>
      <c r="H6968">
        <v>1</v>
      </c>
    </row>
    <row r="6969" spans="1:8" x14ac:dyDescent="0.2">
      <c r="A6969" s="5">
        <v>44917</v>
      </c>
      <c r="B6969" s="2">
        <v>44917.402256944442</v>
      </c>
      <c r="C6969" s="1" t="s">
        <v>1226</v>
      </c>
      <c r="D6969" t="s">
        <v>1059</v>
      </c>
      <c r="G6969" t="s">
        <v>1225</v>
      </c>
      <c r="H6969">
        <v>1</v>
      </c>
    </row>
    <row r="6970" spans="1:8" x14ac:dyDescent="0.2">
      <c r="A6970" s="5">
        <v>44917</v>
      </c>
      <c r="B6970" s="2">
        <v>44917.402280092596</v>
      </c>
      <c r="C6970" s="1" t="s">
        <v>1226</v>
      </c>
      <c r="D6970" t="s">
        <v>1056</v>
      </c>
      <c r="G6970" t="s">
        <v>1225</v>
      </c>
      <c r="H6970">
        <v>1</v>
      </c>
    </row>
    <row r="6971" spans="1:8" x14ac:dyDescent="0.2">
      <c r="A6971" s="5">
        <v>44918</v>
      </c>
      <c r="B6971" s="2">
        <v>44918.336157407408</v>
      </c>
      <c r="C6971" s="1" t="s">
        <v>1197</v>
      </c>
      <c r="D6971" t="s">
        <v>1053</v>
      </c>
      <c r="E6971" s="1" t="s">
        <v>1061</v>
      </c>
      <c r="G6971" t="s">
        <v>1225</v>
      </c>
      <c r="H6971">
        <v>1</v>
      </c>
    </row>
    <row r="6972" spans="1:8" x14ac:dyDescent="0.2">
      <c r="A6972" s="5">
        <v>44918</v>
      </c>
      <c r="B6972" s="2">
        <v>44918.336168981485</v>
      </c>
      <c r="C6972" s="1" t="s">
        <v>1197</v>
      </c>
      <c r="D6972" t="s">
        <v>1057</v>
      </c>
      <c r="E6972" s="1" t="s">
        <v>1061</v>
      </c>
      <c r="G6972" t="s">
        <v>1225</v>
      </c>
      <c r="H6972">
        <v>1</v>
      </c>
    </row>
    <row r="6973" spans="1:8" x14ac:dyDescent="0.2">
      <c r="A6973" s="5">
        <v>44918</v>
      </c>
      <c r="B6973" s="2">
        <v>44918.336180555554</v>
      </c>
      <c r="C6973" s="1" t="s">
        <v>1197</v>
      </c>
      <c r="D6973" t="s">
        <v>1058</v>
      </c>
      <c r="E6973" s="1" t="s">
        <v>1061</v>
      </c>
      <c r="G6973" t="s">
        <v>1225</v>
      </c>
      <c r="H6973">
        <v>1</v>
      </c>
    </row>
    <row r="6974" spans="1:8" x14ac:dyDescent="0.2">
      <c r="A6974" s="5">
        <v>44918</v>
      </c>
      <c r="B6974" s="2">
        <v>44918.336192129631</v>
      </c>
      <c r="C6974" s="1" t="s">
        <v>1197</v>
      </c>
      <c r="D6974" t="s">
        <v>1059</v>
      </c>
      <c r="E6974" s="1" t="s">
        <v>1061</v>
      </c>
      <c r="G6974" t="s">
        <v>1225</v>
      </c>
      <c r="H6974">
        <v>1</v>
      </c>
    </row>
    <row r="6975" spans="1:8" x14ac:dyDescent="0.2">
      <c r="A6975" s="5">
        <v>44918</v>
      </c>
      <c r="B6975" s="2">
        <v>44918.359097222223</v>
      </c>
      <c r="C6975" s="1" t="s">
        <v>1226</v>
      </c>
      <c r="D6975" t="s">
        <v>1053</v>
      </c>
      <c r="G6975" t="s">
        <v>1225</v>
      </c>
      <c r="H6975">
        <v>1</v>
      </c>
    </row>
    <row r="6976" spans="1:8" x14ac:dyDescent="0.2">
      <c r="A6976" s="5">
        <v>44918</v>
      </c>
      <c r="B6976" s="2">
        <v>44918.359178240738</v>
      </c>
      <c r="C6976" s="1" t="s">
        <v>1226</v>
      </c>
      <c r="D6976" t="s">
        <v>1056</v>
      </c>
      <c r="G6976" t="s">
        <v>1225</v>
      </c>
      <c r="H6976">
        <v>1</v>
      </c>
    </row>
    <row r="6977" spans="1:8" x14ac:dyDescent="0.2">
      <c r="A6977" s="5">
        <v>44918</v>
      </c>
      <c r="B6977" s="2">
        <v>44918.359305555554</v>
      </c>
      <c r="C6977" s="1" t="s">
        <v>1226</v>
      </c>
      <c r="D6977" t="s">
        <v>1057</v>
      </c>
      <c r="G6977" t="s">
        <v>1225</v>
      </c>
      <c r="H6977">
        <v>1</v>
      </c>
    </row>
    <row r="6978" spans="1:8" x14ac:dyDescent="0.2">
      <c r="A6978" s="5">
        <v>44918</v>
      </c>
      <c r="B6978" s="2">
        <v>44918.359375</v>
      </c>
      <c r="C6978" s="1" t="s">
        <v>1226</v>
      </c>
      <c r="D6978" t="s">
        <v>1056</v>
      </c>
      <c r="G6978" t="s">
        <v>1225</v>
      </c>
      <c r="H6978">
        <v>1</v>
      </c>
    </row>
    <row r="6979" spans="1:8" x14ac:dyDescent="0.2">
      <c r="A6979" s="5">
        <v>44918</v>
      </c>
      <c r="B6979" s="2">
        <v>44918.359444444446</v>
      </c>
      <c r="C6979" s="1" t="s">
        <v>1226</v>
      </c>
      <c r="D6979" t="s">
        <v>1058</v>
      </c>
      <c r="G6979" t="s">
        <v>1225</v>
      </c>
      <c r="H6979">
        <v>1</v>
      </c>
    </row>
    <row r="6980" spans="1:8" x14ac:dyDescent="0.2">
      <c r="A6980" s="5">
        <v>44918</v>
      </c>
      <c r="B6980" s="2">
        <v>44918.359895833331</v>
      </c>
      <c r="C6980" s="1" t="s">
        <v>1226</v>
      </c>
      <c r="D6980" t="s">
        <v>1056</v>
      </c>
      <c r="G6980" t="s">
        <v>1225</v>
      </c>
      <c r="H6980">
        <v>1</v>
      </c>
    </row>
    <row r="6981" spans="1:8" x14ac:dyDescent="0.2">
      <c r="A6981" s="5">
        <v>44918</v>
      </c>
      <c r="B6981" s="2">
        <v>44918.359930555554</v>
      </c>
      <c r="C6981" s="1" t="s">
        <v>1226</v>
      </c>
      <c r="D6981" t="s">
        <v>1059</v>
      </c>
      <c r="G6981" t="s">
        <v>1225</v>
      </c>
      <c r="H6981">
        <v>1</v>
      </c>
    </row>
    <row r="6982" spans="1:8" x14ac:dyDescent="0.2">
      <c r="A6982" s="5">
        <v>44918</v>
      </c>
      <c r="B6982" s="2">
        <v>44918.360034722224</v>
      </c>
      <c r="C6982" s="1" t="s">
        <v>1226</v>
      </c>
      <c r="D6982" t="s">
        <v>1056</v>
      </c>
      <c r="G6982" t="s">
        <v>1225</v>
      </c>
      <c r="H6982">
        <v>1</v>
      </c>
    </row>
    <row r="6983" spans="1:8" x14ac:dyDescent="0.2">
      <c r="A6983" s="5">
        <v>44918</v>
      </c>
      <c r="B6983" s="2">
        <v>44918.371689814812</v>
      </c>
      <c r="C6983" s="1" t="s">
        <v>1226</v>
      </c>
      <c r="D6983" t="s">
        <v>1053</v>
      </c>
      <c r="E6983" s="1" t="s">
        <v>1061</v>
      </c>
      <c r="G6983" t="s">
        <v>1225</v>
      </c>
      <c r="H6983">
        <v>1</v>
      </c>
    </row>
    <row r="6984" spans="1:8" x14ac:dyDescent="0.2">
      <c r="A6984" s="5">
        <v>44918</v>
      </c>
      <c r="B6984" s="2">
        <v>44918.371828703705</v>
      </c>
      <c r="C6984" s="1" t="s">
        <v>1226</v>
      </c>
      <c r="D6984" t="s">
        <v>1057</v>
      </c>
      <c r="E6984" s="1" t="s">
        <v>1061</v>
      </c>
      <c r="G6984" t="s">
        <v>1225</v>
      </c>
      <c r="H6984">
        <v>1</v>
      </c>
    </row>
    <row r="6985" spans="1:8" x14ac:dyDescent="0.2">
      <c r="A6985" s="5">
        <v>44918</v>
      </c>
      <c r="B6985" s="2">
        <v>44918.371990740743</v>
      </c>
      <c r="C6985" s="1" t="s">
        <v>1226</v>
      </c>
      <c r="D6985" t="s">
        <v>1058</v>
      </c>
      <c r="E6985" s="1" t="s">
        <v>1061</v>
      </c>
      <c r="G6985" t="s">
        <v>1225</v>
      </c>
      <c r="H6985">
        <v>1</v>
      </c>
    </row>
    <row r="6986" spans="1:8" x14ac:dyDescent="0.2">
      <c r="A6986" s="5">
        <v>44918</v>
      </c>
      <c r="B6986" s="2">
        <v>44918.372164351851</v>
      </c>
      <c r="C6986" s="1" t="s">
        <v>1226</v>
      </c>
      <c r="D6986" t="s">
        <v>1059</v>
      </c>
      <c r="E6986" s="1" t="s">
        <v>1061</v>
      </c>
      <c r="G6986" t="s">
        <v>1225</v>
      </c>
      <c r="H6986">
        <v>1</v>
      </c>
    </row>
    <row r="6987" spans="1:8" x14ac:dyDescent="0.2">
      <c r="A6987" s="5">
        <v>44918</v>
      </c>
      <c r="B6987" s="2">
        <v>44918.418993055559</v>
      </c>
      <c r="C6987" s="1" t="s">
        <v>1226</v>
      </c>
      <c r="D6987" t="s">
        <v>1053</v>
      </c>
      <c r="G6987" t="s">
        <v>1225</v>
      </c>
      <c r="H6987">
        <v>1</v>
      </c>
    </row>
    <row r="6988" spans="1:8" x14ac:dyDescent="0.2">
      <c r="A6988" s="5">
        <v>44918</v>
      </c>
      <c r="B6988" s="2">
        <v>44918.419050925928</v>
      </c>
      <c r="C6988" s="1" t="s">
        <v>1226</v>
      </c>
      <c r="D6988" t="s">
        <v>1056</v>
      </c>
      <c r="G6988" t="s">
        <v>1225</v>
      </c>
      <c r="H6988">
        <v>1</v>
      </c>
    </row>
    <row r="6989" spans="1:8" x14ac:dyDescent="0.2">
      <c r="A6989" s="5">
        <v>44918</v>
      </c>
      <c r="B6989" s="2">
        <v>44918.41909722222</v>
      </c>
      <c r="C6989" s="1" t="s">
        <v>1226</v>
      </c>
      <c r="D6989" t="s">
        <v>1057</v>
      </c>
      <c r="G6989" t="s">
        <v>1225</v>
      </c>
      <c r="H6989">
        <v>1</v>
      </c>
    </row>
    <row r="6990" spans="1:8" x14ac:dyDescent="0.2">
      <c r="A6990" s="5">
        <v>44918</v>
      </c>
      <c r="B6990" s="2">
        <v>44918.419178240743</v>
      </c>
      <c r="C6990" s="1" t="s">
        <v>1226</v>
      </c>
      <c r="D6990" t="s">
        <v>1056</v>
      </c>
      <c r="G6990" t="s">
        <v>1225</v>
      </c>
      <c r="H6990">
        <v>1</v>
      </c>
    </row>
    <row r="6991" spans="1:8" x14ac:dyDescent="0.2">
      <c r="A6991" s="5">
        <v>44918</v>
      </c>
      <c r="B6991" s="2">
        <v>44918.419236111113</v>
      </c>
      <c r="C6991" s="1" t="s">
        <v>1226</v>
      </c>
      <c r="D6991" t="s">
        <v>1058</v>
      </c>
      <c r="G6991" t="s">
        <v>1225</v>
      </c>
      <c r="H6991">
        <v>1</v>
      </c>
    </row>
    <row r="6992" spans="1:8" x14ac:dyDescent="0.2">
      <c r="A6992" s="5">
        <v>44918</v>
      </c>
      <c r="B6992" s="2">
        <v>44918.419305555559</v>
      </c>
      <c r="C6992" s="1" t="s">
        <v>1226</v>
      </c>
      <c r="D6992" t="s">
        <v>1056</v>
      </c>
      <c r="G6992" t="s">
        <v>1225</v>
      </c>
      <c r="H6992">
        <v>1</v>
      </c>
    </row>
    <row r="6993" spans="1:8" x14ac:dyDescent="0.2">
      <c r="A6993" s="5">
        <v>44918</v>
      </c>
      <c r="B6993" s="2">
        <v>44918.419374999998</v>
      </c>
      <c r="C6993" s="1" t="s">
        <v>1226</v>
      </c>
      <c r="D6993" t="s">
        <v>1059</v>
      </c>
      <c r="G6993" t="s">
        <v>1225</v>
      </c>
      <c r="H6993">
        <v>1</v>
      </c>
    </row>
    <row r="6994" spans="1:8" x14ac:dyDescent="0.2">
      <c r="A6994" s="5">
        <v>44918</v>
      </c>
      <c r="B6994" s="2">
        <v>44918.419409722221</v>
      </c>
      <c r="C6994" s="1" t="s">
        <v>1226</v>
      </c>
      <c r="D6994" t="s">
        <v>1056</v>
      </c>
      <c r="G6994" t="s">
        <v>1225</v>
      </c>
      <c r="H6994">
        <v>1</v>
      </c>
    </row>
    <row r="6995" spans="1:8" x14ac:dyDescent="0.2">
      <c r="A6995" s="5">
        <v>44918</v>
      </c>
      <c r="B6995" s="2">
        <v>44918.423043981478</v>
      </c>
      <c r="C6995" s="1" t="s">
        <v>1226</v>
      </c>
      <c r="D6995" t="s">
        <v>1053</v>
      </c>
      <c r="G6995" t="s">
        <v>1225</v>
      </c>
      <c r="H6995">
        <v>1</v>
      </c>
    </row>
    <row r="6996" spans="1:8" x14ac:dyDescent="0.2">
      <c r="A6996" s="5">
        <v>44918</v>
      </c>
      <c r="B6996" s="2">
        <v>44918.423078703701</v>
      </c>
      <c r="C6996" s="1" t="s">
        <v>1226</v>
      </c>
      <c r="D6996" t="s">
        <v>1056</v>
      </c>
      <c r="G6996" t="s">
        <v>1225</v>
      </c>
      <c r="H6996">
        <v>1</v>
      </c>
    </row>
    <row r="6997" spans="1:8" x14ac:dyDescent="0.2">
      <c r="A6997" s="5">
        <v>44918</v>
      </c>
      <c r="B6997" s="2">
        <v>44918.423101851855</v>
      </c>
      <c r="C6997" s="1" t="s">
        <v>1226</v>
      </c>
      <c r="D6997" t="s">
        <v>1057</v>
      </c>
      <c r="G6997" t="s">
        <v>1225</v>
      </c>
      <c r="H6997">
        <v>1</v>
      </c>
    </row>
    <row r="6998" spans="1:8" x14ac:dyDescent="0.2">
      <c r="A6998" s="5">
        <v>44918</v>
      </c>
      <c r="B6998" s="2">
        <v>44918.423136574071</v>
      </c>
      <c r="C6998" s="1" t="s">
        <v>1226</v>
      </c>
      <c r="D6998" t="s">
        <v>1056</v>
      </c>
      <c r="G6998" t="s">
        <v>1225</v>
      </c>
      <c r="H6998">
        <v>1</v>
      </c>
    </row>
    <row r="6999" spans="1:8" x14ac:dyDescent="0.2">
      <c r="A6999" s="5">
        <v>44918</v>
      </c>
      <c r="B6999" s="2">
        <v>44918.423159722224</v>
      </c>
      <c r="C6999" s="1" t="s">
        <v>1226</v>
      </c>
      <c r="D6999" t="s">
        <v>1058</v>
      </c>
      <c r="G6999" t="s">
        <v>1225</v>
      </c>
      <c r="H6999">
        <v>1</v>
      </c>
    </row>
    <row r="7000" spans="1:8" x14ac:dyDescent="0.2">
      <c r="A7000" s="5">
        <v>44918</v>
      </c>
      <c r="B7000" s="2">
        <v>44918.423182870371</v>
      </c>
      <c r="C7000" s="1" t="s">
        <v>1226</v>
      </c>
      <c r="D7000" t="s">
        <v>1056</v>
      </c>
      <c r="G7000" t="s">
        <v>1225</v>
      </c>
      <c r="H7000">
        <v>1</v>
      </c>
    </row>
    <row r="7001" spans="1:8" x14ac:dyDescent="0.2">
      <c r="A7001" s="5">
        <v>44918</v>
      </c>
      <c r="B7001" s="2">
        <v>44918.42324074074</v>
      </c>
      <c r="C7001" s="1" t="s">
        <v>1226</v>
      </c>
      <c r="D7001" t="s">
        <v>1059</v>
      </c>
      <c r="G7001" t="s">
        <v>1225</v>
      </c>
      <c r="H7001">
        <v>1</v>
      </c>
    </row>
    <row r="7002" spans="1:8" x14ac:dyDescent="0.2">
      <c r="A7002" s="5">
        <v>44918</v>
      </c>
      <c r="B7002" s="2">
        <v>44918.423356481479</v>
      </c>
      <c r="C7002" s="1" t="s">
        <v>1226</v>
      </c>
      <c r="D7002" t="s">
        <v>1056</v>
      </c>
      <c r="G7002" t="s">
        <v>1225</v>
      </c>
      <c r="H7002">
        <v>1</v>
      </c>
    </row>
    <row r="7003" spans="1:8" x14ac:dyDescent="0.2">
      <c r="A7003" s="5">
        <v>44921</v>
      </c>
      <c r="B7003" s="2">
        <v>44921.295162037037</v>
      </c>
      <c r="C7003" s="1" t="s">
        <v>1197</v>
      </c>
      <c r="D7003" t="s">
        <v>1053</v>
      </c>
      <c r="E7003" s="1" t="s">
        <v>1061</v>
      </c>
      <c r="G7003" t="s">
        <v>1225</v>
      </c>
      <c r="H7003">
        <v>1</v>
      </c>
    </row>
    <row r="7004" spans="1:8" x14ac:dyDescent="0.2">
      <c r="A7004" s="5">
        <v>44921</v>
      </c>
      <c r="B7004" s="2">
        <v>44921.295173611114</v>
      </c>
      <c r="C7004" s="1" t="s">
        <v>1197</v>
      </c>
      <c r="D7004" t="s">
        <v>1057</v>
      </c>
      <c r="E7004" s="1" t="s">
        <v>1061</v>
      </c>
      <c r="G7004" t="s">
        <v>1225</v>
      </c>
      <c r="H7004">
        <v>1</v>
      </c>
    </row>
    <row r="7005" spans="1:8" x14ac:dyDescent="0.2">
      <c r="A7005" s="5">
        <v>44921</v>
      </c>
      <c r="B7005" s="2">
        <v>44921.29519675926</v>
      </c>
      <c r="C7005" s="1" t="s">
        <v>1197</v>
      </c>
      <c r="D7005" t="s">
        <v>1058</v>
      </c>
      <c r="E7005" s="1" t="s">
        <v>1061</v>
      </c>
      <c r="G7005" t="s">
        <v>1225</v>
      </c>
      <c r="H7005">
        <v>1</v>
      </c>
    </row>
    <row r="7006" spans="1:8" x14ac:dyDescent="0.2">
      <c r="A7006" s="5">
        <v>44921</v>
      </c>
      <c r="B7006" s="2">
        <v>44921.295208333337</v>
      </c>
      <c r="C7006" s="1" t="s">
        <v>1197</v>
      </c>
      <c r="D7006" t="s">
        <v>1059</v>
      </c>
      <c r="E7006" s="1" t="s">
        <v>1061</v>
      </c>
      <c r="G7006" t="s">
        <v>1225</v>
      </c>
      <c r="H7006">
        <v>1</v>
      </c>
    </row>
    <row r="7007" spans="1:8" x14ac:dyDescent="0.2">
      <c r="A7007" s="5">
        <v>44921</v>
      </c>
      <c r="B7007" s="2">
        <v>44921.36105324074</v>
      </c>
      <c r="C7007" s="1" t="s">
        <v>1226</v>
      </c>
      <c r="D7007" t="s">
        <v>1053</v>
      </c>
      <c r="G7007" t="s">
        <v>1225</v>
      </c>
      <c r="H7007">
        <v>1</v>
      </c>
    </row>
    <row r="7008" spans="1:8" x14ac:dyDescent="0.2">
      <c r="A7008" s="5">
        <v>44921</v>
      </c>
      <c r="B7008" s="2">
        <v>44921.361087962963</v>
      </c>
      <c r="C7008" s="1" t="s">
        <v>1226</v>
      </c>
      <c r="D7008" t="s">
        <v>1056</v>
      </c>
      <c r="G7008" t="s">
        <v>1225</v>
      </c>
      <c r="H7008">
        <v>1</v>
      </c>
    </row>
    <row r="7009" spans="1:8" x14ac:dyDescent="0.2">
      <c r="A7009" s="5">
        <v>44921</v>
      </c>
      <c r="B7009" s="2">
        <v>44921.361111111109</v>
      </c>
      <c r="C7009" s="1" t="s">
        <v>1226</v>
      </c>
      <c r="D7009" t="s">
        <v>1057</v>
      </c>
      <c r="G7009" t="s">
        <v>1225</v>
      </c>
      <c r="H7009">
        <v>1</v>
      </c>
    </row>
    <row r="7010" spans="1:8" x14ac:dyDescent="0.2">
      <c r="A7010" s="5">
        <v>44921</v>
      </c>
      <c r="B7010" s="2">
        <v>44921.361134259256</v>
      </c>
      <c r="C7010" s="1" t="s">
        <v>1226</v>
      </c>
      <c r="D7010" t="s">
        <v>1056</v>
      </c>
      <c r="G7010" t="s">
        <v>1225</v>
      </c>
      <c r="H7010">
        <v>1</v>
      </c>
    </row>
    <row r="7011" spans="1:8" x14ac:dyDescent="0.2">
      <c r="A7011" s="5">
        <v>44921</v>
      </c>
      <c r="B7011" s="2">
        <v>44921.361157407409</v>
      </c>
      <c r="C7011" s="1" t="s">
        <v>1226</v>
      </c>
      <c r="D7011" t="s">
        <v>1058</v>
      </c>
      <c r="G7011" t="s">
        <v>1225</v>
      </c>
      <c r="H7011">
        <v>1</v>
      </c>
    </row>
    <row r="7012" spans="1:8" x14ac:dyDescent="0.2">
      <c r="A7012" s="5">
        <v>44921</v>
      </c>
      <c r="B7012" s="2">
        <v>44921.361192129632</v>
      </c>
      <c r="C7012" s="1" t="s">
        <v>1226</v>
      </c>
      <c r="D7012" t="s">
        <v>1056</v>
      </c>
      <c r="G7012" t="s">
        <v>1225</v>
      </c>
      <c r="H7012">
        <v>1</v>
      </c>
    </row>
    <row r="7013" spans="1:8" x14ac:dyDescent="0.2">
      <c r="A7013" s="5">
        <v>44921</v>
      </c>
      <c r="B7013" s="2">
        <v>44921.361226851855</v>
      </c>
      <c r="C7013" s="1" t="s">
        <v>1226</v>
      </c>
      <c r="D7013" t="s">
        <v>1059</v>
      </c>
      <c r="G7013" t="s">
        <v>1225</v>
      </c>
      <c r="H7013">
        <v>1</v>
      </c>
    </row>
    <row r="7014" spans="1:8" x14ac:dyDescent="0.2">
      <c r="A7014" s="5">
        <v>44921</v>
      </c>
      <c r="B7014" s="2">
        <v>44921.361250000002</v>
      </c>
      <c r="C7014" s="1" t="s">
        <v>1226</v>
      </c>
      <c r="D7014" t="s">
        <v>1056</v>
      </c>
      <c r="G7014" t="s">
        <v>1225</v>
      </c>
      <c r="H7014">
        <v>1</v>
      </c>
    </row>
    <row r="7015" spans="1:8" x14ac:dyDescent="0.2">
      <c r="A7015" s="5">
        <v>44922</v>
      </c>
      <c r="B7015" s="2">
        <v>44922.332986111112</v>
      </c>
      <c r="C7015" s="1" t="s">
        <v>1192</v>
      </c>
      <c r="D7015" t="s">
        <v>1053</v>
      </c>
      <c r="E7015" s="1" t="s">
        <v>1061</v>
      </c>
      <c r="G7015" t="s">
        <v>1225</v>
      </c>
      <c r="H7015">
        <v>1</v>
      </c>
    </row>
    <row r="7016" spans="1:8" x14ac:dyDescent="0.2">
      <c r="A7016" s="5">
        <v>44922</v>
      </c>
      <c r="B7016" s="2">
        <v>44922.333020833335</v>
      </c>
      <c r="C7016" s="1" t="s">
        <v>1192</v>
      </c>
      <c r="D7016" t="s">
        <v>1057</v>
      </c>
      <c r="E7016" s="1" t="s">
        <v>1061</v>
      </c>
      <c r="G7016" t="s">
        <v>1225</v>
      </c>
      <c r="H7016">
        <v>1</v>
      </c>
    </row>
    <row r="7017" spans="1:8" x14ac:dyDescent="0.2">
      <c r="A7017" s="5">
        <v>44922</v>
      </c>
      <c r="B7017" s="2">
        <v>44922.333067129628</v>
      </c>
      <c r="C7017" s="1" t="s">
        <v>1192</v>
      </c>
      <c r="D7017" t="s">
        <v>1058</v>
      </c>
      <c r="E7017" s="1" t="s">
        <v>1061</v>
      </c>
      <c r="G7017" t="s">
        <v>1225</v>
      </c>
      <c r="H7017">
        <v>1</v>
      </c>
    </row>
    <row r="7018" spans="1:8" x14ac:dyDescent="0.2">
      <c r="A7018" s="5">
        <v>44922</v>
      </c>
      <c r="B7018" s="2">
        <v>44922.333101851851</v>
      </c>
      <c r="C7018" s="1" t="s">
        <v>1192</v>
      </c>
      <c r="D7018" t="s">
        <v>1059</v>
      </c>
      <c r="E7018" s="1" t="s">
        <v>1061</v>
      </c>
      <c r="G7018" t="s">
        <v>1225</v>
      </c>
      <c r="H7018">
        <v>1</v>
      </c>
    </row>
    <row r="7019" spans="1:8" x14ac:dyDescent="0.2">
      <c r="A7019" s="5">
        <v>44923</v>
      </c>
      <c r="B7019" s="2">
        <v>44923.343680555554</v>
      </c>
      <c r="C7019" s="1" t="s">
        <v>1192</v>
      </c>
      <c r="D7019" t="s">
        <v>1053</v>
      </c>
      <c r="E7019" s="1" t="s">
        <v>1061</v>
      </c>
      <c r="G7019" t="s">
        <v>1225</v>
      </c>
      <c r="H7019">
        <v>1</v>
      </c>
    </row>
    <row r="7020" spans="1:8" x14ac:dyDescent="0.2">
      <c r="A7020" s="5">
        <v>44923</v>
      </c>
      <c r="B7020" s="2">
        <v>44923.3437037037</v>
      </c>
      <c r="C7020" s="1" t="s">
        <v>1192</v>
      </c>
      <c r="D7020" t="s">
        <v>1057</v>
      </c>
      <c r="E7020" s="1" t="s">
        <v>1061</v>
      </c>
      <c r="G7020" t="s">
        <v>1225</v>
      </c>
      <c r="H7020">
        <v>1</v>
      </c>
    </row>
    <row r="7021" spans="1:8" x14ac:dyDescent="0.2">
      <c r="A7021" s="5">
        <v>44923</v>
      </c>
      <c r="B7021" s="2">
        <v>44923.343726851854</v>
      </c>
      <c r="C7021" s="1" t="s">
        <v>1192</v>
      </c>
      <c r="D7021" t="s">
        <v>1058</v>
      </c>
      <c r="E7021" s="1" t="s">
        <v>1061</v>
      </c>
      <c r="G7021" t="s">
        <v>1225</v>
      </c>
      <c r="H7021">
        <v>1</v>
      </c>
    </row>
    <row r="7022" spans="1:8" x14ac:dyDescent="0.2">
      <c r="A7022" s="5">
        <v>44923</v>
      </c>
      <c r="B7022" s="2">
        <v>44923.34375</v>
      </c>
      <c r="C7022" s="1" t="s">
        <v>1192</v>
      </c>
      <c r="D7022" t="s">
        <v>1059</v>
      </c>
      <c r="E7022" s="1" t="s">
        <v>1061</v>
      </c>
      <c r="G7022" t="s">
        <v>1225</v>
      </c>
      <c r="H7022">
        <v>1</v>
      </c>
    </row>
    <row r="7023" spans="1:8" x14ac:dyDescent="0.2">
      <c r="A7023" s="5">
        <v>44923</v>
      </c>
      <c r="B7023" s="2">
        <v>44923.353078703702</v>
      </c>
      <c r="C7023" s="1" t="s">
        <v>1226</v>
      </c>
      <c r="D7023" t="s">
        <v>1053</v>
      </c>
      <c r="G7023" t="s">
        <v>1225</v>
      </c>
      <c r="H7023">
        <v>1</v>
      </c>
    </row>
    <row r="7024" spans="1:8" x14ac:dyDescent="0.2">
      <c r="A7024" s="5">
        <v>44923</v>
      </c>
      <c r="B7024" s="2">
        <v>44923.353101851855</v>
      </c>
      <c r="C7024" s="1" t="s">
        <v>1226</v>
      </c>
      <c r="D7024" t="s">
        <v>1056</v>
      </c>
      <c r="G7024" t="s">
        <v>1225</v>
      </c>
      <c r="H7024">
        <v>1</v>
      </c>
    </row>
    <row r="7025" spans="1:8" x14ac:dyDescent="0.2">
      <c r="A7025" s="5">
        <v>44923</v>
      </c>
      <c r="B7025" s="2">
        <v>44923.353113425925</v>
      </c>
      <c r="C7025" s="1" t="s">
        <v>1226</v>
      </c>
      <c r="D7025" t="s">
        <v>1057</v>
      </c>
      <c r="G7025" t="s">
        <v>1225</v>
      </c>
      <c r="H7025">
        <v>1</v>
      </c>
    </row>
    <row r="7026" spans="1:8" x14ac:dyDescent="0.2">
      <c r="A7026" s="5">
        <v>44923</v>
      </c>
      <c r="B7026" s="2">
        <v>44923.353148148148</v>
      </c>
      <c r="C7026" s="1" t="s">
        <v>1226</v>
      </c>
      <c r="D7026" t="s">
        <v>1056</v>
      </c>
      <c r="G7026" t="s">
        <v>1225</v>
      </c>
      <c r="H7026">
        <v>1</v>
      </c>
    </row>
    <row r="7027" spans="1:8" x14ac:dyDescent="0.2">
      <c r="A7027" s="5">
        <v>44923</v>
      </c>
      <c r="B7027" s="2">
        <v>44923.353171296294</v>
      </c>
      <c r="C7027" s="1" t="s">
        <v>1226</v>
      </c>
      <c r="D7027" t="s">
        <v>1058</v>
      </c>
      <c r="G7027" t="s">
        <v>1225</v>
      </c>
      <c r="H7027">
        <v>1</v>
      </c>
    </row>
    <row r="7028" spans="1:8" x14ac:dyDescent="0.2">
      <c r="A7028" s="5">
        <v>44923</v>
      </c>
      <c r="B7028" s="2">
        <v>44923.353194444448</v>
      </c>
      <c r="C7028" s="1" t="s">
        <v>1226</v>
      </c>
      <c r="D7028" t="s">
        <v>1056</v>
      </c>
      <c r="G7028" t="s">
        <v>1225</v>
      </c>
      <c r="H7028">
        <v>1</v>
      </c>
    </row>
    <row r="7029" spans="1:8" x14ac:dyDescent="0.2">
      <c r="A7029" s="5">
        <v>44923</v>
      </c>
      <c r="B7029" s="2">
        <v>44923.353217592594</v>
      </c>
      <c r="C7029" s="1" t="s">
        <v>1226</v>
      </c>
      <c r="D7029" t="s">
        <v>1059</v>
      </c>
      <c r="G7029" t="s">
        <v>1225</v>
      </c>
      <c r="H7029">
        <v>1</v>
      </c>
    </row>
    <row r="7030" spans="1:8" x14ac:dyDescent="0.2">
      <c r="A7030" s="5">
        <v>44923</v>
      </c>
      <c r="B7030" s="2">
        <v>44923.353229166663</v>
      </c>
      <c r="C7030" s="1" t="s">
        <v>1226</v>
      </c>
      <c r="D7030" t="s">
        <v>1056</v>
      </c>
      <c r="G7030" t="s">
        <v>1225</v>
      </c>
      <c r="H7030">
        <v>1</v>
      </c>
    </row>
    <row r="7031" spans="1:8" x14ac:dyDescent="0.2">
      <c r="A7031" s="5">
        <v>44924</v>
      </c>
      <c r="B7031" s="2">
        <v>44924.331342592595</v>
      </c>
      <c r="C7031" s="1" t="s">
        <v>1192</v>
      </c>
      <c r="D7031" t="s">
        <v>1053</v>
      </c>
      <c r="E7031" s="1" t="s">
        <v>1061</v>
      </c>
      <c r="G7031" t="s">
        <v>1225</v>
      </c>
      <c r="H7031">
        <v>1</v>
      </c>
    </row>
    <row r="7032" spans="1:8" x14ac:dyDescent="0.2">
      <c r="A7032" s="5">
        <v>44924</v>
      </c>
      <c r="B7032" s="2">
        <v>44924.331365740742</v>
      </c>
      <c r="C7032" s="1" t="s">
        <v>1192</v>
      </c>
      <c r="D7032" t="s">
        <v>1057</v>
      </c>
      <c r="E7032" s="1" t="s">
        <v>1061</v>
      </c>
      <c r="G7032" t="s">
        <v>1225</v>
      </c>
      <c r="H7032">
        <v>1</v>
      </c>
    </row>
    <row r="7033" spans="1:8" x14ac:dyDescent="0.2">
      <c r="A7033" s="5">
        <v>44924</v>
      </c>
      <c r="B7033" s="2">
        <v>44924.331400462965</v>
      </c>
      <c r="C7033" s="1" t="s">
        <v>1192</v>
      </c>
      <c r="D7033" t="s">
        <v>1058</v>
      </c>
      <c r="E7033" s="1" t="s">
        <v>1061</v>
      </c>
      <c r="G7033" t="s">
        <v>1225</v>
      </c>
      <c r="H7033">
        <v>1</v>
      </c>
    </row>
    <row r="7034" spans="1:8" x14ac:dyDescent="0.2">
      <c r="A7034" s="5">
        <v>44924</v>
      </c>
      <c r="B7034" s="2">
        <v>44924.331423611111</v>
      </c>
      <c r="C7034" s="1" t="s">
        <v>1192</v>
      </c>
      <c r="D7034" t="s">
        <v>1059</v>
      </c>
      <c r="E7034" s="1" t="s">
        <v>1061</v>
      </c>
      <c r="G7034" t="s">
        <v>1225</v>
      </c>
      <c r="H7034">
        <v>1</v>
      </c>
    </row>
    <row r="7035" spans="1:8" x14ac:dyDescent="0.2">
      <c r="A7035" s="5">
        <v>44924</v>
      </c>
      <c r="B7035" s="2">
        <v>44924.345659722225</v>
      </c>
      <c r="C7035" s="1" t="s">
        <v>1226</v>
      </c>
      <c r="D7035" t="s">
        <v>1053</v>
      </c>
      <c r="G7035" t="s">
        <v>1225</v>
      </c>
      <c r="H7035">
        <v>1</v>
      </c>
    </row>
    <row r="7036" spans="1:8" x14ac:dyDescent="0.2">
      <c r="A7036" s="5">
        <v>44924</v>
      </c>
      <c r="B7036" s="2">
        <v>44924.345729166664</v>
      </c>
      <c r="C7036" s="1" t="s">
        <v>1226</v>
      </c>
      <c r="D7036" t="s">
        <v>1056</v>
      </c>
      <c r="G7036" t="s">
        <v>1225</v>
      </c>
      <c r="H7036">
        <v>1</v>
      </c>
    </row>
    <row r="7037" spans="1:8" x14ac:dyDescent="0.2">
      <c r="A7037" s="5">
        <v>44924</v>
      </c>
      <c r="B7037" s="2">
        <v>44924.34579861111</v>
      </c>
      <c r="C7037" s="1" t="s">
        <v>1226</v>
      </c>
      <c r="D7037" t="s">
        <v>1057</v>
      </c>
      <c r="G7037" t="s">
        <v>1225</v>
      </c>
      <c r="H7037">
        <v>1</v>
      </c>
    </row>
    <row r="7038" spans="1:8" x14ac:dyDescent="0.2">
      <c r="A7038" s="5">
        <v>44924</v>
      </c>
      <c r="B7038" s="2">
        <v>44924.345914351848</v>
      </c>
      <c r="C7038" s="1" t="s">
        <v>1226</v>
      </c>
      <c r="D7038" t="s">
        <v>1056</v>
      </c>
      <c r="G7038" t="s">
        <v>1225</v>
      </c>
      <c r="H7038">
        <v>1</v>
      </c>
    </row>
    <row r="7039" spans="1:8" x14ac:dyDescent="0.2">
      <c r="A7039" s="5">
        <v>44924</v>
      </c>
      <c r="B7039" s="2">
        <v>44924.346030092594</v>
      </c>
      <c r="C7039" s="1" t="s">
        <v>1226</v>
      </c>
      <c r="D7039" t="s">
        <v>1058</v>
      </c>
      <c r="G7039" t="s">
        <v>1225</v>
      </c>
      <c r="H7039">
        <v>1</v>
      </c>
    </row>
    <row r="7040" spans="1:8" x14ac:dyDescent="0.2">
      <c r="A7040" s="5">
        <v>44924</v>
      </c>
      <c r="B7040" s="2">
        <v>44924.346145833333</v>
      </c>
      <c r="C7040" s="1" t="s">
        <v>1226</v>
      </c>
      <c r="D7040" t="s">
        <v>1056</v>
      </c>
      <c r="G7040" t="s">
        <v>1225</v>
      </c>
      <c r="H7040">
        <v>1</v>
      </c>
    </row>
    <row r="7041" spans="1:8" x14ac:dyDescent="0.2">
      <c r="A7041" s="5">
        <v>44924</v>
      </c>
      <c r="B7041" s="2">
        <v>44924.346226851849</v>
      </c>
      <c r="C7041" s="1" t="s">
        <v>1226</v>
      </c>
      <c r="D7041" t="s">
        <v>1059</v>
      </c>
      <c r="G7041" t="s">
        <v>1225</v>
      </c>
      <c r="H7041">
        <v>1</v>
      </c>
    </row>
    <row r="7042" spans="1:8" x14ac:dyDescent="0.2">
      <c r="A7042" s="5">
        <v>44924</v>
      </c>
      <c r="B7042" s="2">
        <v>44924.346307870372</v>
      </c>
      <c r="C7042" s="1" t="s">
        <v>1226</v>
      </c>
      <c r="D7042" t="s">
        <v>1056</v>
      </c>
      <c r="G7042" t="s">
        <v>1225</v>
      </c>
      <c r="H7042">
        <v>1</v>
      </c>
    </row>
    <row r="7043" spans="1:8" x14ac:dyDescent="0.2">
      <c r="A7043" s="5">
        <v>44925</v>
      </c>
      <c r="B7043" s="2">
        <v>44925.341006944444</v>
      </c>
      <c r="C7043" s="1" t="s">
        <v>1226</v>
      </c>
      <c r="D7043" t="s">
        <v>1053</v>
      </c>
      <c r="G7043" t="s">
        <v>1225</v>
      </c>
      <c r="H7043">
        <v>1</v>
      </c>
    </row>
    <row r="7044" spans="1:8" x14ac:dyDescent="0.2">
      <c r="A7044" s="5">
        <v>44925</v>
      </c>
      <c r="B7044" s="2">
        <v>44925.341168981482</v>
      </c>
      <c r="C7044" s="1" t="s">
        <v>1226</v>
      </c>
      <c r="D7044" t="s">
        <v>1056</v>
      </c>
      <c r="G7044" t="s">
        <v>1225</v>
      </c>
      <c r="H7044">
        <v>1</v>
      </c>
    </row>
    <row r="7045" spans="1:8" x14ac:dyDescent="0.2">
      <c r="A7045" s="5">
        <v>44925</v>
      </c>
      <c r="B7045" s="2">
        <v>44925.341273148151</v>
      </c>
      <c r="C7045" s="1" t="s">
        <v>1226</v>
      </c>
      <c r="D7045" t="s">
        <v>1057</v>
      </c>
      <c r="G7045" t="s">
        <v>1225</v>
      </c>
      <c r="H7045">
        <v>1</v>
      </c>
    </row>
    <row r="7046" spans="1:8" x14ac:dyDescent="0.2">
      <c r="A7046" s="5">
        <v>44925</v>
      </c>
      <c r="B7046" s="2">
        <v>44925.34138888889</v>
      </c>
      <c r="C7046" s="1" t="s">
        <v>1226</v>
      </c>
      <c r="D7046" t="s">
        <v>1056</v>
      </c>
      <c r="G7046" t="s">
        <v>1225</v>
      </c>
      <c r="H7046">
        <v>1</v>
      </c>
    </row>
    <row r="7047" spans="1:8" x14ac:dyDescent="0.2">
      <c r="A7047" s="5">
        <v>44925</v>
      </c>
      <c r="B7047" s="2">
        <v>44925.341481481482</v>
      </c>
      <c r="C7047" s="1" t="s">
        <v>1226</v>
      </c>
      <c r="D7047" t="s">
        <v>1058</v>
      </c>
      <c r="G7047" t="s">
        <v>1225</v>
      </c>
      <c r="H7047">
        <v>1</v>
      </c>
    </row>
    <row r="7048" spans="1:8" x14ac:dyDescent="0.2">
      <c r="A7048" s="5">
        <v>44925</v>
      </c>
      <c r="B7048" s="2">
        <v>44925.341585648152</v>
      </c>
      <c r="C7048" s="1" t="s">
        <v>1226</v>
      </c>
      <c r="D7048" t="s">
        <v>1056</v>
      </c>
      <c r="G7048" t="s">
        <v>1225</v>
      </c>
      <c r="H7048">
        <v>1</v>
      </c>
    </row>
    <row r="7049" spans="1:8" x14ac:dyDescent="0.2">
      <c r="A7049" s="5">
        <v>44925</v>
      </c>
      <c r="B7049" s="2">
        <v>44925.341678240744</v>
      </c>
      <c r="C7049" s="1" t="s">
        <v>1226</v>
      </c>
      <c r="D7049" t="s">
        <v>1059</v>
      </c>
      <c r="G7049" t="s">
        <v>1225</v>
      </c>
      <c r="H7049">
        <v>1</v>
      </c>
    </row>
    <row r="7050" spans="1:8" x14ac:dyDescent="0.2">
      <c r="A7050" s="5">
        <v>44925</v>
      </c>
      <c r="B7050" s="2">
        <v>44925.341793981483</v>
      </c>
      <c r="C7050" s="1" t="s">
        <v>1226</v>
      </c>
      <c r="D7050" t="s">
        <v>1056</v>
      </c>
      <c r="G7050" t="s">
        <v>1225</v>
      </c>
      <c r="H7050">
        <v>1</v>
      </c>
    </row>
    <row r="7051" spans="1:8" x14ac:dyDescent="0.2">
      <c r="A7051" s="5">
        <v>44926</v>
      </c>
      <c r="B7051" s="2">
        <v>44926.629942129628</v>
      </c>
      <c r="C7051" s="1" t="s">
        <v>1113</v>
      </c>
      <c r="D7051" t="s">
        <v>1053</v>
      </c>
      <c r="E7051" s="1" t="s">
        <v>1061</v>
      </c>
      <c r="G7051" t="s">
        <v>1225</v>
      </c>
      <c r="H7051">
        <v>1</v>
      </c>
    </row>
    <row r="7052" spans="1:8" x14ac:dyDescent="0.2">
      <c r="A7052" s="5">
        <v>44926</v>
      </c>
      <c r="B7052" s="2">
        <v>44926.630254629628</v>
      </c>
      <c r="C7052" s="1" t="s">
        <v>1113</v>
      </c>
      <c r="D7052" t="s">
        <v>1057</v>
      </c>
      <c r="E7052" s="1" t="s">
        <v>1061</v>
      </c>
      <c r="G7052" t="s">
        <v>1225</v>
      </c>
      <c r="H7052">
        <v>1</v>
      </c>
    </row>
    <row r="7053" spans="1:8" x14ac:dyDescent="0.2">
      <c r="A7053" s="5">
        <v>44926</v>
      </c>
      <c r="B7053" s="2">
        <v>44926.630509259259</v>
      </c>
      <c r="C7053" s="1" t="s">
        <v>1113</v>
      </c>
      <c r="D7053" t="s">
        <v>1058</v>
      </c>
      <c r="E7053" s="1" t="s">
        <v>1061</v>
      </c>
      <c r="G7053" t="s">
        <v>1225</v>
      </c>
      <c r="H7053">
        <v>1</v>
      </c>
    </row>
    <row r="7054" spans="1:8" x14ac:dyDescent="0.2">
      <c r="A7054" s="5">
        <v>44926</v>
      </c>
      <c r="B7054" s="2">
        <v>44926.63082175926</v>
      </c>
      <c r="C7054" s="1" t="s">
        <v>1113</v>
      </c>
      <c r="D7054" t="s">
        <v>1059</v>
      </c>
      <c r="E7054" s="1" t="s">
        <v>1061</v>
      </c>
      <c r="G7054" t="s">
        <v>1225</v>
      </c>
      <c r="H7054">
        <v>1</v>
      </c>
    </row>
    <row r="7055" spans="1:8" x14ac:dyDescent="0.2">
      <c r="A7055" s="5">
        <v>44926</v>
      </c>
      <c r="B7055" s="2">
        <v>44926.632511574076</v>
      </c>
      <c r="C7055" s="1" t="s">
        <v>1113</v>
      </c>
      <c r="D7055" t="s">
        <v>1053</v>
      </c>
      <c r="E7055" s="1" t="s">
        <v>1061</v>
      </c>
      <c r="G7055" t="s">
        <v>1225</v>
      </c>
      <c r="H7055">
        <v>1</v>
      </c>
    </row>
    <row r="7056" spans="1:8" x14ac:dyDescent="0.2">
      <c r="A7056" s="5">
        <v>44926</v>
      </c>
      <c r="B7056" s="2">
        <v>44926.632789351854</v>
      </c>
      <c r="C7056" s="1" t="s">
        <v>1113</v>
      </c>
      <c r="D7056" t="s">
        <v>1057</v>
      </c>
      <c r="E7056" s="1" t="s">
        <v>1061</v>
      </c>
      <c r="G7056" t="s">
        <v>1225</v>
      </c>
      <c r="H7056">
        <v>1</v>
      </c>
    </row>
    <row r="7057" spans="1:8" x14ac:dyDescent="0.2">
      <c r="A7057" s="5">
        <v>44926</v>
      </c>
      <c r="B7057" s="2">
        <v>44926.633067129631</v>
      </c>
      <c r="C7057" s="1" t="s">
        <v>1113</v>
      </c>
      <c r="D7057" t="s">
        <v>1058</v>
      </c>
      <c r="E7057" s="1" t="s">
        <v>1061</v>
      </c>
      <c r="G7057" t="s">
        <v>1225</v>
      </c>
      <c r="H7057">
        <v>1</v>
      </c>
    </row>
    <row r="7058" spans="1:8" x14ac:dyDescent="0.2">
      <c r="A7058" s="5">
        <v>44926</v>
      </c>
      <c r="B7058" s="2">
        <v>44926.63354166667</v>
      </c>
      <c r="C7058" s="1" t="s">
        <v>1113</v>
      </c>
      <c r="D7058" t="s">
        <v>1059</v>
      </c>
      <c r="E7058" s="1" t="s">
        <v>1061</v>
      </c>
      <c r="G7058" t="s">
        <v>1225</v>
      </c>
      <c r="H7058">
        <v>1</v>
      </c>
    </row>
    <row r="7059" spans="1:8" x14ac:dyDescent="0.2">
      <c r="A7059" s="5">
        <v>44927</v>
      </c>
      <c r="B7059" s="2">
        <v>44927.467812499999</v>
      </c>
      <c r="C7059" s="1" t="s">
        <v>1113</v>
      </c>
      <c r="D7059" t="s">
        <v>1053</v>
      </c>
      <c r="E7059" s="1" t="s">
        <v>1061</v>
      </c>
      <c r="G7059" t="s">
        <v>1225</v>
      </c>
      <c r="H7059">
        <v>1</v>
      </c>
    </row>
    <row r="7060" spans="1:8" x14ac:dyDescent="0.2">
      <c r="A7060" s="5">
        <v>44927</v>
      </c>
      <c r="B7060" s="2">
        <v>44927.468101851853</v>
      </c>
      <c r="C7060" s="1" t="s">
        <v>1113</v>
      </c>
      <c r="D7060" t="s">
        <v>1057</v>
      </c>
      <c r="E7060" s="1" t="s">
        <v>1061</v>
      </c>
      <c r="G7060" t="s">
        <v>1225</v>
      </c>
      <c r="H7060">
        <v>1</v>
      </c>
    </row>
    <row r="7061" spans="1:8" x14ac:dyDescent="0.2">
      <c r="A7061" s="5">
        <v>44927</v>
      </c>
      <c r="B7061" s="2">
        <v>44927.469039351854</v>
      </c>
      <c r="C7061" s="1" t="s">
        <v>1113</v>
      </c>
      <c r="D7061" t="s">
        <v>1058</v>
      </c>
      <c r="E7061" s="1" t="s">
        <v>1061</v>
      </c>
      <c r="G7061" t="s">
        <v>1225</v>
      </c>
      <c r="H7061">
        <v>1</v>
      </c>
    </row>
    <row r="7062" spans="1:8" x14ac:dyDescent="0.2">
      <c r="A7062" s="5">
        <v>44927</v>
      </c>
      <c r="B7062" s="2">
        <v>44927.469722222224</v>
      </c>
      <c r="C7062" s="1" t="s">
        <v>1113</v>
      </c>
      <c r="D7062" t="s">
        <v>1059</v>
      </c>
      <c r="E7062" s="1" t="s">
        <v>1061</v>
      </c>
      <c r="G7062" t="s">
        <v>1225</v>
      </c>
      <c r="H7062">
        <v>1</v>
      </c>
    </row>
    <row r="7063" spans="1:8" x14ac:dyDescent="0.2">
      <c r="A7063" s="5">
        <v>44928</v>
      </c>
      <c r="B7063" s="2">
        <v>44928.325115740743</v>
      </c>
      <c r="C7063" s="1" t="s">
        <v>1226</v>
      </c>
      <c r="D7063" t="s">
        <v>1053</v>
      </c>
      <c r="G7063" t="s">
        <v>1227</v>
      </c>
      <c r="H7063">
        <v>1</v>
      </c>
    </row>
    <row r="7064" spans="1:8" x14ac:dyDescent="0.2">
      <c r="A7064" s="5">
        <v>44928</v>
      </c>
      <c r="B7064" s="2">
        <v>44928.325173611112</v>
      </c>
      <c r="C7064" s="1" t="s">
        <v>1226</v>
      </c>
      <c r="D7064" t="s">
        <v>1056</v>
      </c>
      <c r="F7064" s="6" t="s">
        <v>1061</v>
      </c>
      <c r="G7064" t="s">
        <v>1227</v>
      </c>
      <c r="H7064">
        <v>1</v>
      </c>
    </row>
    <row r="7065" spans="1:8" x14ac:dyDescent="0.2">
      <c r="A7065" s="5">
        <v>44928</v>
      </c>
      <c r="B7065" s="2">
        <v>44928.325231481482</v>
      </c>
      <c r="C7065" s="1" t="s">
        <v>1226</v>
      </c>
      <c r="D7065" t="s">
        <v>1057</v>
      </c>
      <c r="E7065" s="1" t="s">
        <v>1061</v>
      </c>
      <c r="G7065" t="s">
        <v>1227</v>
      </c>
      <c r="H7065">
        <v>1</v>
      </c>
    </row>
    <row r="7066" spans="1:8" x14ac:dyDescent="0.2">
      <c r="A7066" s="5">
        <v>44928</v>
      </c>
      <c r="B7066" s="2">
        <v>44928.325277777774</v>
      </c>
      <c r="C7066" s="1" t="s">
        <v>1226</v>
      </c>
      <c r="D7066" t="s">
        <v>1058</v>
      </c>
      <c r="E7066" s="1" t="s">
        <v>1061</v>
      </c>
      <c r="G7066" t="s">
        <v>1227</v>
      </c>
      <c r="H7066">
        <v>1</v>
      </c>
    </row>
    <row r="7067" spans="1:8" x14ac:dyDescent="0.2">
      <c r="A7067" s="5">
        <v>44928</v>
      </c>
      <c r="B7067" s="2">
        <v>44928.325335648151</v>
      </c>
      <c r="C7067" s="1" t="s">
        <v>1226</v>
      </c>
      <c r="D7067" t="s">
        <v>1059</v>
      </c>
      <c r="E7067" s="1" t="s">
        <v>1061</v>
      </c>
      <c r="G7067" t="s">
        <v>1227</v>
      </c>
      <c r="H7067">
        <v>1</v>
      </c>
    </row>
    <row r="7068" spans="1:8" x14ac:dyDescent="0.2">
      <c r="A7068" s="5">
        <v>44929</v>
      </c>
      <c r="B7068" s="2">
        <v>44929.335879629631</v>
      </c>
      <c r="C7068" s="1" t="s">
        <v>1192</v>
      </c>
      <c r="D7068" t="s">
        <v>1053</v>
      </c>
      <c r="E7068" s="1" t="s">
        <v>1061</v>
      </c>
      <c r="G7068" t="s">
        <v>1227</v>
      </c>
      <c r="H7068">
        <v>1</v>
      </c>
    </row>
    <row r="7069" spans="1:8" x14ac:dyDescent="0.2">
      <c r="A7069" s="5">
        <v>44929</v>
      </c>
      <c r="B7069" s="2">
        <v>44929.335902777777</v>
      </c>
      <c r="C7069" s="1" t="s">
        <v>1192</v>
      </c>
      <c r="D7069" t="s">
        <v>1057</v>
      </c>
      <c r="E7069" s="1" t="s">
        <v>1061</v>
      </c>
      <c r="G7069" t="s">
        <v>1227</v>
      </c>
      <c r="H7069">
        <v>1</v>
      </c>
    </row>
    <row r="7070" spans="1:8" x14ac:dyDescent="0.2">
      <c r="A7070" s="5">
        <v>44929</v>
      </c>
      <c r="B7070" s="2">
        <v>44929.335925925923</v>
      </c>
      <c r="C7070" s="1" t="s">
        <v>1192</v>
      </c>
      <c r="D7070" t="s">
        <v>1058</v>
      </c>
      <c r="E7070" s="1" t="s">
        <v>1061</v>
      </c>
      <c r="G7070" t="s">
        <v>1227</v>
      </c>
      <c r="H7070">
        <v>1</v>
      </c>
    </row>
    <row r="7071" spans="1:8" x14ac:dyDescent="0.2">
      <c r="A7071" s="5">
        <v>44929</v>
      </c>
      <c r="B7071" s="2">
        <v>44929.335949074077</v>
      </c>
      <c r="C7071" s="1" t="s">
        <v>1192</v>
      </c>
      <c r="D7071" t="s">
        <v>1059</v>
      </c>
      <c r="E7071" s="1" t="s">
        <v>1061</v>
      </c>
      <c r="G7071" t="s">
        <v>1227</v>
      </c>
      <c r="H7071">
        <v>1</v>
      </c>
    </row>
    <row r="7072" spans="1:8" x14ac:dyDescent="0.2">
      <c r="A7072" s="5">
        <v>44929</v>
      </c>
      <c r="B7072" s="2">
        <v>44929.437962962962</v>
      </c>
      <c r="C7072" s="1" t="s">
        <v>1226</v>
      </c>
      <c r="D7072" t="s">
        <v>1053</v>
      </c>
      <c r="G7072" t="s">
        <v>1227</v>
      </c>
      <c r="H7072">
        <v>1</v>
      </c>
    </row>
    <row r="7073" spans="1:8" x14ac:dyDescent="0.2">
      <c r="A7073" s="5">
        <v>44929</v>
      </c>
      <c r="B7073" s="2">
        <v>44929.437986111108</v>
      </c>
      <c r="C7073" s="1" t="s">
        <v>1226</v>
      </c>
      <c r="D7073" t="s">
        <v>1056</v>
      </c>
      <c r="G7073" t="s">
        <v>1227</v>
      </c>
      <c r="H7073">
        <v>1</v>
      </c>
    </row>
    <row r="7074" spans="1:8" x14ac:dyDescent="0.2">
      <c r="A7074" s="5">
        <v>44929</v>
      </c>
      <c r="B7074" s="2">
        <v>44929.438009259262</v>
      </c>
      <c r="C7074" s="1" t="s">
        <v>1226</v>
      </c>
      <c r="D7074" t="s">
        <v>1057</v>
      </c>
      <c r="G7074" t="s">
        <v>1227</v>
      </c>
      <c r="H7074">
        <v>1</v>
      </c>
    </row>
    <row r="7075" spans="1:8" x14ac:dyDescent="0.2">
      <c r="A7075" s="5">
        <v>44929</v>
      </c>
      <c r="B7075" s="2">
        <v>44929.438032407408</v>
      </c>
      <c r="C7075" s="1" t="s">
        <v>1226</v>
      </c>
      <c r="D7075" t="s">
        <v>1056</v>
      </c>
      <c r="G7075" t="s">
        <v>1227</v>
      </c>
      <c r="H7075">
        <v>1</v>
      </c>
    </row>
    <row r="7076" spans="1:8" x14ac:dyDescent="0.2">
      <c r="A7076" s="5">
        <v>44929</v>
      </c>
      <c r="B7076" s="2">
        <v>44929.438067129631</v>
      </c>
      <c r="C7076" s="1" t="s">
        <v>1226</v>
      </c>
      <c r="D7076" t="s">
        <v>1058</v>
      </c>
      <c r="G7076" t="s">
        <v>1227</v>
      </c>
      <c r="H7076">
        <v>1</v>
      </c>
    </row>
    <row r="7077" spans="1:8" x14ac:dyDescent="0.2">
      <c r="A7077" s="5">
        <v>44929</v>
      </c>
      <c r="B7077" s="2">
        <v>44929.438148148147</v>
      </c>
      <c r="C7077" s="1" t="s">
        <v>1226</v>
      </c>
      <c r="D7077" t="s">
        <v>1056</v>
      </c>
      <c r="G7077" t="s">
        <v>1227</v>
      </c>
      <c r="H7077">
        <v>1</v>
      </c>
    </row>
    <row r="7078" spans="1:8" x14ac:dyDescent="0.2">
      <c r="A7078" s="5">
        <v>44929</v>
      </c>
      <c r="B7078" s="2">
        <v>44929.438171296293</v>
      </c>
      <c r="C7078" s="1" t="s">
        <v>1226</v>
      </c>
      <c r="D7078" t="s">
        <v>1059</v>
      </c>
      <c r="G7078" t="s">
        <v>1227</v>
      </c>
      <c r="H7078">
        <v>1</v>
      </c>
    </row>
    <row r="7079" spans="1:8" x14ac:dyDescent="0.2">
      <c r="A7079" s="5">
        <v>44929</v>
      </c>
      <c r="B7079" s="2">
        <v>44929.438194444447</v>
      </c>
      <c r="C7079" s="1" t="s">
        <v>1226</v>
      </c>
      <c r="D7079" t="s">
        <v>1056</v>
      </c>
      <c r="G7079" t="s">
        <v>1227</v>
      </c>
      <c r="H7079">
        <v>1</v>
      </c>
    </row>
    <row r="7080" spans="1:8" x14ac:dyDescent="0.2">
      <c r="A7080" s="5">
        <v>44930</v>
      </c>
      <c r="B7080" s="2">
        <v>44930.333113425928</v>
      </c>
      <c r="C7080" s="1" t="s">
        <v>1192</v>
      </c>
      <c r="D7080" t="s">
        <v>1053</v>
      </c>
      <c r="E7080" s="1" t="s">
        <v>1061</v>
      </c>
      <c r="G7080" t="s">
        <v>1227</v>
      </c>
      <c r="H7080">
        <v>1</v>
      </c>
    </row>
    <row r="7081" spans="1:8" x14ac:dyDescent="0.2">
      <c r="A7081" s="5">
        <v>44930</v>
      </c>
      <c r="B7081" s="2">
        <v>44930.333136574074</v>
      </c>
      <c r="C7081" s="1" t="s">
        <v>1192</v>
      </c>
      <c r="D7081" t="s">
        <v>1057</v>
      </c>
      <c r="E7081" s="1" t="s">
        <v>1061</v>
      </c>
      <c r="G7081" t="s">
        <v>1227</v>
      </c>
      <c r="H7081">
        <v>1</v>
      </c>
    </row>
    <row r="7082" spans="1:8" x14ac:dyDescent="0.2">
      <c r="A7082" s="5">
        <v>44930</v>
      </c>
      <c r="B7082" s="2">
        <v>44930.33315972222</v>
      </c>
      <c r="C7082" s="1" t="s">
        <v>1192</v>
      </c>
      <c r="D7082" t="s">
        <v>1058</v>
      </c>
      <c r="E7082" s="1" t="s">
        <v>1061</v>
      </c>
      <c r="G7082" t="s">
        <v>1227</v>
      </c>
      <c r="H7082">
        <v>1</v>
      </c>
    </row>
    <row r="7083" spans="1:8" x14ac:dyDescent="0.2">
      <c r="A7083" s="5">
        <v>44930</v>
      </c>
      <c r="B7083" s="2">
        <v>44930.333182870374</v>
      </c>
      <c r="C7083" s="1" t="s">
        <v>1192</v>
      </c>
      <c r="D7083" t="s">
        <v>1059</v>
      </c>
      <c r="E7083" s="1" t="s">
        <v>1061</v>
      </c>
      <c r="G7083" t="s">
        <v>1227</v>
      </c>
      <c r="H7083">
        <v>1</v>
      </c>
    </row>
    <row r="7084" spans="1:8" x14ac:dyDescent="0.2">
      <c r="A7084" s="5">
        <v>44930</v>
      </c>
      <c r="B7084" s="2">
        <v>44930.350578703707</v>
      </c>
      <c r="C7084" s="1" t="s">
        <v>1226</v>
      </c>
      <c r="D7084" t="s">
        <v>1053</v>
      </c>
      <c r="G7084" t="s">
        <v>1227</v>
      </c>
      <c r="H7084">
        <v>1</v>
      </c>
    </row>
    <row r="7085" spans="1:8" x14ac:dyDescent="0.2">
      <c r="A7085" s="5">
        <v>44930</v>
      </c>
      <c r="B7085" s="2">
        <v>44930.350601851853</v>
      </c>
      <c r="C7085" s="1" t="s">
        <v>1226</v>
      </c>
      <c r="D7085" t="s">
        <v>1056</v>
      </c>
      <c r="G7085" t="s">
        <v>1227</v>
      </c>
      <c r="H7085">
        <v>1</v>
      </c>
    </row>
    <row r="7086" spans="1:8" x14ac:dyDescent="0.2">
      <c r="A7086" s="5">
        <v>44930</v>
      </c>
      <c r="B7086" s="2">
        <v>44930.350636574076</v>
      </c>
      <c r="C7086" s="1" t="s">
        <v>1226</v>
      </c>
      <c r="D7086" t="s">
        <v>1057</v>
      </c>
      <c r="G7086" t="s">
        <v>1227</v>
      </c>
      <c r="H7086">
        <v>1</v>
      </c>
    </row>
    <row r="7087" spans="1:8" x14ac:dyDescent="0.2">
      <c r="A7087" s="5">
        <v>44930</v>
      </c>
      <c r="B7087" s="2">
        <v>44930.350671296299</v>
      </c>
      <c r="C7087" s="1" t="s">
        <v>1226</v>
      </c>
      <c r="D7087" t="s">
        <v>1056</v>
      </c>
      <c r="G7087" t="s">
        <v>1227</v>
      </c>
      <c r="H7087">
        <v>1</v>
      </c>
    </row>
    <row r="7088" spans="1:8" x14ac:dyDescent="0.2">
      <c r="A7088" s="5">
        <v>44930</v>
      </c>
      <c r="B7088" s="2">
        <v>44930.350706018522</v>
      </c>
      <c r="C7088" s="1" t="s">
        <v>1226</v>
      </c>
      <c r="D7088" t="s">
        <v>1058</v>
      </c>
      <c r="G7088" t="s">
        <v>1227</v>
      </c>
      <c r="H7088">
        <v>1</v>
      </c>
    </row>
    <row r="7089" spans="1:8" x14ac:dyDescent="0.2">
      <c r="A7089" s="5">
        <v>44930</v>
      </c>
      <c r="B7089" s="2">
        <v>44930.350787037038</v>
      </c>
      <c r="C7089" s="1" t="s">
        <v>1226</v>
      </c>
      <c r="D7089" t="s">
        <v>1056</v>
      </c>
      <c r="G7089" t="s">
        <v>1227</v>
      </c>
      <c r="H7089">
        <v>1</v>
      </c>
    </row>
    <row r="7090" spans="1:8" x14ac:dyDescent="0.2">
      <c r="A7090" s="5">
        <v>44930</v>
      </c>
      <c r="B7090" s="2">
        <v>44930.350810185184</v>
      </c>
      <c r="C7090" s="1" t="s">
        <v>1226</v>
      </c>
      <c r="D7090" t="s">
        <v>1059</v>
      </c>
      <c r="G7090" t="s">
        <v>1227</v>
      </c>
      <c r="H7090">
        <v>1</v>
      </c>
    </row>
    <row r="7091" spans="1:8" x14ac:dyDescent="0.2">
      <c r="A7091" s="5">
        <v>44930</v>
      </c>
      <c r="B7091" s="2">
        <v>44930.35083333333</v>
      </c>
      <c r="C7091" s="1" t="s">
        <v>1226</v>
      </c>
      <c r="D7091" t="s">
        <v>1056</v>
      </c>
      <c r="G7091" t="s">
        <v>1227</v>
      </c>
      <c r="H7091">
        <v>1</v>
      </c>
    </row>
    <row r="7092" spans="1:8" x14ac:dyDescent="0.2">
      <c r="A7092" s="5">
        <v>44930</v>
      </c>
      <c r="B7092" s="2">
        <v>44930.674699074072</v>
      </c>
      <c r="C7092" s="1" t="s">
        <v>1226</v>
      </c>
      <c r="D7092" t="s">
        <v>1053</v>
      </c>
      <c r="G7092" t="s">
        <v>1227</v>
      </c>
      <c r="H7092">
        <v>1</v>
      </c>
    </row>
    <row r="7093" spans="1:8" x14ac:dyDescent="0.2">
      <c r="A7093" s="5">
        <v>44930</v>
      </c>
      <c r="B7093" s="2">
        <v>44930.674733796295</v>
      </c>
      <c r="C7093" s="1" t="s">
        <v>1226</v>
      </c>
      <c r="D7093" t="s">
        <v>1056</v>
      </c>
      <c r="G7093" t="s">
        <v>1227</v>
      </c>
      <c r="H7093">
        <v>1</v>
      </c>
    </row>
    <row r="7094" spans="1:8" x14ac:dyDescent="0.2">
      <c r="A7094" s="5">
        <v>44930</v>
      </c>
      <c r="B7094" s="2">
        <v>44930.674780092595</v>
      </c>
      <c r="C7094" s="1" t="s">
        <v>1226</v>
      </c>
      <c r="D7094" t="s">
        <v>1057</v>
      </c>
      <c r="G7094" t="s">
        <v>1227</v>
      </c>
      <c r="H7094">
        <v>1</v>
      </c>
    </row>
    <row r="7095" spans="1:8" x14ac:dyDescent="0.2">
      <c r="A7095" s="5">
        <v>44930</v>
      </c>
      <c r="B7095" s="2">
        <v>44930.674837962964</v>
      </c>
      <c r="C7095" s="1" t="s">
        <v>1226</v>
      </c>
      <c r="D7095" t="s">
        <v>1056</v>
      </c>
      <c r="G7095" t="s">
        <v>1227</v>
      </c>
      <c r="H7095">
        <v>1</v>
      </c>
    </row>
    <row r="7096" spans="1:8" x14ac:dyDescent="0.2">
      <c r="A7096" s="5">
        <v>44930</v>
      </c>
      <c r="B7096" s="2">
        <v>44930.674872685187</v>
      </c>
      <c r="C7096" s="1" t="s">
        <v>1226</v>
      </c>
      <c r="D7096" t="s">
        <v>1058</v>
      </c>
      <c r="G7096" t="s">
        <v>1227</v>
      </c>
      <c r="H7096">
        <v>1</v>
      </c>
    </row>
    <row r="7097" spans="1:8" x14ac:dyDescent="0.2">
      <c r="A7097" s="5">
        <v>44930</v>
      </c>
      <c r="B7097" s="2">
        <v>44930.674895833334</v>
      </c>
      <c r="C7097" s="1" t="s">
        <v>1226</v>
      </c>
      <c r="D7097" t="s">
        <v>1056</v>
      </c>
      <c r="G7097" t="s">
        <v>1227</v>
      </c>
      <c r="H7097">
        <v>1</v>
      </c>
    </row>
    <row r="7098" spans="1:8" x14ac:dyDescent="0.2">
      <c r="A7098" s="5">
        <v>44930</v>
      </c>
      <c r="B7098" s="2">
        <v>44930.67491898148</v>
      </c>
      <c r="C7098" s="1" t="s">
        <v>1226</v>
      </c>
      <c r="D7098" t="s">
        <v>1059</v>
      </c>
      <c r="G7098" t="s">
        <v>1227</v>
      </c>
      <c r="H7098">
        <v>1</v>
      </c>
    </row>
    <row r="7099" spans="1:8" x14ac:dyDescent="0.2">
      <c r="A7099" s="5">
        <v>44930</v>
      </c>
      <c r="B7099" s="2">
        <v>44930.674930555557</v>
      </c>
      <c r="C7099" s="1" t="s">
        <v>1226</v>
      </c>
      <c r="D7099" t="s">
        <v>1056</v>
      </c>
      <c r="G7099" t="s">
        <v>1227</v>
      </c>
      <c r="H7099">
        <v>1</v>
      </c>
    </row>
    <row r="7100" spans="1:8" x14ac:dyDescent="0.2">
      <c r="A7100" s="5">
        <v>44931</v>
      </c>
      <c r="B7100" s="2">
        <v>44931.309988425928</v>
      </c>
      <c r="C7100" s="1" t="s">
        <v>1192</v>
      </c>
      <c r="D7100" t="s">
        <v>1053</v>
      </c>
      <c r="E7100" s="1" t="s">
        <v>1061</v>
      </c>
      <c r="G7100" t="s">
        <v>1227</v>
      </c>
      <c r="H7100">
        <v>1</v>
      </c>
    </row>
    <row r="7101" spans="1:8" x14ac:dyDescent="0.2">
      <c r="A7101" s="5">
        <v>44931</v>
      </c>
      <c r="B7101" s="2">
        <v>44931.310347222221</v>
      </c>
      <c r="C7101" s="1" t="s">
        <v>1192</v>
      </c>
      <c r="D7101" t="s">
        <v>1057</v>
      </c>
      <c r="E7101" s="1" t="s">
        <v>1061</v>
      </c>
      <c r="G7101" t="s">
        <v>1227</v>
      </c>
      <c r="H7101">
        <v>1</v>
      </c>
    </row>
    <row r="7102" spans="1:8" x14ac:dyDescent="0.2">
      <c r="A7102" s="5">
        <v>44931</v>
      </c>
      <c r="B7102" s="2">
        <v>44931.310682870368</v>
      </c>
      <c r="C7102" s="1" t="s">
        <v>1192</v>
      </c>
      <c r="D7102" t="s">
        <v>1058</v>
      </c>
      <c r="E7102" s="1" t="s">
        <v>1061</v>
      </c>
      <c r="G7102" t="s">
        <v>1227</v>
      </c>
      <c r="H7102">
        <v>1</v>
      </c>
    </row>
    <row r="7103" spans="1:8" x14ac:dyDescent="0.2">
      <c r="A7103" s="5">
        <v>44931</v>
      </c>
      <c r="B7103" s="2">
        <v>44931.310833333337</v>
      </c>
      <c r="C7103" s="1" t="s">
        <v>1192</v>
      </c>
      <c r="D7103" t="s">
        <v>1059</v>
      </c>
      <c r="E7103" s="1" t="s">
        <v>1061</v>
      </c>
      <c r="G7103" t="s">
        <v>1227</v>
      </c>
      <c r="H7103">
        <v>1</v>
      </c>
    </row>
    <row r="7104" spans="1:8" x14ac:dyDescent="0.2">
      <c r="A7104" s="5">
        <v>44931</v>
      </c>
      <c r="B7104" s="2">
        <v>44931.342986111114</v>
      </c>
      <c r="C7104" s="1" t="s">
        <v>1226</v>
      </c>
      <c r="D7104" t="s">
        <v>1053</v>
      </c>
      <c r="G7104" t="s">
        <v>1227</v>
      </c>
      <c r="H7104">
        <v>1</v>
      </c>
    </row>
    <row r="7105" spans="1:8" x14ac:dyDescent="0.2">
      <c r="A7105" s="5">
        <v>44931</v>
      </c>
      <c r="B7105" s="2">
        <v>44931.34306712963</v>
      </c>
      <c r="C7105" s="1" t="s">
        <v>1226</v>
      </c>
      <c r="D7105" t="s">
        <v>1056</v>
      </c>
      <c r="G7105" t="s">
        <v>1227</v>
      </c>
      <c r="H7105">
        <v>1</v>
      </c>
    </row>
    <row r="7106" spans="1:8" x14ac:dyDescent="0.2">
      <c r="A7106" s="5">
        <v>44931</v>
      </c>
      <c r="B7106" s="2">
        <v>44931.343159722222</v>
      </c>
      <c r="C7106" s="1" t="s">
        <v>1226</v>
      </c>
      <c r="D7106" t="s">
        <v>1057</v>
      </c>
      <c r="G7106" t="s">
        <v>1227</v>
      </c>
      <c r="H7106">
        <v>1</v>
      </c>
    </row>
    <row r="7107" spans="1:8" x14ac:dyDescent="0.2">
      <c r="A7107" s="5">
        <v>44931</v>
      </c>
      <c r="B7107" s="2">
        <v>44931.343472222223</v>
      </c>
      <c r="C7107" s="1" t="s">
        <v>1226</v>
      </c>
      <c r="D7107" t="s">
        <v>1056</v>
      </c>
      <c r="G7107" t="s">
        <v>1227</v>
      </c>
      <c r="H7107">
        <v>1</v>
      </c>
    </row>
    <row r="7108" spans="1:8" x14ac:dyDescent="0.2">
      <c r="A7108" s="5">
        <v>44931</v>
      </c>
      <c r="B7108" s="2">
        <v>44931.343553240738</v>
      </c>
      <c r="C7108" s="1" t="s">
        <v>1226</v>
      </c>
      <c r="D7108" t="s">
        <v>1058</v>
      </c>
      <c r="G7108" t="s">
        <v>1227</v>
      </c>
      <c r="H7108">
        <v>1</v>
      </c>
    </row>
    <row r="7109" spans="1:8" x14ac:dyDescent="0.2">
      <c r="A7109" s="5">
        <v>44931</v>
      </c>
      <c r="B7109" s="2">
        <v>44931.343634259261</v>
      </c>
      <c r="C7109" s="1" t="s">
        <v>1226</v>
      </c>
      <c r="D7109" t="s">
        <v>1056</v>
      </c>
      <c r="G7109" t="s">
        <v>1227</v>
      </c>
      <c r="H7109">
        <v>1</v>
      </c>
    </row>
    <row r="7110" spans="1:8" x14ac:dyDescent="0.2">
      <c r="A7110" s="5">
        <v>44931</v>
      </c>
      <c r="B7110" s="2">
        <v>44931.343692129631</v>
      </c>
      <c r="C7110" s="1" t="s">
        <v>1226</v>
      </c>
      <c r="D7110" t="s">
        <v>1059</v>
      </c>
      <c r="G7110" t="s">
        <v>1227</v>
      </c>
      <c r="H7110">
        <v>1</v>
      </c>
    </row>
    <row r="7111" spans="1:8" x14ac:dyDescent="0.2">
      <c r="A7111" s="5">
        <v>44931</v>
      </c>
      <c r="B7111" s="2">
        <v>44931.34375</v>
      </c>
      <c r="C7111" s="1" t="s">
        <v>1226</v>
      </c>
      <c r="D7111" t="s">
        <v>1056</v>
      </c>
      <c r="G7111" t="s">
        <v>1227</v>
      </c>
      <c r="H7111">
        <v>1</v>
      </c>
    </row>
    <row r="7112" spans="1:8" x14ac:dyDescent="0.2">
      <c r="A7112" s="5">
        <v>44932</v>
      </c>
      <c r="B7112" s="2">
        <v>44932.320300925923</v>
      </c>
      <c r="C7112" s="1" t="s">
        <v>1197</v>
      </c>
      <c r="D7112" t="s">
        <v>1053</v>
      </c>
      <c r="E7112" s="1" t="s">
        <v>1061</v>
      </c>
      <c r="G7112" t="s">
        <v>1227</v>
      </c>
      <c r="H7112">
        <v>1</v>
      </c>
    </row>
    <row r="7113" spans="1:8" x14ac:dyDescent="0.2">
      <c r="A7113" s="5">
        <v>44932</v>
      </c>
      <c r="B7113" s="2">
        <v>44932.3203125</v>
      </c>
      <c r="C7113" s="1" t="s">
        <v>1197</v>
      </c>
      <c r="D7113" t="s">
        <v>1057</v>
      </c>
      <c r="E7113" s="1" t="s">
        <v>1061</v>
      </c>
      <c r="G7113" t="s">
        <v>1227</v>
      </c>
      <c r="H7113">
        <v>1</v>
      </c>
    </row>
    <row r="7114" spans="1:8" x14ac:dyDescent="0.2">
      <c r="A7114" s="5">
        <v>44932</v>
      </c>
      <c r="B7114" s="2">
        <v>44932.320324074077</v>
      </c>
      <c r="C7114" s="1" t="s">
        <v>1197</v>
      </c>
      <c r="D7114" t="s">
        <v>1058</v>
      </c>
      <c r="E7114" s="1" t="s">
        <v>1061</v>
      </c>
      <c r="G7114" t="s">
        <v>1227</v>
      </c>
      <c r="H7114">
        <v>1</v>
      </c>
    </row>
    <row r="7115" spans="1:8" x14ac:dyDescent="0.2">
      <c r="A7115" s="5">
        <v>44932</v>
      </c>
      <c r="B7115" s="2">
        <v>44932.320335648146</v>
      </c>
      <c r="C7115" s="1" t="s">
        <v>1197</v>
      </c>
      <c r="D7115" t="s">
        <v>1059</v>
      </c>
      <c r="E7115" s="1" t="s">
        <v>1061</v>
      </c>
      <c r="G7115" t="s">
        <v>1227</v>
      </c>
      <c r="H7115">
        <v>1</v>
      </c>
    </row>
    <row r="7116" spans="1:8" x14ac:dyDescent="0.2">
      <c r="A7116" s="5">
        <v>44932</v>
      </c>
      <c r="B7116" s="2">
        <v>44932.322245370371</v>
      </c>
      <c r="C7116" s="1" t="s">
        <v>1226</v>
      </c>
      <c r="D7116" t="s">
        <v>1053</v>
      </c>
      <c r="G7116" t="s">
        <v>1227</v>
      </c>
      <c r="H7116">
        <v>1</v>
      </c>
    </row>
    <row r="7117" spans="1:8" x14ac:dyDescent="0.2">
      <c r="A7117" s="5">
        <v>44932</v>
      </c>
      <c r="B7117" s="2">
        <v>44932.322314814817</v>
      </c>
      <c r="C7117" s="1" t="s">
        <v>1226</v>
      </c>
      <c r="D7117" t="s">
        <v>1056</v>
      </c>
      <c r="G7117" t="s">
        <v>1227</v>
      </c>
      <c r="H7117">
        <v>1</v>
      </c>
    </row>
    <row r="7118" spans="1:8" x14ac:dyDescent="0.2">
      <c r="A7118" s="5">
        <v>44932</v>
      </c>
      <c r="B7118" s="2">
        <v>44932.322384259256</v>
      </c>
      <c r="C7118" s="1" t="s">
        <v>1226</v>
      </c>
      <c r="D7118" t="s">
        <v>1057</v>
      </c>
      <c r="G7118" t="s">
        <v>1227</v>
      </c>
      <c r="H7118">
        <v>1</v>
      </c>
    </row>
    <row r="7119" spans="1:8" x14ac:dyDescent="0.2">
      <c r="A7119" s="5">
        <v>44932</v>
      </c>
      <c r="B7119" s="2">
        <v>44932.322546296295</v>
      </c>
      <c r="C7119" s="1" t="s">
        <v>1226</v>
      </c>
      <c r="D7119" t="s">
        <v>1056</v>
      </c>
      <c r="G7119" t="s">
        <v>1227</v>
      </c>
      <c r="H7119">
        <v>1</v>
      </c>
    </row>
    <row r="7120" spans="1:8" x14ac:dyDescent="0.2">
      <c r="A7120" s="5">
        <v>44932</v>
      </c>
      <c r="B7120" s="2">
        <v>44932.322638888887</v>
      </c>
      <c r="C7120" s="1" t="s">
        <v>1226</v>
      </c>
      <c r="D7120" t="s">
        <v>1058</v>
      </c>
      <c r="G7120" t="s">
        <v>1227</v>
      </c>
      <c r="H7120">
        <v>1</v>
      </c>
    </row>
    <row r="7121" spans="1:8" x14ac:dyDescent="0.2">
      <c r="A7121" s="5">
        <v>44932</v>
      </c>
      <c r="B7121" s="2">
        <v>44932.322731481479</v>
      </c>
      <c r="C7121" s="1" t="s">
        <v>1226</v>
      </c>
      <c r="D7121" t="s">
        <v>1056</v>
      </c>
      <c r="G7121" t="s">
        <v>1227</v>
      </c>
      <c r="H7121">
        <v>1</v>
      </c>
    </row>
    <row r="7122" spans="1:8" x14ac:dyDescent="0.2">
      <c r="A7122" s="5">
        <v>44932</v>
      </c>
      <c r="B7122" s="2">
        <v>44932.322789351849</v>
      </c>
      <c r="C7122" s="1" t="s">
        <v>1226</v>
      </c>
      <c r="D7122" t="s">
        <v>1059</v>
      </c>
      <c r="G7122" t="s">
        <v>1227</v>
      </c>
      <c r="H7122">
        <v>1</v>
      </c>
    </row>
    <row r="7123" spans="1:8" x14ac:dyDescent="0.2">
      <c r="A7123" s="5">
        <v>44932</v>
      </c>
      <c r="B7123" s="2">
        <v>44932.322847222225</v>
      </c>
      <c r="C7123" s="1" t="s">
        <v>1226</v>
      </c>
      <c r="D7123" t="s">
        <v>1056</v>
      </c>
      <c r="G7123" t="s">
        <v>1227</v>
      </c>
      <c r="H7123">
        <v>1</v>
      </c>
    </row>
    <row r="7124" spans="1:8" x14ac:dyDescent="0.2">
      <c r="A7124" s="5">
        <v>44935</v>
      </c>
      <c r="B7124" s="2">
        <v>44935.327534722222</v>
      </c>
      <c r="C7124" s="1" t="s">
        <v>1192</v>
      </c>
      <c r="D7124" t="s">
        <v>1053</v>
      </c>
      <c r="E7124" s="1" t="s">
        <v>1061</v>
      </c>
      <c r="G7124" t="s">
        <v>1227</v>
      </c>
      <c r="H7124">
        <v>1</v>
      </c>
    </row>
    <row r="7125" spans="1:8" x14ac:dyDescent="0.2">
      <c r="A7125" s="5">
        <v>44935</v>
      </c>
      <c r="B7125" s="2">
        <v>44935.327557870369</v>
      </c>
      <c r="C7125" s="1" t="s">
        <v>1192</v>
      </c>
      <c r="D7125" t="s">
        <v>1057</v>
      </c>
      <c r="E7125" s="1" t="s">
        <v>1061</v>
      </c>
      <c r="G7125" t="s">
        <v>1227</v>
      </c>
      <c r="H7125">
        <v>1</v>
      </c>
    </row>
    <row r="7126" spans="1:8" x14ac:dyDescent="0.2">
      <c r="A7126" s="5">
        <v>44935</v>
      </c>
      <c r="B7126" s="2">
        <v>44935.327581018515</v>
      </c>
      <c r="C7126" s="1" t="s">
        <v>1192</v>
      </c>
      <c r="D7126" t="s">
        <v>1058</v>
      </c>
      <c r="E7126" s="1" t="s">
        <v>1061</v>
      </c>
      <c r="G7126" t="s">
        <v>1227</v>
      </c>
      <c r="H7126">
        <v>1</v>
      </c>
    </row>
    <row r="7127" spans="1:8" x14ac:dyDescent="0.2">
      <c r="A7127" s="5">
        <v>44935</v>
      </c>
      <c r="B7127" s="2">
        <v>44935.327604166669</v>
      </c>
      <c r="C7127" s="1" t="s">
        <v>1192</v>
      </c>
      <c r="D7127" t="s">
        <v>1059</v>
      </c>
      <c r="E7127" s="1" t="s">
        <v>1061</v>
      </c>
      <c r="G7127" t="s">
        <v>1227</v>
      </c>
      <c r="H7127">
        <v>1</v>
      </c>
    </row>
    <row r="7128" spans="1:8" x14ac:dyDescent="0.2">
      <c r="A7128" s="5">
        <v>44935</v>
      </c>
      <c r="B7128" s="2">
        <v>44935.345983796295</v>
      </c>
      <c r="C7128" s="1" t="s">
        <v>1226</v>
      </c>
      <c r="D7128" t="s">
        <v>1053</v>
      </c>
      <c r="G7128" t="s">
        <v>1227</v>
      </c>
      <c r="H7128">
        <v>1</v>
      </c>
    </row>
    <row r="7129" spans="1:8" x14ac:dyDescent="0.2">
      <c r="A7129" s="5">
        <v>44935</v>
      </c>
      <c r="B7129" s="2">
        <v>44935.346006944441</v>
      </c>
      <c r="C7129" s="1" t="s">
        <v>1226</v>
      </c>
      <c r="D7129" t="s">
        <v>1056</v>
      </c>
      <c r="G7129" t="s">
        <v>1227</v>
      </c>
      <c r="H7129">
        <v>1</v>
      </c>
    </row>
    <row r="7130" spans="1:8" x14ac:dyDescent="0.2">
      <c r="A7130" s="5">
        <v>44935</v>
      </c>
      <c r="B7130" s="2">
        <v>44935.346030092594</v>
      </c>
      <c r="C7130" s="1" t="s">
        <v>1226</v>
      </c>
      <c r="D7130" t="s">
        <v>1057</v>
      </c>
      <c r="G7130" t="s">
        <v>1227</v>
      </c>
      <c r="H7130">
        <v>1</v>
      </c>
    </row>
    <row r="7131" spans="1:8" x14ac:dyDescent="0.2">
      <c r="A7131" s="5">
        <v>44935</v>
      </c>
      <c r="B7131" s="2">
        <v>44935.346041666664</v>
      </c>
      <c r="C7131" s="1" t="s">
        <v>1226</v>
      </c>
      <c r="D7131" t="s">
        <v>1056</v>
      </c>
      <c r="G7131" t="s">
        <v>1227</v>
      </c>
      <c r="H7131">
        <v>1</v>
      </c>
    </row>
    <row r="7132" spans="1:8" x14ac:dyDescent="0.2">
      <c r="A7132" s="5">
        <v>44935</v>
      </c>
      <c r="B7132" s="2">
        <v>44935.346076388887</v>
      </c>
      <c r="C7132" s="1" t="s">
        <v>1226</v>
      </c>
      <c r="D7132" t="s">
        <v>1058</v>
      </c>
      <c r="G7132" t="s">
        <v>1227</v>
      </c>
      <c r="H7132">
        <v>1</v>
      </c>
    </row>
    <row r="7133" spans="1:8" x14ac:dyDescent="0.2">
      <c r="A7133" s="5">
        <v>44935</v>
      </c>
      <c r="B7133" s="2">
        <v>44935.346087962964</v>
      </c>
      <c r="C7133" s="1" t="s">
        <v>1226</v>
      </c>
      <c r="D7133" t="s">
        <v>1056</v>
      </c>
      <c r="G7133" t="s">
        <v>1227</v>
      </c>
      <c r="H7133">
        <v>1</v>
      </c>
    </row>
    <row r="7134" spans="1:8" x14ac:dyDescent="0.2">
      <c r="A7134" s="5">
        <v>44935</v>
      </c>
      <c r="B7134" s="2">
        <v>44935.346099537041</v>
      </c>
      <c r="C7134" s="1" t="s">
        <v>1226</v>
      </c>
      <c r="D7134" t="s">
        <v>1059</v>
      </c>
      <c r="G7134" t="s">
        <v>1227</v>
      </c>
      <c r="H7134">
        <v>1</v>
      </c>
    </row>
    <row r="7135" spans="1:8" x14ac:dyDescent="0.2">
      <c r="A7135" s="5">
        <v>44935</v>
      </c>
      <c r="B7135" s="2">
        <v>44935.34611111111</v>
      </c>
      <c r="C7135" s="1" t="s">
        <v>1226</v>
      </c>
      <c r="D7135" t="s">
        <v>1056</v>
      </c>
      <c r="G7135" t="s">
        <v>1227</v>
      </c>
      <c r="H7135">
        <v>1</v>
      </c>
    </row>
    <row r="7136" spans="1:8" x14ac:dyDescent="0.2">
      <c r="A7136" s="5">
        <v>44936</v>
      </c>
      <c r="B7136" s="2">
        <v>44936.330925925926</v>
      </c>
      <c r="C7136" s="1" t="s">
        <v>1192</v>
      </c>
      <c r="D7136" t="s">
        <v>1053</v>
      </c>
      <c r="E7136" s="1" t="s">
        <v>1061</v>
      </c>
      <c r="G7136" t="s">
        <v>1227</v>
      </c>
      <c r="H7136">
        <v>1</v>
      </c>
    </row>
    <row r="7137" spans="1:8" x14ac:dyDescent="0.2">
      <c r="A7137" s="5">
        <v>44936</v>
      </c>
      <c r="B7137" s="2">
        <v>44936.330949074072</v>
      </c>
      <c r="C7137" s="1" t="s">
        <v>1192</v>
      </c>
      <c r="D7137" t="s">
        <v>1057</v>
      </c>
      <c r="E7137" s="1" t="s">
        <v>1061</v>
      </c>
      <c r="G7137" t="s">
        <v>1227</v>
      </c>
      <c r="H7137">
        <v>1</v>
      </c>
    </row>
    <row r="7138" spans="1:8" x14ac:dyDescent="0.2">
      <c r="A7138" s="5">
        <v>44936</v>
      </c>
      <c r="B7138" s="2">
        <v>44936.330972222226</v>
      </c>
      <c r="C7138" s="1" t="s">
        <v>1192</v>
      </c>
      <c r="D7138" t="s">
        <v>1058</v>
      </c>
      <c r="E7138" s="1" t="s">
        <v>1061</v>
      </c>
      <c r="G7138" t="s">
        <v>1227</v>
      </c>
      <c r="H7138">
        <v>1</v>
      </c>
    </row>
    <row r="7139" spans="1:8" x14ac:dyDescent="0.2">
      <c r="A7139" s="5">
        <v>44936</v>
      </c>
      <c r="B7139" s="2">
        <v>44936.330995370372</v>
      </c>
      <c r="C7139" s="1" t="s">
        <v>1192</v>
      </c>
      <c r="D7139" t="s">
        <v>1059</v>
      </c>
      <c r="E7139" s="1" t="s">
        <v>1061</v>
      </c>
      <c r="G7139" t="s">
        <v>1227</v>
      </c>
      <c r="H7139">
        <v>1</v>
      </c>
    </row>
    <row r="7140" spans="1:8" x14ac:dyDescent="0.2">
      <c r="A7140" s="5">
        <v>44937</v>
      </c>
      <c r="B7140" s="2">
        <v>44937.328298611108</v>
      </c>
      <c r="C7140" s="1" t="s">
        <v>1192</v>
      </c>
      <c r="D7140" t="s">
        <v>1053</v>
      </c>
      <c r="E7140" s="1" t="s">
        <v>1061</v>
      </c>
      <c r="G7140" t="s">
        <v>1227</v>
      </c>
      <c r="H7140">
        <v>1</v>
      </c>
    </row>
    <row r="7141" spans="1:8" x14ac:dyDescent="0.2">
      <c r="A7141" s="5">
        <v>44937</v>
      </c>
      <c r="B7141" s="2">
        <v>44937.328321759262</v>
      </c>
      <c r="C7141" s="1" t="s">
        <v>1192</v>
      </c>
      <c r="D7141" t="s">
        <v>1057</v>
      </c>
      <c r="E7141" s="1" t="s">
        <v>1061</v>
      </c>
      <c r="G7141" t="s">
        <v>1227</v>
      </c>
      <c r="H7141">
        <v>1</v>
      </c>
    </row>
    <row r="7142" spans="1:8" x14ac:dyDescent="0.2">
      <c r="A7142" s="5">
        <v>44937</v>
      </c>
      <c r="B7142" s="2">
        <v>44937.328344907408</v>
      </c>
      <c r="C7142" s="1" t="s">
        <v>1192</v>
      </c>
      <c r="D7142" t="s">
        <v>1058</v>
      </c>
      <c r="E7142" s="1" t="s">
        <v>1061</v>
      </c>
      <c r="G7142" t="s">
        <v>1227</v>
      </c>
      <c r="H7142">
        <v>1</v>
      </c>
    </row>
    <row r="7143" spans="1:8" x14ac:dyDescent="0.2">
      <c r="A7143" s="5">
        <v>44937</v>
      </c>
      <c r="B7143" s="2">
        <v>44937.328368055554</v>
      </c>
      <c r="C7143" s="1" t="s">
        <v>1192</v>
      </c>
      <c r="D7143" t="s">
        <v>1059</v>
      </c>
      <c r="E7143" s="1" t="s">
        <v>1061</v>
      </c>
      <c r="G7143" t="s">
        <v>1227</v>
      </c>
      <c r="H7143">
        <v>1</v>
      </c>
    </row>
    <row r="7144" spans="1:8" x14ac:dyDescent="0.2">
      <c r="A7144" s="5">
        <v>44937</v>
      </c>
      <c r="B7144" s="2">
        <v>44937.334861111114</v>
      </c>
      <c r="C7144" s="1" t="s">
        <v>1226</v>
      </c>
      <c r="D7144" t="s">
        <v>1053</v>
      </c>
      <c r="E7144" s="1" t="s">
        <v>1061</v>
      </c>
      <c r="G7144" t="s">
        <v>1227</v>
      </c>
      <c r="H7144">
        <v>1</v>
      </c>
    </row>
    <row r="7145" spans="1:8" x14ac:dyDescent="0.2">
      <c r="A7145" s="5">
        <v>44937</v>
      </c>
      <c r="B7145" s="2">
        <v>44937.33494212963</v>
      </c>
      <c r="C7145" s="1" t="s">
        <v>1226</v>
      </c>
      <c r="D7145" t="s">
        <v>1057</v>
      </c>
      <c r="E7145" s="1" t="s">
        <v>1061</v>
      </c>
      <c r="G7145" t="s">
        <v>1227</v>
      </c>
      <c r="H7145">
        <v>1</v>
      </c>
    </row>
    <row r="7146" spans="1:8" x14ac:dyDescent="0.2">
      <c r="A7146" s="5">
        <v>44937</v>
      </c>
      <c r="B7146" s="2">
        <v>44937.335034722222</v>
      </c>
      <c r="C7146" s="1" t="s">
        <v>1226</v>
      </c>
      <c r="D7146" t="s">
        <v>1058</v>
      </c>
      <c r="E7146" s="1" t="s">
        <v>1061</v>
      </c>
      <c r="G7146" t="s">
        <v>1227</v>
      </c>
      <c r="H7146">
        <v>1</v>
      </c>
    </row>
    <row r="7147" spans="1:8" x14ac:dyDescent="0.2">
      <c r="A7147" s="5">
        <v>44937</v>
      </c>
      <c r="B7147" s="2">
        <v>44937.335127314815</v>
      </c>
      <c r="C7147" s="1" t="s">
        <v>1226</v>
      </c>
      <c r="D7147" t="s">
        <v>1059</v>
      </c>
      <c r="E7147" s="1" t="s">
        <v>1061</v>
      </c>
      <c r="G7147" t="s">
        <v>1227</v>
      </c>
      <c r="H7147">
        <v>1</v>
      </c>
    </row>
    <row r="7148" spans="1:8" x14ac:dyDescent="0.2">
      <c r="A7148" s="5">
        <v>44937</v>
      </c>
      <c r="B7148" s="2">
        <v>44937.377245370371</v>
      </c>
      <c r="C7148" s="1" t="s">
        <v>1226</v>
      </c>
      <c r="D7148" t="s">
        <v>1053</v>
      </c>
      <c r="G7148" t="s">
        <v>1227</v>
      </c>
      <c r="H7148">
        <v>1</v>
      </c>
    </row>
    <row r="7149" spans="1:8" x14ac:dyDescent="0.2">
      <c r="A7149" s="5">
        <v>44937</v>
      </c>
      <c r="B7149" s="2">
        <v>44937.377268518518</v>
      </c>
      <c r="C7149" s="1" t="s">
        <v>1226</v>
      </c>
      <c r="D7149" t="s">
        <v>1056</v>
      </c>
      <c r="G7149" t="s">
        <v>1227</v>
      </c>
      <c r="H7149">
        <v>1</v>
      </c>
    </row>
    <row r="7150" spans="1:8" x14ac:dyDescent="0.2">
      <c r="A7150" s="5">
        <v>44937</v>
      </c>
      <c r="B7150" s="2">
        <v>44937.377476851849</v>
      </c>
      <c r="C7150" s="1" t="s">
        <v>1226</v>
      </c>
      <c r="D7150" t="s">
        <v>1057</v>
      </c>
      <c r="G7150" t="s">
        <v>1227</v>
      </c>
      <c r="H7150">
        <v>1</v>
      </c>
    </row>
    <row r="7151" spans="1:8" x14ac:dyDescent="0.2">
      <c r="A7151" s="5">
        <v>44937</v>
      </c>
      <c r="B7151" s="2">
        <v>44937.377511574072</v>
      </c>
      <c r="C7151" s="1" t="s">
        <v>1226</v>
      </c>
      <c r="D7151" t="s">
        <v>1056</v>
      </c>
      <c r="G7151" t="s">
        <v>1227</v>
      </c>
      <c r="H7151">
        <v>1</v>
      </c>
    </row>
    <row r="7152" spans="1:8" x14ac:dyDescent="0.2">
      <c r="A7152" s="5">
        <v>44937</v>
      </c>
      <c r="B7152" s="2">
        <v>44937.377546296295</v>
      </c>
      <c r="C7152" s="1" t="s">
        <v>1226</v>
      </c>
      <c r="D7152" t="s">
        <v>1058</v>
      </c>
      <c r="G7152" t="s">
        <v>1227</v>
      </c>
      <c r="H7152">
        <v>1</v>
      </c>
    </row>
    <row r="7153" spans="1:8" x14ac:dyDescent="0.2">
      <c r="A7153" s="5">
        <v>44937</v>
      </c>
      <c r="B7153" s="2">
        <v>44937.377569444441</v>
      </c>
      <c r="C7153" s="1" t="s">
        <v>1226</v>
      </c>
      <c r="D7153" t="s">
        <v>1056</v>
      </c>
      <c r="G7153" t="s">
        <v>1227</v>
      </c>
      <c r="H7153">
        <v>1</v>
      </c>
    </row>
    <row r="7154" spans="1:8" x14ac:dyDescent="0.2">
      <c r="A7154" s="5">
        <v>44937</v>
      </c>
      <c r="B7154" s="2">
        <v>44937.377604166664</v>
      </c>
      <c r="C7154" s="1" t="s">
        <v>1226</v>
      </c>
      <c r="D7154" t="s">
        <v>1059</v>
      </c>
      <c r="G7154" t="s">
        <v>1227</v>
      </c>
      <c r="H7154">
        <v>1</v>
      </c>
    </row>
    <row r="7155" spans="1:8" x14ac:dyDescent="0.2">
      <c r="A7155" s="5">
        <v>44937</v>
      </c>
      <c r="B7155" s="2">
        <v>44937.377627314818</v>
      </c>
      <c r="C7155" s="1" t="s">
        <v>1226</v>
      </c>
      <c r="D7155" t="s">
        <v>1056</v>
      </c>
      <c r="G7155" t="s">
        <v>1227</v>
      </c>
      <c r="H7155">
        <v>1</v>
      </c>
    </row>
    <row r="7156" spans="1:8" x14ac:dyDescent="0.2">
      <c r="A7156" s="5">
        <v>44938</v>
      </c>
      <c r="B7156" s="2">
        <v>44938.331631944442</v>
      </c>
      <c r="C7156" s="1" t="s">
        <v>1192</v>
      </c>
      <c r="D7156" t="s">
        <v>1053</v>
      </c>
      <c r="E7156" s="1" t="s">
        <v>1061</v>
      </c>
      <c r="G7156" t="s">
        <v>1227</v>
      </c>
      <c r="H7156">
        <v>1</v>
      </c>
    </row>
    <row r="7157" spans="1:8" x14ac:dyDescent="0.2">
      <c r="A7157" s="5">
        <v>44938</v>
      </c>
      <c r="B7157" s="2">
        <v>44938.331655092596</v>
      </c>
      <c r="C7157" s="1" t="s">
        <v>1192</v>
      </c>
      <c r="D7157" t="s">
        <v>1057</v>
      </c>
      <c r="E7157" s="1" t="s">
        <v>1061</v>
      </c>
      <c r="G7157" t="s">
        <v>1227</v>
      </c>
      <c r="H7157">
        <v>1</v>
      </c>
    </row>
    <row r="7158" spans="1:8" x14ac:dyDescent="0.2">
      <c r="A7158" s="5">
        <v>44938</v>
      </c>
      <c r="B7158" s="2">
        <v>44938.331689814811</v>
      </c>
      <c r="C7158" s="1" t="s">
        <v>1192</v>
      </c>
      <c r="D7158" t="s">
        <v>1058</v>
      </c>
      <c r="E7158" s="1" t="s">
        <v>1061</v>
      </c>
      <c r="G7158" t="s">
        <v>1227</v>
      </c>
      <c r="H7158">
        <v>1</v>
      </c>
    </row>
    <row r="7159" spans="1:8" x14ac:dyDescent="0.2">
      <c r="A7159" s="5">
        <v>44938</v>
      </c>
      <c r="B7159" s="2">
        <v>44938.331712962965</v>
      </c>
      <c r="C7159" s="1" t="s">
        <v>1192</v>
      </c>
      <c r="D7159" t="s">
        <v>1059</v>
      </c>
      <c r="E7159" s="1" t="s">
        <v>1061</v>
      </c>
      <c r="G7159" t="s">
        <v>1227</v>
      </c>
      <c r="H7159">
        <v>1</v>
      </c>
    </row>
    <row r="7160" spans="1:8" x14ac:dyDescent="0.2">
      <c r="A7160" s="5">
        <v>44938</v>
      </c>
      <c r="B7160" s="2">
        <v>44938.347754629627</v>
      </c>
      <c r="C7160" s="1" t="s">
        <v>1226</v>
      </c>
      <c r="D7160" t="s">
        <v>1053</v>
      </c>
      <c r="E7160" s="1" t="s">
        <v>1061</v>
      </c>
      <c r="G7160" t="s">
        <v>1227</v>
      </c>
      <c r="H7160">
        <v>1</v>
      </c>
    </row>
    <row r="7161" spans="1:8" x14ac:dyDescent="0.2">
      <c r="A7161" s="5">
        <v>44938</v>
      </c>
      <c r="B7161" s="2">
        <v>44938.347800925927</v>
      </c>
      <c r="C7161" s="1" t="s">
        <v>1226</v>
      </c>
      <c r="D7161" t="s">
        <v>1057</v>
      </c>
      <c r="E7161" s="1" t="s">
        <v>1061</v>
      </c>
      <c r="G7161" t="s">
        <v>1227</v>
      </c>
      <c r="H7161">
        <v>1</v>
      </c>
    </row>
    <row r="7162" spans="1:8" x14ac:dyDescent="0.2">
      <c r="A7162" s="5">
        <v>44938</v>
      </c>
      <c r="B7162" s="2">
        <v>44938.347824074073</v>
      </c>
      <c r="C7162" s="1" t="s">
        <v>1226</v>
      </c>
      <c r="D7162" t="s">
        <v>1058</v>
      </c>
      <c r="E7162" s="1" t="s">
        <v>1061</v>
      </c>
      <c r="G7162" t="s">
        <v>1227</v>
      </c>
      <c r="H7162">
        <v>1</v>
      </c>
    </row>
    <row r="7163" spans="1:8" x14ac:dyDescent="0.2">
      <c r="A7163" s="5">
        <v>44938</v>
      </c>
      <c r="B7163" s="2">
        <v>44938.34784722222</v>
      </c>
      <c r="C7163" s="1" t="s">
        <v>1226</v>
      </c>
      <c r="D7163" t="s">
        <v>1059</v>
      </c>
      <c r="E7163" s="1" t="s">
        <v>1061</v>
      </c>
      <c r="G7163" t="s">
        <v>1227</v>
      </c>
      <c r="H7163">
        <v>1</v>
      </c>
    </row>
    <row r="7164" spans="1:8" x14ac:dyDescent="0.2">
      <c r="A7164" s="5">
        <v>44939</v>
      </c>
      <c r="B7164" s="2">
        <v>44939.324560185189</v>
      </c>
      <c r="C7164" s="1" t="s">
        <v>1192</v>
      </c>
      <c r="D7164" t="s">
        <v>1053</v>
      </c>
      <c r="E7164" s="1" t="s">
        <v>1061</v>
      </c>
      <c r="G7164" t="s">
        <v>1227</v>
      </c>
      <c r="H7164">
        <v>1</v>
      </c>
    </row>
    <row r="7165" spans="1:8" x14ac:dyDescent="0.2">
      <c r="A7165" s="5">
        <v>44939</v>
      </c>
      <c r="B7165" s="2">
        <v>44939.324583333335</v>
      </c>
      <c r="C7165" s="1" t="s">
        <v>1192</v>
      </c>
      <c r="D7165" t="s">
        <v>1057</v>
      </c>
      <c r="E7165" s="1" t="s">
        <v>1061</v>
      </c>
      <c r="G7165" t="s">
        <v>1227</v>
      </c>
      <c r="H7165">
        <v>1</v>
      </c>
    </row>
    <row r="7166" spans="1:8" x14ac:dyDescent="0.2">
      <c r="A7166" s="5">
        <v>44939</v>
      </c>
      <c r="B7166" s="2">
        <v>44939.324606481481</v>
      </c>
      <c r="C7166" s="1" t="s">
        <v>1192</v>
      </c>
      <c r="D7166" t="s">
        <v>1058</v>
      </c>
      <c r="E7166" s="1" t="s">
        <v>1061</v>
      </c>
      <c r="G7166" t="s">
        <v>1227</v>
      </c>
      <c r="H7166">
        <v>1</v>
      </c>
    </row>
    <row r="7167" spans="1:8" x14ac:dyDescent="0.2">
      <c r="A7167" s="5">
        <v>44939</v>
      </c>
      <c r="B7167" s="2">
        <v>44939.324618055558</v>
      </c>
      <c r="C7167" s="1" t="s">
        <v>1192</v>
      </c>
      <c r="D7167" t="s">
        <v>1059</v>
      </c>
      <c r="E7167" s="1" t="s">
        <v>1061</v>
      </c>
      <c r="G7167" t="s">
        <v>1227</v>
      </c>
      <c r="H7167">
        <v>1</v>
      </c>
    </row>
    <row r="7168" spans="1:8" x14ac:dyDescent="0.2">
      <c r="A7168" s="5">
        <v>44939</v>
      </c>
      <c r="B7168" s="2">
        <v>44939.327673611115</v>
      </c>
      <c r="C7168" s="1" t="s">
        <v>1226</v>
      </c>
      <c r="D7168" t="s">
        <v>1053</v>
      </c>
      <c r="G7168" t="s">
        <v>1227</v>
      </c>
      <c r="H7168">
        <v>1</v>
      </c>
    </row>
    <row r="7169" spans="1:8" x14ac:dyDescent="0.2">
      <c r="A7169" s="5">
        <v>44939</v>
      </c>
      <c r="B7169" s="2">
        <v>44939.327743055554</v>
      </c>
      <c r="C7169" s="1" t="s">
        <v>1226</v>
      </c>
      <c r="D7169" t="s">
        <v>1056</v>
      </c>
      <c r="G7169" t="s">
        <v>1227</v>
      </c>
      <c r="H7169">
        <v>1</v>
      </c>
    </row>
    <row r="7170" spans="1:8" x14ac:dyDescent="0.2">
      <c r="A7170" s="5">
        <v>44939</v>
      </c>
      <c r="B7170" s="2">
        <v>44939.327824074076</v>
      </c>
      <c r="C7170" s="1" t="s">
        <v>1226</v>
      </c>
      <c r="D7170" t="s">
        <v>1057</v>
      </c>
      <c r="G7170" t="s">
        <v>1227</v>
      </c>
      <c r="H7170">
        <v>1</v>
      </c>
    </row>
    <row r="7171" spans="1:8" x14ac:dyDescent="0.2">
      <c r="A7171" s="5">
        <v>44939</v>
      </c>
      <c r="B7171" s="2">
        <v>44939.327905092592</v>
      </c>
      <c r="C7171" s="1" t="s">
        <v>1226</v>
      </c>
      <c r="D7171" t="s">
        <v>1056</v>
      </c>
      <c r="G7171" t="s">
        <v>1227</v>
      </c>
      <c r="H7171">
        <v>1</v>
      </c>
    </row>
    <row r="7172" spans="1:8" x14ac:dyDescent="0.2">
      <c r="A7172" s="5">
        <v>44939</v>
      </c>
      <c r="B7172" s="2">
        <v>44939.327986111108</v>
      </c>
      <c r="C7172" s="1" t="s">
        <v>1226</v>
      </c>
      <c r="D7172" t="s">
        <v>1058</v>
      </c>
      <c r="G7172" t="s">
        <v>1227</v>
      </c>
      <c r="H7172">
        <v>1</v>
      </c>
    </row>
    <row r="7173" spans="1:8" x14ac:dyDescent="0.2">
      <c r="A7173" s="5">
        <v>44939</v>
      </c>
      <c r="B7173" s="2">
        <v>44939.328090277777</v>
      </c>
      <c r="C7173" s="1" t="s">
        <v>1226</v>
      </c>
      <c r="D7173" t="s">
        <v>1056</v>
      </c>
      <c r="G7173" t="s">
        <v>1227</v>
      </c>
      <c r="H7173">
        <v>1</v>
      </c>
    </row>
    <row r="7174" spans="1:8" x14ac:dyDescent="0.2">
      <c r="A7174" s="5">
        <v>44939</v>
      </c>
      <c r="B7174" s="2">
        <v>44939.328159722223</v>
      </c>
      <c r="C7174" s="1" t="s">
        <v>1226</v>
      </c>
      <c r="D7174" t="s">
        <v>1059</v>
      </c>
      <c r="G7174" t="s">
        <v>1227</v>
      </c>
      <c r="H7174">
        <v>1</v>
      </c>
    </row>
    <row r="7175" spans="1:8" x14ac:dyDescent="0.2">
      <c r="A7175" s="5">
        <v>44939</v>
      </c>
      <c r="B7175" s="2">
        <v>44939.328217592592</v>
      </c>
      <c r="C7175" s="1" t="s">
        <v>1226</v>
      </c>
      <c r="D7175" t="s">
        <v>1056</v>
      </c>
      <c r="G7175" t="s">
        <v>1227</v>
      </c>
      <c r="H7175">
        <v>1</v>
      </c>
    </row>
    <row r="7176" spans="1:8" x14ac:dyDescent="0.2">
      <c r="A7176" s="5">
        <v>44941</v>
      </c>
      <c r="B7176" s="2">
        <v>44941.380706018521</v>
      </c>
      <c r="C7176" s="1" t="s">
        <v>1192</v>
      </c>
      <c r="D7176" t="s">
        <v>1053</v>
      </c>
    </row>
    <row r="7177" spans="1:8" x14ac:dyDescent="0.2">
      <c r="A7177" s="5">
        <v>44942</v>
      </c>
      <c r="B7177" s="2">
        <v>44942.331006944441</v>
      </c>
      <c r="C7177" s="1" t="s">
        <v>1192</v>
      </c>
      <c r="D7177" t="s">
        <v>1053</v>
      </c>
      <c r="E7177" s="1" t="s">
        <v>1061</v>
      </c>
      <c r="G7177" t="s">
        <v>1227</v>
      </c>
      <c r="H7177">
        <v>1</v>
      </c>
    </row>
    <row r="7178" spans="1:8" x14ac:dyDescent="0.2">
      <c r="A7178" s="5">
        <v>44942</v>
      </c>
      <c r="B7178" s="2">
        <v>44942.331030092595</v>
      </c>
      <c r="C7178" s="1" t="s">
        <v>1192</v>
      </c>
      <c r="D7178" t="s">
        <v>1057</v>
      </c>
      <c r="E7178" s="1" t="s">
        <v>1061</v>
      </c>
      <c r="G7178" t="s">
        <v>1227</v>
      </c>
      <c r="H7178">
        <v>1</v>
      </c>
    </row>
    <row r="7179" spans="1:8" x14ac:dyDescent="0.2">
      <c r="A7179" s="5">
        <v>44942</v>
      </c>
      <c r="B7179" s="2">
        <v>44942.331053240741</v>
      </c>
      <c r="C7179" s="1" t="s">
        <v>1192</v>
      </c>
      <c r="D7179" t="s">
        <v>1058</v>
      </c>
      <c r="E7179" s="1" t="s">
        <v>1061</v>
      </c>
      <c r="G7179" t="s">
        <v>1227</v>
      </c>
      <c r="H7179">
        <v>1</v>
      </c>
    </row>
    <row r="7180" spans="1:8" x14ac:dyDescent="0.2">
      <c r="A7180" s="5">
        <v>44942</v>
      </c>
      <c r="B7180" s="2">
        <v>44942.331087962964</v>
      </c>
      <c r="C7180" s="1" t="s">
        <v>1192</v>
      </c>
      <c r="D7180" t="s">
        <v>1059</v>
      </c>
      <c r="E7180" s="1" t="s">
        <v>1061</v>
      </c>
      <c r="G7180" t="s">
        <v>1227</v>
      </c>
      <c r="H7180">
        <v>1</v>
      </c>
    </row>
    <row r="7181" spans="1:8" x14ac:dyDescent="0.2">
      <c r="A7181" s="5">
        <v>44942</v>
      </c>
      <c r="B7181" s="2">
        <v>44942.336898148147</v>
      </c>
      <c r="C7181" s="1" t="s">
        <v>1226</v>
      </c>
      <c r="D7181" t="s">
        <v>1053</v>
      </c>
      <c r="G7181" t="s">
        <v>1227</v>
      </c>
      <c r="H7181">
        <v>1</v>
      </c>
    </row>
    <row r="7182" spans="1:8" x14ac:dyDescent="0.2">
      <c r="A7182" s="5">
        <v>44942</v>
      </c>
      <c r="B7182" s="2">
        <v>44942.33699074074</v>
      </c>
      <c r="C7182" s="1" t="s">
        <v>1226</v>
      </c>
      <c r="D7182" t="s">
        <v>1056</v>
      </c>
      <c r="G7182" t="s">
        <v>1227</v>
      </c>
      <c r="H7182">
        <v>1</v>
      </c>
    </row>
    <row r="7183" spans="1:8" x14ac:dyDescent="0.2">
      <c r="A7183" s="5">
        <v>44942</v>
      </c>
      <c r="B7183" s="2">
        <v>44942.337083333332</v>
      </c>
      <c r="C7183" s="1" t="s">
        <v>1226</v>
      </c>
      <c r="D7183" t="s">
        <v>1057</v>
      </c>
      <c r="G7183" t="s">
        <v>1227</v>
      </c>
      <c r="H7183">
        <v>1</v>
      </c>
    </row>
    <row r="7184" spans="1:8" x14ac:dyDescent="0.2">
      <c r="A7184" s="5">
        <v>44942</v>
      </c>
      <c r="B7184" s="2">
        <v>44942.337187500001</v>
      </c>
      <c r="C7184" s="1" t="s">
        <v>1226</v>
      </c>
      <c r="D7184" t="s">
        <v>1056</v>
      </c>
      <c r="G7184" t="s">
        <v>1227</v>
      </c>
      <c r="H7184">
        <v>1</v>
      </c>
    </row>
    <row r="7185" spans="1:8" x14ac:dyDescent="0.2">
      <c r="A7185" s="5">
        <v>44942</v>
      </c>
      <c r="B7185" s="2">
        <v>44942.337430555555</v>
      </c>
      <c r="C7185" s="1" t="s">
        <v>1226</v>
      </c>
      <c r="D7185" t="s">
        <v>1058</v>
      </c>
      <c r="G7185" t="s">
        <v>1227</v>
      </c>
      <c r="H7185">
        <v>1</v>
      </c>
    </row>
    <row r="7186" spans="1:8" x14ac:dyDescent="0.2">
      <c r="A7186" s="5">
        <v>44942</v>
      </c>
      <c r="B7186" s="2">
        <v>44942.337511574071</v>
      </c>
      <c r="C7186" s="1" t="s">
        <v>1226</v>
      </c>
      <c r="D7186" t="s">
        <v>1056</v>
      </c>
      <c r="G7186" t="s">
        <v>1227</v>
      </c>
      <c r="H7186">
        <v>1</v>
      </c>
    </row>
    <row r="7187" spans="1:8" x14ac:dyDescent="0.2">
      <c r="A7187" s="5">
        <v>44942</v>
      </c>
      <c r="B7187" s="2">
        <v>44942.337569444448</v>
      </c>
      <c r="C7187" s="1" t="s">
        <v>1226</v>
      </c>
      <c r="D7187" t="s">
        <v>1059</v>
      </c>
      <c r="G7187" t="s">
        <v>1227</v>
      </c>
      <c r="H7187">
        <v>1</v>
      </c>
    </row>
    <row r="7188" spans="1:8" x14ac:dyDescent="0.2">
      <c r="A7188" s="5">
        <v>44942</v>
      </c>
      <c r="B7188" s="2">
        <v>44942.337627314817</v>
      </c>
      <c r="C7188" s="1" t="s">
        <v>1226</v>
      </c>
      <c r="D7188" t="s">
        <v>1056</v>
      </c>
      <c r="G7188" t="s">
        <v>1227</v>
      </c>
      <c r="H7188">
        <v>1</v>
      </c>
    </row>
    <row r="7189" spans="1:8" x14ac:dyDescent="0.2">
      <c r="A7189" s="5">
        <v>44943</v>
      </c>
      <c r="B7189" s="2">
        <v>44943.333437499998</v>
      </c>
      <c r="C7189" s="1" t="s">
        <v>1192</v>
      </c>
      <c r="D7189" t="s">
        <v>1053</v>
      </c>
      <c r="E7189" s="1" t="s">
        <v>1061</v>
      </c>
      <c r="G7189" t="s">
        <v>1227</v>
      </c>
      <c r="H7189">
        <v>1</v>
      </c>
    </row>
    <row r="7190" spans="1:8" x14ac:dyDescent="0.2">
      <c r="A7190" s="5">
        <v>44943</v>
      </c>
      <c r="B7190" s="2">
        <v>44943.333472222221</v>
      </c>
      <c r="C7190" s="1" t="s">
        <v>1192</v>
      </c>
      <c r="D7190" t="s">
        <v>1057</v>
      </c>
      <c r="E7190" s="1" t="s">
        <v>1061</v>
      </c>
      <c r="G7190" t="s">
        <v>1227</v>
      </c>
      <c r="H7190">
        <v>1</v>
      </c>
    </row>
    <row r="7191" spans="1:8" x14ac:dyDescent="0.2">
      <c r="A7191" s="5">
        <v>44943</v>
      </c>
      <c r="B7191" s="2">
        <v>44943.333495370367</v>
      </c>
      <c r="C7191" s="1" t="s">
        <v>1192</v>
      </c>
      <c r="D7191" t="s">
        <v>1058</v>
      </c>
      <c r="E7191" s="1" t="s">
        <v>1061</v>
      </c>
      <c r="G7191" t="s">
        <v>1227</v>
      </c>
      <c r="H7191">
        <v>1</v>
      </c>
    </row>
    <row r="7192" spans="1:8" x14ac:dyDescent="0.2">
      <c r="A7192" s="5">
        <v>44943</v>
      </c>
      <c r="B7192" s="2">
        <v>44943.33353009259</v>
      </c>
      <c r="C7192" s="1" t="s">
        <v>1192</v>
      </c>
      <c r="D7192" t="s">
        <v>1059</v>
      </c>
      <c r="E7192" s="1" t="s">
        <v>1061</v>
      </c>
      <c r="G7192" t="s">
        <v>1227</v>
      </c>
      <c r="H7192">
        <v>1</v>
      </c>
    </row>
    <row r="7193" spans="1:8" x14ac:dyDescent="0.2">
      <c r="A7193" s="5">
        <v>44943</v>
      </c>
      <c r="B7193" s="2">
        <v>44943.336458333331</v>
      </c>
      <c r="C7193" s="1" t="s">
        <v>1226</v>
      </c>
      <c r="D7193" t="s">
        <v>1053</v>
      </c>
      <c r="G7193" t="s">
        <v>1227</v>
      </c>
      <c r="H7193">
        <v>1</v>
      </c>
    </row>
    <row r="7194" spans="1:8" x14ac:dyDescent="0.2">
      <c r="A7194" s="5">
        <v>44943</v>
      </c>
      <c r="B7194" s="2">
        <v>44943.336724537039</v>
      </c>
      <c r="C7194" s="1" t="s">
        <v>1226</v>
      </c>
      <c r="D7194" t="s">
        <v>1056</v>
      </c>
      <c r="G7194" t="s">
        <v>1227</v>
      </c>
      <c r="H7194">
        <v>1</v>
      </c>
    </row>
    <row r="7195" spans="1:8" x14ac:dyDescent="0.2">
      <c r="A7195" s="5">
        <v>44943</v>
      </c>
      <c r="B7195" s="2">
        <v>44943.338553240741</v>
      </c>
      <c r="C7195" s="1" t="s">
        <v>1226</v>
      </c>
      <c r="D7195" t="s">
        <v>1057</v>
      </c>
      <c r="G7195" t="s">
        <v>1227</v>
      </c>
      <c r="H7195">
        <v>1</v>
      </c>
    </row>
    <row r="7196" spans="1:8" x14ac:dyDescent="0.2">
      <c r="A7196" s="5">
        <v>44943</v>
      </c>
      <c r="B7196" s="2">
        <v>44943.338634259257</v>
      </c>
      <c r="C7196" s="1" t="s">
        <v>1226</v>
      </c>
      <c r="D7196" t="s">
        <v>1056</v>
      </c>
      <c r="G7196" t="s">
        <v>1227</v>
      </c>
      <c r="H7196">
        <v>1</v>
      </c>
    </row>
    <row r="7197" spans="1:8" x14ac:dyDescent="0.2">
      <c r="A7197" s="5">
        <v>44943</v>
      </c>
      <c r="B7197" s="2">
        <v>44943.338692129626</v>
      </c>
      <c r="C7197" s="1" t="s">
        <v>1226</v>
      </c>
      <c r="D7197" t="s">
        <v>1058</v>
      </c>
      <c r="G7197" t="s">
        <v>1227</v>
      </c>
      <c r="H7197">
        <v>1</v>
      </c>
    </row>
    <row r="7198" spans="1:8" x14ac:dyDescent="0.2">
      <c r="A7198" s="5">
        <v>44943</v>
      </c>
      <c r="B7198" s="2">
        <v>44943.338773148149</v>
      </c>
      <c r="C7198" s="1" t="s">
        <v>1226</v>
      </c>
      <c r="D7198" t="s">
        <v>1056</v>
      </c>
      <c r="G7198" t="s">
        <v>1227</v>
      </c>
      <c r="H7198">
        <v>1</v>
      </c>
    </row>
    <row r="7199" spans="1:8" x14ac:dyDescent="0.2">
      <c r="A7199" s="5">
        <v>44943</v>
      </c>
      <c r="B7199" s="2">
        <v>44943.338819444441</v>
      </c>
      <c r="C7199" s="1" t="s">
        <v>1226</v>
      </c>
      <c r="D7199" t="s">
        <v>1059</v>
      </c>
      <c r="G7199" t="s">
        <v>1227</v>
      </c>
      <c r="H7199">
        <v>1</v>
      </c>
    </row>
    <row r="7200" spans="1:8" x14ac:dyDescent="0.2">
      <c r="A7200" s="5">
        <v>44943</v>
      </c>
      <c r="B7200" s="2">
        <v>44943.338865740741</v>
      </c>
      <c r="C7200" s="1" t="s">
        <v>1226</v>
      </c>
      <c r="D7200" t="s">
        <v>1056</v>
      </c>
      <c r="G7200" t="s">
        <v>1227</v>
      </c>
      <c r="H7200">
        <v>1</v>
      </c>
    </row>
    <row r="7201" spans="1:8" x14ac:dyDescent="0.2">
      <c r="A7201" s="5">
        <v>44944</v>
      </c>
      <c r="B7201" s="2">
        <v>44944.313391203701</v>
      </c>
      <c r="C7201" s="1" t="s">
        <v>1192</v>
      </c>
      <c r="D7201" t="s">
        <v>1053</v>
      </c>
      <c r="E7201" s="1" t="s">
        <v>1061</v>
      </c>
      <c r="G7201" t="s">
        <v>1227</v>
      </c>
      <c r="H7201">
        <v>1</v>
      </c>
    </row>
    <row r="7202" spans="1:8" x14ac:dyDescent="0.2">
      <c r="A7202" s="5">
        <v>44944</v>
      </c>
      <c r="B7202" s="2">
        <v>44944.313414351855</v>
      </c>
      <c r="C7202" s="1" t="s">
        <v>1192</v>
      </c>
      <c r="D7202" t="s">
        <v>1057</v>
      </c>
      <c r="E7202" s="1" t="s">
        <v>1061</v>
      </c>
      <c r="G7202" t="s">
        <v>1227</v>
      </c>
      <c r="H7202">
        <v>1</v>
      </c>
    </row>
    <row r="7203" spans="1:8" x14ac:dyDescent="0.2">
      <c r="A7203" s="5">
        <v>44944</v>
      </c>
      <c r="B7203" s="2">
        <v>44944.313437500001</v>
      </c>
      <c r="C7203" s="1" t="s">
        <v>1192</v>
      </c>
      <c r="D7203" t="s">
        <v>1058</v>
      </c>
      <c r="E7203" s="1" t="s">
        <v>1061</v>
      </c>
      <c r="G7203" t="s">
        <v>1227</v>
      </c>
      <c r="H7203">
        <v>1</v>
      </c>
    </row>
    <row r="7204" spans="1:8" x14ac:dyDescent="0.2">
      <c r="A7204" s="5">
        <v>44944</v>
      </c>
      <c r="B7204" s="2">
        <v>44944.313460648147</v>
      </c>
      <c r="C7204" s="1" t="s">
        <v>1192</v>
      </c>
      <c r="D7204" t="s">
        <v>1059</v>
      </c>
      <c r="E7204" s="1" t="s">
        <v>1061</v>
      </c>
      <c r="G7204" t="s">
        <v>1227</v>
      </c>
      <c r="H7204">
        <v>1</v>
      </c>
    </row>
    <row r="7205" spans="1:8" x14ac:dyDescent="0.2">
      <c r="A7205" s="5">
        <v>44944</v>
      </c>
      <c r="B7205" s="2">
        <v>44944.332060185188</v>
      </c>
      <c r="C7205" s="1" t="s">
        <v>1226</v>
      </c>
      <c r="D7205" t="s">
        <v>1053</v>
      </c>
      <c r="G7205" t="s">
        <v>1227</v>
      </c>
      <c r="H7205">
        <v>1</v>
      </c>
    </row>
    <row r="7206" spans="1:8" x14ac:dyDescent="0.2">
      <c r="A7206" s="5">
        <v>44944</v>
      </c>
      <c r="B7206" s="2">
        <v>44944.332141203704</v>
      </c>
      <c r="C7206" s="1" t="s">
        <v>1226</v>
      </c>
      <c r="D7206" t="s">
        <v>1056</v>
      </c>
      <c r="G7206" t="s">
        <v>1227</v>
      </c>
      <c r="H7206">
        <v>1</v>
      </c>
    </row>
    <row r="7207" spans="1:8" x14ac:dyDescent="0.2">
      <c r="A7207" s="5">
        <v>44944</v>
      </c>
      <c r="B7207" s="2">
        <v>44944.332280092596</v>
      </c>
      <c r="C7207" s="1" t="s">
        <v>1226</v>
      </c>
      <c r="D7207" t="s">
        <v>1057</v>
      </c>
      <c r="G7207" t="s">
        <v>1227</v>
      </c>
      <c r="H7207">
        <v>1</v>
      </c>
    </row>
    <row r="7208" spans="1:8" x14ac:dyDescent="0.2">
      <c r="A7208" s="5">
        <v>44944</v>
      </c>
      <c r="B7208" s="2">
        <v>44944.332442129627</v>
      </c>
      <c r="C7208" s="1" t="s">
        <v>1226</v>
      </c>
      <c r="D7208" t="s">
        <v>1056</v>
      </c>
      <c r="G7208" t="s">
        <v>1227</v>
      </c>
      <c r="H7208">
        <v>1</v>
      </c>
    </row>
    <row r="7209" spans="1:8" x14ac:dyDescent="0.2">
      <c r="A7209" s="5">
        <v>44944</v>
      </c>
      <c r="B7209" s="2">
        <v>44944.332708333335</v>
      </c>
      <c r="C7209" s="1" t="s">
        <v>1226</v>
      </c>
      <c r="D7209" t="s">
        <v>1058</v>
      </c>
      <c r="G7209" t="s">
        <v>1227</v>
      </c>
      <c r="H7209">
        <v>1</v>
      </c>
    </row>
    <row r="7210" spans="1:8" x14ac:dyDescent="0.2">
      <c r="A7210" s="5">
        <v>44944</v>
      </c>
      <c r="B7210" s="2">
        <v>44944.332789351851</v>
      </c>
      <c r="C7210" s="1" t="s">
        <v>1226</v>
      </c>
      <c r="D7210" t="s">
        <v>1056</v>
      </c>
      <c r="G7210" t="s">
        <v>1227</v>
      </c>
      <c r="H7210">
        <v>1</v>
      </c>
    </row>
    <row r="7211" spans="1:8" x14ac:dyDescent="0.2">
      <c r="A7211" s="5">
        <v>44944</v>
      </c>
      <c r="B7211" s="2">
        <v>44944.332858796297</v>
      </c>
      <c r="C7211" s="1" t="s">
        <v>1226</v>
      </c>
      <c r="D7211" t="s">
        <v>1059</v>
      </c>
      <c r="G7211" t="s">
        <v>1227</v>
      </c>
      <c r="H7211">
        <v>1</v>
      </c>
    </row>
    <row r="7212" spans="1:8" x14ac:dyDescent="0.2">
      <c r="A7212" s="5">
        <v>44944</v>
      </c>
      <c r="B7212" s="2">
        <v>44944.332916666666</v>
      </c>
      <c r="C7212" s="1" t="s">
        <v>1226</v>
      </c>
      <c r="D7212" t="s">
        <v>1056</v>
      </c>
      <c r="G7212" t="s">
        <v>1227</v>
      </c>
      <c r="H7212">
        <v>1</v>
      </c>
    </row>
    <row r="7213" spans="1:8" x14ac:dyDescent="0.2">
      <c r="A7213" s="5">
        <v>44945</v>
      </c>
      <c r="B7213" s="2">
        <v>44945.309050925927</v>
      </c>
      <c r="C7213" s="1" t="s">
        <v>1192</v>
      </c>
      <c r="D7213" t="s">
        <v>1053</v>
      </c>
      <c r="E7213" s="1" t="s">
        <v>1061</v>
      </c>
      <c r="G7213" t="s">
        <v>1227</v>
      </c>
      <c r="H7213">
        <v>1</v>
      </c>
    </row>
    <row r="7214" spans="1:8" x14ac:dyDescent="0.2">
      <c r="A7214" s="5">
        <v>44945</v>
      </c>
      <c r="B7214" s="2">
        <v>44945.30908564815</v>
      </c>
      <c r="C7214" s="1" t="s">
        <v>1192</v>
      </c>
      <c r="D7214" t="s">
        <v>1057</v>
      </c>
      <c r="E7214" s="1" t="s">
        <v>1061</v>
      </c>
      <c r="G7214" t="s">
        <v>1227</v>
      </c>
      <c r="H7214">
        <v>1</v>
      </c>
    </row>
    <row r="7215" spans="1:8" x14ac:dyDescent="0.2">
      <c r="A7215" s="5">
        <v>44945</v>
      </c>
      <c r="B7215" s="2">
        <v>44945.309108796297</v>
      </c>
      <c r="C7215" s="1" t="s">
        <v>1192</v>
      </c>
      <c r="D7215" t="s">
        <v>1058</v>
      </c>
      <c r="E7215" s="1" t="s">
        <v>1061</v>
      </c>
      <c r="G7215" t="s">
        <v>1227</v>
      </c>
      <c r="H7215">
        <v>1</v>
      </c>
    </row>
    <row r="7216" spans="1:8" x14ac:dyDescent="0.2">
      <c r="A7216" s="5">
        <v>44945</v>
      </c>
      <c r="B7216" s="2">
        <v>44945.309131944443</v>
      </c>
      <c r="C7216" s="1" t="s">
        <v>1192</v>
      </c>
      <c r="D7216" t="s">
        <v>1059</v>
      </c>
      <c r="E7216" s="1" t="s">
        <v>1061</v>
      </c>
      <c r="G7216" t="s">
        <v>1227</v>
      </c>
      <c r="H7216">
        <v>1</v>
      </c>
    </row>
    <row r="7217" spans="1:8" x14ac:dyDescent="0.2">
      <c r="A7217" s="5">
        <v>44945</v>
      </c>
      <c r="B7217" s="2">
        <v>44945.333391203705</v>
      </c>
      <c r="C7217" s="1" t="s">
        <v>1226</v>
      </c>
      <c r="D7217" t="s">
        <v>1053</v>
      </c>
      <c r="G7217" t="s">
        <v>1227</v>
      </c>
      <c r="H7217">
        <v>1</v>
      </c>
    </row>
    <row r="7218" spans="1:8" x14ac:dyDescent="0.2">
      <c r="A7218" s="5">
        <v>44945</v>
      </c>
      <c r="B7218" s="2">
        <v>44945.33394675926</v>
      </c>
      <c r="C7218" s="1" t="s">
        <v>1226</v>
      </c>
      <c r="D7218" t="s">
        <v>1056</v>
      </c>
      <c r="G7218" t="s">
        <v>1227</v>
      </c>
      <c r="H7218">
        <v>1</v>
      </c>
    </row>
    <row r="7219" spans="1:8" x14ac:dyDescent="0.2">
      <c r="A7219" s="5">
        <v>44945</v>
      </c>
      <c r="B7219" s="2">
        <v>44945.334016203706</v>
      </c>
      <c r="C7219" s="1" t="s">
        <v>1226</v>
      </c>
      <c r="D7219" t="s">
        <v>1057</v>
      </c>
      <c r="G7219" t="s">
        <v>1227</v>
      </c>
      <c r="H7219">
        <v>1</v>
      </c>
    </row>
    <row r="7220" spans="1:8" x14ac:dyDescent="0.2">
      <c r="A7220" s="5">
        <v>44945</v>
      </c>
      <c r="B7220" s="2">
        <v>44945.334097222221</v>
      </c>
      <c r="C7220" s="1" t="s">
        <v>1226</v>
      </c>
      <c r="D7220" t="s">
        <v>1056</v>
      </c>
      <c r="G7220" t="s">
        <v>1227</v>
      </c>
      <c r="H7220">
        <v>1</v>
      </c>
    </row>
    <row r="7221" spans="1:8" x14ac:dyDescent="0.2">
      <c r="A7221" s="5">
        <v>44945</v>
      </c>
      <c r="B7221" s="2">
        <v>44945.334166666667</v>
      </c>
      <c r="C7221" s="1" t="s">
        <v>1226</v>
      </c>
      <c r="D7221" t="s">
        <v>1058</v>
      </c>
      <c r="G7221" t="s">
        <v>1227</v>
      </c>
      <c r="H7221">
        <v>1</v>
      </c>
    </row>
    <row r="7222" spans="1:8" x14ac:dyDescent="0.2">
      <c r="A7222" s="5">
        <v>44945</v>
      </c>
      <c r="B7222" s="2">
        <v>44945.334247685183</v>
      </c>
      <c r="C7222" s="1" t="s">
        <v>1226</v>
      </c>
      <c r="D7222" t="s">
        <v>1056</v>
      </c>
      <c r="G7222" t="s">
        <v>1227</v>
      </c>
      <c r="H7222">
        <v>1</v>
      </c>
    </row>
    <row r="7223" spans="1:8" x14ac:dyDescent="0.2">
      <c r="A7223" s="5">
        <v>44945</v>
      </c>
      <c r="B7223" s="2">
        <v>44945.334317129629</v>
      </c>
      <c r="C7223" s="1" t="s">
        <v>1226</v>
      </c>
      <c r="D7223" t="s">
        <v>1059</v>
      </c>
      <c r="G7223" t="s">
        <v>1227</v>
      </c>
      <c r="H7223">
        <v>1</v>
      </c>
    </row>
    <row r="7224" spans="1:8" x14ac:dyDescent="0.2">
      <c r="A7224" s="5">
        <v>44945</v>
      </c>
      <c r="B7224" s="2">
        <v>44945.334386574075</v>
      </c>
      <c r="C7224" s="1" t="s">
        <v>1226</v>
      </c>
      <c r="D7224" t="s">
        <v>1056</v>
      </c>
      <c r="G7224" t="s">
        <v>1227</v>
      </c>
      <c r="H7224">
        <v>1</v>
      </c>
    </row>
    <row r="7225" spans="1:8" x14ac:dyDescent="0.2">
      <c r="A7225" s="5">
        <v>44945</v>
      </c>
      <c r="B7225" s="2">
        <v>44945.360810185186</v>
      </c>
      <c r="C7225" s="1" t="s">
        <v>1192</v>
      </c>
      <c r="D7225" t="s">
        <v>1053</v>
      </c>
      <c r="E7225" s="1" t="s">
        <v>1061</v>
      </c>
      <c r="G7225" t="s">
        <v>1227</v>
      </c>
      <c r="H7225">
        <v>1</v>
      </c>
    </row>
    <row r="7226" spans="1:8" x14ac:dyDescent="0.2">
      <c r="A7226" s="5">
        <v>44945</v>
      </c>
      <c r="B7226" s="2">
        <v>44945.36109953704</v>
      </c>
      <c r="C7226" s="1" t="s">
        <v>1192</v>
      </c>
      <c r="D7226" t="s">
        <v>1057</v>
      </c>
      <c r="E7226" s="1" t="s">
        <v>1061</v>
      </c>
      <c r="G7226" t="s">
        <v>1227</v>
      </c>
      <c r="H7226">
        <v>1</v>
      </c>
    </row>
    <row r="7227" spans="1:8" x14ac:dyDescent="0.2">
      <c r="A7227" s="5">
        <v>44945</v>
      </c>
      <c r="B7227" s="2">
        <v>44945.361354166664</v>
      </c>
      <c r="C7227" s="1" t="s">
        <v>1192</v>
      </c>
      <c r="D7227" t="s">
        <v>1058</v>
      </c>
      <c r="E7227" s="1" t="s">
        <v>1061</v>
      </c>
      <c r="G7227" t="s">
        <v>1227</v>
      </c>
      <c r="H7227">
        <v>1</v>
      </c>
    </row>
    <row r="7228" spans="1:8" x14ac:dyDescent="0.2">
      <c r="A7228" s="5">
        <v>44945</v>
      </c>
      <c r="B7228" s="2">
        <v>44945.361724537041</v>
      </c>
      <c r="C7228" s="1" t="s">
        <v>1192</v>
      </c>
      <c r="D7228" t="s">
        <v>1059</v>
      </c>
      <c r="E7228" s="1" t="s">
        <v>1061</v>
      </c>
      <c r="G7228" t="s">
        <v>1227</v>
      </c>
      <c r="H7228">
        <v>1</v>
      </c>
    </row>
    <row r="7229" spans="1:8" x14ac:dyDescent="0.2">
      <c r="A7229" s="5">
        <v>44946</v>
      </c>
      <c r="B7229" s="2">
        <v>44946.316122685188</v>
      </c>
      <c r="C7229" s="1" t="s">
        <v>1192</v>
      </c>
      <c r="D7229" t="s">
        <v>1053</v>
      </c>
      <c r="E7229" s="1" t="s">
        <v>1061</v>
      </c>
      <c r="G7229" t="s">
        <v>1227</v>
      </c>
      <c r="H7229">
        <v>1</v>
      </c>
    </row>
    <row r="7230" spans="1:8" x14ac:dyDescent="0.2">
      <c r="A7230" s="5">
        <v>44946</v>
      </c>
      <c r="B7230" s="2">
        <v>44946.316157407404</v>
      </c>
      <c r="C7230" s="1" t="s">
        <v>1192</v>
      </c>
      <c r="D7230" t="s">
        <v>1057</v>
      </c>
      <c r="E7230" s="1" t="s">
        <v>1061</v>
      </c>
      <c r="G7230" t="s">
        <v>1227</v>
      </c>
      <c r="H7230">
        <v>1</v>
      </c>
    </row>
    <row r="7231" spans="1:8" x14ac:dyDescent="0.2">
      <c r="A7231" s="5">
        <v>44946</v>
      </c>
      <c r="B7231" s="2">
        <v>44946.31621527778</v>
      </c>
      <c r="C7231" s="1" t="s">
        <v>1192</v>
      </c>
      <c r="D7231" t="s">
        <v>1058</v>
      </c>
      <c r="E7231" s="1" t="s">
        <v>1061</v>
      </c>
      <c r="G7231" t="s">
        <v>1227</v>
      </c>
      <c r="H7231">
        <v>1</v>
      </c>
    </row>
    <row r="7232" spans="1:8" x14ac:dyDescent="0.2">
      <c r="A7232" s="5">
        <v>44946</v>
      </c>
      <c r="B7232" s="2">
        <v>44946.316238425927</v>
      </c>
      <c r="C7232" s="1" t="s">
        <v>1192</v>
      </c>
      <c r="D7232" t="s">
        <v>1059</v>
      </c>
      <c r="E7232" s="1" t="s">
        <v>1061</v>
      </c>
      <c r="G7232" t="s">
        <v>1227</v>
      </c>
      <c r="H7232">
        <v>1</v>
      </c>
    </row>
    <row r="7233" spans="1:8" x14ac:dyDescent="0.2">
      <c r="A7233" s="5">
        <v>44946</v>
      </c>
      <c r="B7233" s="2">
        <v>44946.328460648147</v>
      </c>
      <c r="C7233" s="1" t="s">
        <v>1226</v>
      </c>
      <c r="D7233" t="s">
        <v>1053</v>
      </c>
      <c r="G7233" t="s">
        <v>1227</v>
      </c>
      <c r="H7233">
        <v>1</v>
      </c>
    </row>
    <row r="7234" spans="1:8" x14ac:dyDescent="0.2">
      <c r="A7234" s="5">
        <v>44946</v>
      </c>
      <c r="B7234" s="2">
        <v>44946.328530092593</v>
      </c>
      <c r="C7234" s="1" t="s">
        <v>1226</v>
      </c>
      <c r="D7234" t="s">
        <v>1056</v>
      </c>
      <c r="G7234" t="s">
        <v>1227</v>
      </c>
      <c r="H7234">
        <v>1</v>
      </c>
    </row>
    <row r="7235" spans="1:8" x14ac:dyDescent="0.2">
      <c r="A7235" s="5">
        <v>44946</v>
      </c>
      <c r="B7235" s="2">
        <v>44946.328599537039</v>
      </c>
      <c r="C7235" s="1" t="s">
        <v>1226</v>
      </c>
      <c r="D7235" t="s">
        <v>1057</v>
      </c>
      <c r="G7235" t="s">
        <v>1227</v>
      </c>
      <c r="H7235">
        <v>1</v>
      </c>
    </row>
    <row r="7236" spans="1:8" x14ac:dyDescent="0.2">
      <c r="A7236" s="5">
        <v>44946</v>
      </c>
      <c r="B7236" s="2">
        <v>44946.328750000001</v>
      </c>
      <c r="C7236" s="1" t="s">
        <v>1226</v>
      </c>
      <c r="D7236" t="s">
        <v>1056</v>
      </c>
      <c r="G7236" t="s">
        <v>1227</v>
      </c>
      <c r="H7236">
        <v>1</v>
      </c>
    </row>
    <row r="7237" spans="1:8" x14ac:dyDescent="0.2">
      <c r="A7237" s="5">
        <v>44946</v>
      </c>
      <c r="B7237" s="2">
        <v>44946.329016203701</v>
      </c>
      <c r="C7237" s="1" t="s">
        <v>1226</v>
      </c>
      <c r="D7237" t="s">
        <v>1058</v>
      </c>
      <c r="G7237" t="s">
        <v>1227</v>
      </c>
      <c r="H7237">
        <v>1</v>
      </c>
    </row>
    <row r="7238" spans="1:8" x14ac:dyDescent="0.2">
      <c r="A7238" s="5">
        <v>44946</v>
      </c>
      <c r="B7238" s="2">
        <v>44946.32917824074</v>
      </c>
      <c r="C7238" s="1" t="s">
        <v>1226</v>
      </c>
      <c r="D7238" t="s">
        <v>1056</v>
      </c>
      <c r="G7238" t="s">
        <v>1227</v>
      </c>
      <c r="H7238">
        <v>1</v>
      </c>
    </row>
    <row r="7239" spans="1:8" x14ac:dyDescent="0.2">
      <c r="A7239" s="5">
        <v>44946</v>
      </c>
      <c r="B7239" s="2">
        <v>44946.329282407409</v>
      </c>
      <c r="C7239" s="1" t="s">
        <v>1226</v>
      </c>
      <c r="D7239" t="s">
        <v>1059</v>
      </c>
      <c r="G7239" t="s">
        <v>1227</v>
      </c>
      <c r="H7239">
        <v>1</v>
      </c>
    </row>
    <row r="7240" spans="1:8" x14ac:dyDescent="0.2">
      <c r="A7240" s="5">
        <v>44946</v>
      </c>
      <c r="B7240" s="2">
        <v>44946.329340277778</v>
      </c>
      <c r="C7240" s="1" t="s">
        <v>1226</v>
      </c>
      <c r="D7240" t="s">
        <v>1056</v>
      </c>
      <c r="G7240" t="s">
        <v>1227</v>
      </c>
      <c r="H7240">
        <v>1</v>
      </c>
    </row>
    <row r="7241" spans="1:8" x14ac:dyDescent="0.2">
      <c r="A7241" s="5">
        <v>44949</v>
      </c>
      <c r="B7241" s="2">
        <v>44949.329236111109</v>
      </c>
      <c r="C7241" s="1" t="s">
        <v>1192</v>
      </c>
      <c r="D7241" t="s">
        <v>1053</v>
      </c>
      <c r="E7241" s="1" t="s">
        <v>1061</v>
      </c>
      <c r="G7241" t="s">
        <v>1227</v>
      </c>
      <c r="H7241">
        <v>1</v>
      </c>
    </row>
    <row r="7242" spans="1:8" x14ac:dyDescent="0.2">
      <c r="A7242" s="5">
        <v>44949</v>
      </c>
      <c r="B7242" s="2">
        <v>44949.329259259262</v>
      </c>
      <c r="C7242" s="1" t="s">
        <v>1192</v>
      </c>
      <c r="D7242" t="s">
        <v>1057</v>
      </c>
      <c r="E7242" s="1" t="s">
        <v>1061</v>
      </c>
      <c r="G7242" t="s">
        <v>1227</v>
      </c>
      <c r="H7242">
        <v>1</v>
      </c>
    </row>
    <row r="7243" spans="1:8" x14ac:dyDescent="0.2">
      <c r="A7243" s="5">
        <v>44949</v>
      </c>
      <c r="B7243" s="2">
        <v>44949.329282407409</v>
      </c>
      <c r="C7243" s="1" t="s">
        <v>1192</v>
      </c>
      <c r="D7243" t="s">
        <v>1058</v>
      </c>
      <c r="E7243" s="1" t="s">
        <v>1061</v>
      </c>
      <c r="G7243" t="s">
        <v>1227</v>
      </c>
      <c r="H7243">
        <v>1</v>
      </c>
    </row>
    <row r="7244" spans="1:8" x14ac:dyDescent="0.2">
      <c r="A7244" s="5">
        <v>44949</v>
      </c>
      <c r="B7244" s="2">
        <v>44949.329305555555</v>
      </c>
      <c r="C7244" s="1" t="s">
        <v>1192</v>
      </c>
      <c r="D7244" t="s">
        <v>1059</v>
      </c>
      <c r="E7244" s="1" t="s">
        <v>1061</v>
      </c>
      <c r="G7244" t="s">
        <v>1227</v>
      </c>
      <c r="H7244">
        <v>1</v>
      </c>
    </row>
    <row r="7245" spans="1:8" x14ac:dyDescent="0.2">
      <c r="A7245" s="5">
        <v>44949</v>
      </c>
      <c r="B7245" s="2">
        <v>44949.354039351849</v>
      </c>
      <c r="C7245" s="1" t="s">
        <v>1226</v>
      </c>
      <c r="D7245" t="s">
        <v>1053</v>
      </c>
      <c r="G7245" t="s">
        <v>1227</v>
      </c>
      <c r="H7245">
        <v>1</v>
      </c>
    </row>
    <row r="7246" spans="1:8" x14ac:dyDescent="0.2">
      <c r="A7246" s="5">
        <v>44949</v>
      </c>
      <c r="B7246" s="2">
        <v>44949.354189814818</v>
      </c>
      <c r="C7246" s="1" t="s">
        <v>1226</v>
      </c>
      <c r="D7246" t="s">
        <v>1056</v>
      </c>
      <c r="G7246" t="s">
        <v>1227</v>
      </c>
      <c r="H7246">
        <v>1</v>
      </c>
    </row>
    <row r="7247" spans="1:8" x14ac:dyDescent="0.2">
      <c r="A7247" s="5">
        <v>44949</v>
      </c>
      <c r="B7247" s="2">
        <v>44949.354259259257</v>
      </c>
      <c r="C7247" s="1" t="s">
        <v>1226</v>
      </c>
      <c r="D7247" t="s">
        <v>1057</v>
      </c>
      <c r="G7247" t="s">
        <v>1227</v>
      </c>
      <c r="H7247">
        <v>1</v>
      </c>
    </row>
    <row r="7248" spans="1:8" x14ac:dyDescent="0.2">
      <c r="A7248" s="5">
        <v>44949</v>
      </c>
      <c r="B7248" s="2">
        <v>44949.35429398148</v>
      </c>
      <c r="C7248" s="1" t="s">
        <v>1226</v>
      </c>
      <c r="D7248" t="s">
        <v>1056</v>
      </c>
      <c r="G7248" t="s">
        <v>1227</v>
      </c>
      <c r="H7248">
        <v>1</v>
      </c>
    </row>
    <row r="7249" spans="1:8" x14ac:dyDescent="0.2">
      <c r="A7249" s="5">
        <v>44949</v>
      </c>
      <c r="B7249" s="2">
        <v>44949.354317129626</v>
      </c>
      <c r="C7249" s="1" t="s">
        <v>1226</v>
      </c>
      <c r="D7249" t="s">
        <v>1058</v>
      </c>
      <c r="G7249" t="s">
        <v>1227</v>
      </c>
      <c r="H7249">
        <v>1</v>
      </c>
    </row>
    <row r="7250" spans="1:8" x14ac:dyDescent="0.2">
      <c r="A7250" s="5">
        <v>44949</v>
      </c>
      <c r="B7250" s="2">
        <v>44949.35434027778</v>
      </c>
      <c r="C7250" s="1" t="s">
        <v>1226</v>
      </c>
      <c r="D7250" t="s">
        <v>1056</v>
      </c>
      <c r="G7250" t="s">
        <v>1227</v>
      </c>
      <c r="H7250">
        <v>1</v>
      </c>
    </row>
    <row r="7251" spans="1:8" x14ac:dyDescent="0.2">
      <c r="A7251" s="5">
        <v>44949</v>
      </c>
      <c r="B7251" s="2">
        <v>44949.354363425926</v>
      </c>
      <c r="C7251" s="1" t="s">
        <v>1226</v>
      </c>
      <c r="D7251" t="s">
        <v>1059</v>
      </c>
      <c r="G7251" t="s">
        <v>1227</v>
      </c>
      <c r="H7251">
        <v>1</v>
      </c>
    </row>
    <row r="7252" spans="1:8" x14ac:dyDescent="0.2">
      <c r="A7252" s="5">
        <v>44949</v>
      </c>
      <c r="B7252" s="2">
        <v>44949.354421296295</v>
      </c>
      <c r="C7252" s="1" t="s">
        <v>1226</v>
      </c>
      <c r="D7252" t="s">
        <v>1056</v>
      </c>
      <c r="G7252" t="s">
        <v>1227</v>
      </c>
      <c r="H7252">
        <v>1</v>
      </c>
    </row>
    <row r="7253" spans="1:8" x14ac:dyDescent="0.2">
      <c r="A7253" s="5">
        <v>44950</v>
      </c>
      <c r="B7253" s="2">
        <v>44950.337557870371</v>
      </c>
    </row>
    <row r="7254" spans="1:8" x14ac:dyDescent="0.2">
      <c r="A7254" s="5">
        <v>44950</v>
      </c>
      <c r="B7254" s="2">
        <v>44950.338171296295</v>
      </c>
      <c r="C7254" s="1" t="s">
        <v>1192</v>
      </c>
      <c r="D7254" t="s">
        <v>1053</v>
      </c>
      <c r="E7254" s="1" t="s">
        <v>1061</v>
      </c>
      <c r="G7254" t="s">
        <v>1227</v>
      </c>
      <c r="H7254">
        <v>1</v>
      </c>
    </row>
    <row r="7255" spans="1:8" x14ac:dyDescent="0.2">
      <c r="A7255" s="5">
        <v>44950</v>
      </c>
      <c r="B7255" s="2">
        <v>44950.338194444441</v>
      </c>
      <c r="C7255" s="1" t="s">
        <v>1192</v>
      </c>
      <c r="D7255" t="s">
        <v>1057</v>
      </c>
      <c r="E7255" s="1" t="s">
        <v>1061</v>
      </c>
      <c r="G7255" t="s">
        <v>1227</v>
      </c>
      <c r="H7255">
        <v>1</v>
      </c>
    </row>
    <row r="7256" spans="1:8" x14ac:dyDescent="0.2">
      <c r="A7256" s="5">
        <v>44950</v>
      </c>
      <c r="B7256" s="2">
        <v>44950.338217592594</v>
      </c>
      <c r="C7256" s="1" t="s">
        <v>1192</v>
      </c>
      <c r="D7256" t="s">
        <v>1058</v>
      </c>
      <c r="E7256" s="1" t="s">
        <v>1061</v>
      </c>
      <c r="G7256" t="s">
        <v>1227</v>
      </c>
      <c r="H7256">
        <v>1</v>
      </c>
    </row>
    <row r="7257" spans="1:8" x14ac:dyDescent="0.2">
      <c r="A7257" s="5">
        <v>44950</v>
      </c>
      <c r="B7257" s="2">
        <v>44950.338240740741</v>
      </c>
      <c r="C7257" s="1" t="s">
        <v>1192</v>
      </c>
      <c r="D7257" t="s">
        <v>1059</v>
      </c>
      <c r="E7257" s="1" t="s">
        <v>1061</v>
      </c>
      <c r="G7257" t="s">
        <v>1227</v>
      </c>
      <c r="H7257">
        <v>1</v>
      </c>
    </row>
    <row r="7258" spans="1:8" x14ac:dyDescent="0.2">
      <c r="A7258" s="5">
        <v>44950</v>
      </c>
      <c r="B7258" s="2">
        <v>44950.3593287037</v>
      </c>
      <c r="C7258" s="1" t="s">
        <v>1226</v>
      </c>
      <c r="D7258" t="s">
        <v>1053</v>
      </c>
      <c r="G7258" t="s">
        <v>1227</v>
      </c>
      <c r="H7258">
        <v>1</v>
      </c>
    </row>
    <row r="7259" spans="1:8" x14ac:dyDescent="0.2">
      <c r="A7259" s="5">
        <v>44950</v>
      </c>
      <c r="B7259" s="2">
        <v>44950.359351851854</v>
      </c>
      <c r="C7259" s="1" t="s">
        <v>1226</v>
      </c>
      <c r="D7259" t="s">
        <v>1056</v>
      </c>
      <c r="G7259" t="s">
        <v>1227</v>
      </c>
      <c r="H7259">
        <v>1</v>
      </c>
    </row>
    <row r="7260" spans="1:8" x14ac:dyDescent="0.2">
      <c r="A7260" s="5">
        <v>44950</v>
      </c>
      <c r="B7260" s="2">
        <v>44950.359722222223</v>
      </c>
      <c r="C7260" s="1" t="s">
        <v>1226</v>
      </c>
      <c r="D7260" t="s">
        <v>1057</v>
      </c>
      <c r="G7260" t="s">
        <v>1227</v>
      </c>
      <c r="H7260">
        <v>1</v>
      </c>
    </row>
    <row r="7261" spans="1:8" x14ac:dyDescent="0.2">
      <c r="A7261" s="5">
        <v>44950</v>
      </c>
      <c r="B7261" s="2">
        <v>44950.35974537037</v>
      </c>
      <c r="C7261" s="1" t="s">
        <v>1226</v>
      </c>
      <c r="D7261" t="s">
        <v>1056</v>
      </c>
      <c r="G7261" t="s">
        <v>1227</v>
      </c>
      <c r="H7261">
        <v>1</v>
      </c>
    </row>
    <row r="7262" spans="1:8" x14ac:dyDescent="0.2">
      <c r="A7262" s="5">
        <v>44950</v>
      </c>
      <c r="B7262" s="2">
        <v>44950.359780092593</v>
      </c>
      <c r="C7262" s="1" t="s">
        <v>1226</v>
      </c>
      <c r="D7262" t="s">
        <v>1058</v>
      </c>
      <c r="G7262" t="s">
        <v>1227</v>
      </c>
      <c r="H7262">
        <v>1</v>
      </c>
    </row>
    <row r="7263" spans="1:8" x14ac:dyDescent="0.2">
      <c r="A7263" s="5">
        <v>44950</v>
      </c>
      <c r="B7263" s="2">
        <v>44950.359803240739</v>
      </c>
      <c r="C7263" s="1" t="s">
        <v>1226</v>
      </c>
      <c r="D7263" t="s">
        <v>1056</v>
      </c>
      <c r="G7263" t="s">
        <v>1227</v>
      </c>
      <c r="H7263">
        <v>1</v>
      </c>
    </row>
    <row r="7264" spans="1:8" x14ac:dyDescent="0.2">
      <c r="A7264" s="5">
        <v>44950</v>
      </c>
      <c r="B7264" s="2">
        <v>44950.359837962962</v>
      </c>
      <c r="C7264" s="1" t="s">
        <v>1226</v>
      </c>
      <c r="D7264" t="s">
        <v>1059</v>
      </c>
      <c r="G7264" t="s">
        <v>1227</v>
      </c>
      <c r="H7264">
        <v>1</v>
      </c>
    </row>
    <row r="7265" spans="1:8" x14ac:dyDescent="0.2">
      <c r="A7265" s="5">
        <v>44950</v>
      </c>
      <c r="B7265" s="2">
        <v>44950.359861111108</v>
      </c>
      <c r="C7265" s="1" t="s">
        <v>1226</v>
      </c>
      <c r="D7265" t="s">
        <v>1056</v>
      </c>
      <c r="G7265" t="s">
        <v>1227</v>
      </c>
      <c r="H7265">
        <v>1</v>
      </c>
    </row>
    <row r="7266" spans="1:8" x14ac:dyDescent="0.2">
      <c r="A7266" s="5">
        <v>44951</v>
      </c>
      <c r="B7266" s="2">
        <v>44951.313773148147</v>
      </c>
      <c r="C7266" s="1" t="s">
        <v>1192</v>
      </c>
      <c r="D7266" t="s">
        <v>1053</v>
      </c>
      <c r="E7266" s="1" t="s">
        <v>1061</v>
      </c>
      <c r="G7266" t="s">
        <v>1227</v>
      </c>
      <c r="H7266">
        <v>1</v>
      </c>
    </row>
    <row r="7267" spans="1:8" x14ac:dyDescent="0.2">
      <c r="A7267" s="5">
        <v>44951</v>
      </c>
      <c r="B7267" s="2">
        <v>44951.313807870371</v>
      </c>
      <c r="C7267" s="1" t="s">
        <v>1192</v>
      </c>
      <c r="D7267" t="s">
        <v>1057</v>
      </c>
      <c r="E7267" s="1" t="s">
        <v>1061</v>
      </c>
      <c r="G7267" t="s">
        <v>1227</v>
      </c>
      <c r="H7267">
        <v>1</v>
      </c>
    </row>
    <row r="7268" spans="1:8" x14ac:dyDescent="0.2">
      <c r="A7268" s="5">
        <v>44951</v>
      </c>
      <c r="B7268" s="2">
        <v>44951.313831018517</v>
      </c>
      <c r="C7268" s="1" t="s">
        <v>1192</v>
      </c>
      <c r="D7268" t="s">
        <v>1058</v>
      </c>
      <c r="E7268" s="1" t="s">
        <v>1061</v>
      </c>
      <c r="G7268" t="s">
        <v>1227</v>
      </c>
      <c r="H7268">
        <v>1</v>
      </c>
    </row>
    <row r="7269" spans="1:8" x14ac:dyDescent="0.2">
      <c r="A7269" s="5">
        <v>44951</v>
      </c>
      <c r="B7269" s="2">
        <v>44951.313854166663</v>
      </c>
      <c r="C7269" s="1" t="s">
        <v>1192</v>
      </c>
      <c r="D7269" t="s">
        <v>1059</v>
      </c>
      <c r="E7269" s="1" t="s">
        <v>1061</v>
      </c>
      <c r="G7269" t="s">
        <v>1227</v>
      </c>
      <c r="H7269">
        <v>1</v>
      </c>
    </row>
    <row r="7270" spans="1:8" x14ac:dyDescent="0.2">
      <c r="A7270" s="5">
        <v>44951</v>
      </c>
      <c r="B7270" s="2">
        <v>44951.343321759261</v>
      </c>
      <c r="C7270" s="1" t="s">
        <v>1226</v>
      </c>
      <c r="D7270" t="s">
        <v>1053</v>
      </c>
      <c r="G7270" t="s">
        <v>1227</v>
      </c>
      <c r="H7270">
        <v>1</v>
      </c>
    </row>
    <row r="7271" spans="1:8" x14ac:dyDescent="0.2">
      <c r="A7271" s="5">
        <v>44951</v>
      </c>
      <c r="B7271" s="2">
        <v>44951.343344907407</v>
      </c>
      <c r="C7271" s="1" t="s">
        <v>1226</v>
      </c>
      <c r="D7271" t="s">
        <v>1056</v>
      </c>
      <c r="G7271" t="s">
        <v>1227</v>
      </c>
      <c r="H7271">
        <v>1</v>
      </c>
    </row>
    <row r="7272" spans="1:8" x14ac:dyDescent="0.2">
      <c r="A7272" s="5">
        <v>44951</v>
      </c>
      <c r="B7272" s="2">
        <v>44951.343414351853</v>
      </c>
      <c r="C7272" s="1" t="s">
        <v>1226</v>
      </c>
      <c r="D7272" t="s">
        <v>1057</v>
      </c>
      <c r="G7272" t="s">
        <v>1227</v>
      </c>
      <c r="H7272">
        <v>1</v>
      </c>
    </row>
    <row r="7273" spans="1:8" x14ac:dyDescent="0.2">
      <c r="A7273" s="5">
        <v>44951</v>
      </c>
      <c r="B7273" s="2">
        <v>44951.3434375</v>
      </c>
      <c r="C7273" s="1" t="s">
        <v>1226</v>
      </c>
      <c r="D7273" t="s">
        <v>1056</v>
      </c>
      <c r="G7273" t="s">
        <v>1227</v>
      </c>
      <c r="H7273">
        <v>1</v>
      </c>
    </row>
    <row r="7274" spans="1:8" x14ac:dyDescent="0.2">
      <c r="A7274" s="5">
        <v>44951</v>
      </c>
      <c r="B7274" s="2">
        <v>44951.343472222223</v>
      </c>
      <c r="C7274" s="1" t="s">
        <v>1226</v>
      </c>
      <c r="D7274" t="s">
        <v>1058</v>
      </c>
      <c r="G7274" t="s">
        <v>1227</v>
      </c>
      <c r="H7274">
        <v>1</v>
      </c>
    </row>
    <row r="7275" spans="1:8" x14ac:dyDescent="0.2">
      <c r="A7275" s="5">
        <v>44951</v>
      </c>
      <c r="B7275" s="2">
        <v>44951.343553240738</v>
      </c>
      <c r="C7275" s="1" t="s">
        <v>1226</v>
      </c>
      <c r="D7275" t="s">
        <v>1056</v>
      </c>
      <c r="G7275" t="s">
        <v>1227</v>
      </c>
      <c r="H7275">
        <v>1</v>
      </c>
    </row>
    <row r="7276" spans="1:8" x14ac:dyDescent="0.2">
      <c r="A7276" s="5">
        <v>44951</v>
      </c>
      <c r="B7276" s="2">
        <v>44951.343587962961</v>
      </c>
      <c r="C7276" s="1" t="s">
        <v>1226</v>
      </c>
      <c r="D7276" t="s">
        <v>1059</v>
      </c>
      <c r="G7276" t="s">
        <v>1227</v>
      </c>
      <c r="H7276">
        <v>1</v>
      </c>
    </row>
    <row r="7277" spans="1:8" x14ac:dyDescent="0.2">
      <c r="A7277" s="5">
        <v>44951</v>
      </c>
      <c r="B7277" s="2">
        <v>44951.343622685185</v>
      </c>
      <c r="C7277" s="1" t="s">
        <v>1226</v>
      </c>
      <c r="D7277" t="s">
        <v>1056</v>
      </c>
      <c r="G7277" t="s">
        <v>1227</v>
      </c>
      <c r="H7277">
        <v>1</v>
      </c>
    </row>
    <row r="7278" spans="1:8" x14ac:dyDescent="0.2">
      <c r="A7278" s="5">
        <v>44953</v>
      </c>
      <c r="B7278" s="2">
        <v>44953.313333333332</v>
      </c>
      <c r="C7278" s="1" t="s">
        <v>1192</v>
      </c>
      <c r="D7278" t="s">
        <v>1053</v>
      </c>
      <c r="E7278" s="1" t="s">
        <v>1061</v>
      </c>
      <c r="G7278" t="s">
        <v>1227</v>
      </c>
      <c r="H7278">
        <v>1</v>
      </c>
    </row>
    <row r="7279" spans="1:8" x14ac:dyDescent="0.2">
      <c r="A7279" s="5">
        <v>44953</v>
      </c>
      <c r="B7279" s="2">
        <v>44953.313356481478</v>
      </c>
      <c r="C7279" s="1" t="s">
        <v>1192</v>
      </c>
      <c r="D7279" t="s">
        <v>1057</v>
      </c>
      <c r="E7279" s="1" t="s">
        <v>1061</v>
      </c>
      <c r="G7279" t="s">
        <v>1227</v>
      </c>
      <c r="H7279">
        <v>1</v>
      </c>
    </row>
    <row r="7280" spans="1:8" x14ac:dyDescent="0.2">
      <c r="A7280" s="5">
        <v>44953</v>
      </c>
      <c r="B7280" s="2">
        <v>44953.313368055555</v>
      </c>
      <c r="C7280" s="1" t="s">
        <v>1192</v>
      </c>
      <c r="D7280" t="s">
        <v>1058</v>
      </c>
      <c r="E7280" s="1" t="s">
        <v>1061</v>
      </c>
      <c r="G7280" t="s">
        <v>1227</v>
      </c>
      <c r="H7280">
        <v>1</v>
      </c>
    </row>
    <row r="7281" spans="1:8" x14ac:dyDescent="0.2">
      <c r="A7281" s="5">
        <v>44953</v>
      </c>
      <c r="B7281" s="2">
        <v>44953.313391203701</v>
      </c>
      <c r="C7281" s="1" t="s">
        <v>1192</v>
      </c>
      <c r="D7281" t="s">
        <v>1059</v>
      </c>
      <c r="E7281" s="1" t="s">
        <v>1061</v>
      </c>
      <c r="G7281" t="s">
        <v>1227</v>
      </c>
      <c r="H7281">
        <v>1</v>
      </c>
    </row>
    <row r="7282" spans="1:8" x14ac:dyDescent="0.2">
      <c r="A7282" s="5">
        <v>44953</v>
      </c>
      <c r="B7282" s="2">
        <v>44953.326689814814</v>
      </c>
      <c r="C7282" s="1" t="s">
        <v>1226</v>
      </c>
      <c r="D7282" t="s">
        <v>1053</v>
      </c>
      <c r="E7282" s="1" t="s">
        <v>1061</v>
      </c>
      <c r="G7282" t="s">
        <v>1227</v>
      </c>
      <c r="H7282">
        <v>1</v>
      </c>
    </row>
    <row r="7283" spans="1:8" x14ac:dyDescent="0.2">
      <c r="A7283" s="5">
        <v>44953</v>
      </c>
      <c r="B7283" s="2">
        <v>44953.326874999999</v>
      </c>
      <c r="C7283" s="1" t="s">
        <v>1226</v>
      </c>
      <c r="D7283" t="s">
        <v>1057</v>
      </c>
      <c r="E7283" s="1" t="s">
        <v>1061</v>
      </c>
      <c r="G7283" t="s">
        <v>1227</v>
      </c>
      <c r="H7283">
        <v>1</v>
      </c>
    </row>
    <row r="7284" spans="1:8" x14ac:dyDescent="0.2">
      <c r="A7284" s="5">
        <v>44953</v>
      </c>
      <c r="B7284" s="2">
        <v>44953.326979166668</v>
      </c>
      <c r="C7284" s="1" t="s">
        <v>1226</v>
      </c>
      <c r="D7284" t="s">
        <v>1058</v>
      </c>
      <c r="E7284" s="1" t="s">
        <v>1061</v>
      </c>
      <c r="G7284" t="s">
        <v>1227</v>
      </c>
      <c r="H7284">
        <v>1</v>
      </c>
    </row>
    <row r="7285" spans="1:8" x14ac:dyDescent="0.2">
      <c r="A7285" s="5">
        <v>44953</v>
      </c>
      <c r="B7285" s="2">
        <v>44953.32707175926</v>
      </c>
      <c r="C7285" s="1" t="s">
        <v>1226</v>
      </c>
      <c r="D7285" t="s">
        <v>1059</v>
      </c>
      <c r="E7285" s="1" t="s">
        <v>1061</v>
      </c>
      <c r="G7285" t="s">
        <v>1227</v>
      </c>
      <c r="H7285">
        <v>1</v>
      </c>
    </row>
    <row r="7286" spans="1:8" x14ac:dyDescent="0.2">
      <c r="A7286" s="5">
        <v>44956</v>
      </c>
      <c r="B7286" s="2">
        <v>44956.337141203701</v>
      </c>
      <c r="C7286" s="1" t="s">
        <v>1192</v>
      </c>
      <c r="D7286" t="s">
        <v>1053</v>
      </c>
      <c r="E7286" s="1" t="s">
        <v>1061</v>
      </c>
      <c r="G7286" t="s">
        <v>1227</v>
      </c>
      <c r="H7286">
        <v>1</v>
      </c>
    </row>
    <row r="7287" spans="1:8" x14ac:dyDescent="0.2">
      <c r="A7287" s="5">
        <v>44956</v>
      </c>
      <c r="B7287" s="2">
        <v>44956.337418981479</v>
      </c>
      <c r="C7287" s="1" t="s">
        <v>1192</v>
      </c>
      <c r="D7287" t="s">
        <v>1057</v>
      </c>
      <c r="E7287" s="1" t="s">
        <v>1061</v>
      </c>
      <c r="G7287" t="s">
        <v>1227</v>
      </c>
      <c r="H7287">
        <v>1</v>
      </c>
    </row>
    <row r="7288" spans="1:8" x14ac:dyDescent="0.2">
      <c r="A7288" s="5">
        <v>44956</v>
      </c>
      <c r="B7288" s="2">
        <v>44956.337650462963</v>
      </c>
      <c r="C7288" s="1" t="s">
        <v>1192</v>
      </c>
      <c r="D7288" t="s">
        <v>1058</v>
      </c>
      <c r="E7288" s="1" t="s">
        <v>1061</v>
      </c>
      <c r="G7288" t="s">
        <v>1227</v>
      </c>
      <c r="H7288">
        <v>1</v>
      </c>
    </row>
    <row r="7289" spans="1:8" x14ac:dyDescent="0.2">
      <c r="A7289" s="5">
        <v>44956</v>
      </c>
      <c r="B7289" s="2">
        <v>44956.337847222225</v>
      </c>
      <c r="C7289" s="1" t="s">
        <v>1192</v>
      </c>
      <c r="D7289" t="s">
        <v>1059</v>
      </c>
      <c r="E7289" s="1" t="s">
        <v>1061</v>
      </c>
      <c r="G7289" t="s">
        <v>1227</v>
      </c>
      <c r="H7289">
        <v>1</v>
      </c>
    </row>
    <row r="7290" spans="1:8" x14ac:dyDescent="0.2">
      <c r="A7290" s="5">
        <v>44956</v>
      </c>
      <c r="B7290" s="2">
        <v>44956.338275462964</v>
      </c>
      <c r="C7290" s="1" t="s">
        <v>1226</v>
      </c>
      <c r="D7290" t="s">
        <v>1058</v>
      </c>
      <c r="G7290" t="s">
        <v>1227</v>
      </c>
      <c r="H7290">
        <v>1</v>
      </c>
    </row>
    <row r="7291" spans="1:8" x14ac:dyDescent="0.2">
      <c r="A7291" s="5">
        <v>44956</v>
      </c>
      <c r="B7291" s="2">
        <v>44956.338356481479</v>
      </c>
      <c r="C7291" s="1" t="s">
        <v>1226</v>
      </c>
      <c r="D7291" t="s">
        <v>1056</v>
      </c>
      <c r="G7291" t="s">
        <v>1227</v>
      </c>
      <c r="H7291">
        <v>1</v>
      </c>
    </row>
    <row r="7292" spans="1:8" x14ac:dyDescent="0.2">
      <c r="A7292" s="5">
        <v>44956</v>
      </c>
      <c r="B7292" s="2">
        <v>44956.338495370372</v>
      </c>
      <c r="C7292" s="1" t="s">
        <v>1226</v>
      </c>
      <c r="D7292" t="s">
        <v>1059</v>
      </c>
      <c r="G7292" t="s">
        <v>1227</v>
      </c>
      <c r="H7292">
        <v>1</v>
      </c>
    </row>
    <row r="7293" spans="1:8" x14ac:dyDescent="0.2">
      <c r="A7293" s="5">
        <v>44956</v>
      </c>
      <c r="B7293" s="2">
        <v>44956.338564814818</v>
      </c>
      <c r="C7293" s="1" t="s">
        <v>1226</v>
      </c>
      <c r="D7293" t="s">
        <v>1056</v>
      </c>
      <c r="G7293" t="s">
        <v>1227</v>
      </c>
      <c r="H7293">
        <v>1</v>
      </c>
    </row>
    <row r="7294" spans="1:8" x14ac:dyDescent="0.2">
      <c r="A7294" s="5">
        <v>44956</v>
      </c>
      <c r="B7294" s="2">
        <v>44956.339594907404</v>
      </c>
      <c r="C7294" s="1" t="s">
        <v>1226</v>
      </c>
      <c r="D7294" t="s">
        <v>1053</v>
      </c>
      <c r="G7294" t="s">
        <v>1227</v>
      </c>
      <c r="H7294">
        <v>1</v>
      </c>
    </row>
    <row r="7295" spans="1:8" x14ac:dyDescent="0.2">
      <c r="A7295" s="5">
        <v>44956</v>
      </c>
      <c r="B7295" s="2">
        <v>44956.339722222219</v>
      </c>
      <c r="C7295" s="1" t="s">
        <v>1226</v>
      </c>
      <c r="D7295" t="s">
        <v>1056</v>
      </c>
      <c r="G7295" t="s">
        <v>1227</v>
      </c>
      <c r="H7295">
        <v>1</v>
      </c>
    </row>
    <row r="7296" spans="1:8" x14ac:dyDescent="0.2">
      <c r="A7296" s="5">
        <v>44956</v>
      </c>
      <c r="B7296" s="2">
        <v>44956.339837962965</v>
      </c>
      <c r="C7296" s="1" t="s">
        <v>1226</v>
      </c>
      <c r="D7296" t="s">
        <v>1057</v>
      </c>
      <c r="G7296" t="s">
        <v>1227</v>
      </c>
      <c r="H7296">
        <v>1</v>
      </c>
    </row>
    <row r="7297" spans="1:8" x14ac:dyDescent="0.2">
      <c r="A7297" s="5">
        <v>44956</v>
      </c>
      <c r="B7297" s="2">
        <v>44956.33997685185</v>
      </c>
      <c r="C7297" s="1" t="s">
        <v>1226</v>
      </c>
      <c r="D7297" t="s">
        <v>1056</v>
      </c>
      <c r="G7297" t="s">
        <v>1227</v>
      </c>
      <c r="H7297">
        <v>1</v>
      </c>
    </row>
    <row r="7298" spans="1:8" x14ac:dyDescent="0.2">
      <c r="A7298" s="5">
        <v>44956</v>
      </c>
      <c r="B7298" s="2">
        <v>44956.340081018519</v>
      </c>
      <c r="C7298" s="1" t="s">
        <v>1226</v>
      </c>
      <c r="D7298" t="s">
        <v>1058</v>
      </c>
      <c r="G7298" t="s">
        <v>1227</v>
      </c>
      <c r="H7298">
        <v>1</v>
      </c>
    </row>
    <row r="7299" spans="1:8" x14ac:dyDescent="0.2">
      <c r="A7299" s="5">
        <v>44956</v>
      </c>
      <c r="B7299" s="2">
        <v>44956.340185185189</v>
      </c>
      <c r="C7299" s="1" t="s">
        <v>1226</v>
      </c>
      <c r="D7299" t="s">
        <v>1056</v>
      </c>
      <c r="G7299" t="s">
        <v>1227</v>
      </c>
      <c r="H7299">
        <v>1</v>
      </c>
    </row>
    <row r="7300" spans="1:8" x14ac:dyDescent="0.2">
      <c r="A7300" s="5">
        <v>44956</v>
      </c>
      <c r="B7300" s="2">
        <v>44956.340289351851</v>
      </c>
      <c r="C7300" s="1" t="s">
        <v>1226</v>
      </c>
      <c r="D7300" t="s">
        <v>1059</v>
      </c>
      <c r="G7300" t="s">
        <v>1227</v>
      </c>
      <c r="H7300">
        <v>1</v>
      </c>
    </row>
    <row r="7301" spans="1:8" x14ac:dyDescent="0.2">
      <c r="A7301" s="5">
        <v>44956</v>
      </c>
      <c r="B7301" s="2">
        <v>44956.34034722222</v>
      </c>
      <c r="C7301" s="1" t="s">
        <v>1226</v>
      </c>
      <c r="D7301" t="s">
        <v>1056</v>
      </c>
      <c r="G7301" t="s">
        <v>1227</v>
      </c>
      <c r="H7301">
        <v>1</v>
      </c>
    </row>
    <row r="7302" spans="1:8" x14ac:dyDescent="0.2">
      <c r="A7302" s="5">
        <v>44956</v>
      </c>
      <c r="B7302" s="2">
        <v>44956.357476851852</v>
      </c>
      <c r="C7302" s="1" t="s">
        <v>1226</v>
      </c>
      <c r="D7302" t="s">
        <v>1053</v>
      </c>
      <c r="G7302" t="s">
        <v>1227</v>
      </c>
      <c r="H7302">
        <v>1</v>
      </c>
    </row>
    <row r="7303" spans="1:8" x14ac:dyDescent="0.2">
      <c r="A7303" s="5">
        <v>44956</v>
      </c>
      <c r="B7303" s="2">
        <v>44956.357523148145</v>
      </c>
      <c r="C7303" s="1" t="s">
        <v>1226</v>
      </c>
      <c r="D7303" t="s">
        <v>1056</v>
      </c>
      <c r="G7303" t="s">
        <v>1227</v>
      </c>
      <c r="H7303">
        <v>1</v>
      </c>
    </row>
    <row r="7304" spans="1:8" x14ac:dyDescent="0.2">
      <c r="A7304" s="5">
        <v>44956</v>
      </c>
      <c r="B7304" s="2">
        <v>44956.357581018521</v>
      </c>
      <c r="C7304" s="1" t="s">
        <v>1226</v>
      </c>
      <c r="D7304" t="s">
        <v>1057</v>
      </c>
      <c r="G7304" t="s">
        <v>1227</v>
      </c>
      <c r="H7304">
        <v>1</v>
      </c>
    </row>
    <row r="7305" spans="1:8" x14ac:dyDescent="0.2">
      <c r="A7305" s="5">
        <v>44956</v>
      </c>
      <c r="B7305" s="2">
        <v>44956.357604166667</v>
      </c>
      <c r="C7305" s="1" t="s">
        <v>1226</v>
      </c>
      <c r="D7305" t="s">
        <v>1056</v>
      </c>
      <c r="G7305" t="s">
        <v>1227</v>
      </c>
      <c r="H7305">
        <v>1</v>
      </c>
    </row>
    <row r="7306" spans="1:8" x14ac:dyDescent="0.2">
      <c r="A7306" s="5">
        <v>44956</v>
      </c>
      <c r="B7306" s="2">
        <v>44956.357685185183</v>
      </c>
      <c r="C7306" s="1" t="s">
        <v>1226</v>
      </c>
      <c r="D7306" t="s">
        <v>1058</v>
      </c>
      <c r="G7306" t="s">
        <v>1227</v>
      </c>
      <c r="H7306">
        <v>1</v>
      </c>
    </row>
    <row r="7307" spans="1:8" x14ac:dyDescent="0.2">
      <c r="A7307" s="5">
        <v>44956</v>
      </c>
      <c r="B7307" s="2">
        <v>44956.357708333337</v>
      </c>
      <c r="C7307" s="1" t="s">
        <v>1226</v>
      </c>
      <c r="D7307" t="s">
        <v>1056</v>
      </c>
      <c r="G7307" t="s">
        <v>1227</v>
      </c>
      <c r="H7307">
        <v>1</v>
      </c>
    </row>
    <row r="7308" spans="1:8" x14ac:dyDescent="0.2">
      <c r="A7308" s="5">
        <v>44956</v>
      </c>
      <c r="B7308" s="2">
        <v>44956.357719907406</v>
      </c>
      <c r="C7308" s="1" t="s">
        <v>1226</v>
      </c>
      <c r="D7308" t="s">
        <v>1059</v>
      </c>
      <c r="G7308" t="s">
        <v>1227</v>
      </c>
      <c r="H7308">
        <v>1</v>
      </c>
    </row>
    <row r="7309" spans="1:8" x14ac:dyDescent="0.2">
      <c r="A7309" s="5">
        <v>44956</v>
      </c>
      <c r="B7309" s="2">
        <v>44956.357743055552</v>
      </c>
      <c r="C7309" s="1" t="s">
        <v>1226</v>
      </c>
      <c r="D7309" t="s">
        <v>1056</v>
      </c>
      <c r="G7309" t="s">
        <v>1227</v>
      </c>
      <c r="H7309">
        <v>1</v>
      </c>
    </row>
    <row r="7310" spans="1:8" x14ac:dyDescent="0.2">
      <c r="A7310" s="5">
        <v>44957</v>
      </c>
      <c r="B7310" s="2">
        <v>44957.340567129628</v>
      </c>
      <c r="C7310" s="1" t="s">
        <v>1192</v>
      </c>
      <c r="D7310" t="s">
        <v>1053</v>
      </c>
      <c r="E7310" s="1" t="s">
        <v>1061</v>
      </c>
      <c r="G7310" t="s">
        <v>1227</v>
      </c>
      <c r="H7310">
        <v>1</v>
      </c>
    </row>
    <row r="7311" spans="1:8" x14ac:dyDescent="0.2">
      <c r="A7311" s="5">
        <v>44957</v>
      </c>
      <c r="B7311" s="2">
        <v>44957.340590277781</v>
      </c>
      <c r="C7311" s="1" t="s">
        <v>1192</v>
      </c>
      <c r="D7311" t="s">
        <v>1057</v>
      </c>
      <c r="E7311" s="1" t="s">
        <v>1061</v>
      </c>
      <c r="G7311" t="s">
        <v>1227</v>
      </c>
      <c r="H7311">
        <v>1</v>
      </c>
    </row>
    <row r="7312" spans="1:8" x14ac:dyDescent="0.2">
      <c r="A7312" s="5">
        <v>44957</v>
      </c>
      <c r="B7312" s="2">
        <v>44957.340613425928</v>
      </c>
      <c r="C7312" s="1" t="s">
        <v>1192</v>
      </c>
      <c r="D7312" t="s">
        <v>1058</v>
      </c>
      <c r="E7312" s="1" t="s">
        <v>1061</v>
      </c>
      <c r="G7312" t="s">
        <v>1227</v>
      </c>
      <c r="H7312">
        <v>1</v>
      </c>
    </row>
    <row r="7313" spans="1:8" x14ac:dyDescent="0.2">
      <c r="A7313" s="5">
        <v>44957</v>
      </c>
      <c r="B7313" s="2">
        <v>44957.340624999997</v>
      </c>
      <c r="C7313" s="1" t="s">
        <v>1192</v>
      </c>
      <c r="D7313" t="s">
        <v>1059</v>
      </c>
      <c r="E7313" s="1" t="s">
        <v>1061</v>
      </c>
      <c r="G7313" t="s">
        <v>1227</v>
      </c>
      <c r="H7313">
        <v>1</v>
      </c>
    </row>
    <row r="7314" spans="1:8" x14ac:dyDescent="0.2">
      <c r="A7314" s="5">
        <v>44957</v>
      </c>
      <c r="B7314" s="2">
        <v>44957.347685185188</v>
      </c>
      <c r="C7314" s="1" t="s">
        <v>1226</v>
      </c>
      <c r="D7314" t="s">
        <v>1053</v>
      </c>
      <c r="E7314" s="1" t="s">
        <v>1061</v>
      </c>
      <c r="G7314" t="s">
        <v>1227</v>
      </c>
      <c r="H7314">
        <v>1</v>
      </c>
    </row>
    <row r="7315" spans="1:8" x14ac:dyDescent="0.2">
      <c r="A7315" s="5">
        <v>44957</v>
      </c>
      <c r="B7315" s="2">
        <v>44957.347708333335</v>
      </c>
      <c r="C7315" s="1" t="s">
        <v>1226</v>
      </c>
      <c r="D7315" t="s">
        <v>1057</v>
      </c>
      <c r="E7315" s="1" t="s">
        <v>1061</v>
      </c>
      <c r="G7315" t="s">
        <v>1227</v>
      </c>
      <c r="H7315">
        <v>1</v>
      </c>
    </row>
    <row r="7316" spans="1:8" x14ac:dyDescent="0.2">
      <c r="A7316" s="5">
        <v>44957</v>
      </c>
      <c r="B7316" s="2">
        <v>44957.347743055558</v>
      </c>
      <c r="C7316" s="1" t="s">
        <v>1226</v>
      </c>
      <c r="D7316" t="s">
        <v>1058</v>
      </c>
      <c r="E7316" s="1" t="s">
        <v>1061</v>
      </c>
      <c r="G7316" t="s">
        <v>1227</v>
      </c>
      <c r="H7316">
        <v>1</v>
      </c>
    </row>
    <row r="7317" spans="1:8" x14ac:dyDescent="0.2">
      <c r="A7317" s="5">
        <v>44957</v>
      </c>
      <c r="B7317" s="2">
        <v>44957.347754629627</v>
      </c>
      <c r="C7317" s="1" t="s">
        <v>1226</v>
      </c>
      <c r="D7317" t="s">
        <v>1059</v>
      </c>
      <c r="E7317" s="1" t="s">
        <v>1061</v>
      </c>
      <c r="G7317" t="s">
        <v>1227</v>
      </c>
      <c r="H7317">
        <v>1</v>
      </c>
    </row>
    <row r="7318" spans="1:8" x14ac:dyDescent="0.2">
      <c r="A7318" s="5">
        <v>44958</v>
      </c>
      <c r="B7318" s="2">
        <v>44958.305474537039</v>
      </c>
      <c r="C7318" s="1" t="s">
        <v>1226</v>
      </c>
      <c r="D7318" t="s">
        <v>1053</v>
      </c>
      <c r="E7318" s="1" t="s">
        <v>1061</v>
      </c>
      <c r="G7318" t="s">
        <v>1228</v>
      </c>
      <c r="H7318">
        <v>1</v>
      </c>
    </row>
    <row r="7319" spans="1:8" x14ac:dyDescent="0.2">
      <c r="A7319" s="5">
        <v>44958</v>
      </c>
      <c r="B7319" s="2">
        <v>44958.305509259262</v>
      </c>
      <c r="C7319" s="1" t="s">
        <v>1226</v>
      </c>
      <c r="D7319" t="s">
        <v>1057</v>
      </c>
      <c r="E7319" s="1" t="s">
        <v>1061</v>
      </c>
      <c r="G7319" t="s">
        <v>1228</v>
      </c>
      <c r="H7319">
        <v>1</v>
      </c>
    </row>
    <row r="7320" spans="1:8" x14ac:dyDescent="0.2">
      <c r="A7320" s="5">
        <v>44958</v>
      </c>
      <c r="B7320" s="2">
        <v>44958.305532407408</v>
      </c>
      <c r="C7320" s="1" t="s">
        <v>1226</v>
      </c>
      <c r="D7320" t="s">
        <v>1058</v>
      </c>
      <c r="E7320" s="1" t="s">
        <v>1061</v>
      </c>
      <c r="G7320" t="s">
        <v>1228</v>
      </c>
      <c r="H7320">
        <v>1</v>
      </c>
    </row>
    <row r="7321" spans="1:8" x14ac:dyDescent="0.2">
      <c r="A7321" s="5">
        <v>44958</v>
      </c>
      <c r="B7321" s="2">
        <v>44958.305555555555</v>
      </c>
      <c r="C7321" s="1" t="s">
        <v>1226</v>
      </c>
      <c r="D7321" t="s">
        <v>1059</v>
      </c>
      <c r="E7321" s="1" t="s">
        <v>1061</v>
      </c>
      <c r="G7321" t="s">
        <v>1228</v>
      </c>
      <c r="H7321">
        <v>1</v>
      </c>
    </row>
    <row r="7322" spans="1:8" x14ac:dyDescent="0.2">
      <c r="A7322" s="5">
        <v>44958</v>
      </c>
      <c r="B7322" s="2">
        <v>44958.343460648146</v>
      </c>
      <c r="C7322" s="1" t="s">
        <v>1226</v>
      </c>
      <c r="D7322" t="s">
        <v>1053</v>
      </c>
      <c r="G7322" t="s">
        <v>1228</v>
      </c>
      <c r="H7322">
        <v>1</v>
      </c>
    </row>
    <row r="7323" spans="1:8" x14ac:dyDescent="0.2">
      <c r="A7323" s="5">
        <v>44958</v>
      </c>
      <c r="B7323" s="2">
        <v>44958.3434837963</v>
      </c>
      <c r="C7323" s="1" t="s">
        <v>1226</v>
      </c>
      <c r="D7323" t="s">
        <v>1056</v>
      </c>
      <c r="G7323" t="s">
        <v>1228</v>
      </c>
      <c r="H7323">
        <v>1</v>
      </c>
    </row>
    <row r="7324" spans="1:8" x14ac:dyDescent="0.2">
      <c r="A7324" s="5">
        <v>44958</v>
      </c>
      <c r="B7324" s="2">
        <v>44958.343495370369</v>
      </c>
      <c r="C7324" s="1" t="s">
        <v>1226</v>
      </c>
      <c r="D7324" t="s">
        <v>1057</v>
      </c>
      <c r="G7324" t="s">
        <v>1228</v>
      </c>
      <c r="H7324">
        <v>1</v>
      </c>
    </row>
    <row r="7325" spans="1:8" x14ac:dyDescent="0.2">
      <c r="A7325" s="5">
        <v>44958</v>
      </c>
      <c r="B7325" s="2">
        <v>44958.343506944446</v>
      </c>
      <c r="C7325" s="1" t="s">
        <v>1226</v>
      </c>
      <c r="D7325" t="s">
        <v>1056</v>
      </c>
      <c r="G7325" t="s">
        <v>1228</v>
      </c>
      <c r="H7325">
        <v>1</v>
      </c>
    </row>
    <row r="7326" spans="1:8" x14ac:dyDescent="0.2">
      <c r="A7326" s="5">
        <v>44958</v>
      </c>
      <c r="B7326" s="2">
        <v>44958.343541666669</v>
      </c>
      <c r="C7326" s="1" t="s">
        <v>1226</v>
      </c>
      <c r="D7326" t="s">
        <v>1058</v>
      </c>
      <c r="G7326" t="s">
        <v>1228</v>
      </c>
      <c r="H7326">
        <v>1</v>
      </c>
    </row>
    <row r="7327" spans="1:8" x14ac:dyDescent="0.2">
      <c r="A7327" s="5">
        <v>44958</v>
      </c>
      <c r="B7327" s="2">
        <v>44958.343587962961</v>
      </c>
      <c r="C7327" s="1" t="s">
        <v>1226</v>
      </c>
      <c r="D7327" t="s">
        <v>1056</v>
      </c>
      <c r="G7327" t="s">
        <v>1228</v>
      </c>
      <c r="H7327">
        <v>1</v>
      </c>
    </row>
    <row r="7328" spans="1:8" x14ac:dyDescent="0.2">
      <c r="A7328" s="5">
        <v>44958</v>
      </c>
      <c r="B7328" s="2">
        <v>44958.343622685185</v>
      </c>
      <c r="C7328" s="1" t="s">
        <v>1226</v>
      </c>
      <c r="D7328" t="s">
        <v>1059</v>
      </c>
      <c r="G7328" t="s">
        <v>1228</v>
      </c>
      <c r="H7328">
        <v>1</v>
      </c>
    </row>
    <row r="7329" spans="1:8" x14ac:dyDescent="0.2">
      <c r="A7329" s="5">
        <v>44958</v>
      </c>
      <c r="B7329" s="2">
        <v>44958.343657407408</v>
      </c>
      <c r="C7329" s="1" t="s">
        <v>1226</v>
      </c>
      <c r="D7329" t="s">
        <v>1056</v>
      </c>
      <c r="G7329" t="s">
        <v>1228</v>
      </c>
      <c r="H7329">
        <v>1</v>
      </c>
    </row>
    <row r="7330" spans="1:8" x14ac:dyDescent="0.2">
      <c r="A7330" s="5">
        <v>44959</v>
      </c>
      <c r="B7330" s="2">
        <v>44959.335787037038</v>
      </c>
      <c r="C7330" s="1" t="s">
        <v>1192</v>
      </c>
      <c r="D7330" t="s">
        <v>1053</v>
      </c>
      <c r="E7330" s="1" t="s">
        <v>1061</v>
      </c>
      <c r="G7330" t="s">
        <v>1228</v>
      </c>
      <c r="H7330">
        <v>1</v>
      </c>
    </row>
    <row r="7331" spans="1:8" x14ac:dyDescent="0.2">
      <c r="A7331" s="5">
        <v>44959</v>
      </c>
      <c r="B7331" s="2">
        <v>44959.335810185185</v>
      </c>
      <c r="C7331" s="1" t="s">
        <v>1192</v>
      </c>
      <c r="D7331" t="s">
        <v>1057</v>
      </c>
      <c r="E7331" s="1" t="s">
        <v>1061</v>
      </c>
      <c r="G7331" t="s">
        <v>1228</v>
      </c>
      <c r="H7331">
        <v>1</v>
      </c>
    </row>
    <row r="7332" spans="1:8" x14ac:dyDescent="0.2">
      <c r="A7332" s="5">
        <v>44959</v>
      </c>
      <c r="B7332" s="2">
        <v>44959.335821759261</v>
      </c>
      <c r="C7332" s="1" t="s">
        <v>1192</v>
      </c>
      <c r="D7332" t="s">
        <v>1058</v>
      </c>
      <c r="E7332" s="1" t="s">
        <v>1061</v>
      </c>
      <c r="G7332" t="s">
        <v>1228</v>
      </c>
      <c r="H7332">
        <v>1</v>
      </c>
    </row>
    <row r="7333" spans="1:8" x14ac:dyDescent="0.2">
      <c r="A7333" s="5">
        <v>44959</v>
      </c>
      <c r="B7333" s="2">
        <v>44959.335844907408</v>
      </c>
      <c r="C7333" s="1" t="s">
        <v>1192</v>
      </c>
      <c r="D7333" t="s">
        <v>1059</v>
      </c>
      <c r="E7333" s="1" t="s">
        <v>1061</v>
      </c>
      <c r="G7333" t="s">
        <v>1228</v>
      </c>
      <c r="H7333">
        <v>1</v>
      </c>
    </row>
    <row r="7334" spans="1:8" x14ac:dyDescent="0.2">
      <c r="A7334" s="5">
        <v>44959</v>
      </c>
      <c r="B7334" s="2">
        <v>44959.351689814815</v>
      </c>
      <c r="C7334" s="1" t="s">
        <v>1226</v>
      </c>
      <c r="D7334" t="s">
        <v>1053</v>
      </c>
      <c r="G7334" t="s">
        <v>1228</v>
      </c>
      <c r="H7334">
        <v>1</v>
      </c>
    </row>
    <row r="7335" spans="1:8" x14ac:dyDescent="0.2">
      <c r="A7335" s="5">
        <v>44959</v>
      </c>
      <c r="B7335" s="2">
        <v>44959.351712962962</v>
      </c>
      <c r="C7335" s="1" t="s">
        <v>1226</v>
      </c>
      <c r="D7335" t="s">
        <v>1056</v>
      </c>
      <c r="G7335" t="s">
        <v>1228</v>
      </c>
      <c r="H7335">
        <v>1</v>
      </c>
    </row>
    <row r="7336" spans="1:8" x14ac:dyDescent="0.2">
      <c r="A7336" s="5">
        <v>44959</v>
      </c>
      <c r="B7336" s="2">
        <v>44959.351736111108</v>
      </c>
      <c r="C7336" s="1" t="s">
        <v>1226</v>
      </c>
      <c r="D7336" t="s">
        <v>1057</v>
      </c>
      <c r="G7336" t="s">
        <v>1228</v>
      </c>
      <c r="H7336">
        <v>1</v>
      </c>
    </row>
    <row r="7337" spans="1:8" x14ac:dyDescent="0.2">
      <c r="A7337" s="5">
        <v>44959</v>
      </c>
      <c r="B7337" s="2">
        <v>44959.351759259262</v>
      </c>
      <c r="C7337" s="1" t="s">
        <v>1226</v>
      </c>
      <c r="D7337" t="s">
        <v>1056</v>
      </c>
      <c r="G7337" t="s">
        <v>1228</v>
      </c>
      <c r="H7337">
        <v>1</v>
      </c>
    </row>
    <row r="7338" spans="1:8" x14ac:dyDescent="0.2">
      <c r="A7338" s="5">
        <v>44959</v>
      </c>
      <c r="B7338" s="2">
        <v>44959.351782407408</v>
      </c>
      <c r="C7338" s="1" t="s">
        <v>1226</v>
      </c>
      <c r="D7338" t="s">
        <v>1058</v>
      </c>
      <c r="G7338" t="s">
        <v>1228</v>
      </c>
      <c r="H7338">
        <v>1</v>
      </c>
    </row>
    <row r="7339" spans="1:8" x14ac:dyDescent="0.2">
      <c r="A7339" s="5">
        <v>44959</v>
      </c>
      <c r="B7339" s="2">
        <v>44959.351793981485</v>
      </c>
      <c r="C7339" s="1" t="s">
        <v>1226</v>
      </c>
      <c r="D7339" t="s">
        <v>1056</v>
      </c>
      <c r="G7339" t="s">
        <v>1228</v>
      </c>
      <c r="H7339">
        <v>1</v>
      </c>
    </row>
    <row r="7340" spans="1:8" x14ac:dyDescent="0.2">
      <c r="A7340" s="5">
        <v>44959</v>
      </c>
      <c r="B7340" s="2">
        <v>44959.351817129631</v>
      </c>
      <c r="C7340" s="1" t="s">
        <v>1226</v>
      </c>
      <c r="D7340" t="s">
        <v>1059</v>
      </c>
      <c r="G7340" t="s">
        <v>1228</v>
      </c>
      <c r="H7340">
        <v>1</v>
      </c>
    </row>
    <row r="7341" spans="1:8" x14ac:dyDescent="0.2">
      <c r="A7341" s="5">
        <v>44959</v>
      </c>
      <c r="B7341" s="2">
        <v>44959.351840277777</v>
      </c>
      <c r="C7341" s="1" t="s">
        <v>1226</v>
      </c>
      <c r="D7341" t="s">
        <v>1056</v>
      </c>
      <c r="G7341" t="s">
        <v>1228</v>
      </c>
      <c r="H7341">
        <v>1</v>
      </c>
    </row>
    <row r="7342" spans="1:8" x14ac:dyDescent="0.2">
      <c r="A7342" s="5">
        <v>44960</v>
      </c>
      <c r="B7342" s="2">
        <v>44960.331134259257</v>
      </c>
      <c r="C7342" s="1" t="s">
        <v>1192</v>
      </c>
      <c r="D7342" t="s">
        <v>1053</v>
      </c>
      <c r="E7342" s="1" t="s">
        <v>1061</v>
      </c>
      <c r="G7342" t="s">
        <v>1228</v>
      </c>
      <c r="H7342">
        <v>1</v>
      </c>
    </row>
    <row r="7343" spans="1:8" x14ac:dyDescent="0.2">
      <c r="A7343" s="5">
        <v>44960</v>
      </c>
      <c r="B7343" s="2">
        <v>44960.331157407411</v>
      </c>
      <c r="C7343" s="1" t="s">
        <v>1192</v>
      </c>
      <c r="D7343" t="s">
        <v>1057</v>
      </c>
      <c r="E7343" s="1" t="s">
        <v>1061</v>
      </c>
      <c r="G7343" t="s">
        <v>1228</v>
      </c>
      <c r="H7343">
        <v>1</v>
      </c>
    </row>
    <row r="7344" spans="1:8" x14ac:dyDescent="0.2">
      <c r="A7344" s="5">
        <v>44960</v>
      </c>
      <c r="B7344" s="2">
        <v>44960.33116898148</v>
      </c>
      <c r="C7344" s="1" t="s">
        <v>1192</v>
      </c>
      <c r="D7344" t="s">
        <v>1058</v>
      </c>
      <c r="E7344" s="1" t="s">
        <v>1061</v>
      </c>
      <c r="G7344" t="s">
        <v>1228</v>
      </c>
      <c r="H7344">
        <v>1</v>
      </c>
    </row>
    <row r="7345" spans="1:8" x14ac:dyDescent="0.2">
      <c r="A7345" s="5">
        <v>44960</v>
      </c>
      <c r="B7345" s="2">
        <v>44960.331192129626</v>
      </c>
      <c r="C7345" s="1" t="s">
        <v>1192</v>
      </c>
      <c r="D7345" t="s">
        <v>1059</v>
      </c>
      <c r="E7345" s="1" t="s">
        <v>1061</v>
      </c>
      <c r="G7345" t="s">
        <v>1228</v>
      </c>
      <c r="H7345">
        <v>1</v>
      </c>
    </row>
    <row r="7346" spans="1:8" x14ac:dyDescent="0.2">
      <c r="A7346" s="5">
        <v>44960</v>
      </c>
      <c r="B7346" s="2">
        <v>44960.346435185187</v>
      </c>
      <c r="C7346" s="1" t="s">
        <v>1226</v>
      </c>
      <c r="D7346" t="s">
        <v>1053</v>
      </c>
      <c r="G7346" t="s">
        <v>1228</v>
      </c>
      <c r="H7346">
        <v>1</v>
      </c>
    </row>
    <row r="7347" spans="1:8" x14ac:dyDescent="0.2">
      <c r="A7347" s="5">
        <v>44960</v>
      </c>
      <c r="B7347" s="2">
        <v>44960.34646990741</v>
      </c>
      <c r="C7347" s="1" t="s">
        <v>1226</v>
      </c>
      <c r="D7347" t="s">
        <v>1056</v>
      </c>
      <c r="G7347" t="s">
        <v>1228</v>
      </c>
      <c r="H7347">
        <v>1</v>
      </c>
    </row>
    <row r="7348" spans="1:8" x14ac:dyDescent="0.2">
      <c r="A7348" s="5">
        <v>44960</v>
      </c>
      <c r="B7348" s="2">
        <v>44960.346493055556</v>
      </c>
      <c r="C7348" s="1" t="s">
        <v>1226</v>
      </c>
      <c r="D7348" t="s">
        <v>1057</v>
      </c>
      <c r="G7348" t="s">
        <v>1228</v>
      </c>
      <c r="H7348">
        <v>1</v>
      </c>
    </row>
    <row r="7349" spans="1:8" x14ac:dyDescent="0.2">
      <c r="A7349" s="5">
        <v>44960</v>
      </c>
      <c r="B7349" s="2">
        <v>44960.346689814818</v>
      </c>
      <c r="C7349" s="1" t="s">
        <v>1226</v>
      </c>
      <c r="D7349" t="s">
        <v>1056</v>
      </c>
      <c r="G7349" t="s">
        <v>1228</v>
      </c>
      <c r="H7349">
        <v>1</v>
      </c>
    </row>
    <row r="7350" spans="1:8" x14ac:dyDescent="0.2">
      <c r="A7350" s="5">
        <v>44960</v>
      </c>
      <c r="B7350" s="2">
        <v>44960.346956018519</v>
      </c>
      <c r="C7350" s="1" t="s">
        <v>1226</v>
      </c>
      <c r="D7350" t="s">
        <v>1058</v>
      </c>
      <c r="G7350" t="s">
        <v>1228</v>
      </c>
      <c r="H7350">
        <v>1</v>
      </c>
    </row>
    <row r="7351" spans="1:8" x14ac:dyDescent="0.2">
      <c r="A7351" s="5">
        <v>44960</v>
      </c>
      <c r="B7351" s="2">
        <v>44960.346979166665</v>
      </c>
      <c r="C7351" s="1" t="s">
        <v>1226</v>
      </c>
      <c r="D7351" t="s">
        <v>1056</v>
      </c>
      <c r="G7351" t="s">
        <v>1228</v>
      </c>
      <c r="H7351">
        <v>1</v>
      </c>
    </row>
    <row r="7352" spans="1:8" x14ac:dyDescent="0.2">
      <c r="A7352" s="5">
        <v>44960</v>
      </c>
      <c r="B7352" s="2">
        <v>44960.347002314818</v>
      </c>
      <c r="C7352" s="1" t="s">
        <v>1226</v>
      </c>
      <c r="D7352" t="s">
        <v>1059</v>
      </c>
      <c r="G7352" t="s">
        <v>1228</v>
      </c>
      <c r="H7352">
        <v>1</v>
      </c>
    </row>
    <row r="7353" spans="1:8" x14ac:dyDescent="0.2">
      <c r="A7353" s="5">
        <v>44960</v>
      </c>
      <c r="B7353" s="2">
        <v>44960.347025462965</v>
      </c>
      <c r="C7353" s="1" t="s">
        <v>1226</v>
      </c>
      <c r="D7353" t="s">
        <v>1056</v>
      </c>
      <c r="G7353" t="s">
        <v>1228</v>
      </c>
      <c r="H7353">
        <v>1</v>
      </c>
    </row>
    <row r="7354" spans="1:8" x14ac:dyDescent="0.2">
      <c r="A7354" s="5">
        <v>44963</v>
      </c>
      <c r="B7354" s="2">
        <v>44963.333124999997</v>
      </c>
      <c r="C7354" s="1" t="s">
        <v>1192</v>
      </c>
      <c r="D7354" t="s">
        <v>1053</v>
      </c>
      <c r="E7354" s="1" t="s">
        <v>1061</v>
      </c>
      <c r="G7354" t="s">
        <v>1228</v>
      </c>
      <c r="H7354">
        <v>1</v>
      </c>
    </row>
    <row r="7355" spans="1:8" x14ac:dyDescent="0.2">
      <c r="A7355" s="5">
        <v>44963</v>
      </c>
      <c r="B7355" s="2">
        <v>44963.33315972222</v>
      </c>
      <c r="C7355" s="1" t="s">
        <v>1192</v>
      </c>
      <c r="D7355" t="s">
        <v>1057</v>
      </c>
      <c r="E7355" s="1" t="s">
        <v>1061</v>
      </c>
      <c r="G7355" t="s">
        <v>1228</v>
      </c>
      <c r="H7355">
        <v>1</v>
      </c>
    </row>
    <row r="7356" spans="1:8" x14ac:dyDescent="0.2">
      <c r="A7356" s="5">
        <v>44963</v>
      </c>
      <c r="B7356" s="2">
        <v>44963.333182870374</v>
      </c>
      <c r="C7356" s="1" t="s">
        <v>1192</v>
      </c>
      <c r="D7356" t="s">
        <v>1058</v>
      </c>
      <c r="E7356" s="1" t="s">
        <v>1061</v>
      </c>
      <c r="G7356" t="s">
        <v>1228</v>
      </c>
      <c r="H7356">
        <v>1</v>
      </c>
    </row>
    <row r="7357" spans="1:8" x14ac:dyDescent="0.2">
      <c r="A7357" s="5">
        <v>44963</v>
      </c>
      <c r="B7357" s="2">
        <v>44963.33320601852</v>
      </c>
      <c r="C7357" s="1" t="s">
        <v>1192</v>
      </c>
      <c r="D7357" t="s">
        <v>1059</v>
      </c>
      <c r="E7357" s="1" t="s">
        <v>1061</v>
      </c>
      <c r="G7357" t="s">
        <v>1228</v>
      </c>
      <c r="H7357">
        <v>1</v>
      </c>
    </row>
    <row r="7358" spans="1:8" x14ac:dyDescent="0.2">
      <c r="A7358" s="5">
        <v>44963</v>
      </c>
      <c r="B7358" s="2">
        <v>44963.334340277775</v>
      </c>
      <c r="C7358" s="1" t="s">
        <v>1192</v>
      </c>
      <c r="D7358" t="s">
        <v>1053</v>
      </c>
      <c r="E7358" s="1" t="s">
        <v>1061</v>
      </c>
      <c r="G7358" t="s">
        <v>1228</v>
      </c>
      <c r="H7358">
        <v>1</v>
      </c>
    </row>
    <row r="7359" spans="1:8" x14ac:dyDescent="0.2">
      <c r="A7359" s="5">
        <v>44963</v>
      </c>
      <c r="B7359" s="2">
        <v>44963.334363425929</v>
      </c>
      <c r="C7359" s="1" t="s">
        <v>1192</v>
      </c>
      <c r="D7359" t="s">
        <v>1057</v>
      </c>
      <c r="E7359" s="1" t="s">
        <v>1061</v>
      </c>
      <c r="G7359" t="s">
        <v>1228</v>
      </c>
      <c r="H7359">
        <v>1</v>
      </c>
    </row>
    <row r="7360" spans="1:8" x14ac:dyDescent="0.2">
      <c r="A7360" s="5">
        <v>44963</v>
      </c>
      <c r="B7360" s="2">
        <v>44963.334398148145</v>
      </c>
      <c r="C7360" s="1" t="s">
        <v>1192</v>
      </c>
      <c r="D7360" t="s">
        <v>1058</v>
      </c>
      <c r="E7360" s="1" t="s">
        <v>1061</v>
      </c>
      <c r="G7360" t="s">
        <v>1228</v>
      </c>
      <c r="H7360">
        <v>1</v>
      </c>
    </row>
    <row r="7361" spans="1:8" x14ac:dyDescent="0.2">
      <c r="A7361" s="5">
        <v>44963</v>
      </c>
      <c r="B7361" s="2">
        <v>44963.334421296298</v>
      </c>
      <c r="C7361" s="1" t="s">
        <v>1192</v>
      </c>
      <c r="D7361" t="s">
        <v>1059</v>
      </c>
      <c r="E7361" s="1" t="s">
        <v>1061</v>
      </c>
      <c r="G7361" t="s">
        <v>1228</v>
      </c>
      <c r="H7361">
        <v>1</v>
      </c>
    </row>
    <row r="7362" spans="1:8" x14ac:dyDescent="0.2">
      <c r="A7362" s="5">
        <v>44965</v>
      </c>
      <c r="B7362" s="2">
        <v>44965.331608796296</v>
      </c>
      <c r="C7362" s="1" t="s">
        <v>1192</v>
      </c>
      <c r="D7362" t="s">
        <v>1053</v>
      </c>
      <c r="E7362" s="1" t="s">
        <v>1061</v>
      </c>
      <c r="G7362" t="s">
        <v>1228</v>
      </c>
      <c r="H7362">
        <v>1</v>
      </c>
    </row>
    <row r="7363" spans="1:8" x14ac:dyDescent="0.2">
      <c r="A7363" s="5">
        <v>44965</v>
      </c>
      <c r="B7363" s="2">
        <v>44965.331631944442</v>
      </c>
      <c r="C7363" s="1" t="s">
        <v>1192</v>
      </c>
      <c r="D7363" t="s">
        <v>1057</v>
      </c>
      <c r="E7363" s="1" t="s">
        <v>1061</v>
      </c>
      <c r="G7363" t="s">
        <v>1228</v>
      </c>
      <c r="H7363">
        <v>1</v>
      </c>
    </row>
    <row r="7364" spans="1:8" x14ac:dyDescent="0.2">
      <c r="A7364" s="5">
        <v>44965</v>
      </c>
      <c r="B7364" s="2">
        <v>44965.331655092596</v>
      </c>
      <c r="C7364" s="1" t="s">
        <v>1192</v>
      </c>
      <c r="D7364" t="s">
        <v>1058</v>
      </c>
      <c r="E7364" s="1" t="s">
        <v>1061</v>
      </c>
      <c r="G7364" t="s">
        <v>1228</v>
      </c>
      <c r="H7364">
        <v>1</v>
      </c>
    </row>
    <row r="7365" spans="1:8" x14ac:dyDescent="0.2">
      <c r="A7365" s="5">
        <v>44965</v>
      </c>
      <c r="B7365" s="2">
        <v>44965.331678240742</v>
      </c>
      <c r="C7365" s="1" t="s">
        <v>1192</v>
      </c>
      <c r="D7365" t="s">
        <v>1059</v>
      </c>
      <c r="E7365" s="1" t="s">
        <v>1061</v>
      </c>
      <c r="G7365" t="s">
        <v>1228</v>
      </c>
      <c r="H7365">
        <v>1</v>
      </c>
    </row>
    <row r="7366" spans="1:8" x14ac:dyDescent="0.2">
      <c r="A7366" s="5">
        <v>44966</v>
      </c>
      <c r="B7366" s="2">
        <v>44966.340104166666</v>
      </c>
      <c r="C7366" s="1" t="s">
        <v>1192</v>
      </c>
      <c r="D7366" t="s">
        <v>1053</v>
      </c>
      <c r="E7366" s="1" t="s">
        <v>1061</v>
      </c>
      <c r="G7366" t="s">
        <v>1228</v>
      </c>
      <c r="H7366">
        <v>1</v>
      </c>
    </row>
    <row r="7367" spans="1:8" x14ac:dyDescent="0.2">
      <c r="A7367" s="5">
        <v>44966</v>
      </c>
      <c r="B7367" s="2">
        <v>44966.340127314812</v>
      </c>
      <c r="C7367" s="1" t="s">
        <v>1192</v>
      </c>
      <c r="D7367" t="s">
        <v>1057</v>
      </c>
      <c r="E7367" s="1" t="s">
        <v>1061</v>
      </c>
      <c r="G7367" t="s">
        <v>1228</v>
      </c>
      <c r="H7367">
        <v>1</v>
      </c>
    </row>
    <row r="7368" spans="1:8" x14ac:dyDescent="0.2">
      <c r="A7368" s="5">
        <v>44966</v>
      </c>
      <c r="B7368" s="2">
        <v>44966.340150462966</v>
      </c>
      <c r="C7368" s="1" t="s">
        <v>1192</v>
      </c>
      <c r="D7368" t="s">
        <v>1058</v>
      </c>
      <c r="E7368" s="1" t="s">
        <v>1061</v>
      </c>
      <c r="G7368" t="s">
        <v>1228</v>
      </c>
      <c r="H7368">
        <v>1</v>
      </c>
    </row>
    <row r="7369" spans="1:8" x14ac:dyDescent="0.2">
      <c r="A7369" s="5">
        <v>44966</v>
      </c>
      <c r="B7369" s="2">
        <v>44966.340150462966</v>
      </c>
      <c r="C7369" s="1" t="s">
        <v>1192</v>
      </c>
      <c r="D7369" t="s">
        <v>1059</v>
      </c>
      <c r="G7369" t="s">
        <v>1228</v>
      </c>
      <c r="H7369">
        <v>1</v>
      </c>
    </row>
    <row r="7370" spans="1:8" x14ac:dyDescent="0.2">
      <c r="A7370" s="5">
        <v>44966</v>
      </c>
      <c r="B7370" s="2">
        <v>44966.340173611112</v>
      </c>
      <c r="C7370" s="1" t="s">
        <v>1192</v>
      </c>
      <c r="D7370" t="s">
        <v>1056</v>
      </c>
      <c r="F7370" s="6" t="s">
        <v>1061</v>
      </c>
      <c r="G7370" t="s">
        <v>1228</v>
      </c>
      <c r="H7370">
        <v>1</v>
      </c>
    </row>
    <row r="7371" spans="1:8" x14ac:dyDescent="0.2">
      <c r="A7371" s="5">
        <v>44966</v>
      </c>
      <c r="B7371" s="2">
        <v>44966.350034722222</v>
      </c>
      <c r="C7371" s="1" t="s">
        <v>1192</v>
      </c>
      <c r="D7371" t="s">
        <v>1053</v>
      </c>
      <c r="E7371" s="1" t="s">
        <v>1061</v>
      </c>
      <c r="G7371" t="s">
        <v>1228</v>
      </c>
      <c r="H7371">
        <v>1</v>
      </c>
    </row>
    <row r="7372" spans="1:8" x14ac:dyDescent="0.2">
      <c r="A7372" s="5">
        <v>44966</v>
      </c>
      <c r="B7372" s="2">
        <v>44966.350104166668</v>
      </c>
      <c r="C7372" s="1" t="s">
        <v>1192</v>
      </c>
      <c r="D7372" t="s">
        <v>1057</v>
      </c>
      <c r="E7372" s="1" t="s">
        <v>1061</v>
      </c>
      <c r="G7372" t="s">
        <v>1228</v>
      </c>
      <c r="H7372">
        <v>1</v>
      </c>
    </row>
    <row r="7373" spans="1:8" x14ac:dyDescent="0.2">
      <c r="A7373" s="5">
        <v>44966</v>
      </c>
      <c r="B7373" s="2">
        <v>44966.350162037037</v>
      </c>
      <c r="C7373" s="1" t="s">
        <v>1192</v>
      </c>
      <c r="D7373" t="s">
        <v>1058</v>
      </c>
      <c r="E7373" s="1" t="s">
        <v>1061</v>
      </c>
      <c r="G7373" t="s">
        <v>1228</v>
      </c>
      <c r="H7373">
        <v>1</v>
      </c>
    </row>
    <row r="7374" spans="1:8" x14ac:dyDescent="0.2">
      <c r="A7374" s="5">
        <v>44966</v>
      </c>
      <c r="B7374" s="2">
        <v>44966.350231481483</v>
      </c>
      <c r="C7374" s="1" t="s">
        <v>1192</v>
      </c>
      <c r="D7374" t="s">
        <v>1059</v>
      </c>
      <c r="E7374" s="1" t="s">
        <v>1061</v>
      </c>
      <c r="G7374" t="s">
        <v>1228</v>
      </c>
      <c r="H7374">
        <v>1</v>
      </c>
    </row>
    <row r="7375" spans="1:8" x14ac:dyDescent="0.2">
      <c r="A7375" s="5">
        <v>44967</v>
      </c>
      <c r="B7375" s="2">
        <v>44967.33630787037</v>
      </c>
      <c r="C7375" s="1" t="s">
        <v>1192</v>
      </c>
      <c r="D7375" t="s">
        <v>1053</v>
      </c>
      <c r="E7375" s="1" t="s">
        <v>1061</v>
      </c>
      <c r="G7375" t="s">
        <v>1228</v>
      </c>
      <c r="H7375">
        <v>1</v>
      </c>
    </row>
    <row r="7376" spans="1:8" x14ac:dyDescent="0.2">
      <c r="A7376" s="5">
        <v>44967</v>
      </c>
      <c r="B7376" s="2">
        <v>44967.336331018516</v>
      </c>
      <c r="C7376" s="1" t="s">
        <v>1192</v>
      </c>
      <c r="D7376" t="s">
        <v>1057</v>
      </c>
      <c r="E7376" s="1" t="s">
        <v>1061</v>
      </c>
      <c r="G7376" t="s">
        <v>1228</v>
      </c>
      <c r="H7376">
        <v>1</v>
      </c>
    </row>
    <row r="7377" spans="1:8" x14ac:dyDescent="0.2">
      <c r="A7377" s="5">
        <v>44967</v>
      </c>
      <c r="B7377" s="2">
        <v>44967.336365740739</v>
      </c>
      <c r="C7377" s="1" t="s">
        <v>1192</v>
      </c>
      <c r="D7377" t="s">
        <v>1058</v>
      </c>
      <c r="E7377" s="1" t="s">
        <v>1061</v>
      </c>
      <c r="G7377" t="s">
        <v>1228</v>
      </c>
      <c r="H7377">
        <v>1</v>
      </c>
    </row>
    <row r="7378" spans="1:8" x14ac:dyDescent="0.2">
      <c r="A7378" s="5">
        <v>44967</v>
      </c>
      <c r="B7378" s="2">
        <v>44967.336400462962</v>
      </c>
      <c r="C7378" s="1" t="s">
        <v>1192</v>
      </c>
      <c r="D7378" t="s">
        <v>1059</v>
      </c>
      <c r="E7378" s="1" t="s">
        <v>1061</v>
      </c>
      <c r="G7378" t="s">
        <v>1228</v>
      </c>
      <c r="H7378">
        <v>1</v>
      </c>
    </row>
    <row r="7379" spans="1:8" x14ac:dyDescent="0.2">
      <c r="A7379" s="5">
        <v>44970</v>
      </c>
      <c r="B7379" s="2">
        <v>44970.29246527778</v>
      </c>
      <c r="C7379" s="1" t="s">
        <v>1190</v>
      </c>
      <c r="D7379" t="s">
        <v>1053</v>
      </c>
      <c r="E7379" s="1" t="s">
        <v>1076</v>
      </c>
      <c r="G7379" t="s">
        <v>1228</v>
      </c>
      <c r="H7379">
        <v>1</v>
      </c>
    </row>
    <row r="7380" spans="1:8" x14ac:dyDescent="0.2">
      <c r="A7380" s="5">
        <v>44970</v>
      </c>
      <c r="B7380" s="2">
        <v>44970.292604166665</v>
      </c>
      <c r="C7380" s="1" t="s">
        <v>1190</v>
      </c>
      <c r="D7380" t="s">
        <v>1057</v>
      </c>
      <c r="E7380" s="1" t="s">
        <v>1076</v>
      </c>
      <c r="G7380" t="s">
        <v>1228</v>
      </c>
      <c r="H7380">
        <v>1</v>
      </c>
    </row>
    <row r="7381" spans="1:8" x14ac:dyDescent="0.2">
      <c r="A7381" s="5">
        <v>44970</v>
      </c>
      <c r="B7381" s="2">
        <v>44970.292696759258</v>
      </c>
      <c r="C7381" s="1" t="s">
        <v>1190</v>
      </c>
      <c r="D7381" t="s">
        <v>1058</v>
      </c>
      <c r="E7381" s="1" t="s">
        <v>1076</v>
      </c>
      <c r="G7381" t="s">
        <v>1228</v>
      </c>
      <c r="H7381">
        <v>1</v>
      </c>
    </row>
    <row r="7382" spans="1:8" x14ac:dyDescent="0.2">
      <c r="A7382" s="5">
        <v>44970</v>
      </c>
      <c r="B7382" s="2">
        <v>44970.29277777778</v>
      </c>
      <c r="C7382" s="1" t="s">
        <v>1190</v>
      </c>
      <c r="D7382" t="s">
        <v>1059</v>
      </c>
      <c r="E7382" s="1" t="s">
        <v>1077</v>
      </c>
      <c r="G7382" t="s">
        <v>1228</v>
      </c>
      <c r="H7382">
        <v>1</v>
      </c>
    </row>
    <row r="7383" spans="1:8" x14ac:dyDescent="0.2">
      <c r="A7383" s="5">
        <v>44970</v>
      </c>
      <c r="B7383" s="2">
        <v>44970.292824074073</v>
      </c>
      <c r="C7383" s="1" t="s">
        <v>1190</v>
      </c>
      <c r="D7383" t="s">
        <v>1056</v>
      </c>
      <c r="G7383" t="s">
        <v>1228</v>
      </c>
      <c r="H7383">
        <v>1</v>
      </c>
    </row>
    <row r="7384" spans="1:8" x14ac:dyDescent="0.2">
      <c r="A7384" s="5">
        <v>44970</v>
      </c>
      <c r="B7384" s="2">
        <v>44970.378310185188</v>
      </c>
      <c r="C7384" s="1" t="s">
        <v>1192</v>
      </c>
      <c r="D7384" t="s">
        <v>1053</v>
      </c>
      <c r="E7384" s="1" t="s">
        <v>1061</v>
      </c>
      <c r="G7384" t="s">
        <v>1228</v>
      </c>
      <c r="H7384">
        <v>1</v>
      </c>
    </row>
    <row r="7385" spans="1:8" x14ac:dyDescent="0.2">
      <c r="A7385" s="5">
        <v>44970</v>
      </c>
      <c r="B7385" s="2">
        <v>44970.378622685188</v>
      </c>
      <c r="C7385" s="1" t="s">
        <v>1192</v>
      </c>
      <c r="D7385" t="s">
        <v>1057</v>
      </c>
      <c r="E7385" s="1" t="s">
        <v>1061</v>
      </c>
      <c r="G7385" t="s">
        <v>1228</v>
      </c>
      <c r="H7385">
        <v>1</v>
      </c>
    </row>
    <row r="7386" spans="1:8" x14ac:dyDescent="0.2">
      <c r="A7386" s="5">
        <v>44970</v>
      </c>
      <c r="B7386" s="2">
        <v>44970.379120370373</v>
      </c>
      <c r="C7386" s="1" t="s">
        <v>1192</v>
      </c>
      <c r="D7386" t="s">
        <v>1058</v>
      </c>
      <c r="E7386" s="1" t="s">
        <v>1061</v>
      </c>
      <c r="G7386" t="s">
        <v>1228</v>
      </c>
      <c r="H7386">
        <v>1</v>
      </c>
    </row>
    <row r="7387" spans="1:8" x14ac:dyDescent="0.2">
      <c r="A7387" s="5">
        <v>44970</v>
      </c>
      <c r="B7387" s="2">
        <v>44970.379293981481</v>
      </c>
      <c r="C7387" s="1" t="s">
        <v>1192</v>
      </c>
      <c r="D7387" t="s">
        <v>1059</v>
      </c>
      <c r="E7387" s="1" t="s">
        <v>1061</v>
      </c>
      <c r="G7387" t="s">
        <v>1228</v>
      </c>
      <c r="H7387">
        <v>1</v>
      </c>
    </row>
    <row r="7388" spans="1:8" x14ac:dyDescent="0.2">
      <c r="A7388" s="5">
        <v>44970</v>
      </c>
      <c r="B7388" s="2">
        <v>44970.440625000003</v>
      </c>
      <c r="C7388" s="1" t="s">
        <v>1192</v>
      </c>
      <c r="D7388" t="s">
        <v>1053</v>
      </c>
      <c r="E7388" s="1" t="s">
        <v>1061</v>
      </c>
      <c r="G7388" t="s">
        <v>1228</v>
      </c>
      <c r="H7388">
        <v>1</v>
      </c>
    </row>
    <row r="7389" spans="1:8" x14ac:dyDescent="0.2">
      <c r="A7389" s="5">
        <v>44970</v>
      </c>
      <c r="B7389" s="2">
        <v>44970.440937500003</v>
      </c>
      <c r="C7389" s="1" t="s">
        <v>1192</v>
      </c>
      <c r="D7389" t="s">
        <v>1057</v>
      </c>
      <c r="E7389" s="1" t="s">
        <v>1061</v>
      </c>
      <c r="G7389" t="s">
        <v>1228</v>
      </c>
      <c r="H7389">
        <v>1</v>
      </c>
    </row>
    <row r="7390" spans="1:8" x14ac:dyDescent="0.2">
      <c r="A7390" s="5">
        <v>44970</v>
      </c>
      <c r="B7390" s="2">
        <v>44970.441111111111</v>
      </c>
      <c r="C7390" s="1" t="s">
        <v>1192</v>
      </c>
      <c r="D7390" t="s">
        <v>1058</v>
      </c>
      <c r="E7390" s="1" t="s">
        <v>1061</v>
      </c>
      <c r="G7390" t="s">
        <v>1228</v>
      </c>
      <c r="H7390">
        <v>1</v>
      </c>
    </row>
    <row r="7391" spans="1:8" x14ac:dyDescent="0.2">
      <c r="A7391" s="5">
        <v>44970</v>
      </c>
      <c r="B7391" s="2">
        <v>44970.441250000003</v>
      </c>
      <c r="C7391" s="1" t="s">
        <v>1192</v>
      </c>
      <c r="D7391" t="s">
        <v>1059</v>
      </c>
      <c r="E7391" s="1" t="s">
        <v>1061</v>
      </c>
      <c r="G7391" t="s">
        <v>1228</v>
      </c>
      <c r="H7391">
        <v>1</v>
      </c>
    </row>
    <row r="7392" spans="1:8" x14ac:dyDescent="0.2">
      <c r="A7392" s="5">
        <v>44971</v>
      </c>
      <c r="B7392" s="2">
        <v>44971.338379629633</v>
      </c>
      <c r="C7392" s="1" t="s">
        <v>1192</v>
      </c>
      <c r="D7392" t="s">
        <v>1053</v>
      </c>
      <c r="E7392" s="1" t="s">
        <v>1061</v>
      </c>
      <c r="G7392" t="s">
        <v>1228</v>
      </c>
      <c r="H7392">
        <v>1</v>
      </c>
    </row>
    <row r="7393" spans="1:8" x14ac:dyDescent="0.2">
      <c r="A7393" s="5">
        <v>44971</v>
      </c>
      <c r="B7393" s="2">
        <v>44971.338402777779</v>
      </c>
      <c r="C7393" s="1" t="s">
        <v>1192</v>
      </c>
      <c r="D7393" t="s">
        <v>1057</v>
      </c>
      <c r="E7393" s="1" t="s">
        <v>1061</v>
      </c>
      <c r="G7393" t="s">
        <v>1228</v>
      </c>
      <c r="H7393">
        <v>1</v>
      </c>
    </row>
    <row r="7394" spans="1:8" x14ac:dyDescent="0.2">
      <c r="A7394" s="5">
        <v>44971</v>
      </c>
      <c r="B7394" s="2">
        <v>44971.338425925926</v>
      </c>
      <c r="C7394" s="1" t="s">
        <v>1192</v>
      </c>
      <c r="D7394" t="s">
        <v>1058</v>
      </c>
      <c r="E7394" s="1" t="s">
        <v>1061</v>
      </c>
      <c r="G7394" t="s">
        <v>1228</v>
      </c>
      <c r="H7394">
        <v>1</v>
      </c>
    </row>
    <row r="7395" spans="1:8" x14ac:dyDescent="0.2">
      <c r="A7395" s="5">
        <v>44971</v>
      </c>
      <c r="B7395" s="2">
        <v>44971.338449074072</v>
      </c>
      <c r="C7395" s="1" t="s">
        <v>1192</v>
      </c>
      <c r="D7395" t="s">
        <v>1059</v>
      </c>
      <c r="E7395" s="1" t="s">
        <v>1061</v>
      </c>
      <c r="G7395" t="s">
        <v>1228</v>
      </c>
      <c r="H7395">
        <v>1</v>
      </c>
    </row>
    <row r="7396" spans="1:8" x14ac:dyDescent="0.2">
      <c r="A7396" s="5">
        <v>44971</v>
      </c>
      <c r="B7396" s="2">
        <v>44971.343530092592</v>
      </c>
      <c r="C7396" s="1" t="s">
        <v>1190</v>
      </c>
      <c r="D7396" t="s">
        <v>1053</v>
      </c>
      <c r="G7396" t="s">
        <v>1228</v>
      </c>
      <c r="H7396">
        <v>1</v>
      </c>
    </row>
    <row r="7397" spans="1:8" x14ac:dyDescent="0.2">
      <c r="A7397" s="5">
        <v>44971</v>
      </c>
      <c r="B7397" s="2">
        <v>44971.343634259261</v>
      </c>
      <c r="C7397" s="1" t="s">
        <v>1190</v>
      </c>
      <c r="D7397" t="s">
        <v>1056</v>
      </c>
      <c r="G7397" t="s">
        <v>1228</v>
      </c>
      <c r="H7397">
        <v>1</v>
      </c>
    </row>
    <row r="7398" spans="1:8" x14ac:dyDescent="0.2">
      <c r="A7398" s="5">
        <v>44971</v>
      </c>
      <c r="B7398" s="2">
        <v>44971.343715277777</v>
      </c>
      <c r="C7398" s="1" t="s">
        <v>1190</v>
      </c>
      <c r="D7398" t="s">
        <v>1057</v>
      </c>
      <c r="G7398" t="s">
        <v>1228</v>
      </c>
      <c r="H7398">
        <v>1</v>
      </c>
    </row>
    <row r="7399" spans="1:8" x14ac:dyDescent="0.2">
      <c r="A7399" s="5">
        <v>44971</v>
      </c>
      <c r="B7399" s="2">
        <v>44971.34375</v>
      </c>
      <c r="C7399" s="1" t="s">
        <v>1190</v>
      </c>
      <c r="D7399" t="s">
        <v>1056</v>
      </c>
      <c r="G7399" t="s">
        <v>1228</v>
      </c>
      <c r="H7399">
        <v>1</v>
      </c>
    </row>
    <row r="7400" spans="1:8" x14ac:dyDescent="0.2">
      <c r="A7400" s="5">
        <v>44971</v>
      </c>
      <c r="B7400" s="2">
        <v>44971.3437962963</v>
      </c>
      <c r="C7400" s="1" t="s">
        <v>1190</v>
      </c>
      <c r="D7400" t="s">
        <v>1058</v>
      </c>
      <c r="G7400" t="s">
        <v>1228</v>
      </c>
      <c r="H7400">
        <v>1</v>
      </c>
    </row>
    <row r="7401" spans="1:8" x14ac:dyDescent="0.2">
      <c r="A7401" s="5">
        <v>44971</v>
      </c>
      <c r="B7401" s="2">
        <v>44971.343831018516</v>
      </c>
      <c r="C7401" s="1" t="s">
        <v>1190</v>
      </c>
      <c r="D7401" t="s">
        <v>1056</v>
      </c>
      <c r="G7401" t="s">
        <v>1228</v>
      </c>
      <c r="H7401">
        <v>1</v>
      </c>
    </row>
    <row r="7402" spans="1:8" x14ac:dyDescent="0.2">
      <c r="A7402" s="5">
        <v>44971</v>
      </c>
      <c r="B7402" s="2">
        <v>44971.343865740739</v>
      </c>
      <c r="C7402" s="1" t="s">
        <v>1190</v>
      </c>
      <c r="D7402" t="s">
        <v>1059</v>
      </c>
      <c r="G7402" t="s">
        <v>1228</v>
      </c>
      <c r="H7402">
        <v>1</v>
      </c>
    </row>
    <row r="7403" spans="1:8" x14ac:dyDescent="0.2">
      <c r="A7403" s="5">
        <v>44971</v>
      </c>
      <c r="B7403" s="2">
        <v>44971.343912037039</v>
      </c>
      <c r="C7403" s="1" t="s">
        <v>1190</v>
      </c>
      <c r="D7403" t="s">
        <v>1056</v>
      </c>
      <c r="G7403" t="s">
        <v>1228</v>
      </c>
      <c r="H7403">
        <v>1</v>
      </c>
    </row>
    <row r="7404" spans="1:8" x14ac:dyDescent="0.2">
      <c r="A7404" s="5">
        <v>44972</v>
      </c>
      <c r="B7404" s="2">
        <v>44972.332615740743</v>
      </c>
      <c r="C7404" s="1" t="s">
        <v>1192</v>
      </c>
      <c r="D7404" t="s">
        <v>1053</v>
      </c>
      <c r="E7404" s="1" t="s">
        <v>1061</v>
      </c>
      <c r="G7404" t="s">
        <v>1228</v>
      </c>
      <c r="H7404">
        <v>1</v>
      </c>
    </row>
    <row r="7405" spans="1:8" x14ac:dyDescent="0.2">
      <c r="A7405" s="5">
        <v>44972</v>
      </c>
      <c r="B7405" s="2">
        <v>44972.332650462966</v>
      </c>
      <c r="C7405" s="1" t="s">
        <v>1192</v>
      </c>
      <c r="D7405" t="s">
        <v>1057</v>
      </c>
      <c r="E7405" s="1" t="s">
        <v>1061</v>
      </c>
      <c r="G7405" t="s">
        <v>1228</v>
      </c>
      <c r="H7405">
        <v>1</v>
      </c>
    </row>
    <row r="7406" spans="1:8" x14ac:dyDescent="0.2">
      <c r="A7406" s="5">
        <v>44972</v>
      </c>
      <c r="B7406" s="2">
        <v>44972.332673611112</v>
      </c>
      <c r="C7406" s="1" t="s">
        <v>1192</v>
      </c>
      <c r="D7406" t="s">
        <v>1058</v>
      </c>
      <c r="E7406" s="1" t="s">
        <v>1061</v>
      </c>
      <c r="G7406" t="s">
        <v>1228</v>
      </c>
      <c r="H7406">
        <v>1</v>
      </c>
    </row>
    <row r="7407" spans="1:8" x14ac:dyDescent="0.2">
      <c r="A7407" s="5">
        <v>44972</v>
      </c>
      <c r="B7407" s="2">
        <v>44972.332696759258</v>
      </c>
      <c r="C7407" s="1" t="s">
        <v>1192</v>
      </c>
      <c r="D7407" t="s">
        <v>1059</v>
      </c>
      <c r="E7407" s="1" t="s">
        <v>1061</v>
      </c>
      <c r="G7407" t="s">
        <v>1228</v>
      </c>
      <c r="H7407">
        <v>1</v>
      </c>
    </row>
    <row r="7408" spans="1:8" x14ac:dyDescent="0.2">
      <c r="A7408" s="5">
        <v>44972</v>
      </c>
      <c r="B7408" s="2">
        <v>44972.336087962962</v>
      </c>
      <c r="C7408" s="1" t="s">
        <v>1190</v>
      </c>
      <c r="D7408" t="s">
        <v>1053</v>
      </c>
      <c r="G7408" t="s">
        <v>1228</v>
      </c>
      <c r="H7408">
        <v>1</v>
      </c>
    </row>
    <row r="7409" spans="1:8" x14ac:dyDescent="0.2">
      <c r="A7409" s="5">
        <v>44972</v>
      </c>
      <c r="B7409" s="2">
        <v>44972.336192129631</v>
      </c>
      <c r="C7409" s="1" t="s">
        <v>1190</v>
      </c>
      <c r="D7409" t="s">
        <v>1056</v>
      </c>
      <c r="G7409" t="s">
        <v>1228</v>
      </c>
      <c r="H7409">
        <v>1</v>
      </c>
    </row>
    <row r="7410" spans="1:8" x14ac:dyDescent="0.2">
      <c r="A7410" s="5">
        <v>44972</v>
      </c>
      <c r="B7410" s="2">
        <v>44972.336296296293</v>
      </c>
      <c r="C7410" s="1" t="s">
        <v>1190</v>
      </c>
      <c r="D7410" t="s">
        <v>1057</v>
      </c>
      <c r="G7410" t="s">
        <v>1228</v>
      </c>
      <c r="H7410">
        <v>1</v>
      </c>
    </row>
    <row r="7411" spans="1:8" x14ac:dyDescent="0.2">
      <c r="A7411" s="5">
        <v>44972</v>
      </c>
      <c r="B7411" s="2">
        <v>44972.336469907408</v>
      </c>
      <c r="C7411" s="1" t="s">
        <v>1190</v>
      </c>
      <c r="D7411" t="s">
        <v>1056</v>
      </c>
      <c r="G7411" t="s">
        <v>1228</v>
      </c>
      <c r="H7411">
        <v>1</v>
      </c>
    </row>
    <row r="7412" spans="1:8" x14ac:dyDescent="0.2">
      <c r="A7412" s="5">
        <v>44972</v>
      </c>
      <c r="B7412" s="2">
        <v>44972.336574074077</v>
      </c>
      <c r="C7412" s="1" t="s">
        <v>1190</v>
      </c>
      <c r="D7412" t="s">
        <v>1058</v>
      </c>
      <c r="G7412" t="s">
        <v>1228</v>
      </c>
      <c r="H7412">
        <v>1</v>
      </c>
    </row>
    <row r="7413" spans="1:8" x14ac:dyDescent="0.2">
      <c r="A7413" s="5">
        <v>44972</v>
      </c>
      <c r="B7413" s="2">
        <v>44972.336643518516</v>
      </c>
      <c r="C7413" s="1" t="s">
        <v>1190</v>
      </c>
      <c r="D7413" t="s">
        <v>1056</v>
      </c>
      <c r="G7413" t="s">
        <v>1228</v>
      </c>
      <c r="H7413">
        <v>1</v>
      </c>
    </row>
    <row r="7414" spans="1:8" x14ac:dyDescent="0.2">
      <c r="A7414" s="5">
        <v>44972</v>
      </c>
      <c r="B7414" s="2">
        <v>44972.336701388886</v>
      </c>
      <c r="C7414" s="1" t="s">
        <v>1190</v>
      </c>
      <c r="D7414" t="s">
        <v>1059</v>
      </c>
      <c r="G7414" t="s">
        <v>1228</v>
      </c>
      <c r="H7414">
        <v>1</v>
      </c>
    </row>
    <row r="7415" spans="1:8" x14ac:dyDescent="0.2">
      <c r="A7415" s="5">
        <v>44972</v>
      </c>
      <c r="B7415" s="2">
        <v>44972.336747685185</v>
      </c>
      <c r="C7415" s="1" t="s">
        <v>1190</v>
      </c>
      <c r="D7415" t="s">
        <v>1056</v>
      </c>
      <c r="G7415" t="s">
        <v>1228</v>
      </c>
      <c r="H7415">
        <v>1</v>
      </c>
    </row>
    <row r="7416" spans="1:8" x14ac:dyDescent="0.2">
      <c r="A7416" s="5">
        <v>44973</v>
      </c>
      <c r="B7416" s="2">
        <v>44973.274606481478</v>
      </c>
      <c r="C7416" s="1" t="s">
        <v>1190</v>
      </c>
      <c r="D7416" t="s">
        <v>1053</v>
      </c>
      <c r="G7416" t="s">
        <v>1228</v>
      </c>
      <c r="H7416">
        <v>1</v>
      </c>
    </row>
    <row r="7417" spans="1:8" x14ac:dyDescent="0.2">
      <c r="A7417" s="5">
        <v>44973</v>
      </c>
      <c r="B7417" s="2">
        <v>44973.274629629632</v>
      </c>
      <c r="C7417" s="1" t="s">
        <v>1190</v>
      </c>
      <c r="D7417" t="s">
        <v>1056</v>
      </c>
      <c r="G7417" t="s">
        <v>1228</v>
      </c>
      <c r="H7417">
        <v>1</v>
      </c>
    </row>
    <row r="7418" spans="1:8" x14ac:dyDescent="0.2">
      <c r="A7418" s="5">
        <v>44973</v>
      </c>
      <c r="B7418" s="2">
        <v>44973.274652777778</v>
      </c>
      <c r="C7418" s="1" t="s">
        <v>1190</v>
      </c>
      <c r="D7418" t="s">
        <v>1057</v>
      </c>
      <c r="G7418" t="s">
        <v>1228</v>
      </c>
      <c r="H7418">
        <v>1</v>
      </c>
    </row>
    <row r="7419" spans="1:8" x14ac:dyDescent="0.2">
      <c r="A7419" s="5">
        <v>44973</v>
      </c>
      <c r="B7419" s="2">
        <v>44973.274675925924</v>
      </c>
      <c r="C7419" s="1" t="s">
        <v>1190</v>
      </c>
      <c r="D7419" t="s">
        <v>1056</v>
      </c>
      <c r="G7419" t="s">
        <v>1228</v>
      </c>
      <c r="H7419">
        <v>1</v>
      </c>
    </row>
    <row r="7420" spans="1:8" x14ac:dyDescent="0.2">
      <c r="A7420" s="5">
        <v>44973</v>
      </c>
      <c r="B7420" s="2">
        <v>44973.274699074071</v>
      </c>
      <c r="C7420" s="1" t="s">
        <v>1190</v>
      </c>
      <c r="D7420" t="s">
        <v>1058</v>
      </c>
      <c r="G7420" t="s">
        <v>1228</v>
      </c>
      <c r="H7420">
        <v>1</v>
      </c>
    </row>
    <row r="7421" spans="1:8" x14ac:dyDescent="0.2">
      <c r="A7421" s="5">
        <v>44973</v>
      </c>
      <c r="B7421" s="2">
        <v>44973.274722222224</v>
      </c>
      <c r="C7421" s="1" t="s">
        <v>1190</v>
      </c>
      <c r="D7421" t="s">
        <v>1056</v>
      </c>
      <c r="G7421" t="s">
        <v>1228</v>
      </c>
      <c r="H7421">
        <v>1</v>
      </c>
    </row>
    <row r="7422" spans="1:8" x14ac:dyDescent="0.2">
      <c r="A7422" s="5">
        <v>44973</v>
      </c>
      <c r="B7422" s="2">
        <v>44973.274745370371</v>
      </c>
      <c r="C7422" s="1" t="s">
        <v>1190</v>
      </c>
      <c r="D7422" t="s">
        <v>1059</v>
      </c>
      <c r="G7422" t="s">
        <v>1228</v>
      </c>
      <c r="H7422">
        <v>1</v>
      </c>
    </row>
    <row r="7423" spans="1:8" x14ac:dyDescent="0.2">
      <c r="A7423" s="5">
        <v>44973</v>
      </c>
      <c r="B7423" s="2">
        <v>44973.274768518517</v>
      </c>
      <c r="C7423" s="1" t="s">
        <v>1190</v>
      </c>
      <c r="D7423" t="s">
        <v>1056</v>
      </c>
      <c r="G7423" t="s">
        <v>1228</v>
      </c>
      <c r="H7423">
        <v>1</v>
      </c>
    </row>
    <row r="7424" spans="1:8" x14ac:dyDescent="0.2">
      <c r="A7424" s="5">
        <v>44973</v>
      </c>
      <c r="B7424" s="2">
        <v>44973.282743055555</v>
      </c>
      <c r="C7424" s="1" t="s">
        <v>1190</v>
      </c>
      <c r="D7424" t="s">
        <v>1053</v>
      </c>
      <c r="G7424" t="s">
        <v>1228</v>
      </c>
      <c r="H7424">
        <v>1</v>
      </c>
    </row>
    <row r="7425" spans="1:8" x14ac:dyDescent="0.2">
      <c r="A7425" s="5">
        <v>44973</v>
      </c>
      <c r="B7425" s="2">
        <v>44973.282812500001</v>
      </c>
      <c r="C7425" s="1" t="s">
        <v>1190</v>
      </c>
      <c r="D7425" t="s">
        <v>1056</v>
      </c>
      <c r="G7425" t="s">
        <v>1228</v>
      </c>
      <c r="H7425">
        <v>1</v>
      </c>
    </row>
    <row r="7426" spans="1:8" x14ac:dyDescent="0.2">
      <c r="A7426" s="5">
        <v>44973</v>
      </c>
      <c r="B7426" s="2">
        <v>44973.283321759256</v>
      </c>
      <c r="C7426" s="1" t="s">
        <v>1190</v>
      </c>
      <c r="D7426" t="s">
        <v>1057</v>
      </c>
      <c r="G7426" t="s">
        <v>1228</v>
      </c>
      <c r="H7426">
        <v>1</v>
      </c>
    </row>
    <row r="7427" spans="1:8" x14ac:dyDescent="0.2">
      <c r="A7427" s="5">
        <v>44973</v>
      </c>
      <c r="B7427" s="2">
        <v>44973.283356481479</v>
      </c>
      <c r="C7427" s="1" t="s">
        <v>1190</v>
      </c>
      <c r="D7427" t="s">
        <v>1056</v>
      </c>
      <c r="G7427" t="s">
        <v>1228</v>
      </c>
      <c r="H7427">
        <v>1</v>
      </c>
    </row>
    <row r="7428" spans="1:8" x14ac:dyDescent="0.2">
      <c r="A7428" s="5">
        <v>44973</v>
      </c>
      <c r="B7428" s="2">
        <v>44973.283391203702</v>
      </c>
      <c r="C7428" s="1" t="s">
        <v>1190</v>
      </c>
      <c r="D7428" t="s">
        <v>1058</v>
      </c>
      <c r="G7428" t="s">
        <v>1228</v>
      </c>
      <c r="H7428">
        <v>1</v>
      </c>
    </row>
    <row r="7429" spans="1:8" x14ac:dyDescent="0.2">
      <c r="A7429" s="5">
        <v>44973</v>
      </c>
      <c r="B7429" s="2">
        <v>44973.283425925925</v>
      </c>
      <c r="C7429" s="1" t="s">
        <v>1190</v>
      </c>
      <c r="D7429" t="s">
        <v>1056</v>
      </c>
      <c r="G7429" t="s">
        <v>1228</v>
      </c>
      <c r="H7429">
        <v>1</v>
      </c>
    </row>
    <row r="7430" spans="1:8" x14ac:dyDescent="0.2">
      <c r="A7430" s="5">
        <v>44973</v>
      </c>
      <c r="B7430" s="2">
        <v>44973.283460648148</v>
      </c>
      <c r="C7430" s="1" t="s">
        <v>1190</v>
      </c>
      <c r="D7430" t="s">
        <v>1059</v>
      </c>
      <c r="G7430" t="s">
        <v>1228</v>
      </c>
      <c r="H7430">
        <v>1</v>
      </c>
    </row>
    <row r="7431" spans="1:8" x14ac:dyDescent="0.2">
      <c r="A7431" s="5">
        <v>44973</v>
      </c>
      <c r="B7431" s="2">
        <v>44973.283495370371</v>
      </c>
      <c r="C7431" s="1" t="s">
        <v>1190</v>
      </c>
      <c r="D7431" t="s">
        <v>1056</v>
      </c>
      <c r="G7431" t="s">
        <v>1228</v>
      </c>
      <c r="H7431">
        <v>1</v>
      </c>
    </row>
    <row r="7432" spans="1:8" x14ac:dyDescent="0.2">
      <c r="A7432" s="5">
        <v>44973</v>
      </c>
      <c r="B7432" s="2">
        <v>44973.331585648149</v>
      </c>
      <c r="C7432" s="1" t="s">
        <v>1192</v>
      </c>
      <c r="D7432" t="s">
        <v>1053</v>
      </c>
      <c r="E7432" s="1" t="s">
        <v>1061</v>
      </c>
      <c r="G7432" t="s">
        <v>1228</v>
      </c>
      <c r="H7432">
        <v>1</v>
      </c>
    </row>
    <row r="7433" spans="1:8" x14ac:dyDescent="0.2">
      <c r="A7433" s="5">
        <v>44973</v>
      </c>
      <c r="B7433" s="2">
        <v>44973.331608796296</v>
      </c>
      <c r="C7433" s="1" t="s">
        <v>1192</v>
      </c>
      <c r="D7433" t="s">
        <v>1057</v>
      </c>
      <c r="E7433" s="1" t="s">
        <v>1061</v>
      </c>
      <c r="G7433" t="s">
        <v>1228</v>
      </c>
      <c r="H7433">
        <v>1</v>
      </c>
    </row>
    <row r="7434" spans="1:8" x14ac:dyDescent="0.2">
      <c r="A7434" s="5">
        <v>44973</v>
      </c>
      <c r="B7434" s="2">
        <v>44973.331631944442</v>
      </c>
      <c r="C7434" s="1" t="s">
        <v>1192</v>
      </c>
      <c r="D7434" t="s">
        <v>1058</v>
      </c>
      <c r="E7434" s="1" t="s">
        <v>1061</v>
      </c>
      <c r="G7434" t="s">
        <v>1228</v>
      </c>
      <c r="H7434">
        <v>1</v>
      </c>
    </row>
    <row r="7435" spans="1:8" x14ac:dyDescent="0.2">
      <c r="A7435" s="5">
        <v>44973</v>
      </c>
      <c r="B7435" s="2">
        <v>44973.331655092596</v>
      </c>
      <c r="C7435" s="1" t="s">
        <v>1192</v>
      </c>
      <c r="D7435" t="s">
        <v>1059</v>
      </c>
      <c r="E7435" s="1" t="s">
        <v>1061</v>
      </c>
      <c r="G7435" t="s">
        <v>1228</v>
      </c>
      <c r="H7435">
        <v>1</v>
      </c>
    </row>
    <row r="7436" spans="1:8" x14ac:dyDescent="0.2">
      <c r="A7436" s="5">
        <v>44974</v>
      </c>
      <c r="B7436" s="2">
        <v>44974.313587962963</v>
      </c>
      <c r="C7436" s="1" t="s">
        <v>1192</v>
      </c>
      <c r="D7436" t="s">
        <v>1053</v>
      </c>
      <c r="E7436" s="1" t="s">
        <v>1061</v>
      </c>
      <c r="G7436" t="s">
        <v>1228</v>
      </c>
      <c r="H7436">
        <v>1</v>
      </c>
    </row>
    <row r="7437" spans="1:8" x14ac:dyDescent="0.2">
      <c r="A7437" s="5">
        <v>44974</v>
      </c>
      <c r="B7437" s="2">
        <v>44974.313622685186</v>
      </c>
      <c r="C7437" s="1" t="s">
        <v>1192</v>
      </c>
      <c r="D7437" t="s">
        <v>1057</v>
      </c>
      <c r="E7437" s="1" t="s">
        <v>1061</v>
      </c>
      <c r="G7437" t="s">
        <v>1228</v>
      </c>
      <c r="H7437">
        <v>1</v>
      </c>
    </row>
    <row r="7438" spans="1:8" x14ac:dyDescent="0.2">
      <c r="A7438" s="5">
        <v>44974</v>
      </c>
      <c r="B7438" s="2">
        <v>44974.313657407409</v>
      </c>
      <c r="C7438" s="1" t="s">
        <v>1192</v>
      </c>
      <c r="D7438" t="s">
        <v>1058</v>
      </c>
      <c r="E7438" s="1" t="s">
        <v>1061</v>
      </c>
      <c r="G7438" t="s">
        <v>1228</v>
      </c>
      <c r="H7438">
        <v>1</v>
      </c>
    </row>
    <row r="7439" spans="1:8" x14ac:dyDescent="0.2">
      <c r="A7439" s="5">
        <v>44974</v>
      </c>
      <c r="B7439" s="2">
        <v>44974.313680555555</v>
      </c>
      <c r="C7439" s="1" t="s">
        <v>1192</v>
      </c>
      <c r="D7439" t="s">
        <v>1059</v>
      </c>
      <c r="E7439" s="1" t="s">
        <v>1061</v>
      </c>
      <c r="G7439" t="s">
        <v>1228</v>
      </c>
      <c r="H7439">
        <v>1</v>
      </c>
    </row>
    <row r="7440" spans="1:8" x14ac:dyDescent="0.2">
      <c r="A7440" s="5">
        <v>44979</v>
      </c>
      <c r="B7440" s="2">
        <v>44979.358032407406</v>
      </c>
      <c r="C7440" s="1" t="s">
        <v>1192</v>
      </c>
      <c r="D7440" t="s">
        <v>1053</v>
      </c>
      <c r="E7440" s="1" t="s">
        <v>1061</v>
      </c>
      <c r="G7440" t="s">
        <v>1228</v>
      </c>
      <c r="H7440">
        <v>1</v>
      </c>
    </row>
    <row r="7441" spans="1:8" x14ac:dyDescent="0.2">
      <c r="A7441" s="5">
        <v>44979</v>
      </c>
      <c r="B7441" s="2">
        <v>44979.358055555553</v>
      </c>
      <c r="C7441" s="1" t="s">
        <v>1192</v>
      </c>
      <c r="D7441" t="s">
        <v>1057</v>
      </c>
      <c r="E7441" s="1" t="s">
        <v>1061</v>
      </c>
      <c r="G7441" t="s">
        <v>1228</v>
      </c>
      <c r="H7441">
        <v>1</v>
      </c>
    </row>
    <row r="7442" spans="1:8" x14ac:dyDescent="0.2">
      <c r="A7442" s="5">
        <v>44979</v>
      </c>
      <c r="B7442" s="2">
        <v>44979.358078703706</v>
      </c>
      <c r="C7442" s="1" t="s">
        <v>1192</v>
      </c>
      <c r="D7442" t="s">
        <v>1058</v>
      </c>
      <c r="E7442" s="1" t="s">
        <v>1061</v>
      </c>
      <c r="G7442" t="s">
        <v>1228</v>
      </c>
      <c r="H7442">
        <v>1</v>
      </c>
    </row>
    <row r="7443" spans="1:8" x14ac:dyDescent="0.2">
      <c r="A7443" s="5">
        <v>44979</v>
      </c>
      <c r="B7443" s="2">
        <v>44979.358101851853</v>
      </c>
      <c r="C7443" s="1" t="s">
        <v>1192</v>
      </c>
      <c r="D7443" t="s">
        <v>1059</v>
      </c>
      <c r="E7443" s="1" t="s">
        <v>1061</v>
      </c>
      <c r="G7443" t="s">
        <v>1228</v>
      </c>
      <c r="H7443">
        <v>1</v>
      </c>
    </row>
    <row r="7444" spans="1:8" x14ac:dyDescent="0.2">
      <c r="A7444" s="5">
        <v>44980</v>
      </c>
      <c r="B7444" s="2">
        <v>44980.333993055552</v>
      </c>
      <c r="C7444" s="1" t="s">
        <v>1192</v>
      </c>
      <c r="D7444" t="s">
        <v>1053</v>
      </c>
      <c r="E7444" s="1" t="s">
        <v>1061</v>
      </c>
      <c r="G7444" t="s">
        <v>1228</v>
      </c>
      <c r="H7444">
        <v>1</v>
      </c>
    </row>
    <row r="7445" spans="1:8" x14ac:dyDescent="0.2">
      <c r="A7445" s="5">
        <v>44980</v>
      </c>
      <c r="B7445" s="2">
        <v>44980.334016203706</v>
      </c>
      <c r="C7445" s="1" t="s">
        <v>1192</v>
      </c>
      <c r="D7445" t="s">
        <v>1057</v>
      </c>
      <c r="E7445" s="1" t="s">
        <v>1061</v>
      </c>
      <c r="G7445" t="s">
        <v>1228</v>
      </c>
      <c r="H7445">
        <v>1</v>
      </c>
    </row>
    <row r="7446" spans="1:8" x14ac:dyDescent="0.2">
      <c r="A7446" s="5">
        <v>44980</v>
      </c>
      <c r="B7446" s="2">
        <v>44980.334050925929</v>
      </c>
      <c r="C7446" s="1" t="s">
        <v>1192</v>
      </c>
      <c r="D7446" t="s">
        <v>1058</v>
      </c>
      <c r="E7446" s="1" t="s">
        <v>1061</v>
      </c>
      <c r="G7446" t="s">
        <v>1228</v>
      </c>
      <c r="H7446">
        <v>1</v>
      </c>
    </row>
    <row r="7447" spans="1:8" x14ac:dyDescent="0.2">
      <c r="A7447" s="5">
        <v>44980</v>
      </c>
      <c r="B7447" s="2">
        <v>44980.334074074075</v>
      </c>
      <c r="C7447" s="1" t="s">
        <v>1192</v>
      </c>
      <c r="D7447" t="s">
        <v>1059</v>
      </c>
      <c r="E7447" s="1" t="s">
        <v>1061</v>
      </c>
      <c r="G7447" t="s">
        <v>1228</v>
      </c>
      <c r="H7447">
        <v>1</v>
      </c>
    </row>
    <row r="7448" spans="1:8" x14ac:dyDescent="0.2">
      <c r="A7448" s="5">
        <v>44981</v>
      </c>
      <c r="B7448" s="2">
        <v>44981.297118055554</v>
      </c>
      <c r="C7448" s="1" t="s">
        <v>1192</v>
      </c>
      <c r="D7448" t="s">
        <v>1053</v>
      </c>
      <c r="E7448" s="1" t="s">
        <v>1061</v>
      </c>
      <c r="G7448" t="s">
        <v>1228</v>
      </c>
      <c r="H7448">
        <v>1</v>
      </c>
    </row>
    <row r="7449" spans="1:8" x14ac:dyDescent="0.2">
      <c r="A7449" s="5">
        <v>44981</v>
      </c>
      <c r="B7449" s="2">
        <v>44981.2971412037</v>
      </c>
      <c r="C7449" s="1" t="s">
        <v>1192</v>
      </c>
      <c r="D7449" t="s">
        <v>1057</v>
      </c>
      <c r="E7449" s="1" t="s">
        <v>1061</v>
      </c>
      <c r="G7449" t="s">
        <v>1228</v>
      </c>
      <c r="H7449">
        <v>1</v>
      </c>
    </row>
    <row r="7450" spans="1:8" x14ac:dyDescent="0.2">
      <c r="A7450" s="5">
        <v>44981</v>
      </c>
      <c r="B7450" s="2">
        <v>44981.297164351854</v>
      </c>
      <c r="C7450" s="1" t="s">
        <v>1192</v>
      </c>
      <c r="D7450" t="s">
        <v>1058</v>
      </c>
      <c r="E7450" s="1" t="s">
        <v>1061</v>
      </c>
      <c r="G7450" t="s">
        <v>1228</v>
      </c>
      <c r="H7450">
        <v>1</v>
      </c>
    </row>
    <row r="7451" spans="1:8" x14ac:dyDescent="0.2">
      <c r="A7451" s="5">
        <v>44981</v>
      </c>
      <c r="B7451" s="2">
        <v>44981.2971875</v>
      </c>
      <c r="C7451" s="1" t="s">
        <v>1192</v>
      </c>
      <c r="D7451" t="s">
        <v>1059</v>
      </c>
      <c r="E7451" s="1" t="s">
        <v>1061</v>
      </c>
      <c r="G7451" t="s">
        <v>1228</v>
      </c>
      <c r="H7451">
        <v>1</v>
      </c>
    </row>
    <row r="7452" spans="1:8" x14ac:dyDescent="0.2">
      <c r="A7452" s="5">
        <v>44981</v>
      </c>
      <c r="B7452" s="2">
        <v>44981.304467592592</v>
      </c>
      <c r="C7452" s="1" t="s">
        <v>1190</v>
      </c>
      <c r="D7452" t="s">
        <v>1053</v>
      </c>
      <c r="G7452" t="s">
        <v>1228</v>
      </c>
      <c r="H7452">
        <v>1</v>
      </c>
    </row>
    <row r="7453" spans="1:8" x14ac:dyDescent="0.2">
      <c r="A7453" s="5">
        <v>44981</v>
      </c>
      <c r="B7453" s="2">
        <v>44981.304525462961</v>
      </c>
      <c r="C7453" s="1" t="s">
        <v>1190</v>
      </c>
      <c r="D7453" t="s">
        <v>1056</v>
      </c>
      <c r="G7453" t="s">
        <v>1228</v>
      </c>
      <c r="H7453">
        <v>1</v>
      </c>
    </row>
    <row r="7454" spans="1:8" x14ac:dyDescent="0.2">
      <c r="A7454" s="5">
        <v>44981</v>
      </c>
      <c r="B7454" s="2">
        <v>44981.304571759261</v>
      </c>
      <c r="C7454" s="1" t="s">
        <v>1190</v>
      </c>
      <c r="D7454" t="s">
        <v>1057</v>
      </c>
      <c r="G7454" t="s">
        <v>1228</v>
      </c>
      <c r="H7454">
        <v>1</v>
      </c>
    </row>
    <row r="7455" spans="1:8" x14ac:dyDescent="0.2">
      <c r="A7455" s="5">
        <v>44981</v>
      </c>
      <c r="B7455" s="2">
        <v>44981.304606481484</v>
      </c>
      <c r="C7455" s="1" t="s">
        <v>1190</v>
      </c>
      <c r="D7455" t="s">
        <v>1056</v>
      </c>
      <c r="G7455" t="s">
        <v>1228</v>
      </c>
      <c r="H7455">
        <v>1</v>
      </c>
    </row>
    <row r="7456" spans="1:8" x14ac:dyDescent="0.2">
      <c r="A7456" s="5">
        <v>44981</v>
      </c>
      <c r="B7456" s="2">
        <v>44981.3046412037</v>
      </c>
      <c r="C7456" s="1" t="s">
        <v>1190</v>
      </c>
      <c r="D7456" t="s">
        <v>1058</v>
      </c>
      <c r="G7456" t="s">
        <v>1228</v>
      </c>
      <c r="H7456">
        <v>1</v>
      </c>
    </row>
    <row r="7457" spans="1:8" x14ac:dyDescent="0.2">
      <c r="A7457" s="5">
        <v>44981</v>
      </c>
      <c r="B7457" s="2">
        <v>44981.304664351854</v>
      </c>
      <c r="C7457" s="1" t="s">
        <v>1190</v>
      </c>
      <c r="D7457" t="s">
        <v>1056</v>
      </c>
      <c r="G7457" t="s">
        <v>1228</v>
      </c>
      <c r="H7457">
        <v>1</v>
      </c>
    </row>
    <row r="7458" spans="1:8" x14ac:dyDescent="0.2">
      <c r="A7458" s="5">
        <v>44981</v>
      </c>
      <c r="B7458" s="2">
        <v>44981.304699074077</v>
      </c>
      <c r="C7458" s="1" t="s">
        <v>1190</v>
      </c>
      <c r="D7458" t="s">
        <v>1059</v>
      </c>
      <c r="G7458" t="s">
        <v>1228</v>
      </c>
      <c r="H7458">
        <v>1</v>
      </c>
    </row>
    <row r="7459" spans="1:8" x14ac:dyDescent="0.2">
      <c r="A7459" s="5">
        <v>44981</v>
      </c>
      <c r="B7459" s="2">
        <v>44981.3047337963</v>
      </c>
      <c r="C7459" s="1" t="s">
        <v>1190</v>
      </c>
      <c r="D7459" t="s">
        <v>1056</v>
      </c>
      <c r="G7459" t="s">
        <v>1228</v>
      </c>
      <c r="H7459">
        <v>1</v>
      </c>
    </row>
    <row r="7460" spans="1:8" x14ac:dyDescent="0.2">
      <c r="A7460" s="5">
        <v>44984</v>
      </c>
      <c r="B7460" s="2">
        <v>44984.311226851853</v>
      </c>
      <c r="C7460" s="1" t="s">
        <v>1190</v>
      </c>
      <c r="D7460" t="s">
        <v>1053</v>
      </c>
      <c r="G7460" t="s">
        <v>1228</v>
      </c>
      <c r="H7460">
        <v>1</v>
      </c>
    </row>
    <row r="7461" spans="1:8" x14ac:dyDescent="0.2">
      <c r="A7461" s="5">
        <v>44984</v>
      </c>
      <c r="B7461" s="2">
        <v>44984.311307870368</v>
      </c>
      <c r="C7461" s="1" t="s">
        <v>1190</v>
      </c>
      <c r="D7461" t="s">
        <v>1056</v>
      </c>
      <c r="G7461" t="s">
        <v>1228</v>
      </c>
      <c r="H7461">
        <v>1</v>
      </c>
    </row>
    <row r="7462" spans="1:8" x14ac:dyDescent="0.2">
      <c r="A7462" s="5">
        <v>44984</v>
      </c>
      <c r="B7462" s="2">
        <v>44984.311388888891</v>
      </c>
      <c r="C7462" s="1" t="s">
        <v>1190</v>
      </c>
      <c r="D7462" t="s">
        <v>1057</v>
      </c>
      <c r="G7462" t="s">
        <v>1228</v>
      </c>
      <c r="H7462">
        <v>1</v>
      </c>
    </row>
    <row r="7463" spans="1:8" x14ac:dyDescent="0.2">
      <c r="A7463" s="5">
        <v>44984</v>
      </c>
      <c r="B7463" s="2">
        <v>44984.311423611114</v>
      </c>
      <c r="C7463" s="1" t="s">
        <v>1190</v>
      </c>
      <c r="D7463" t="s">
        <v>1056</v>
      </c>
      <c r="G7463" t="s">
        <v>1228</v>
      </c>
      <c r="H7463">
        <v>1</v>
      </c>
    </row>
    <row r="7464" spans="1:8" x14ac:dyDescent="0.2">
      <c r="A7464" s="5">
        <v>44984</v>
      </c>
      <c r="B7464" s="2">
        <v>44984.31144675926</v>
      </c>
      <c r="C7464" s="1" t="s">
        <v>1190</v>
      </c>
      <c r="D7464" t="s">
        <v>1058</v>
      </c>
      <c r="G7464" t="s">
        <v>1228</v>
      </c>
      <c r="H7464">
        <v>1</v>
      </c>
    </row>
    <row r="7465" spans="1:8" x14ac:dyDescent="0.2">
      <c r="A7465" s="5">
        <v>44984</v>
      </c>
      <c r="B7465" s="2">
        <v>44984.31145833333</v>
      </c>
      <c r="C7465" s="1" t="s">
        <v>1190</v>
      </c>
      <c r="D7465" t="s">
        <v>1056</v>
      </c>
      <c r="G7465" t="s">
        <v>1228</v>
      </c>
      <c r="H7465">
        <v>1</v>
      </c>
    </row>
    <row r="7466" spans="1:8" x14ac:dyDescent="0.2">
      <c r="A7466" s="5">
        <v>44984</v>
      </c>
      <c r="B7466" s="2">
        <v>44984.311493055553</v>
      </c>
      <c r="C7466" s="1" t="s">
        <v>1190</v>
      </c>
      <c r="D7466" t="s">
        <v>1059</v>
      </c>
      <c r="G7466" t="s">
        <v>1228</v>
      </c>
      <c r="H7466">
        <v>1</v>
      </c>
    </row>
    <row r="7467" spans="1:8" x14ac:dyDescent="0.2">
      <c r="A7467" s="5">
        <v>44984</v>
      </c>
      <c r="B7467" s="2">
        <v>44984.311516203707</v>
      </c>
      <c r="C7467" s="1" t="s">
        <v>1190</v>
      </c>
      <c r="D7467" t="s">
        <v>1056</v>
      </c>
      <c r="G7467" t="s">
        <v>1228</v>
      </c>
      <c r="H7467">
        <v>1</v>
      </c>
    </row>
    <row r="7468" spans="1:8" x14ac:dyDescent="0.2">
      <c r="A7468" s="5">
        <v>44984</v>
      </c>
      <c r="B7468" s="2">
        <v>44984.333240740743</v>
      </c>
      <c r="C7468" s="1" t="s">
        <v>1192</v>
      </c>
      <c r="D7468" t="s">
        <v>1053</v>
      </c>
      <c r="E7468" s="1" t="s">
        <v>1061</v>
      </c>
      <c r="G7468" t="s">
        <v>1228</v>
      </c>
      <c r="H7468">
        <v>1</v>
      </c>
    </row>
    <row r="7469" spans="1:8" x14ac:dyDescent="0.2">
      <c r="A7469" s="5">
        <v>44984</v>
      </c>
      <c r="B7469" s="2">
        <v>44984.333252314813</v>
      </c>
      <c r="C7469" s="1" t="s">
        <v>1192</v>
      </c>
      <c r="D7469" t="s">
        <v>1057</v>
      </c>
      <c r="E7469" s="1" t="s">
        <v>1061</v>
      </c>
      <c r="G7469" t="s">
        <v>1228</v>
      </c>
      <c r="H7469">
        <v>1</v>
      </c>
    </row>
    <row r="7470" spans="1:8" x14ac:dyDescent="0.2">
      <c r="A7470" s="5">
        <v>44984</v>
      </c>
      <c r="B7470" s="2">
        <v>44984.333275462966</v>
      </c>
      <c r="C7470" s="1" t="s">
        <v>1192</v>
      </c>
      <c r="D7470" t="s">
        <v>1058</v>
      </c>
      <c r="E7470" s="1" t="s">
        <v>1061</v>
      </c>
      <c r="G7470" t="s">
        <v>1228</v>
      </c>
      <c r="H7470">
        <v>1</v>
      </c>
    </row>
    <row r="7471" spans="1:8" x14ac:dyDescent="0.2">
      <c r="A7471" s="5">
        <v>44984</v>
      </c>
      <c r="B7471" s="2">
        <v>44984.333287037036</v>
      </c>
      <c r="C7471" s="1" t="s">
        <v>1192</v>
      </c>
      <c r="D7471" t="s">
        <v>1059</v>
      </c>
      <c r="E7471" s="1" t="s">
        <v>1061</v>
      </c>
      <c r="G7471" t="s">
        <v>1228</v>
      </c>
      <c r="H7471">
        <v>1</v>
      </c>
    </row>
    <row r="7472" spans="1:8" x14ac:dyDescent="0.2">
      <c r="A7472" s="5">
        <v>44984</v>
      </c>
      <c r="B7472" s="2">
        <v>44984.34033564815</v>
      </c>
      <c r="C7472" s="1" t="s">
        <v>1065</v>
      </c>
      <c r="D7472" t="s">
        <v>1053</v>
      </c>
      <c r="G7472" t="s">
        <v>1228</v>
      </c>
      <c r="H7472">
        <v>1</v>
      </c>
    </row>
    <row r="7473" spans="1:8" x14ac:dyDescent="0.2">
      <c r="A7473" s="5">
        <v>44984</v>
      </c>
      <c r="B7473" s="2">
        <v>44984.340451388889</v>
      </c>
      <c r="C7473" s="1" t="s">
        <v>1065</v>
      </c>
      <c r="D7473" t="s">
        <v>1056</v>
      </c>
      <c r="G7473" t="s">
        <v>1228</v>
      </c>
      <c r="H7473">
        <v>1</v>
      </c>
    </row>
    <row r="7474" spans="1:8" x14ac:dyDescent="0.2">
      <c r="A7474" s="5">
        <v>44984</v>
      </c>
      <c r="B7474" s="2">
        <v>44984.340578703705</v>
      </c>
      <c r="C7474" s="1" t="s">
        <v>1065</v>
      </c>
      <c r="D7474" t="s">
        <v>1057</v>
      </c>
      <c r="G7474" t="s">
        <v>1228</v>
      </c>
      <c r="H7474">
        <v>1</v>
      </c>
    </row>
    <row r="7475" spans="1:8" x14ac:dyDescent="0.2">
      <c r="A7475" s="5">
        <v>44984</v>
      </c>
      <c r="B7475" s="2">
        <v>44984.34070601852</v>
      </c>
      <c r="C7475" s="1" t="s">
        <v>1065</v>
      </c>
      <c r="D7475" t="s">
        <v>1056</v>
      </c>
      <c r="G7475" t="s">
        <v>1228</v>
      </c>
      <c r="H7475">
        <v>1</v>
      </c>
    </row>
    <row r="7476" spans="1:8" x14ac:dyDescent="0.2">
      <c r="A7476" s="5">
        <v>44984</v>
      </c>
      <c r="B7476" s="2">
        <v>44984.340810185182</v>
      </c>
      <c r="C7476" s="1" t="s">
        <v>1065</v>
      </c>
      <c r="D7476" t="s">
        <v>1058</v>
      </c>
      <c r="G7476" t="s">
        <v>1228</v>
      </c>
      <c r="H7476">
        <v>1</v>
      </c>
    </row>
    <row r="7477" spans="1:8" x14ac:dyDescent="0.2">
      <c r="A7477" s="5">
        <v>44984</v>
      </c>
      <c r="B7477" s="2">
        <v>44984.340925925928</v>
      </c>
      <c r="C7477" s="1" t="s">
        <v>1065</v>
      </c>
      <c r="D7477" t="s">
        <v>1056</v>
      </c>
      <c r="G7477" t="s">
        <v>1228</v>
      </c>
      <c r="H7477">
        <v>1</v>
      </c>
    </row>
    <row r="7478" spans="1:8" x14ac:dyDescent="0.2">
      <c r="A7478" s="5">
        <v>44984</v>
      </c>
      <c r="B7478" s="2">
        <v>44984.34103009259</v>
      </c>
      <c r="C7478" s="1" t="s">
        <v>1065</v>
      </c>
      <c r="D7478" t="s">
        <v>1059</v>
      </c>
      <c r="G7478" t="s">
        <v>1228</v>
      </c>
      <c r="H7478">
        <v>1</v>
      </c>
    </row>
    <row r="7479" spans="1:8" x14ac:dyDescent="0.2">
      <c r="A7479" s="5">
        <v>44984</v>
      </c>
      <c r="B7479" s="2">
        <v>44984.341157407405</v>
      </c>
      <c r="C7479" s="1" t="s">
        <v>1065</v>
      </c>
      <c r="D7479" t="s">
        <v>1056</v>
      </c>
      <c r="G7479" t="s">
        <v>1228</v>
      </c>
      <c r="H7479">
        <v>1</v>
      </c>
    </row>
    <row r="7480" spans="1:8" x14ac:dyDescent="0.2">
      <c r="A7480" s="5">
        <v>44985</v>
      </c>
      <c r="B7480" s="2">
        <v>44985.329340277778</v>
      </c>
      <c r="C7480" s="1" t="s">
        <v>1192</v>
      </c>
      <c r="D7480" t="s">
        <v>1053</v>
      </c>
      <c r="E7480" s="1" t="s">
        <v>1061</v>
      </c>
      <c r="G7480" t="s">
        <v>1228</v>
      </c>
      <c r="H7480">
        <v>1</v>
      </c>
    </row>
    <row r="7481" spans="1:8" x14ac:dyDescent="0.2">
      <c r="A7481" s="5">
        <v>44985</v>
      </c>
      <c r="B7481" s="2">
        <v>44985.329363425924</v>
      </c>
      <c r="C7481" s="1" t="s">
        <v>1192</v>
      </c>
      <c r="D7481" t="s">
        <v>1057</v>
      </c>
      <c r="E7481" s="1" t="s">
        <v>1061</v>
      </c>
      <c r="G7481" t="s">
        <v>1228</v>
      </c>
      <c r="H7481">
        <v>1</v>
      </c>
    </row>
    <row r="7482" spans="1:8" x14ac:dyDescent="0.2">
      <c r="A7482" s="5">
        <v>44985</v>
      </c>
      <c r="B7482" s="2">
        <v>44985.329386574071</v>
      </c>
      <c r="C7482" s="1" t="s">
        <v>1192</v>
      </c>
      <c r="D7482" t="s">
        <v>1058</v>
      </c>
      <c r="E7482" s="1" t="s">
        <v>1061</v>
      </c>
      <c r="G7482" t="s">
        <v>1228</v>
      </c>
      <c r="H7482">
        <v>1</v>
      </c>
    </row>
    <row r="7483" spans="1:8" x14ac:dyDescent="0.2">
      <c r="A7483" s="5">
        <v>44985</v>
      </c>
      <c r="B7483" s="2">
        <v>44985.329398148147</v>
      </c>
      <c r="C7483" s="1" t="s">
        <v>1192</v>
      </c>
      <c r="D7483" t="s">
        <v>1059</v>
      </c>
      <c r="E7483" s="1" t="s">
        <v>1061</v>
      </c>
      <c r="G7483" t="s">
        <v>1228</v>
      </c>
      <c r="H7483">
        <v>1</v>
      </c>
    </row>
    <row r="7484" spans="1:8" x14ac:dyDescent="0.2">
      <c r="A7484" s="5">
        <v>44985</v>
      </c>
      <c r="B7484" s="2">
        <v>44985.331053240741</v>
      </c>
      <c r="C7484" s="1" t="s">
        <v>1065</v>
      </c>
      <c r="D7484" t="s">
        <v>1053</v>
      </c>
      <c r="G7484" t="s">
        <v>1228</v>
      </c>
      <c r="H7484">
        <v>1</v>
      </c>
    </row>
    <row r="7485" spans="1:8" x14ac:dyDescent="0.2">
      <c r="A7485" s="5">
        <v>44985</v>
      </c>
      <c r="B7485" s="2">
        <v>44985.331192129626</v>
      </c>
      <c r="C7485" s="1" t="s">
        <v>1065</v>
      </c>
      <c r="D7485" t="s">
        <v>1056</v>
      </c>
      <c r="G7485" t="s">
        <v>1228</v>
      </c>
      <c r="H7485">
        <v>1</v>
      </c>
    </row>
    <row r="7486" spans="1:8" x14ac:dyDescent="0.2">
      <c r="A7486" s="5">
        <v>44985</v>
      </c>
      <c r="B7486" s="2">
        <v>44985.331273148149</v>
      </c>
      <c r="C7486" s="1" t="s">
        <v>1065</v>
      </c>
      <c r="D7486" t="s">
        <v>1057</v>
      </c>
      <c r="G7486" t="s">
        <v>1228</v>
      </c>
      <c r="H7486">
        <v>1</v>
      </c>
    </row>
    <row r="7487" spans="1:8" x14ac:dyDescent="0.2">
      <c r="A7487" s="5">
        <v>44985</v>
      </c>
      <c r="B7487" s="2">
        <v>44985.331365740742</v>
      </c>
      <c r="C7487" s="1" t="s">
        <v>1065</v>
      </c>
      <c r="D7487" t="s">
        <v>1056</v>
      </c>
      <c r="G7487" t="s">
        <v>1228</v>
      </c>
      <c r="H7487">
        <v>1</v>
      </c>
    </row>
    <row r="7488" spans="1:8" x14ac:dyDescent="0.2">
      <c r="A7488" s="5">
        <v>44985</v>
      </c>
      <c r="B7488" s="2">
        <v>44985.331469907411</v>
      </c>
      <c r="C7488" s="1" t="s">
        <v>1065</v>
      </c>
      <c r="D7488" t="s">
        <v>1058</v>
      </c>
      <c r="G7488" t="s">
        <v>1228</v>
      </c>
      <c r="H7488">
        <v>1</v>
      </c>
    </row>
    <row r="7489" spans="1:8" x14ac:dyDescent="0.2">
      <c r="A7489" s="5">
        <v>44985</v>
      </c>
      <c r="B7489" s="2">
        <v>44985.331562500003</v>
      </c>
      <c r="C7489" s="1" t="s">
        <v>1065</v>
      </c>
      <c r="D7489" t="s">
        <v>1056</v>
      </c>
      <c r="G7489" t="s">
        <v>1228</v>
      </c>
      <c r="H7489">
        <v>1</v>
      </c>
    </row>
    <row r="7490" spans="1:8" x14ac:dyDescent="0.2">
      <c r="A7490" s="5">
        <v>44985</v>
      </c>
      <c r="B7490" s="2">
        <v>44985.331712962965</v>
      </c>
      <c r="C7490" s="1" t="s">
        <v>1065</v>
      </c>
      <c r="D7490" t="s">
        <v>1059</v>
      </c>
      <c r="G7490" t="s">
        <v>1228</v>
      </c>
      <c r="H7490">
        <v>1</v>
      </c>
    </row>
    <row r="7491" spans="1:8" x14ac:dyDescent="0.2">
      <c r="A7491" s="5">
        <v>44985</v>
      </c>
      <c r="B7491" s="2">
        <v>44985.331805555557</v>
      </c>
      <c r="C7491" s="1" t="s">
        <v>1065</v>
      </c>
      <c r="D7491" t="s">
        <v>1056</v>
      </c>
      <c r="G7491" t="s">
        <v>1228</v>
      </c>
      <c r="H7491">
        <v>1</v>
      </c>
    </row>
    <row r="7492" spans="1:8" x14ac:dyDescent="0.2">
      <c r="A7492" s="5">
        <v>44986</v>
      </c>
      <c r="B7492" s="2">
        <v>44986.287928240738</v>
      </c>
      <c r="C7492" s="1" t="s">
        <v>1113</v>
      </c>
      <c r="D7492" t="s">
        <v>1053</v>
      </c>
      <c r="E7492" s="1" t="s">
        <v>1061</v>
      </c>
      <c r="G7492" t="s">
        <v>1229</v>
      </c>
      <c r="H7492">
        <v>1</v>
      </c>
    </row>
    <row r="7493" spans="1:8" x14ac:dyDescent="0.2">
      <c r="A7493" s="5">
        <v>44986</v>
      </c>
      <c r="B7493" s="2">
        <v>44986.287986111114</v>
      </c>
      <c r="C7493" s="1" t="s">
        <v>1113</v>
      </c>
      <c r="D7493" t="s">
        <v>1057</v>
      </c>
      <c r="E7493" s="1" t="s">
        <v>1061</v>
      </c>
      <c r="G7493" t="s">
        <v>1229</v>
      </c>
      <c r="H7493">
        <v>1</v>
      </c>
    </row>
    <row r="7494" spans="1:8" x14ac:dyDescent="0.2">
      <c r="A7494" s="5">
        <v>44986</v>
      </c>
      <c r="B7494" s="2">
        <v>44986.288032407407</v>
      </c>
      <c r="C7494" s="1" t="s">
        <v>1113</v>
      </c>
      <c r="D7494" t="s">
        <v>1058</v>
      </c>
      <c r="E7494" s="1" t="s">
        <v>1061</v>
      </c>
      <c r="G7494" t="s">
        <v>1229</v>
      </c>
      <c r="H7494">
        <v>1</v>
      </c>
    </row>
    <row r="7495" spans="1:8" x14ac:dyDescent="0.2">
      <c r="A7495" s="5">
        <v>44986</v>
      </c>
      <c r="B7495" s="2">
        <v>44986.288090277776</v>
      </c>
      <c r="C7495" s="1" t="s">
        <v>1113</v>
      </c>
      <c r="D7495" t="s">
        <v>1059</v>
      </c>
      <c r="E7495" s="1" t="s">
        <v>1061</v>
      </c>
      <c r="G7495" t="s">
        <v>1229</v>
      </c>
      <c r="H7495">
        <v>1</v>
      </c>
    </row>
    <row r="7496" spans="1:8" x14ac:dyDescent="0.2">
      <c r="A7496" s="5">
        <v>44986</v>
      </c>
      <c r="B7496" s="2">
        <v>44986.296759259261</v>
      </c>
      <c r="C7496" s="1" t="s">
        <v>1113</v>
      </c>
      <c r="D7496" t="s">
        <v>1053</v>
      </c>
      <c r="E7496" s="1" t="s">
        <v>1061</v>
      </c>
      <c r="G7496" t="s">
        <v>1230</v>
      </c>
      <c r="H7496">
        <v>1</v>
      </c>
    </row>
    <row r="7497" spans="1:8" x14ac:dyDescent="0.2">
      <c r="A7497" s="5">
        <v>44986</v>
      </c>
      <c r="B7497" s="2">
        <v>44986.296817129631</v>
      </c>
      <c r="C7497" s="1" t="s">
        <v>1113</v>
      </c>
      <c r="D7497" t="s">
        <v>1057</v>
      </c>
      <c r="E7497" s="1" t="s">
        <v>1061</v>
      </c>
      <c r="G7497" t="s">
        <v>1230</v>
      </c>
      <c r="H7497">
        <v>1</v>
      </c>
    </row>
    <row r="7498" spans="1:8" x14ac:dyDescent="0.2">
      <c r="A7498" s="5">
        <v>44986</v>
      </c>
      <c r="B7498" s="2">
        <v>44986.296875</v>
      </c>
      <c r="C7498" s="1" t="s">
        <v>1113</v>
      </c>
      <c r="D7498" t="s">
        <v>1058</v>
      </c>
      <c r="E7498" s="1" t="s">
        <v>1061</v>
      </c>
      <c r="G7498" t="s">
        <v>1230</v>
      </c>
      <c r="H7498">
        <v>1</v>
      </c>
    </row>
    <row r="7499" spans="1:8" x14ac:dyDescent="0.2">
      <c r="A7499" s="5">
        <v>44986</v>
      </c>
      <c r="B7499" s="2">
        <v>44986.297048611108</v>
      </c>
      <c r="C7499" s="1" t="s">
        <v>1113</v>
      </c>
      <c r="D7499" t="s">
        <v>1059</v>
      </c>
      <c r="E7499" s="1" t="s">
        <v>1061</v>
      </c>
      <c r="G7499" t="s">
        <v>1230</v>
      </c>
      <c r="H7499">
        <v>1</v>
      </c>
    </row>
    <row r="7500" spans="1:8" x14ac:dyDescent="0.2">
      <c r="A7500" s="5">
        <v>44986</v>
      </c>
      <c r="B7500" s="2">
        <v>44986.303506944445</v>
      </c>
      <c r="C7500" s="1" t="s">
        <v>1065</v>
      </c>
      <c r="D7500" t="s">
        <v>1053</v>
      </c>
      <c r="G7500" t="s">
        <v>1230</v>
      </c>
      <c r="H7500">
        <v>1</v>
      </c>
    </row>
    <row r="7501" spans="1:8" x14ac:dyDescent="0.2">
      <c r="A7501" s="5">
        <v>44986</v>
      </c>
      <c r="B7501" s="2">
        <v>44986.304050925923</v>
      </c>
      <c r="C7501" s="1" t="s">
        <v>1065</v>
      </c>
      <c r="D7501" t="s">
        <v>1056</v>
      </c>
      <c r="G7501" t="s">
        <v>1230</v>
      </c>
      <c r="H7501">
        <v>1</v>
      </c>
    </row>
    <row r="7502" spans="1:8" x14ac:dyDescent="0.2">
      <c r="A7502" s="5">
        <v>44986</v>
      </c>
      <c r="B7502" s="2">
        <v>44986.304398148146</v>
      </c>
      <c r="C7502" s="1" t="s">
        <v>1065</v>
      </c>
      <c r="D7502" t="s">
        <v>1057</v>
      </c>
      <c r="G7502" t="s">
        <v>1230</v>
      </c>
      <c r="H7502">
        <v>1</v>
      </c>
    </row>
    <row r="7503" spans="1:8" x14ac:dyDescent="0.2">
      <c r="A7503" s="5">
        <v>44986</v>
      </c>
      <c r="B7503" s="2">
        <v>44986.305150462962</v>
      </c>
      <c r="C7503" s="1" t="s">
        <v>1065</v>
      </c>
      <c r="D7503" t="s">
        <v>1056</v>
      </c>
      <c r="G7503" t="s">
        <v>1230</v>
      </c>
      <c r="H7503">
        <v>1</v>
      </c>
    </row>
    <row r="7504" spans="1:8" x14ac:dyDescent="0.2">
      <c r="A7504" s="5">
        <v>44986</v>
      </c>
      <c r="B7504" s="2">
        <v>44986.305590277778</v>
      </c>
      <c r="C7504" s="1" t="s">
        <v>1065</v>
      </c>
      <c r="D7504" t="s">
        <v>1058</v>
      </c>
      <c r="G7504" t="s">
        <v>1230</v>
      </c>
      <c r="H7504">
        <v>1</v>
      </c>
    </row>
    <row r="7505" spans="1:8" x14ac:dyDescent="0.2">
      <c r="A7505" s="5">
        <v>44986</v>
      </c>
      <c r="B7505" s="2">
        <v>44986.305717592593</v>
      </c>
      <c r="C7505" s="1" t="s">
        <v>1065</v>
      </c>
      <c r="D7505" t="s">
        <v>1056</v>
      </c>
      <c r="G7505" t="s">
        <v>1230</v>
      </c>
      <c r="H7505">
        <v>1</v>
      </c>
    </row>
    <row r="7506" spans="1:8" x14ac:dyDescent="0.2">
      <c r="A7506" s="5">
        <v>44986</v>
      </c>
      <c r="B7506" s="2">
        <v>44986.305844907409</v>
      </c>
      <c r="C7506" s="1" t="s">
        <v>1065</v>
      </c>
      <c r="D7506" t="s">
        <v>1059</v>
      </c>
      <c r="G7506" t="s">
        <v>1230</v>
      </c>
      <c r="H7506">
        <v>1</v>
      </c>
    </row>
    <row r="7507" spans="1:8" x14ac:dyDescent="0.2">
      <c r="A7507" s="5">
        <v>44986</v>
      </c>
      <c r="B7507" s="2">
        <v>44986.305937500001</v>
      </c>
      <c r="C7507" s="1" t="s">
        <v>1065</v>
      </c>
      <c r="D7507" t="s">
        <v>1056</v>
      </c>
      <c r="G7507" t="s">
        <v>1230</v>
      </c>
      <c r="H7507">
        <v>1</v>
      </c>
    </row>
    <row r="7508" spans="1:8" x14ac:dyDescent="0.2">
      <c r="A7508" s="5">
        <v>44987</v>
      </c>
      <c r="B7508" s="2">
        <v>44987.326550925929</v>
      </c>
      <c r="C7508" s="1" t="s">
        <v>1192</v>
      </c>
      <c r="D7508" t="s">
        <v>1053</v>
      </c>
      <c r="E7508" s="1" t="s">
        <v>1061</v>
      </c>
      <c r="G7508" t="s">
        <v>1230</v>
      </c>
      <c r="H7508">
        <v>1</v>
      </c>
    </row>
    <row r="7509" spans="1:8" x14ac:dyDescent="0.2">
      <c r="A7509" s="5">
        <v>44987</v>
      </c>
      <c r="B7509" s="2">
        <v>44987.326574074075</v>
      </c>
      <c r="C7509" s="1" t="s">
        <v>1192</v>
      </c>
      <c r="D7509" t="s">
        <v>1057</v>
      </c>
      <c r="E7509" s="1" t="s">
        <v>1061</v>
      </c>
      <c r="G7509" t="s">
        <v>1230</v>
      </c>
      <c r="H7509">
        <v>1</v>
      </c>
    </row>
    <row r="7510" spans="1:8" x14ac:dyDescent="0.2">
      <c r="A7510" s="5">
        <v>44987</v>
      </c>
      <c r="B7510" s="2">
        <v>44987.326597222222</v>
      </c>
      <c r="C7510" s="1" t="s">
        <v>1192</v>
      </c>
      <c r="D7510" t="s">
        <v>1058</v>
      </c>
      <c r="E7510" s="1" t="s">
        <v>1061</v>
      </c>
      <c r="G7510" t="s">
        <v>1230</v>
      </c>
      <c r="H7510">
        <v>1</v>
      </c>
    </row>
    <row r="7511" spans="1:8" x14ac:dyDescent="0.2">
      <c r="A7511" s="5">
        <v>44987</v>
      </c>
      <c r="B7511" s="2">
        <v>44987.326608796298</v>
      </c>
      <c r="C7511" s="1" t="s">
        <v>1192</v>
      </c>
      <c r="D7511" t="s">
        <v>1059</v>
      </c>
      <c r="E7511" s="1" t="s">
        <v>1061</v>
      </c>
      <c r="G7511" t="s">
        <v>1230</v>
      </c>
      <c r="H7511">
        <v>1</v>
      </c>
    </row>
    <row r="7512" spans="1:8" x14ac:dyDescent="0.2">
      <c r="A7512" s="5">
        <v>44987</v>
      </c>
      <c r="B7512" s="2">
        <v>44987.340081018519</v>
      </c>
      <c r="C7512" s="1" t="s">
        <v>1065</v>
      </c>
      <c r="D7512" t="s">
        <v>1053</v>
      </c>
      <c r="G7512" t="s">
        <v>1230</v>
      </c>
      <c r="H7512">
        <v>1</v>
      </c>
    </row>
    <row r="7513" spans="1:8" x14ac:dyDescent="0.2">
      <c r="A7513" s="5">
        <v>44987</v>
      </c>
      <c r="B7513" s="2">
        <v>44987.340173611112</v>
      </c>
      <c r="C7513" s="1" t="s">
        <v>1065</v>
      </c>
      <c r="D7513" t="s">
        <v>1056</v>
      </c>
      <c r="G7513" t="s">
        <v>1230</v>
      </c>
      <c r="H7513">
        <v>1</v>
      </c>
    </row>
    <row r="7514" spans="1:8" x14ac:dyDescent="0.2">
      <c r="A7514" s="5">
        <v>44987</v>
      </c>
      <c r="B7514" s="2">
        <v>44987.340277777781</v>
      </c>
      <c r="C7514" s="1" t="s">
        <v>1065</v>
      </c>
      <c r="D7514" t="s">
        <v>1057</v>
      </c>
      <c r="G7514" t="s">
        <v>1230</v>
      </c>
      <c r="H7514">
        <v>1</v>
      </c>
    </row>
    <row r="7515" spans="1:8" x14ac:dyDescent="0.2">
      <c r="A7515" s="5">
        <v>44987</v>
      </c>
      <c r="B7515" s="2">
        <v>44987.340370370373</v>
      </c>
      <c r="C7515" s="1" t="s">
        <v>1065</v>
      </c>
      <c r="D7515" t="s">
        <v>1056</v>
      </c>
      <c r="G7515" t="s">
        <v>1230</v>
      </c>
      <c r="H7515">
        <v>1</v>
      </c>
    </row>
    <row r="7516" spans="1:8" x14ac:dyDescent="0.2">
      <c r="A7516" s="5">
        <v>44987</v>
      </c>
      <c r="B7516" s="2">
        <v>44987.340474537035</v>
      </c>
      <c r="C7516" s="1" t="s">
        <v>1065</v>
      </c>
      <c r="D7516" t="s">
        <v>1058</v>
      </c>
      <c r="G7516" t="s">
        <v>1230</v>
      </c>
      <c r="H7516">
        <v>1</v>
      </c>
    </row>
    <row r="7517" spans="1:8" x14ac:dyDescent="0.2">
      <c r="A7517" s="5">
        <v>44987</v>
      </c>
      <c r="B7517" s="2">
        <v>44987.340590277781</v>
      </c>
      <c r="C7517" s="1" t="s">
        <v>1065</v>
      </c>
      <c r="D7517" t="s">
        <v>1056</v>
      </c>
      <c r="G7517" t="s">
        <v>1230</v>
      </c>
      <c r="H7517">
        <v>1</v>
      </c>
    </row>
    <row r="7518" spans="1:8" x14ac:dyDescent="0.2">
      <c r="A7518" s="5">
        <v>44987</v>
      </c>
      <c r="B7518" s="2">
        <v>44987.340682870374</v>
      </c>
      <c r="C7518" s="1" t="s">
        <v>1065</v>
      </c>
      <c r="D7518" t="s">
        <v>1059</v>
      </c>
      <c r="G7518" t="s">
        <v>1230</v>
      </c>
      <c r="H7518">
        <v>1</v>
      </c>
    </row>
    <row r="7519" spans="1:8" x14ac:dyDescent="0.2">
      <c r="A7519" s="5">
        <v>44987</v>
      </c>
      <c r="B7519" s="2">
        <v>44987.340763888889</v>
      </c>
      <c r="C7519" s="1" t="s">
        <v>1065</v>
      </c>
      <c r="D7519" t="s">
        <v>1056</v>
      </c>
      <c r="G7519" t="s">
        <v>1230</v>
      </c>
      <c r="H7519">
        <v>1</v>
      </c>
    </row>
    <row r="7520" spans="1:8" x14ac:dyDescent="0.2">
      <c r="A7520" s="5">
        <v>44988</v>
      </c>
      <c r="B7520" s="2">
        <v>44988.329652777778</v>
      </c>
      <c r="C7520" s="1" t="s">
        <v>1192</v>
      </c>
      <c r="D7520" t="s">
        <v>1053</v>
      </c>
      <c r="E7520" s="1" t="s">
        <v>1061</v>
      </c>
      <c r="G7520" t="s">
        <v>1230</v>
      </c>
      <c r="H7520">
        <v>1</v>
      </c>
    </row>
    <row r="7521" spans="1:8" x14ac:dyDescent="0.2">
      <c r="A7521" s="5">
        <v>44988</v>
      </c>
      <c r="B7521" s="2">
        <v>44988.329675925925</v>
      </c>
      <c r="C7521" s="1" t="s">
        <v>1192</v>
      </c>
      <c r="D7521" t="s">
        <v>1057</v>
      </c>
      <c r="E7521" s="1" t="s">
        <v>1061</v>
      </c>
      <c r="G7521" t="s">
        <v>1230</v>
      </c>
      <c r="H7521">
        <v>1</v>
      </c>
    </row>
    <row r="7522" spans="1:8" x14ac:dyDescent="0.2">
      <c r="A7522" s="5">
        <v>44988</v>
      </c>
      <c r="B7522" s="2">
        <v>44988.329699074071</v>
      </c>
      <c r="C7522" s="1" t="s">
        <v>1192</v>
      </c>
      <c r="D7522" t="s">
        <v>1058</v>
      </c>
      <c r="E7522" s="1" t="s">
        <v>1061</v>
      </c>
      <c r="G7522" t="s">
        <v>1230</v>
      </c>
      <c r="H7522">
        <v>1</v>
      </c>
    </row>
    <row r="7523" spans="1:8" x14ac:dyDescent="0.2">
      <c r="A7523" s="5">
        <v>44988</v>
      </c>
      <c r="B7523" s="2">
        <v>44988.329722222225</v>
      </c>
      <c r="C7523" s="1" t="s">
        <v>1192</v>
      </c>
      <c r="D7523" t="s">
        <v>1059</v>
      </c>
      <c r="E7523" s="1" t="s">
        <v>1061</v>
      </c>
      <c r="G7523" t="s">
        <v>1230</v>
      </c>
      <c r="H7523">
        <v>1</v>
      </c>
    </row>
    <row r="7524" spans="1:8" x14ac:dyDescent="0.2">
      <c r="A7524" s="5">
        <v>44988</v>
      </c>
      <c r="B7524" s="2">
        <v>44988.348032407404</v>
      </c>
      <c r="C7524" s="1" t="s">
        <v>1065</v>
      </c>
      <c r="D7524" t="s">
        <v>1053</v>
      </c>
      <c r="G7524" t="s">
        <v>1230</v>
      </c>
      <c r="H7524">
        <v>1</v>
      </c>
    </row>
    <row r="7525" spans="1:8" x14ac:dyDescent="0.2">
      <c r="A7525" s="5">
        <v>44988</v>
      </c>
      <c r="B7525" s="2">
        <v>44988.348090277781</v>
      </c>
      <c r="C7525" s="1" t="s">
        <v>1065</v>
      </c>
      <c r="D7525" t="s">
        <v>1056</v>
      </c>
      <c r="G7525" t="s">
        <v>1230</v>
      </c>
      <c r="H7525">
        <v>1</v>
      </c>
    </row>
    <row r="7526" spans="1:8" x14ac:dyDescent="0.2">
      <c r="A7526" s="5">
        <v>44988</v>
      </c>
      <c r="B7526" s="2">
        <v>44988.348136574074</v>
      </c>
      <c r="C7526" s="1" t="s">
        <v>1065</v>
      </c>
      <c r="D7526" t="s">
        <v>1057</v>
      </c>
      <c r="G7526" t="s">
        <v>1230</v>
      </c>
      <c r="H7526">
        <v>1</v>
      </c>
    </row>
    <row r="7527" spans="1:8" x14ac:dyDescent="0.2">
      <c r="A7527" s="5">
        <v>44988</v>
      </c>
      <c r="B7527" s="2">
        <v>44988.348194444443</v>
      </c>
      <c r="C7527" s="1" t="s">
        <v>1065</v>
      </c>
      <c r="D7527" t="s">
        <v>1056</v>
      </c>
      <c r="G7527" t="s">
        <v>1230</v>
      </c>
      <c r="H7527">
        <v>1</v>
      </c>
    </row>
    <row r="7528" spans="1:8" x14ac:dyDescent="0.2">
      <c r="A7528" s="5">
        <v>44988</v>
      </c>
      <c r="B7528" s="2">
        <v>44988.348275462966</v>
      </c>
      <c r="C7528" s="1" t="s">
        <v>1065</v>
      </c>
      <c r="D7528" t="s">
        <v>1058</v>
      </c>
      <c r="G7528" t="s">
        <v>1230</v>
      </c>
      <c r="H7528">
        <v>1</v>
      </c>
    </row>
    <row r="7529" spans="1:8" x14ac:dyDescent="0.2">
      <c r="A7529" s="5">
        <v>44988</v>
      </c>
      <c r="B7529" s="2">
        <v>44988.348321759258</v>
      </c>
      <c r="C7529" s="1" t="s">
        <v>1065</v>
      </c>
      <c r="D7529" t="s">
        <v>1056</v>
      </c>
      <c r="G7529" t="s">
        <v>1230</v>
      </c>
      <c r="H7529">
        <v>1</v>
      </c>
    </row>
    <row r="7530" spans="1:8" x14ac:dyDescent="0.2">
      <c r="A7530" s="5">
        <v>44988</v>
      </c>
      <c r="B7530" s="2">
        <v>44988.348368055558</v>
      </c>
      <c r="C7530" s="1" t="s">
        <v>1065</v>
      </c>
      <c r="D7530" t="s">
        <v>1059</v>
      </c>
      <c r="G7530" t="s">
        <v>1230</v>
      </c>
      <c r="H7530">
        <v>1</v>
      </c>
    </row>
    <row r="7531" spans="1:8" x14ac:dyDescent="0.2">
      <c r="A7531" s="5">
        <v>44988</v>
      </c>
      <c r="B7531" s="2">
        <v>44988.348414351851</v>
      </c>
      <c r="C7531" s="1" t="s">
        <v>1065</v>
      </c>
      <c r="D7531" t="s">
        <v>1056</v>
      </c>
      <c r="G7531" t="s">
        <v>1230</v>
      </c>
      <c r="H7531">
        <v>1</v>
      </c>
    </row>
    <row r="7532" spans="1:8" x14ac:dyDescent="0.2">
      <c r="A7532" s="5">
        <v>44988</v>
      </c>
      <c r="B7532" s="2">
        <v>44988.596273148149</v>
      </c>
      <c r="C7532" s="1" t="s">
        <v>1065</v>
      </c>
      <c r="D7532" t="s">
        <v>1053</v>
      </c>
      <c r="G7532" t="s">
        <v>1230</v>
      </c>
      <c r="H7532">
        <v>1</v>
      </c>
    </row>
    <row r="7533" spans="1:8" x14ac:dyDescent="0.2">
      <c r="A7533" s="5">
        <v>44988</v>
      </c>
      <c r="B7533" s="2">
        <v>44988.596331018518</v>
      </c>
      <c r="C7533" s="1" t="s">
        <v>1065</v>
      </c>
      <c r="D7533" t="s">
        <v>1056</v>
      </c>
      <c r="G7533" t="s">
        <v>1230</v>
      </c>
      <c r="H7533">
        <v>1</v>
      </c>
    </row>
    <row r="7534" spans="1:8" x14ac:dyDescent="0.2">
      <c r="A7534" s="5">
        <v>44988</v>
      </c>
      <c r="B7534" s="2">
        <v>44988.596377314818</v>
      </c>
      <c r="C7534" s="1" t="s">
        <v>1065</v>
      </c>
      <c r="D7534" t="s">
        <v>1057</v>
      </c>
      <c r="G7534" t="s">
        <v>1230</v>
      </c>
      <c r="H7534">
        <v>1</v>
      </c>
    </row>
    <row r="7535" spans="1:8" x14ac:dyDescent="0.2">
      <c r="A7535" s="5">
        <v>44988</v>
      </c>
      <c r="B7535" s="2">
        <v>44988.596412037034</v>
      </c>
      <c r="C7535" s="1" t="s">
        <v>1065</v>
      </c>
      <c r="D7535" t="s">
        <v>1056</v>
      </c>
      <c r="G7535" t="s">
        <v>1230</v>
      </c>
      <c r="H7535">
        <v>1</v>
      </c>
    </row>
    <row r="7536" spans="1:8" x14ac:dyDescent="0.2">
      <c r="A7536" s="5">
        <v>44988</v>
      </c>
      <c r="B7536" s="2">
        <v>44988.596446759257</v>
      </c>
      <c r="C7536" s="1" t="s">
        <v>1065</v>
      </c>
      <c r="D7536" t="s">
        <v>1058</v>
      </c>
      <c r="G7536" t="s">
        <v>1230</v>
      </c>
      <c r="H7536">
        <v>1</v>
      </c>
    </row>
    <row r="7537" spans="1:8" x14ac:dyDescent="0.2">
      <c r="A7537" s="5">
        <v>44988</v>
      </c>
      <c r="B7537" s="2">
        <v>44988.596493055556</v>
      </c>
      <c r="C7537" s="1" t="s">
        <v>1065</v>
      </c>
      <c r="D7537" t="s">
        <v>1056</v>
      </c>
      <c r="G7537" t="s">
        <v>1230</v>
      </c>
      <c r="H7537">
        <v>1</v>
      </c>
    </row>
    <row r="7538" spans="1:8" x14ac:dyDescent="0.2">
      <c r="A7538" s="5">
        <v>44988</v>
      </c>
      <c r="B7538" s="2">
        <v>44988.59652777778</v>
      </c>
      <c r="C7538" s="1" t="s">
        <v>1065</v>
      </c>
      <c r="D7538" t="s">
        <v>1059</v>
      </c>
      <c r="G7538" t="s">
        <v>1230</v>
      </c>
      <c r="H7538">
        <v>1</v>
      </c>
    </row>
    <row r="7539" spans="1:8" x14ac:dyDescent="0.2">
      <c r="A7539" s="5">
        <v>44988</v>
      </c>
      <c r="B7539" s="2">
        <v>44988.596550925926</v>
      </c>
      <c r="C7539" s="1" t="s">
        <v>1065</v>
      </c>
      <c r="D7539" t="s">
        <v>1056</v>
      </c>
      <c r="G7539" t="s">
        <v>1230</v>
      </c>
      <c r="H7539">
        <v>1</v>
      </c>
    </row>
    <row r="7540" spans="1:8" x14ac:dyDescent="0.2">
      <c r="A7540" s="5">
        <v>44991</v>
      </c>
      <c r="B7540" s="2">
        <v>44991.330914351849</v>
      </c>
      <c r="C7540" s="1" t="s">
        <v>1192</v>
      </c>
      <c r="D7540" t="s">
        <v>1053</v>
      </c>
      <c r="E7540" s="1" t="s">
        <v>1061</v>
      </c>
      <c r="G7540" t="s">
        <v>1230</v>
      </c>
      <c r="H7540">
        <v>1</v>
      </c>
    </row>
    <row r="7541" spans="1:8" x14ac:dyDescent="0.2">
      <c r="A7541" s="5">
        <v>44991</v>
      </c>
      <c r="B7541" s="2">
        <v>44991.330937500003</v>
      </c>
      <c r="C7541" s="1" t="s">
        <v>1192</v>
      </c>
      <c r="D7541" t="s">
        <v>1057</v>
      </c>
      <c r="E7541" s="1" t="s">
        <v>1061</v>
      </c>
      <c r="G7541" t="s">
        <v>1230</v>
      </c>
      <c r="H7541">
        <v>1</v>
      </c>
    </row>
    <row r="7542" spans="1:8" x14ac:dyDescent="0.2">
      <c r="A7542" s="5">
        <v>44991</v>
      </c>
      <c r="B7542" s="2">
        <v>44991.330960648149</v>
      </c>
      <c r="C7542" s="1" t="s">
        <v>1192</v>
      </c>
      <c r="D7542" t="s">
        <v>1058</v>
      </c>
      <c r="E7542" s="1" t="s">
        <v>1061</v>
      </c>
      <c r="G7542" t="s">
        <v>1230</v>
      </c>
      <c r="H7542">
        <v>1</v>
      </c>
    </row>
    <row r="7543" spans="1:8" x14ac:dyDescent="0.2">
      <c r="A7543" s="5">
        <v>44991</v>
      </c>
      <c r="B7543" s="2">
        <v>44991.330983796295</v>
      </c>
      <c r="C7543" s="1" t="s">
        <v>1192</v>
      </c>
      <c r="D7543" t="s">
        <v>1059</v>
      </c>
      <c r="E7543" s="1" t="s">
        <v>1061</v>
      </c>
      <c r="G7543" t="s">
        <v>1230</v>
      </c>
      <c r="H7543">
        <v>1</v>
      </c>
    </row>
    <row r="7544" spans="1:8" x14ac:dyDescent="0.2">
      <c r="A7544" s="5">
        <v>44991</v>
      </c>
      <c r="B7544" s="2">
        <v>44991.348171296297</v>
      </c>
      <c r="C7544" s="1" t="s">
        <v>1065</v>
      </c>
      <c r="D7544" t="s">
        <v>1053</v>
      </c>
      <c r="G7544" t="s">
        <v>1230</v>
      </c>
      <c r="H7544">
        <v>1</v>
      </c>
    </row>
    <row r="7545" spans="1:8" x14ac:dyDescent="0.2">
      <c r="A7545" s="5">
        <v>44991</v>
      </c>
      <c r="B7545" s="2">
        <v>44991.348194444443</v>
      </c>
      <c r="C7545" s="1" t="s">
        <v>1065</v>
      </c>
      <c r="D7545" t="s">
        <v>1056</v>
      </c>
      <c r="G7545" t="s">
        <v>1230</v>
      </c>
      <c r="H7545">
        <v>1</v>
      </c>
    </row>
    <row r="7546" spans="1:8" x14ac:dyDescent="0.2">
      <c r="A7546" s="5">
        <v>44991</v>
      </c>
      <c r="B7546" s="2">
        <v>44991.348229166666</v>
      </c>
      <c r="C7546" s="1" t="s">
        <v>1065</v>
      </c>
      <c r="D7546" t="s">
        <v>1057</v>
      </c>
      <c r="G7546" t="s">
        <v>1230</v>
      </c>
      <c r="H7546">
        <v>1</v>
      </c>
    </row>
    <row r="7547" spans="1:8" x14ac:dyDescent="0.2">
      <c r="A7547" s="5">
        <v>44991</v>
      </c>
      <c r="B7547" s="2">
        <v>44991.348252314812</v>
      </c>
      <c r="C7547" s="1" t="s">
        <v>1065</v>
      </c>
      <c r="D7547" t="s">
        <v>1056</v>
      </c>
      <c r="G7547" t="s">
        <v>1230</v>
      </c>
      <c r="H7547">
        <v>1</v>
      </c>
    </row>
    <row r="7548" spans="1:8" x14ac:dyDescent="0.2">
      <c r="A7548" s="5">
        <v>44991</v>
      </c>
      <c r="B7548" s="2">
        <v>44991.348287037035</v>
      </c>
      <c r="C7548" s="1" t="s">
        <v>1065</v>
      </c>
      <c r="D7548" t="s">
        <v>1058</v>
      </c>
      <c r="G7548" t="s">
        <v>1230</v>
      </c>
      <c r="H7548">
        <v>1</v>
      </c>
    </row>
    <row r="7549" spans="1:8" x14ac:dyDescent="0.2">
      <c r="A7549" s="5">
        <v>44991</v>
      </c>
      <c r="B7549" s="2">
        <v>44991.348310185182</v>
      </c>
      <c r="C7549" s="1" t="s">
        <v>1065</v>
      </c>
      <c r="D7549" t="s">
        <v>1056</v>
      </c>
      <c r="G7549" t="s">
        <v>1230</v>
      </c>
      <c r="H7549">
        <v>1</v>
      </c>
    </row>
    <row r="7550" spans="1:8" x14ac:dyDescent="0.2">
      <c r="A7550" s="5">
        <v>44991</v>
      </c>
      <c r="B7550" s="2">
        <v>44991.348344907405</v>
      </c>
      <c r="C7550" s="1" t="s">
        <v>1065</v>
      </c>
      <c r="D7550" t="s">
        <v>1059</v>
      </c>
      <c r="G7550" t="s">
        <v>1230</v>
      </c>
      <c r="H7550">
        <v>1</v>
      </c>
    </row>
    <row r="7551" spans="1:8" x14ac:dyDescent="0.2">
      <c r="A7551" s="5">
        <v>44991</v>
      </c>
      <c r="B7551" s="2">
        <v>44991.348368055558</v>
      </c>
      <c r="C7551" s="1" t="s">
        <v>1065</v>
      </c>
      <c r="D7551" t="s">
        <v>1056</v>
      </c>
      <c r="G7551" t="s">
        <v>1230</v>
      </c>
      <c r="H7551">
        <v>1</v>
      </c>
    </row>
    <row r="7552" spans="1:8" x14ac:dyDescent="0.2">
      <c r="A7552" s="5">
        <v>44992</v>
      </c>
      <c r="B7552" s="2">
        <v>44992.329212962963</v>
      </c>
      <c r="C7552" s="1" t="s">
        <v>1192</v>
      </c>
      <c r="D7552" t="s">
        <v>1053</v>
      </c>
      <c r="E7552" s="1" t="s">
        <v>1061</v>
      </c>
      <c r="G7552" t="s">
        <v>1230</v>
      </c>
      <c r="H7552">
        <v>1</v>
      </c>
    </row>
    <row r="7553" spans="1:8" x14ac:dyDescent="0.2">
      <c r="A7553" s="5">
        <v>44992</v>
      </c>
      <c r="B7553" s="2">
        <v>44992.329224537039</v>
      </c>
      <c r="C7553" s="1" t="s">
        <v>1192</v>
      </c>
      <c r="D7553" t="s">
        <v>1057</v>
      </c>
      <c r="E7553" s="1" t="s">
        <v>1061</v>
      </c>
      <c r="G7553" t="s">
        <v>1230</v>
      </c>
      <c r="H7553">
        <v>1</v>
      </c>
    </row>
    <row r="7554" spans="1:8" x14ac:dyDescent="0.2">
      <c r="A7554" s="5">
        <v>44992</v>
      </c>
      <c r="B7554" s="2">
        <v>44992.329270833332</v>
      </c>
      <c r="C7554" s="1" t="s">
        <v>1192</v>
      </c>
      <c r="D7554" t="s">
        <v>1058</v>
      </c>
      <c r="E7554" s="1" t="s">
        <v>1061</v>
      </c>
      <c r="G7554" t="s">
        <v>1230</v>
      </c>
      <c r="H7554">
        <v>1</v>
      </c>
    </row>
    <row r="7555" spans="1:8" x14ac:dyDescent="0.2">
      <c r="A7555" s="5">
        <v>44992</v>
      </c>
      <c r="B7555" s="2">
        <v>44992.329282407409</v>
      </c>
      <c r="C7555" s="1" t="s">
        <v>1192</v>
      </c>
      <c r="D7555" t="s">
        <v>1059</v>
      </c>
      <c r="G7555" t="s">
        <v>1230</v>
      </c>
      <c r="H7555">
        <v>1</v>
      </c>
    </row>
    <row r="7556" spans="1:8" x14ac:dyDescent="0.2">
      <c r="A7556" s="5">
        <v>44992</v>
      </c>
      <c r="B7556" s="2">
        <v>44992.329305555555</v>
      </c>
      <c r="C7556" s="1" t="s">
        <v>1192</v>
      </c>
      <c r="D7556" t="s">
        <v>1056</v>
      </c>
      <c r="F7556" s="6" t="s">
        <v>1061</v>
      </c>
      <c r="G7556" t="s">
        <v>1230</v>
      </c>
      <c r="H7556">
        <v>1</v>
      </c>
    </row>
    <row r="7557" spans="1:8" x14ac:dyDescent="0.2">
      <c r="A7557" s="5">
        <v>44992</v>
      </c>
      <c r="B7557" s="2">
        <v>44992.341111111113</v>
      </c>
      <c r="C7557" s="1" t="s">
        <v>1065</v>
      </c>
      <c r="D7557" t="s">
        <v>1053</v>
      </c>
      <c r="G7557" t="s">
        <v>1230</v>
      </c>
      <c r="H7557">
        <v>1</v>
      </c>
    </row>
    <row r="7558" spans="1:8" x14ac:dyDescent="0.2">
      <c r="A7558" s="5">
        <v>44992</v>
      </c>
      <c r="B7558" s="2">
        <v>44992.341192129628</v>
      </c>
      <c r="C7558" s="1" t="s">
        <v>1065</v>
      </c>
      <c r="D7558" t="s">
        <v>1056</v>
      </c>
      <c r="G7558" t="s">
        <v>1230</v>
      </c>
      <c r="H7558">
        <v>1</v>
      </c>
    </row>
    <row r="7559" spans="1:8" x14ac:dyDescent="0.2">
      <c r="A7559" s="5">
        <v>44992</v>
      </c>
      <c r="B7559" s="2">
        <v>44992.341273148151</v>
      </c>
      <c r="C7559" s="1" t="s">
        <v>1065</v>
      </c>
      <c r="D7559" t="s">
        <v>1057</v>
      </c>
      <c r="G7559" t="s">
        <v>1230</v>
      </c>
      <c r="H7559">
        <v>1</v>
      </c>
    </row>
    <row r="7560" spans="1:8" x14ac:dyDescent="0.2">
      <c r="A7560" s="5">
        <v>44992</v>
      </c>
      <c r="B7560" s="2">
        <v>44992.341365740744</v>
      </c>
      <c r="C7560" s="1" t="s">
        <v>1065</v>
      </c>
      <c r="D7560" t="s">
        <v>1056</v>
      </c>
      <c r="G7560" t="s">
        <v>1230</v>
      </c>
      <c r="H7560">
        <v>1</v>
      </c>
    </row>
    <row r="7561" spans="1:8" x14ac:dyDescent="0.2">
      <c r="A7561" s="5">
        <v>44992</v>
      </c>
      <c r="B7561" s="2">
        <v>44992.341423611113</v>
      </c>
      <c r="C7561" s="1" t="s">
        <v>1065</v>
      </c>
      <c r="D7561" t="s">
        <v>1058</v>
      </c>
      <c r="G7561" t="s">
        <v>1230</v>
      </c>
      <c r="H7561">
        <v>1</v>
      </c>
    </row>
    <row r="7562" spans="1:8" x14ac:dyDescent="0.2">
      <c r="A7562" s="5">
        <v>44992</v>
      </c>
      <c r="B7562" s="2">
        <v>44992.341469907406</v>
      </c>
      <c r="C7562" s="1" t="s">
        <v>1065</v>
      </c>
      <c r="D7562" t="s">
        <v>1056</v>
      </c>
      <c r="G7562" t="s">
        <v>1230</v>
      </c>
      <c r="H7562">
        <v>1</v>
      </c>
    </row>
    <row r="7563" spans="1:8" x14ac:dyDescent="0.2">
      <c r="A7563" s="5">
        <v>44992</v>
      </c>
      <c r="B7563" s="2">
        <v>44992.341527777775</v>
      </c>
      <c r="C7563" s="1" t="s">
        <v>1065</v>
      </c>
      <c r="D7563" t="s">
        <v>1059</v>
      </c>
      <c r="G7563" t="s">
        <v>1230</v>
      </c>
      <c r="H7563">
        <v>1</v>
      </c>
    </row>
    <row r="7564" spans="1:8" x14ac:dyDescent="0.2">
      <c r="A7564" s="5">
        <v>44992</v>
      </c>
      <c r="B7564" s="2">
        <v>44992.341585648152</v>
      </c>
      <c r="C7564" s="1" t="s">
        <v>1065</v>
      </c>
      <c r="D7564" t="s">
        <v>1056</v>
      </c>
      <c r="G7564" t="s">
        <v>1230</v>
      </c>
      <c r="H7564">
        <v>1</v>
      </c>
    </row>
    <row r="7565" spans="1:8" x14ac:dyDescent="0.2">
      <c r="A7565" s="5">
        <v>44993</v>
      </c>
      <c r="B7565" s="2">
        <v>44993.333368055559</v>
      </c>
      <c r="C7565" s="1" t="s">
        <v>1192</v>
      </c>
      <c r="D7565" t="s">
        <v>1053</v>
      </c>
      <c r="E7565" s="1" t="s">
        <v>1061</v>
      </c>
      <c r="G7565" t="s">
        <v>1230</v>
      </c>
      <c r="H7565">
        <v>1</v>
      </c>
    </row>
    <row r="7566" spans="1:8" x14ac:dyDescent="0.2">
      <c r="A7566" s="5">
        <v>44993</v>
      </c>
      <c r="B7566" s="2">
        <v>44993.333391203705</v>
      </c>
      <c r="C7566" s="1" t="s">
        <v>1192</v>
      </c>
      <c r="D7566" t="s">
        <v>1057</v>
      </c>
      <c r="E7566" s="1" t="s">
        <v>1061</v>
      </c>
      <c r="G7566" t="s">
        <v>1230</v>
      </c>
      <c r="H7566">
        <v>1</v>
      </c>
    </row>
    <row r="7567" spans="1:8" x14ac:dyDescent="0.2">
      <c r="A7567" s="5">
        <v>44993</v>
      </c>
      <c r="B7567" s="2">
        <v>44993.333414351851</v>
      </c>
      <c r="C7567" s="1" t="s">
        <v>1192</v>
      </c>
      <c r="D7567" t="s">
        <v>1058</v>
      </c>
      <c r="E7567" s="1" t="s">
        <v>1061</v>
      </c>
      <c r="G7567" t="s">
        <v>1230</v>
      </c>
      <c r="H7567">
        <v>1</v>
      </c>
    </row>
    <row r="7568" spans="1:8" x14ac:dyDescent="0.2">
      <c r="A7568" s="5">
        <v>44993</v>
      </c>
      <c r="B7568" s="2">
        <v>44993.333437499998</v>
      </c>
      <c r="C7568" s="1" t="s">
        <v>1192</v>
      </c>
      <c r="D7568" t="s">
        <v>1059</v>
      </c>
      <c r="E7568" s="1" t="s">
        <v>1061</v>
      </c>
      <c r="G7568" t="s">
        <v>1230</v>
      </c>
      <c r="H7568">
        <v>1</v>
      </c>
    </row>
    <row r="7569" spans="1:8" x14ac:dyDescent="0.2">
      <c r="A7569" s="5">
        <v>44993</v>
      </c>
      <c r="B7569" s="2">
        <v>44993.350185185183</v>
      </c>
      <c r="C7569" s="1" t="s">
        <v>1065</v>
      </c>
      <c r="D7569" t="s">
        <v>1053</v>
      </c>
      <c r="G7569" t="s">
        <v>1230</v>
      </c>
      <c r="H7569">
        <v>1</v>
      </c>
    </row>
    <row r="7570" spans="1:8" x14ac:dyDescent="0.2">
      <c r="A7570" s="5">
        <v>44993</v>
      </c>
      <c r="B7570" s="2">
        <v>44993.350277777776</v>
      </c>
      <c r="C7570" s="1" t="s">
        <v>1065</v>
      </c>
      <c r="D7570" t="s">
        <v>1056</v>
      </c>
      <c r="G7570" t="s">
        <v>1230</v>
      </c>
      <c r="H7570">
        <v>1</v>
      </c>
    </row>
    <row r="7571" spans="1:8" x14ac:dyDescent="0.2">
      <c r="A7571" s="5">
        <v>44993</v>
      </c>
      <c r="B7571" s="2">
        <v>44993.350381944445</v>
      </c>
      <c r="C7571" s="1" t="s">
        <v>1065</v>
      </c>
      <c r="D7571" t="s">
        <v>1057</v>
      </c>
      <c r="G7571" t="s">
        <v>1230</v>
      </c>
      <c r="H7571">
        <v>1</v>
      </c>
    </row>
    <row r="7572" spans="1:8" x14ac:dyDescent="0.2">
      <c r="A7572" s="5">
        <v>44993</v>
      </c>
      <c r="B7572" s="2">
        <v>44993.350462962961</v>
      </c>
      <c r="C7572" s="1" t="s">
        <v>1065</v>
      </c>
      <c r="D7572" t="s">
        <v>1056</v>
      </c>
      <c r="G7572" t="s">
        <v>1230</v>
      </c>
      <c r="H7572">
        <v>1</v>
      </c>
    </row>
    <row r="7573" spans="1:8" x14ac:dyDescent="0.2">
      <c r="A7573" s="5">
        <v>44993</v>
      </c>
      <c r="B7573" s="2">
        <v>44993.350555555553</v>
      </c>
      <c r="C7573" s="1" t="s">
        <v>1065</v>
      </c>
      <c r="D7573" t="s">
        <v>1058</v>
      </c>
      <c r="G7573" t="s">
        <v>1230</v>
      </c>
      <c r="H7573">
        <v>1</v>
      </c>
    </row>
    <row r="7574" spans="1:8" x14ac:dyDescent="0.2">
      <c r="A7574" s="5">
        <v>44993</v>
      </c>
      <c r="B7574" s="2">
        <v>44993.350648148145</v>
      </c>
      <c r="C7574" s="1" t="s">
        <v>1065</v>
      </c>
      <c r="D7574" t="s">
        <v>1056</v>
      </c>
      <c r="G7574" t="s">
        <v>1230</v>
      </c>
      <c r="H7574">
        <v>1</v>
      </c>
    </row>
    <row r="7575" spans="1:8" x14ac:dyDescent="0.2">
      <c r="A7575" s="5">
        <v>44993</v>
      </c>
      <c r="B7575" s="2">
        <v>44993.350740740738</v>
      </c>
      <c r="C7575" s="1" t="s">
        <v>1065</v>
      </c>
      <c r="D7575" t="s">
        <v>1059</v>
      </c>
      <c r="G7575" t="s">
        <v>1230</v>
      </c>
      <c r="H7575">
        <v>1</v>
      </c>
    </row>
    <row r="7576" spans="1:8" x14ac:dyDescent="0.2">
      <c r="A7576" s="5">
        <v>44993</v>
      </c>
      <c r="B7576" s="2">
        <v>44993.350821759261</v>
      </c>
      <c r="C7576" s="1" t="s">
        <v>1065</v>
      </c>
      <c r="D7576" t="s">
        <v>1056</v>
      </c>
      <c r="G7576" t="s">
        <v>1230</v>
      </c>
      <c r="H7576">
        <v>1</v>
      </c>
    </row>
    <row r="7577" spans="1:8" x14ac:dyDescent="0.2">
      <c r="A7577" s="5">
        <v>44993</v>
      </c>
      <c r="B7577" s="2">
        <v>44993.433576388888</v>
      </c>
      <c r="C7577" s="1" t="s">
        <v>1065</v>
      </c>
      <c r="D7577" t="s">
        <v>1053</v>
      </c>
      <c r="G7577" t="s">
        <v>1230</v>
      </c>
      <c r="H7577">
        <v>1</v>
      </c>
    </row>
    <row r="7578" spans="1:8" x14ac:dyDescent="0.2">
      <c r="A7578" s="5">
        <v>44993</v>
      </c>
      <c r="B7578" s="2">
        <v>44993.433599537035</v>
      </c>
      <c r="C7578" s="1" t="s">
        <v>1065</v>
      </c>
      <c r="D7578" t="s">
        <v>1056</v>
      </c>
      <c r="G7578" t="s">
        <v>1230</v>
      </c>
      <c r="H7578">
        <v>1</v>
      </c>
    </row>
    <row r="7579" spans="1:8" x14ac:dyDescent="0.2">
      <c r="A7579" s="5">
        <v>44993</v>
      </c>
      <c r="B7579" s="2">
        <v>44993.433622685188</v>
      </c>
      <c r="C7579" s="1" t="s">
        <v>1065</v>
      </c>
      <c r="D7579" t="s">
        <v>1057</v>
      </c>
      <c r="G7579" t="s">
        <v>1230</v>
      </c>
      <c r="H7579">
        <v>1</v>
      </c>
    </row>
    <row r="7580" spans="1:8" x14ac:dyDescent="0.2">
      <c r="A7580" s="5">
        <v>44993</v>
      </c>
      <c r="B7580" s="2">
        <v>44993.433657407404</v>
      </c>
      <c r="C7580" s="1" t="s">
        <v>1065</v>
      </c>
      <c r="D7580" t="s">
        <v>1056</v>
      </c>
      <c r="G7580" t="s">
        <v>1230</v>
      </c>
      <c r="H7580">
        <v>1</v>
      </c>
    </row>
    <row r="7581" spans="1:8" x14ac:dyDescent="0.2">
      <c r="A7581" s="5">
        <v>44993</v>
      </c>
      <c r="B7581" s="2">
        <v>44993.433680555558</v>
      </c>
      <c r="C7581" s="1" t="s">
        <v>1065</v>
      </c>
      <c r="D7581" t="s">
        <v>1058</v>
      </c>
      <c r="G7581" t="s">
        <v>1230</v>
      </c>
      <c r="H7581">
        <v>1</v>
      </c>
    </row>
    <row r="7582" spans="1:8" x14ac:dyDescent="0.2">
      <c r="A7582" s="5">
        <v>44993</v>
      </c>
      <c r="B7582" s="2">
        <v>44993.433692129627</v>
      </c>
      <c r="C7582" s="1" t="s">
        <v>1065</v>
      </c>
      <c r="D7582" t="s">
        <v>1056</v>
      </c>
      <c r="G7582" t="s">
        <v>1230</v>
      </c>
      <c r="H7582">
        <v>1</v>
      </c>
    </row>
    <row r="7583" spans="1:8" x14ac:dyDescent="0.2">
      <c r="A7583" s="5">
        <v>44993</v>
      </c>
      <c r="B7583" s="2">
        <v>44993.433715277781</v>
      </c>
      <c r="C7583" s="1" t="s">
        <v>1065</v>
      </c>
      <c r="D7583" t="s">
        <v>1059</v>
      </c>
      <c r="G7583" t="s">
        <v>1230</v>
      </c>
      <c r="H7583">
        <v>1</v>
      </c>
    </row>
    <row r="7584" spans="1:8" x14ac:dyDescent="0.2">
      <c r="A7584" s="5">
        <v>44993</v>
      </c>
      <c r="B7584" s="2">
        <v>44993.433761574073</v>
      </c>
      <c r="C7584" s="1" t="s">
        <v>1065</v>
      </c>
      <c r="D7584" t="s">
        <v>1056</v>
      </c>
      <c r="G7584" t="s">
        <v>1230</v>
      </c>
      <c r="H7584">
        <v>1</v>
      </c>
    </row>
    <row r="7585" spans="1:8" x14ac:dyDescent="0.2">
      <c r="A7585" s="5">
        <v>44994</v>
      </c>
      <c r="B7585" s="2">
        <v>44994.332615740743</v>
      </c>
      <c r="C7585" s="1" t="s">
        <v>1192</v>
      </c>
      <c r="D7585" t="s">
        <v>1053</v>
      </c>
      <c r="E7585" s="1" t="s">
        <v>1061</v>
      </c>
      <c r="G7585" t="s">
        <v>1230</v>
      </c>
      <c r="H7585">
        <v>1</v>
      </c>
    </row>
    <row r="7586" spans="1:8" x14ac:dyDescent="0.2">
      <c r="A7586" s="5">
        <v>44994</v>
      </c>
      <c r="B7586" s="2">
        <v>44994.332650462966</v>
      </c>
      <c r="C7586" s="1" t="s">
        <v>1192</v>
      </c>
      <c r="D7586" t="s">
        <v>1057</v>
      </c>
      <c r="E7586" s="1" t="s">
        <v>1061</v>
      </c>
      <c r="G7586" t="s">
        <v>1230</v>
      </c>
      <c r="H7586">
        <v>1</v>
      </c>
    </row>
    <row r="7587" spans="1:8" x14ac:dyDescent="0.2">
      <c r="A7587" s="5">
        <v>44994</v>
      </c>
      <c r="B7587" s="2">
        <v>44994.332673611112</v>
      </c>
      <c r="C7587" s="1" t="s">
        <v>1192</v>
      </c>
      <c r="D7587" t="s">
        <v>1058</v>
      </c>
      <c r="E7587" s="1" t="s">
        <v>1061</v>
      </c>
      <c r="G7587" t="s">
        <v>1230</v>
      </c>
      <c r="H7587">
        <v>1</v>
      </c>
    </row>
    <row r="7588" spans="1:8" x14ac:dyDescent="0.2">
      <c r="A7588" s="5">
        <v>44994</v>
      </c>
      <c r="B7588" s="2">
        <v>44994.332696759258</v>
      </c>
      <c r="C7588" s="1" t="s">
        <v>1192</v>
      </c>
      <c r="D7588" t="s">
        <v>1059</v>
      </c>
      <c r="E7588" s="1" t="s">
        <v>1061</v>
      </c>
      <c r="G7588" t="s">
        <v>1230</v>
      </c>
      <c r="H7588">
        <v>1</v>
      </c>
    </row>
    <row r="7589" spans="1:8" x14ac:dyDescent="0.2">
      <c r="A7589" s="5">
        <v>44994</v>
      </c>
      <c r="B7589" s="2">
        <v>44994.350462962961</v>
      </c>
      <c r="C7589" s="1" t="s">
        <v>1065</v>
      </c>
      <c r="D7589" t="s">
        <v>1053</v>
      </c>
      <c r="G7589" t="s">
        <v>1230</v>
      </c>
      <c r="H7589">
        <v>1</v>
      </c>
    </row>
    <row r="7590" spans="1:8" x14ac:dyDescent="0.2">
      <c r="A7590" s="5">
        <v>44994</v>
      </c>
      <c r="B7590" s="2">
        <v>44994.35052083333</v>
      </c>
      <c r="C7590" s="1" t="s">
        <v>1065</v>
      </c>
      <c r="D7590" t="s">
        <v>1056</v>
      </c>
      <c r="G7590" t="s">
        <v>1230</v>
      </c>
      <c r="H7590">
        <v>1</v>
      </c>
    </row>
    <row r="7591" spans="1:8" x14ac:dyDescent="0.2">
      <c r="A7591" s="5">
        <v>44994</v>
      </c>
      <c r="B7591" s="2">
        <v>44994.350694444445</v>
      </c>
      <c r="C7591" s="1" t="s">
        <v>1065</v>
      </c>
      <c r="D7591" t="s">
        <v>1057</v>
      </c>
      <c r="G7591" t="s">
        <v>1230</v>
      </c>
      <c r="H7591">
        <v>1</v>
      </c>
    </row>
    <row r="7592" spans="1:8" x14ac:dyDescent="0.2">
      <c r="A7592" s="5">
        <v>44994</v>
      </c>
      <c r="B7592" s="2">
        <v>44994.350810185184</v>
      </c>
      <c r="C7592" s="1" t="s">
        <v>1065</v>
      </c>
      <c r="D7592" t="s">
        <v>1056</v>
      </c>
      <c r="G7592" t="s">
        <v>1230</v>
      </c>
      <c r="H7592">
        <v>1</v>
      </c>
    </row>
    <row r="7593" spans="1:8" x14ac:dyDescent="0.2">
      <c r="A7593" s="5">
        <v>44994</v>
      </c>
      <c r="B7593" s="2">
        <v>44994.350925925923</v>
      </c>
      <c r="C7593" s="1" t="s">
        <v>1065</v>
      </c>
      <c r="D7593" t="s">
        <v>1058</v>
      </c>
      <c r="G7593" t="s">
        <v>1230</v>
      </c>
      <c r="H7593">
        <v>1</v>
      </c>
    </row>
    <row r="7594" spans="1:8" x14ac:dyDescent="0.2">
      <c r="A7594" s="5">
        <v>44994</v>
      </c>
      <c r="B7594" s="2">
        <v>44994.350995370369</v>
      </c>
      <c r="C7594" s="1" t="s">
        <v>1065</v>
      </c>
      <c r="D7594" t="s">
        <v>1056</v>
      </c>
      <c r="G7594" t="s">
        <v>1230</v>
      </c>
      <c r="H7594">
        <v>1</v>
      </c>
    </row>
    <row r="7595" spans="1:8" x14ac:dyDescent="0.2">
      <c r="A7595" s="5">
        <v>44994</v>
      </c>
      <c r="B7595" s="2">
        <v>44994.351064814815</v>
      </c>
      <c r="C7595" s="1" t="s">
        <v>1065</v>
      </c>
      <c r="D7595" t="s">
        <v>1059</v>
      </c>
      <c r="G7595" t="s">
        <v>1230</v>
      </c>
      <c r="H7595">
        <v>1</v>
      </c>
    </row>
    <row r="7596" spans="1:8" x14ac:dyDescent="0.2">
      <c r="A7596" s="5">
        <v>44994</v>
      </c>
      <c r="B7596" s="2">
        <v>44994.351157407407</v>
      </c>
      <c r="C7596" s="1" t="s">
        <v>1065</v>
      </c>
      <c r="D7596" t="s">
        <v>1056</v>
      </c>
      <c r="G7596" t="s">
        <v>1230</v>
      </c>
      <c r="H7596">
        <v>1</v>
      </c>
    </row>
    <row r="7597" spans="1:8" x14ac:dyDescent="0.2">
      <c r="A7597" s="5">
        <v>44995</v>
      </c>
      <c r="B7597" s="2">
        <v>44995.328402777777</v>
      </c>
      <c r="C7597" s="1" t="s">
        <v>1192</v>
      </c>
      <c r="D7597" t="s">
        <v>1053</v>
      </c>
      <c r="E7597" s="1" t="s">
        <v>1061</v>
      </c>
      <c r="G7597" t="s">
        <v>1230</v>
      </c>
      <c r="H7597">
        <v>1</v>
      </c>
    </row>
    <row r="7598" spans="1:8" x14ac:dyDescent="0.2">
      <c r="A7598" s="5">
        <v>44995</v>
      </c>
      <c r="B7598" s="2">
        <v>44995.328425925924</v>
      </c>
      <c r="C7598" s="1" t="s">
        <v>1192</v>
      </c>
      <c r="D7598" t="s">
        <v>1057</v>
      </c>
      <c r="E7598" s="1" t="s">
        <v>1207</v>
      </c>
      <c r="G7598" t="s">
        <v>1230</v>
      </c>
      <c r="H7598">
        <v>1</v>
      </c>
    </row>
    <row r="7599" spans="1:8" x14ac:dyDescent="0.2">
      <c r="A7599" s="5">
        <v>44995</v>
      </c>
      <c r="B7599" s="2">
        <v>44995.328449074077</v>
      </c>
      <c r="C7599" s="1" t="s">
        <v>1192</v>
      </c>
      <c r="D7599" t="s">
        <v>1056</v>
      </c>
      <c r="F7599" s="6" t="s">
        <v>1061</v>
      </c>
      <c r="G7599" t="s">
        <v>1230</v>
      </c>
      <c r="H7599">
        <v>1</v>
      </c>
    </row>
    <row r="7600" spans="1:8" x14ac:dyDescent="0.2">
      <c r="A7600" s="5">
        <v>44995</v>
      </c>
      <c r="B7600" s="2">
        <v>44995.328483796293</v>
      </c>
      <c r="C7600" s="1" t="s">
        <v>1192</v>
      </c>
      <c r="D7600" t="s">
        <v>1058</v>
      </c>
      <c r="E7600" s="1" t="s">
        <v>1061</v>
      </c>
      <c r="G7600" t="s">
        <v>1230</v>
      </c>
      <c r="H7600">
        <v>1</v>
      </c>
    </row>
    <row r="7601" spans="1:8" x14ac:dyDescent="0.2">
      <c r="A7601" s="5">
        <v>44995</v>
      </c>
      <c r="B7601" s="2">
        <v>44995.328506944446</v>
      </c>
      <c r="C7601" s="1" t="s">
        <v>1192</v>
      </c>
      <c r="D7601" t="s">
        <v>1059</v>
      </c>
      <c r="E7601" s="1" t="s">
        <v>1061</v>
      </c>
      <c r="G7601" t="s">
        <v>1230</v>
      </c>
      <c r="H7601">
        <v>1</v>
      </c>
    </row>
    <row r="7602" spans="1:8" x14ac:dyDescent="0.2">
      <c r="A7602" s="5">
        <v>44995</v>
      </c>
      <c r="B7602" s="2">
        <v>44995.351215277777</v>
      </c>
      <c r="C7602" s="1" t="s">
        <v>1065</v>
      </c>
      <c r="D7602" t="s">
        <v>1053</v>
      </c>
      <c r="G7602" t="s">
        <v>1230</v>
      </c>
      <c r="H7602">
        <v>1</v>
      </c>
    </row>
    <row r="7603" spans="1:8" x14ac:dyDescent="0.2">
      <c r="A7603" s="5">
        <v>44995</v>
      </c>
      <c r="B7603" s="2">
        <v>44995.351238425923</v>
      </c>
      <c r="C7603" s="1" t="s">
        <v>1065</v>
      </c>
      <c r="D7603" t="s">
        <v>1056</v>
      </c>
      <c r="G7603" t="s">
        <v>1230</v>
      </c>
      <c r="H7603">
        <v>1</v>
      </c>
    </row>
    <row r="7604" spans="1:8" x14ac:dyDescent="0.2">
      <c r="A7604" s="5">
        <v>44995</v>
      </c>
      <c r="B7604" s="2">
        <v>44995.351284722223</v>
      </c>
      <c r="C7604" s="1" t="s">
        <v>1065</v>
      </c>
      <c r="D7604" t="s">
        <v>1057</v>
      </c>
      <c r="G7604" t="s">
        <v>1230</v>
      </c>
      <c r="H7604">
        <v>1</v>
      </c>
    </row>
    <row r="7605" spans="1:8" x14ac:dyDescent="0.2">
      <c r="A7605" s="5">
        <v>44995</v>
      </c>
      <c r="B7605" s="2">
        <v>44995.351331018515</v>
      </c>
      <c r="C7605" s="1" t="s">
        <v>1065</v>
      </c>
      <c r="D7605" t="s">
        <v>1056</v>
      </c>
      <c r="G7605" t="s">
        <v>1230</v>
      </c>
      <c r="H7605">
        <v>1</v>
      </c>
    </row>
    <row r="7606" spans="1:8" x14ac:dyDescent="0.2">
      <c r="A7606" s="5">
        <v>44995</v>
      </c>
      <c r="B7606" s="2">
        <v>44995.351354166669</v>
      </c>
      <c r="C7606" s="1" t="s">
        <v>1065</v>
      </c>
      <c r="D7606" t="s">
        <v>1058</v>
      </c>
      <c r="G7606" t="s">
        <v>1230</v>
      </c>
      <c r="H7606">
        <v>1</v>
      </c>
    </row>
    <row r="7607" spans="1:8" x14ac:dyDescent="0.2">
      <c r="A7607" s="5">
        <v>44995</v>
      </c>
      <c r="B7607" s="2">
        <v>44995.351377314815</v>
      </c>
      <c r="C7607" s="1" t="s">
        <v>1065</v>
      </c>
      <c r="D7607" t="s">
        <v>1056</v>
      </c>
      <c r="G7607" t="s">
        <v>1230</v>
      </c>
      <c r="H7607">
        <v>1</v>
      </c>
    </row>
    <row r="7608" spans="1:8" x14ac:dyDescent="0.2">
      <c r="A7608" s="5">
        <v>44995</v>
      </c>
      <c r="B7608" s="2">
        <v>44995.351400462961</v>
      </c>
      <c r="C7608" s="1" t="s">
        <v>1065</v>
      </c>
      <c r="D7608" t="s">
        <v>1059</v>
      </c>
      <c r="G7608" t="s">
        <v>1230</v>
      </c>
      <c r="H7608">
        <v>1</v>
      </c>
    </row>
    <row r="7609" spans="1:8" x14ac:dyDescent="0.2">
      <c r="A7609" s="5">
        <v>44995</v>
      </c>
      <c r="B7609" s="2">
        <v>44995.351423611108</v>
      </c>
      <c r="C7609" s="1" t="s">
        <v>1065</v>
      </c>
      <c r="D7609" t="s">
        <v>1056</v>
      </c>
      <c r="G7609" t="s">
        <v>1230</v>
      </c>
      <c r="H7609">
        <v>1</v>
      </c>
    </row>
    <row r="7610" spans="1:8" x14ac:dyDescent="0.2">
      <c r="A7610" s="5">
        <v>44995</v>
      </c>
      <c r="B7610" s="2">
        <v>44995.663599537038</v>
      </c>
      <c r="C7610" s="1" t="s">
        <v>1065</v>
      </c>
      <c r="D7610" t="s">
        <v>1053</v>
      </c>
      <c r="G7610" t="s">
        <v>1230</v>
      </c>
      <c r="H7610">
        <v>1</v>
      </c>
    </row>
    <row r="7611" spans="1:8" x14ac:dyDescent="0.2">
      <c r="A7611" s="5">
        <v>44995</v>
      </c>
      <c r="B7611" s="2">
        <v>44995.6640625</v>
      </c>
      <c r="C7611" s="1" t="s">
        <v>1065</v>
      </c>
      <c r="D7611" t="s">
        <v>1056</v>
      </c>
      <c r="G7611" t="s">
        <v>1230</v>
      </c>
      <c r="H7611">
        <v>1</v>
      </c>
    </row>
    <row r="7612" spans="1:8" x14ac:dyDescent="0.2">
      <c r="A7612" s="5">
        <v>44995</v>
      </c>
      <c r="B7612" s="2">
        <v>44995.664085648146</v>
      </c>
      <c r="C7612" s="1" t="s">
        <v>1065</v>
      </c>
      <c r="D7612" t="s">
        <v>1057</v>
      </c>
      <c r="G7612" t="s">
        <v>1230</v>
      </c>
      <c r="H7612">
        <v>1</v>
      </c>
    </row>
    <row r="7613" spans="1:8" x14ac:dyDescent="0.2">
      <c r="A7613" s="5">
        <v>44995</v>
      </c>
      <c r="B7613" s="2">
        <v>44995.664131944446</v>
      </c>
      <c r="C7613" s="1" t="s">
        <v>1065</v>
      </c>
      <c r="D7613" t="s">
        <v>1056</v>
      </c>
      <c r="G7613" t="s">
        <v>1230</v>
      </c>
      <c r="H7613">
        <v>1</v>
      </c>
    </row>
    <row r="7614" spans="1:8" x14ac:dyDescent="0.2">
      <c r="A7614" s="5">
        <v>44995</v>
      </c>
      <c r="B7614" s="2">
        <v>44995.664155092592</v>
      </c>
      <c r="C7614" s="1" t="s">
        <v>1065</v>
      </c>
      <c r="D7614" t="s">
        <v>1058</v>
      </c>
      <c r="G7614" t="s">
        <v>1230</v>
      </c>
      <c r="H7614">
        <v>1</v>
      </c>
    </row>
    <row r="7615" spans="1:8" x14ac:dyDescent="0.2">
      <c r="A7615" s="5">
        <v>44995</v>
      </c>
      <c r="B7615" s="2">
        <v>44995.664178240739</v>
      </c>
      <c r="C7615" s="1" t="s">
        <v>1065</v>
      </c>
      <c r="D7615" t="s">
        <v>1056</v>
      </c>
      <c r="G7615" t="s">
        <v>1230</v>
      </c>
      <c r="H7615">
        <v>1</v>
      </c>
    </row>
    <row r="7616" spans="1:8" x14ac:dyDescent="0.2">
      <c r="A7616" s="5">
        <v>44995</v>
      </c>
      <c r="B7616" s="2">
        <v>44995.664201388892</v>
      </c>
      <c r="C7616" s="1" t="s">
        <v>1065</v>
      </c>
      <c r="D7616" t="s">
        <v>1059</v>
      </c>
      <c r="G7616" t="s">
        <v>1230</v>
      </c>
      <c r="H7616">
        <v>1</v>
      </c>
    </row>
    <row r="7617" spans="1:8" x14ac:dyDescent="0.2">
      <c r="A7617" s="5">
        <v>44995</v>
      </c>
      <c r="B7617" s="2">
        <v>44995.664224537039</v>
      </c>
      <c r="C7617" s="1" t="s">
        <v>1065</v>
      </c>
      <c r="D7617" t="s">
        <v>1056</v>
      </c>
      <c r="G7617" t="s">
        <v>1230</v>
      </c>
      <c r="H7617">
        <v>1</v>
      </c>
    </row>
    <row r="7618" spans="1:8" x14ac:dyDescent="0.2">
      <c r="A7618" s="5">
        <v>44997</v>
      </c>
      <c r="B7618" s="2">
        <v>44997.769293981481</v>
      </c>
      <c r="C7618" s="1" t="s">
        <v>1113</v>
      </c>
      <c r="D7618" t="s">
        <v>1053</v>
      </c>
      <c r="G7618" t="s">
        <v>1230</v>
      </c>
      <c r="H7618">
        <v>1</v>
      </c>
    </row>
    <row r="7619" spans="1:8" x14ac:dyDescent="0.2">
      <c r="A7619" s="5">
        <v>44997</v>
      </c>
      <c r="B7619" s="2">
        <v>44997.76935185185</v>
      </c>
      <c r="C7619" s="1" t="s">
        <v>1113</v>
      </c>
      <c r="D7619" t="s">
        <v>1056</v>
      </c>
      <c r="G7619" t="s">
        <v>1230</v>
      </c>
      <c r="H7619">
        <v>1</v>
      </c>
    </row>
    <row r="7620" spans="1:8" x14ac:dyDescent="0.2">
      <c r="A7620" s="5">
        <v>44997</v>
      </c>
      <c r="B7620" s="2">
        <v>44997.76939814815</v>
      </c>
      <c r="C7620" s="1" t="s">
        <v>1113</v>
      </c>
      <c r="D7620" t="s">
        <v>1057</v>
      </c>
      <c r="G7620" t="s">
        <v>1230</v>
      </c>
      <c r="H7620">
        <v>1</v>
      </c>
    </row>
    <row r="7621" spans="1:8" x14ac:dyDescent="0.2">
      <c r="A7621" s="5">
        <v>44997</v>
      </c>
      <c r="B7621" s="2">
        <v>44997.769444444442</v>
      </c>
      <c r="C7621" s="1" t="s">
        <v>1113</v>
      </c>
      <c r="D7621" t="s">
        <v>1056</v>
      </c>
      <c r="G7621" t="s">
        <v>1230</v>
      </c>
      <c r="H7621">
        <v>1</v>
      </c>
    </row>
    <row r="7622" spans="1:8" x14ac:dyDescent="0.2">
      <c r="A7622" s="5">
        <v>44997</v>
      </c>
      <c r="B7622" s="2">
        <v>44997.769479166665</v>
      </c>
      <c r="C7622" s="1" t="s">
        <v>1113</v>
      </c>
      <c r="D7622" t="s">
        <v>1058</v>
      </c>
      <c r="G7622" t="s">
        <v>1230</v>
      </c>
      <c r="H7622">
        <v>1</v>
      </c>
    </row>
    <row r="7623" spans="1:8" x14ac:dyDescent="0.2">
      <c r="A7623" s="5">
        <v>44997</v>
      </c>
      <c r="B7623" s="2">
        <v>44997.769525462965</v>
      </c>
      <c r="C7623" s="1" t="s">
        <v>1113</v>
      </c>
      <c r="D7623" t="s">
        <v>1056</v>
      </c>
      <c r="G7623" t="s">
        <v>1230</v>
      </c>
      <c r="H7623">
        <v>1</v>
      </c>
    </row>
    <row r="7624" spans="1:8" x14ac:dyDescent="0.2">
      <c r="A7624" s="5">
        <v>44997</v>
      </c>
      <c r="B7624" s="2">
        <v>44997.769560185188</v>
      </c>
      <c r="C7624" s="1" t="s">
        <v>1113</v>
      </c>
      <c r="D7624" t="s">
        <v>1059</v>
      </c>
      <c r="G7624" t="s">
        <v>1230</v>
      </c>
      <c r="H7624">
        <v>1</v>
      </c>
    </row>
    <row r="7625" spans="1:8" x14ac:dyDescent="0.2">
      <c r="A7625" s="5">
        <v>44997</v>
      </c>
      <c r="B7625" s="2">
        <v>44997.77003472222</v>
      </c>
      <c r="C7625" s="1" t="s">
        <v>1113</v>
      </c>
      <c r="D7625" t="s">
        <v>1056</v>
      </c>
      <c r="G7625" t="s">
        <v>1230</v>
      </c>
      <c r="H7625">
        <v>1</v>
      </c>
    </row>
    <row r="7626" spans="1:8" x14ac:dyDescent="0.2">
      <c r="A7626" s="5">
        <v>44998</v>
      </c>
      <c r="B7626" s="2">
        <v>44998.333807870367</v>
      </c>
      <c r="C7626" s="1" t="s">
        <v>1192</v>
      </c>
      <c r="D7626" t="s">
        <v>1053</v>
      </c>
      <c r="E7626" s="1" t="s">
        <v>1061</v>
      </c>
      <c r="G7626" t="s">
        <v>1230</v>
      </c>
      <c r="H7626">
        <v>1</v>
      </c>
    </row>
    <row r="7627" spans="1:8" x14ac:dyDescent="0.2">
      <c r="A7627" s="5">
        <v>44998</v>
      </c>
      <c r="B7627" s="2">
        <v>44998.333819444444</v>
      </c>
      <c r="C7627" s="1" t="s">
        <v>1192</v>
      </c>
      <c r="D7627" t="s">
        <v>1057</v>
      </c>
      <c r="E7627" s="1" t="s">
        <v>1061</v>
      </c>
      <c r="G7627" t="s">
        <v>1230</v>
      </c>
      <c r="H7627">
        <v>1</v>
      </c>
    </row>
    <row r="7628" spans="1:8" x14ac:dyDescent="0.2">
      <c r="A7628" s="5">
        <v>44998</v>
      </c>
      <c r="B7628" s="2">
        <v>44998.333831018521</v>
      </c>
      <c r="C7628" s="1" t="s">
        <v>1192</v>
      </c>
      <c r="D7628" t="s">
        <v>1058</v>
      </c>
      <c r="E7628" s="1" t="s">
        <v>1061</v>
      </c>
      <c r="G7628" t="s">
        <v>1230</v>
      </c>
      <c r="H7628">
        <v>1</v>
      </c>
    </row>
    <row r="7629" spans="1:8" x14ac:dyDescent="0.2">
      <c r="A7629" s="5">
        <v>44998</v>
      </c>
      <c r="B7629" s="2">
        <v>44998.333854166667</v>
      </c>
      <c r="C7629" s="1" t="s">
        <v>1192</v>
      </c>
      <c r="D7629" t="s">
        <v>1059</v>
      </c>
      <c r="E7629" s="1" t="s">
        <v>1061</v>
      </c>
      <c r="G7629" t="s">
        <v>1230</v>
      </c>
      <c r="H7629">
        <v>1</v>
      </c>
    </row>
    <row r="7630" spans="1:8" x14ac:dyDescent="0.2">
      <c r="A7630" s="5">
        <v>44998</v>
      </c>
      <c r="B7630" s="2">
        <v>44998.350173611114</v>
      </c>
      <c r="C7630" s="1" t="s">
        <v>1065</v>
      </c>
      <c r="D7630" t="s">
        <v>1053</v>
      </c>
      <c r="G7630" t="s">
        <v>1230</v>
      </c>
      <c r="H7630">
        <v>1</v>
      </c>
    </row>
    <row r="7631" spans="1:8" x14ac:dyDescent="0.2">
      <c r="A7631" s="5">
        <v>44998</v>
      </c>
      <c r="B7631" s="2">
        <v>44998.350231481483</v>
      </c>
      <c r="C7631" s="1" t="s">
        <v>1065</v>
      </c>
      <c r="D7631" t="s">
        <v>1056</v>
      </c>
      <c r="G7631" t="s">
        <v>1230</v>
      </c>
      <c r="H7631">
        <v>1</v>
      </c>
    </row>
    <row r="7632" spans="1:8" x14ac:dyDescent="0.2">
      <c r="A7632" s="5">
        <v>44998</v>
      </c>
      <c r="B7632" s="2">
        <v>44998.350254629629</v>
      </c>
      <c r="C7632" s="1" t="s">
        <v>1065</v>
      </c>
      <c r="D7632" t="s">
        <v>1057</v>
      </c>
      <c r="G7632" t="s">
        <v>1230</v>
      </c>
      <c r="H7632">
        <v>1</v>
      </c>
    </row>
    <row r="7633" spans="1:8" x14ac:dyDescent="0.2">
      <c r="A7633" s="5">
        <v>44998</v>
      </c>
      <c r="B7633" s="2">
        <v>44998.350277777776</v>
      </c>
      <c r="C7633" s="1" t="s">
        <v>1065</v>
      </c>
      <c r="D7633" t="s">
        <v>1056</v>
      </c>
      <c r="G7633" t="s">
        <v>1230</v>
      </c>
      <c r="H7633">
        <v>1</v>
      </c>
    </row>
    <row r="7634" spans="1:8" x14ac:dyDescent="0.2">
      <c r="A7634" s="5">
        <v>44998</v>
      </c>
      <c r="B7634" s="2">
        <v>44998.350312499999</v>
      </c>
      <c r="C7634" s="1" t="s">
        <v>1065</v>
      </c>
      <c r="D7634" t="s">
        <v>1058</v>
      </c>
      <c r="G7634" t="s">
        <v>1230</v>
      </c>
      <c r="H7634">
        <v>1</v>
      </c>
    </row>
    <row r="7635" spans="1:8" x14ac:dyDescent="0.2">
      <c r="A7635" s="5">
        <v>44998</v>
      </c>
      <c r="B7635" s="2">
        <v>44998.350335648145</v>
      </c>
      <c r="C7635" s="1" t="s">
        <v>1065</v>
      </c>
      <c r="D7635" t="s">
        <v>1056</v>
      </c>
      <c r="G7635" t="s">
        <v>1230</v>
      </c>
      <c r="H7635">
        <v>1</v>
      </c>
    </row>
    <row r="7636" spans="1:8" x14ac:dyDescent="0.2">
      <c r="A7636" s="5">
        <v>44998</v>
      </c>
      <c r="B7636" s="2">
        <v>44998.350532407407</v>
      </c>
      <c r="C7636" s="1" t="s">
        <v>1065</v>
      </c>
      <c r="D7636" t="s">
        <v>1059</v>
      </c>
      <c r="G7636" t="s">
        <v>1230</v>
      </c>
      <c r="H7636">
        <v>1</v>
      </c>
    </row>
    <row r="7637" spans="1:8" x14ac:dyDescent="0.2">
      <c r="A7637" s="5">
        <v>44998</v>
      </c>
      <c r="B7637" s="2">
        <v>44998.350555555553</v>
      </c>
      <c r="C7637" s="1" t="s">
        <v>1065</v>
      </c>
      <c r="D7637" t="s">
        <v>1056</v>
      </c>
      <c r="G7637" t="s">
        <v>1230</v>
      </c>
      <c r="H7637">
        <v>1</v>
      </c>
    </row>
    <row r="7638" spans="1:8" x14ac:dyDescent="0.2">
      <c r="A7638" s="5">
        <v>44999</v>
      </c>
      <c r="B7638" s="2">
        <v>44999.336631944447</v>
      </c>
      <c r="C7638" s="1" t="s">
        <v>1192</v>
      </c>
      <c r="D7638" t="s">
        <v>1053</v>
      </c>
      <c r="E7638" s="1" t="s">
        <v>1061</v>
      </c>
      <c r="G7638" t="s">
        <v>1230</v>
      </c>
      <c r="H7638">
        <v>1</v>
      </c>
    </row>
    <row r="7639" spans="1:8" x14ac:dyDescent="0.2">
      <c r="A7639" s="5">
        <v>44999</v>
      </c>
      <c r="B7639" s="2">
        <v>44999.336655092593</v>
      </c>
      <c r="C7639" s="1" t="s">
        <v>1192</v>
      </c>
      <c r="D7639" t="s">
        <v>1057</v>
      </c>
      <c r="E7639" s="1" t="s">
        <v>1061</v>
      </c>
      <c r="G7639" t="s">
        <v>1230</v>
      </c>
      <c r="H7639">
        <v>1</v>
      </c>
    </row>
    <row r="7640" spans="1:8" x14ac:dyDescent="0.2">
      <c r="A7640" s="5">
        <v>44999</v>
      </c>
      <c r="B7640" s="2">
        <v>44999.336678240739</v>
      </c>
      <c r="C7640" s="1" t="s">
        <v>1192</v>
      </c>
      <c r="D7640" t="s">
        <v>1058</v>
      </c>
      <c r="E7640" s="1" t="s">
        <v>1061</v>
      </c>
      <c r="G7640" t="s">
        <v>1230</v>
      </c>
      <c r="H7640">
        <v>1</v>
      </c>
    </row>
    <row r="7641" spans="1:8" x14ac:dyDescent="0.2">
      <c r="A7641" s="5">
        <v>44999</v>
      </c>
      <c r="B7641" s="2">
        <v>44999.336747685185</v>
      </c>
      <c r="C7641" s="1" t="s">
        <v>1192</v>
      </c>
      <c r="D7641" t="s">
        <v>1059</v>
      </c>
      <c r="E7641" s="1" t="s">
        <v>1061</v>
      </c>
      <c r="G7641" t="s">
        <v>1230</v>
      </c>
      <c r="H7641">
        <v>1</v>
      </c>
    </row>
    <row r="7642" spans="1:8" x14ac:dyDescent="0.2">
      <c r="A7642" s="5">
        <v>44999</v>
      </c>
      <c r="B7642" s="2">
        <v>44999.349479166667</v>
      </c>
      <c r="C7642" s="1" t="s">
        <v>1065</v>
      </c>
      <c r="D7642" t="s">
        <v>1053</v>
      </c>
      <c r="G7642" t="s">
        <v>1230</v>
      </c>
      <c r="H7642">
        <v>1</v>
      </c>
    </row>
    <row r="7643" spans="1:8" x14ac:dyDescent="0.2">
      <c r="A7643" s="5">
        <v>44999</v>
      </c>
      <c r="B7643" s="2">
        <v>44999.350069444445</v>
      </c>
      <c r="C7643" s="1" t="s">
        <v>1065</v>
      </c>
      <c r="D7643" t="s">
        <v>1056</v>
      </c>
      <c r="G7643" t="s">
        <v>1230</v>
      </c>
      <c r="H7643">
        <v>1</v>
      </c>
    </row>
    <row r="7644" spans="1:8" x14ac:dyDescent="0.2">
      <c r="A7644" s="5">
        <v>44999</v>
      </c>
      <c r="B7644" s="2">
        <v>44999.350092592591</v>
      </c>
      <c r="C7644" s="1" t="s">
        <v>1065</v>
      </c>
      <c r="D7644" t="s">
        <v>1057</v>
      </c>
      <c r="G7644" t="s">
        <v>1230</v>
      </c>
      <c r="H7644">
        <v>1</v>
      </c>
    </row>
    <row r="7645" spans="1:8" x14ac:dyDescent="0.2">
      <c r="A7645" s="5">
        <v>44999</v>
      </c>
      <c r="B7645" s="2">
        <v>44999.350104166668</v>
      </c>
      <c r="C7645" s="1" t="s">
        <v>1065</v>
      </c>
      <c r="D7645" t="s">
        <v>1056</v>
      </c>
      <c r="G7645" t="s">
        <v>1230</v>
      </c>
      <c r="H7645">
        <v>1</v>
      </c>
    </row>
    <row r="7646" spans="1:8" x14ac:dyDescent="0.2">
      <c r="A7646" s="5">
        <v>44999</v>
      </c>
      <c r="B7646" s="2">
        <v>44999.350185185183</v>
      </c>
      <c r="C7646" s="1" t="s">
        <v>1065</v>
      </c>
      <c r="D7646" t="s">
        <v>1058</v>
      </c>
      <c r="G7646" t="s">
        <v>1230</v>
      </c>
      <c r="H7646">
        <v>1</v>
      </c>
    </row>
    <row r="7647" spans="1:8" x14ac:dyDescent="0.2">
      <c r="A7647" s="5">
        <v>44999</v>
      </c>
      <c r="B7647" s="2">
        <v>44999.350335648145</v>
      </c>
      <c r="C7647" s="1" t="s">
        <v>1065</v>
      </c>
      <c r="D7647" t="s">
        <v>1056</v>
      </c>
      <c r="G7647" t="s">
        <v>1230</v>
      </c>
      <c r="H7647">
        <v>1</v>
      </c>
    </row>
    <row r="7648" spans="1:8" x14ac:dyDescent="0.2">
      <c r="A7648" s="5">
        <v>44999</v>
      </c>
      <c r="B7648" s="2">
        <v>44999.350358796299</v>
      </c>
      <c r="C7648" s="1" t="s">
        <v>1065</v>
      </c>
      <c r="D7648" t="s">
        <v>1059</v>
      </c>
      <c r="G7648" t="s">
        <v>1230</v>
      </c>
      <c r="H7648">
        <v>1</v>
      </c>
    </row>
    <row r="7649" spans="1:8" x14ac:dyDescent="0.2">
      <c r="A7649" s="5">
        <v>44999</v>
      </c>
      <c r="B7649" s="2">
        <v>44999.350381944445</v>
      </c>
      <c r="C7649" s="1" t="s">
        <v>1065</v>
      </c>
      <c r="D7649" t="s">
        <v>1056</v>
      </c>
      <c r="G7649" t="s">
        <v>1230</v>
      </c>
      <c r="H7649">
        <v>1</v>
      </c>
    </row>
    <row r="7650" spans="1:8" x14ac:dyDescent="0.2">
      <c r="A7650" s="5">
        <v>45000</v>
      </c>
      <c r="B7650" s="2">
        <v>45000.338368055556</v>
      </c>
      <c r="C7650" s="1" t="s">
        <v>1192</v>
      </c>
      <c r="D7650" t="s">
        <v>1053</v>
      </c>
      <c r="E7650" s="1" t="s">
        <v>1061</v>
      </c>
      <c r="G7650" t="s">
        <v>1230</v>
      </c>
      <c r="H7650">
        <v>1</v>
      </c>
    </row>
    <row r="7651" spans="1:8" x14ac:dyDescent="0.2">
      <c r="A7651" s="5">
        <v>45000</v>
      </c>
      <c r="B7651" s="2">
        <v>45000.338391203702</v>
      </c>
      <c r="C7651" s="1" t="s">
        <v>1192</v>
      </c>
      <c r="D7651" t="s">
        <v>1057</v>
      </c>
      <c r="E7651" s="1" t="s">
        <v>1061</v>
      </c>
      <c r="G7651" t="s">
        <v>1230</v>
      </c>
      <c r="H7651">
        <v>1</v>
      </c>
    </row>
    <row r="7652" spans="1:8" x14ac:dyDescent="0.2">
      <c r="A7652" s="5">
        <v>45000</v>
      </c>
      <c r="B7652" s="2">
        <v>45000.338402777779</v>
      </c>
      <c r="C7652" s="1" t="s">
        <v>1192</v>
      </c>
      <c r="D7652" t="s">
        <v>1058</v>
      </c>
      <c r="E7652" s="1" t="s">
        <v>1061</v>
      </c>
      <c r="G7652" t="s">
        <v>1230</v>
      </c>
      <c r="H7652">
        <v>1</v>
      </c>
    </row>
    <row r="7653" spans="1:8" x14ac:dyDescent="0.2">
      <c r="A7653" s="5">
        <v>45000</v>
      </c>
      <c r="B7653" s="2">
        <v>45000.338425925926</v>
      </c>
      <c r="C7653" s="1" t="s">
        <v>1192</v>
      </c>
      <c r="D7653" t="s">
        <v>1059</v>
      </c>
      <c r="E7653" s="1" t="s">
        <v>1061</v>
      </c>
      <c r="G7653" t="s">
        <v>1230</v>
      </c>
      <c r="H7653">
        <v>1</v>
      </c>
    </row>
    <row r="7654" spans="1:8" x14ac:dyDescent="0.2">
      <c r="A7654" s="5">
        <v>45000</v>
      </c>
      <c r="B7654" s="2">
        <v>45000.353761574072</v>
      </c>
      <c r="C7654" s="1" t="s">
        <v>1065</v>
      </c>
      <c r="D7654" t="s">
        <v>1053</v>
      </c>
      <c r="G7654" t="s">
        <v>1230</v>
      </c>
      <c r="H7654">
        <v>1</v>
      </c>
    </row>
    <row r="7655" spans="1:8" x14ac:dyDescent="0.2">
      <c r="A7655" s="5">
        <v>45000</v>
      </c>
      <c r="B7655" s="2">
        <v>45000.353796296295</v>
      </c>
      <c r="C7655" s="1" t="s">
        <v>1065</v>
      </c>
      <c r="D7655" t="s">
        <v>1056</v>
      </c>
      <c r="G7655" t="s">
        <v>1230</v>
      </c>
      <c r="H7655">
        <v>1</v>
      </c>
    </row>
    <row r="7656" spans="1:8" x14ac:dyDescent="0.2">
      <c r="A7656" s="5">
        <v>45000</v>
      </c>
      <c r="B7656" s="2">
        <v>45000.353831018518</v>
      </c>
      <c r="C7656" s="1" t="s">
        <v>1065</v>
      </c>
      <c r="D7656" t="s">
        <v>1057</v>
      </c>
      <c r="G7656" t="s">
        <v>1230</v>
      </c>
      <c r="H7656">
        <v>1</v>
      </c>
    </row>
    <row r="7657" spans="1:8" x14ac:dyDescent="0.2">
      <c r="A7657" s="5">
        <v>45000</v>
      </c>
      <c r="B7657" s="2">
        <v>45000.353865740741</v>
      </c>
      <c r="C7657" s="1" t="s">
        <v>1065</v>
      </c>
      <c r="D7657" t="s">
        <v>1056</v>
      </c>
      <c r="G7657" t="s">
        <v>1230</v>
      </c>
      <c r="H7657">
        <v>1</v>
      </c>
    </row>
    <row r="7658" spans="1:8" x14ac:dyDescent="0.2">
      <c r="A7658" s="5">
        <v>45000</v>
      </c>
      <c r="B7658" s="2">
        <v>45000.353912037041</v>
      </c>
      <c r="C7658" s="1" t="s">
        <v>1065</v>
      </c>
      <c r="D7658" t="s">
        <v>1058</v>
      </c>
      <c r="G7658" t="s">
        <v>1230</v>
      </c>
      <c r="H7658">
        <v>1</v>
      </c>
    </row>
    <row r="7659" spans="1:8" x14ac:dyDescent="0.2">
      <c r="A7659" s="5">
        <v>45000</v>
      </c>
      <c r="B7659" s="2">
        <v>45000.353935185187</v>
      </c>
      <c r="C7659" s="1" t="s">
        <v>1065</v>
      </c>
      <c r="D7659" t="s">
        <v>1056</v>
      </c>
      <c r="G7659" t="s">
        <v>1230</v>
      </c>
      <c r="H7659">
        <v>1</v>
      </c>
    </row>
    <row r="7660" spans="1:8" x14ac:dyDescent="0.2">
      <c r="A7660" s="5">
        <v>45000</v>
      </c>
      <c r="B7660" s="2">
        <v>45000.353981481479</v>
      </c>
      <c r="C7660" s="1" t="s">
        <v>1065</v>
      </c>
      <c r="D7660" t="s">
        <v>1059</v>
      </c>
      <c r="G7660" t="s">
        <v>1230</v>
      </c>
      <c r="H7660">
        <v>1</v>
      </c>
    </row>
    <row r="7661" spans="1:8" x14ac:dyDescent="0.2">
      <c r="A7661" s="5">
        <v>45000</v>
      </c>
      <c r="B7661" s="2">
        <v>45000.353993055556</v>
      </c>
      <c r="C7661" s="1" t="s">
        <v>1065</v>
      </c>
      <c r="D7661" t="s">
        <v>1056</v>
      </c>
      <c r="G7661" t="s">
        <v>1230</v>
      </c>
      <c r="H7661">
        <v>1</v>
      </c>
    </row>
    <row r="7662" spans="1:8" x14ac:dyDescent="0.2">
      <c r="A7662" s="5">
        <v>45001</v>
      </c>
      <c r="B7662" s="2">
        <v>45001.347418981481</v>
      </c>
      <c r="C7662" s="1" t="s">
        <v>1065</v>
      </c>
      <c r="D7662" t="s">
        <v>1053</v>
      </c>
      <c r="G7662" t="s">
        <v>1230</v>
      </c>
      <c r="H7662">
        <v>1</v>
      </c>
    </row>
    <row r="7663" spans="1:8" x14ac:dyDescent="0.2">
      <c r="A7663" s="5">
        <v>45001</v>
      </c>
      <c r="B7663" s="2">
        <v>45001.347650462965</v>
      </c>
      <c r="C7663" s="1" t="s">
        <v>1065</v>
      </c>
      <c r="D7663" t="s">
        <v>1056</v>
      </c>
      <c r="G7663" t="s">
        <v>1230</v>
      </c>
      <c r="H7663">
        <v>1</v>
      </c>
    </row>
    <row r="7664" spans="1:8" x14ac:dyDescent="0.2">
      <c r="A7664" s="5">
        <v>45001</v>
      </c>
      <c r="B7664" s="2">
        <v>45001.347800925927</v>
      </c>
      <c r="C7664" s="1" t="s">
        <v>1065</v>
      </c>
      <c r="D7664" t="s">
        <v>1057</v>
      </c>
      <c r="G7664" t="s">
        <v>1230</v>
      </c>
      <c r="H7664">
        <v>1</v>
      </c>
    </row>
    <row r="7665" spans="1:8" x14ac:dyDescent="0.2">
      <c r="A7665" s="5">
        <v>45001</v>
      </c>
      <c r="B7665" s="2">
        <v>45001.348124999997</v>
      </c>
      <c r="C7665" s="1" t="s">
        <v>1065</v>
      </c>
      <c r="D7665" t="s">
        <v>1056</v>
      </c>
      <c r="G7665" t="s">
        <v>1230</v>
      </c>
      <c r="H7665">
        <v>1</v>
      </c>
    </row>
    <row r="7666" spans="1:8" x14ac:dyDescent="0.2">
      <c r="A7666" s="5">
        <v>45001</v>
      </c>
      <c r="B7666" s="2">
        <v>45001.34820601852</v>
      </c>
      <c r="C7666" s="1" t="s">
        <v>1065</v>
      </c>
      <c r="D7666" t="s">
        <v>1058</v>
      </c>
      <c r="G7666" t="s">
        <v>1230</v>
      </c>
      <c r="H7666">
        <v>1</v>
      </c>
    </row>
    <row r="7667" spans="1:8" x14ac:dyDescent="0.2">
      <c r="A7667" s="5">
        <v>45001</v>
      </c>
      <c r="B7667" s="2">
        <v>45001.348275462966</v>
      </c>
      <c r="C7667" s="1" t="s">
        <v>1065</v>
      </c>
      <c r="D7667" t="s">
        <v>1056</v>
      </c>
      <c r="G7667" t="s">
        <v>1230</v>
      </c>
      <c r="H7667">
        <v>1</v>
      </c>
    </row>
    <row r="7668" spans="1:8" x14ac:dyDescent="0.2">
      <c r="A7668" s="5">
        <v>45001</v>
      </c>
      <c r="B7668" s="2">
        <v>45001.348344907405</v>
      </c>
      <c r="C7668" s="1" t="s">
        <v>1065</v>
      </c>
      <c r="D7668" t="s">
        <v>1059</v>
      </c>
      <c r="G7668" t="s">
        <v>1230</v>
      </c>
      <c r="H7668">
        <v>1</v>
      </c>
    </row>
    <row r="7669" spans="1:8" x14ac:dyDescent="0.2">
      <c r="A7669" s="5">
        <v>45001</v>
      </c>
      <c r="B7669" s="2">
        <v>45001.348425925928</v>
      </c>
      <c r="C7669" s="1" t="s">
        <v>1065</v>
      </c>
      <c r="D7669" t="s">
        <v>1056</v>
      </c>
      <c r="G7669" t="s">
        <v>1230</v>
      </c>
      <c r="H7669">
        <v>1</v>
      </c>
    </row>
    <row r="7670" spans="1:8" x14ac:dyDescent="0.2">
      <c r="A7670" s="5">
        <v>45001</v>
      </c>
      <c r="B7670" s="2">
        <v>45001.365532407406</v>
      </c>
      <c r="C7670" s="1" t="s">
        <v>1065</v>
      </c>
      <c r="D7670" t="s">
        <v>1053</v>
      </c>
      <c r="G7670" t="s">
        <v>1230</v>
      </c>
      <c r="H7670">
        <v>1</v>
      </c>
    </row>
    <row r="7671" spans="1:8" x14ac:dyDescent="0.2">
      <c r="A7671" s="5">
        <v>45001</v>
      </c>
      <c r="B7671" s="2">
        <v>45001.366030092591</v>
      </c>
      <c r="C7671" s="1" t="s">
        <v>1065</v>
      </c>
      <c r="D7671" t="s">
        <v>1056</v>
      </c>
      <c r="G7671" t="s">
        <v>1230</v>
      </c>
      <c r="H7671">
        <v>1</v>
      </c>
    </row>
    <row r="7672" spans="1:8" x14ac:dyDescent="0.2">
      <c r="A7672" s="5">
        <v>45001</v>
      </c>
      <c r="B7672" s="2">
        <v>45001.366284722222</v>
      </c>
      <c r="C7672" s="1" t="s">
        <v>1065</v>
      </c>
      <c r="D7672" t="s">
        <v>1057</v>
      </c>
      <c r="G7672" t="s">
        <v>1230</v>
      </c>
      <c r="H7672">
        <v>1</v>
      </c>
    </row>
    <row r="7673" spans="1:8" x14ac:dyDescent="0.2">
      <c r="A7673" s="5">
        <v>45001</v>
      </c>
      <c r="B7673" s="2">
        <v>45001.366747685184</v>
      </c>
      <c r="C7673" s="1" t="s">
        <v>1065</v>
      </c>
      <c r="D7673" t="s">
        <v>1056</v>
      </c>
      <c r="G7673" t="s">
        <v>1230</v>
      </c>
      <c r="H7673">
        <v>1</v>
      </c>
    </row>
    <row r="7674" spans="1:8" x14ac:dyDescent="0.2">
      <c r="A7674" s="5">
        <v>45001</v>
      </c>
      <c r="B7674" s="2">
        <v>45001.367326388892</v>
      </c>
      <c r="C7674" s="1" t="s">
        <v>1065</v>
      </c>
      <c r="D7674" t="s">
        <v>1058</v>
      </c>
      <c r="G7674" t="s">
        <v>1230</v>
      </c>
      <c r="H7674">
        <v>1</v>
      </c>
    </row>
    <row r="7675" spans="1:8" x14ac:dyDescent="0.2">
      <c r="A7675" s="5">
        <v>45001</v>
      </c>
      <c r="B7675" s="2">
        <v>45001.367546296293</v>
      </c>
      <c r="C7675" s="1" t="s">
        <v>1065</v>
      </c>
      <c r="D7675" t="s">
        <v>1056</v>
      </c>
      <c r="G7675" t="s">
        <v>1230</v>
      </c>
      <c r="H7675">
        <v>1</v>
      </c>
    </row>
    <row r="7676" spans="1:8" x14ac:dyDescent="0.2">
      <c r="A7676" s="5">
        <v>45001</v>
      </c>
      <c r="B7676" s="2">
        <v>45001.367800925924</v>
      </c>
      <c r="C7676" s="1" t="s">
        <v>1065</v>
      </c>
      <c r="D7676" t="s">
        <v>1059</v>
      </c>
      <c r="G7676" t="s">
        <v>1230</v>
      </c>
      <c r="H7676">
        <v>1</v>
      </c>
    </row>
    <row r="7677" spans="1:8" x14ac:dyDescent="0.2">
      <c r="A7677" s="5">
        <v>45001</v>
      </c>
      <c r="B7677" s="2">
        <v>45001.367974537039</v>
      </c>
      <c r="C7677" s="1" t="s">
        <v>1065</v>
      </c>
      <c r="D7677" t="s">
        <v>1056</v>
      </c>
      <c r="G7677" t="s">
        <v>1230</v>
      </c>
      <c r="H7677">
        <v>1</v>
      </c>
    </row>
    <row r="7678" spans="1:8" x14ac:dyDescent="0.2">
      <c r="A7678" s="5">
        <v>45001</v>
      </c>
      <c r="B7678" s="2">
        <v>45001.403449074074</v>
      </c>
      <c r="C7678" s="1" t="s">
        <v>1065</v>
      </c>
      <c r="D7678" t="s">
        <v>1053</v>
      </c>
      <c r="G7678" t="s">
        <v>1230</v>
      </c>
      <c r="H7678">
        <v>1</v>
      </c>
    </row>
    <row r="7679" spans="1:8" x14ac:dyDescent="0.2">
      <c r="A7679" s="5">
        <v>45001</v>
      </c>
      <c r="B7679" s="2">
        <v>45001.40353009259</v>
      </c>
      <c r="C7679" s="1" t="s">
        <v>1065</v>
      </c>
      <c r="D7679" t="s">
        <v>1056</v>
      </c>
      <c r="G7679" t="s">
        <v>1230</v>
      </c>
      <c r="H7679">
        <v>1</v>
      </c>
    </row>
    <row r="7680" spans="1:8" x14ac:dyDescent="0.2">
      <c r="A7680" s="5">
        <v>45001</v>
      </c>
      <c r="B7680" s="2">
        <v>45001.403645833336</v>
      </c>
      <c r="C7680" s="1" t="s">
        <v>1065</v>
      </c>
      <c r="D7680" t="s">
        <v>1057</v>
      </c>
      <c r="G7680" t="s">
        <v>1230</v>
      </c>
      <c r="H7680">
        <v>1</v>
      </c>
    </row>
    <row r="7681" spans="1:8" x14ac:dyDescent="0.2">
      <c r="A7681" s="5">
        <v>45001</v>
      </c>
      <c r="B7681" s="2">
        <v>45001.403784722221</v>
      </c>
      <c r="C7681" s="1" t="s">
        <v>1065</v>
      </c>
      <c r="D7681" t="s">
        <v>1056</v>
      </c>
      <c r="G7681" t="s">
        <v>1230</v>
      </c>
      <c r="H7681">
        <v>1</v>
      </c>
    </row>
    <row r="7682" spans="1:8" x14ac:dyDescent="0.2">
      <c r="A7682" s="5">
        <v>45001</v>
      </c>
      <c r="B7682" s="2">
        <v>45001.404016203705</v>
      </c>
      <c r="C7682" s="1" t="s">
        <v>1065</v>
      </c>
      <c r="D7682" t="s">
        <v>1058</v>
      </c>
      <c r="G7682" t="s">
        <v>1230</v>
      </c>
      <c r="H7682">
        <v>1</v>
      </c>
    </row>
    <row r="7683" spans="1:8" x14ac:dyDescent="0.2">
      <c r="A7683" s="5">
        <v>45001</v>
      </c>
      <c r="B7683" s="2">
        <v>45001.404074074075</v>
      </c>
      <c r="C7683" s="1" t="s">
        <v>1065</v>
      </c>
      <c r="D7683" t="s">
        <v>1056</v>
      </c>
      <c r="G7683" t="s">
        <v>1230</v>
      </c>
      <c r="H7683">
        <v>1</v>
      </c>
    </row>
    <row r="7684" spans="1:8" x14ac:dyDescent="0.2">
      <c r="A7684" s="5">
        <v>45001</v>
      </c>
      <c r="B7684" s="2">
        <v>45001.404340277775</v>
      </c>
      <c r="C7684" s="1" t="s">
        <v>1065</v>
      </c>
      <c r="D7684" t="s">
        <v>1059</v>
      </c>
      <c r="G7684" t="s">
        <v>1230</v>
      </c>
      <c r="H7684">
        <v>1</v>
      </c>
    </row>
    <row r="7685" spans="1:8" x14ac:dyDescent="0.2">
      <c r="A7685" s="5">
        <v>45001</v>
      </c>
      <c r="B7685" s="2">
        <v>45001.404351851852</v>
      </c>
      <c r="C7685" s="1" t="s">
        <v>1065</v>
      </c>
      <c r="D7685" t="s">
        <v>1056</v>
      </c>
      <c r="G7685" t="s">
        <v>1230</v>
      </c>
      <c r="H7685">
        <v>1</v>
      </c>
    </row>
    <row r="7686" spans="1:8" x14ac:dyDescent="0.2">
      <c r="A7686" s="5">
        <v>45001</v>
      </c>
      <c r="B7686" s="2">
        <v>45001.412291666667</v>
      </c>
      <c r="C7686" s="1" t="s">
        <v>1065</v>
      </c>
      <c r="D7686" t="s">
        <v>1053</v>
      </c>
      <c r="E7686" s="1" t="s">
        <v>1064</v>
      </c>
      <c r="G7686" t="s">
        <v>1230</v>
      </c>
      <c r="H7686">
        <v>1</v>
      </c>
    </row>
    <row r="7687" spans="1:8" x14ac:dyDescent="0.2">
      <c r="A7687" s="5">
        <v>45001</v>
      </c>
      <c r="B7687" s="2">
        <v>45001.41233796296</v>
      </c>
      <c r="C7687" s="1" t="s">
        <v>1065</v>
      </c>
      <c r="D7687" t="s">
        <v>1057</v>
      </c>
      <c r="E7687" s="1" t="s">
        <v>1064</v>
      </c>
      <c r="G7687" t="s">
        <v>1230</v>
      </c>
      <c r="H7687">
        <v>1</v>
      </c>
    </row>
    <row r="7688" spans="1:8" x14ac:dyDescent="0.2">
      <c r="A7688" s="5">
        <v>45001</v>
      </c>
      <c r="B7688" s="2">
        <v>45001.412372685183</v>
      </c>
      <c r="C7688" s="1" t="s">
        <v>1065</v>
      </c>
      <c r="D7688" t="s">
        <v>1058</v>
      </c>
      <c r="E7688" s="1" t="s">
        <v>1064</v>
      </c>
      <c r="G7688" t="s">
        <v>1230</v>
      </c>
      <c r="H7688">
        <v>1</v>
      </c>
    </row>
    <row r="7689" spans="1:8" x14ac:dyDescent="0.2">
      <c r="A7689" s="5">
        <v>45001</v>
      </c>
      <c r="B7689" s="2">
        <v>45001.412395833337</v>
      </c>
      <c r="C7689" s="1" t="s">
        <v>1065</v>
      </c>
      <c r="D7689" t="s">
        <v>1059</v>
      </c>
      <c r="E7689" s="1" t="s">
        <v>1064</v>
      </c>
      <c r="G7689" t="s">
        <v>1230</v>
      </c>
      <c r="H7689">
        <v>1</v>
      </c>
    </row>
    <row r="7690" spans="1:8" x14ac:dyDescent="0.2">
      <c r="A7690" s="5">
        <v>45002</v>
      </c>
      <c r="B7690" s="2">
        <v>45002.334016203706</v>
      </c>
      <c r="C7690" s="1" t="s">
        <v>1192</v>
      </c>
      <c r="D7690" t="s">
        <v>1053</v>
      </c>
      <c r="E7690" s="1" t="s">
        <v>1061</v>
      </c>
      <c r="G7690" t="s">
        <v>1230</v>
      </c>
      <c r="H7690">
        <v>1</v>
      </c>
    </row>
    <row r="7691" spans="1:8" x14ac:dyDescent="0.2">
      <c r="A7691" s="5">
        <v>45002</v>
      </c>
      <c r="B7691" s="2">
        <v>45002.334027777775</v>
      </c>
      <c r="C7691" s="1" t="s">
        <v>1192</v>
      </c>
      <c r="D7691" t="s">
        <v>1057</v>
      </c>
      <c r="E7691" s="1" t="s">
        <v>1061</v>
      </c>
      <c r="G7691" t="s">
        <v>1230</v>
      </c>
      <c r="H7691">
        <v>1</v>
      </c>
    </row>
    <row r="7692" spans="1:8" x14ac:dyDescent="0.2">
      <c r="A7692" s="5">
        <v>45002</v>
      </c>
      <c r="B7692" s="2">
        <v>45002.334039351852</v>
      </c>
      <c r="C7692" s="1" t="s">
        <v>1192</v>
      </c>
      <c r="D7692" t="s">
        <v>1058</v>
      </c>
      <c r="E7692" s="1" t="s">
        <v>1061</v>
      </c>
      <c r="G7692" t="s">
        <v>1230</v>
      </c>
      <c r="H7692">
        <v>1</v>
      </c>
    </row>
    <row r="7693" spans="1:8" x14ac:dyDescent="0.2">
      <c r="A7693" s="5">
        <v>45002</v>
      </c>
      <c r="B7693" s="2">
        <v>45002.334039351852</v>
      </c>
      <c r="C7693" s="1" t="s">
        <v>1192</v>
      </c>
      <c r="D7693" t="s">
        <v>1059</v>
      </c>
      <c r="E7693" s="1" t="s">
        <v>1061</v>
      </c>
      <c r="G7693" t="s">
        <v>1230</v>
      </c>
      <c r="H7693">
        <v>1</v>
      </c>
    </row>
    <row r="7694" spans="1:8" x14ac:dyDescent="0.2">
      <c r="A7694" s="5">
        <v>45002</v>
      </c>
      <c r="B7694" s="2">
        <v>45002.352465277778</v>
      </c>
      <c r="C7694" s="1" t="s">
        <v>1065</v>
      </c>
      <c r="D7694" t="s">
        <v>1053</v>
      </c>
      <c r="G7694" t="s">
        <v>1230</v>
      </c>
      <c r="H7694">
        <v>1</v>
      </c>
    </row>
    <row r="7695" spans="1:8" x14ac:dyDescent="0.2">
      <c r="A7695" s="5">
        <v>45002</v>
      </c>
      <c r="B7695" s="2">
        <v>45002.352476851855</v>
      </c>
      <c r="C7695" s="1" t="s">
        <v>1065</v>
      </c>
      <c r="D7695" t="s">
        <v>1056</v>
      </c>
      <c r="G7695" t="s">
        <v>1230</v>
      </c>
      <c r="H7695">
        <v>1</v>
      </c>
    </row>
    <row r="7696" spans="1:8" x14ac:dyDescent="0.2">
      <c r="A7696" s="5">
        <v>45002</v>
      </c>
      <c r="B7696" s="2">
        <v>45002.352488425924</v>
      </c>
      <c r="C7696" s="1" t="s">
        <v>1065</v>
      </c>
      <c r="D7696" t="s">
        <v>1057</v>
      </c>
      <c r="G7696" t="s">
        <v>1230</v>
      </c>
      <c r="H7696">
        <v>1</v>
      </c>
    </row>
    <row r="7697" spans="1:8" x14ac:dyDescent="0.2">
      <c r="A7697" s="5">
        <v>45002</v>
      </c>
      <c r="B7697" s="2">
        <v>45002.352500000001</v>
      </c>
      <c r="C7697" s="1" t="s">
        <v>1065</v>
      </c>
      <c r="D7697" t="s">
        <v>1056</v>
      </c>
      <c r="G7697" t="s">
        <v>1230</v>
      </c>
      <c r="H7697">
        <v>1</v>
      </c>
    </row>
    <row r="7698" spans="1:8" x14ac:dyDescent="0.2">
      <c r="A7698" s="5">
        <v>45002</v>
      </c>
      <c r="B7698" s="2">
        <v>45002.352523148147</v>
      </c>
      <c r="C7698" s="1" t="s">
        <v>1065</v>
      </c>
      <c r="D7698" t="s">
        <v>1058</v>
      </c>
      <c r="G7698" t="s">
        <v>1230</v>
      </c>
      <c r="H7698">
        <v>1</v>
      </c>
    </row>
    <row r="7699" spans="1:8" x14ac:dyDescent="0.2">
      <c r="A7699" s="5">
        <v>45002</v>
      </c>
      <c r="B7699" s="2">
        <v>45002.35255787037</v>
      </c>
      <c r="C7699" s="1" t="s">
        <v>1065</v>
      </c>
      <c r="D7699" t="s">
        <v>1056</v>
      </c>
      <c r="G7699" t="s">
        <v>1230</v>
      </c>
      <c r="H7699">
        <v>1</v>
      </c>
    </row>
    <row r="7700" spans="1:8" x14ac:dyDescent="0.2">
      <c r="A7700" s="5">
        <v>45002</v>
      </c>
      <c r="B7700" s="2">
        <v>45002.352581018517</v>
      </c>
      <c r="C7700" s="1" t="s">
        <v>1065</v>
      </c>
      <c r="D7700" t="s">
        <v>1059</v>
      </c>
      <c r="G7700" t="s">
        <v>1230</v>
      </c>
      <c r="H7700">
        <v>1</v>
      </c>
    </row>
    <row r="7701" spans="1:8" x14ac:dyDescent="0.2">
      <c r="A7701" s="5">
        <v>45002</v>
      </c>
      <c r="B7701" s="2">
        <v>45002.352592592593</v>
      </c>
      <c r="C7701" s="1" t="s">
        <v>1065</v>
      </c>
      <c r="D7701" t="s">
        <v>1056</v>
      </c>
      <c r="G7701" t="s">
        <v>1230</v>
      </c>
      <c r="H7701">
        <v>1</v>
      </c>
    </row>
    <row r="7702" spans="1:8" x14ac:dyDescent="0.2">
      <c r="A7702" s="5">
        <v>45005</v>
      </c>
      <c r="B7702" s="2">
        <v>45005.330381944441</v>
      </c>
      <c r="C7702" s="1" t="s">
        <v>1192</v>
      </c>
      <c r="D7702" t="s">
        <v>1053</v>
      </c>
      <c r="E7702" s="1" t="s">
        <v>1061</v>
      </c>
      <c r="G7702" t="s">
        <v>1230</v>
      </c>
      <c r="H7702">
        <v>1</v>
      </c>
    </row>
    <row r="7703" spans="1:8" x14ac:dyDescent="0.2">
      <c r="A7703" s="5">
        <v>45005</v>
      </c>
      <c r="B7703" s="2">
        <v>45005.330393518518</v>
      </c>
      <c r="C7703" s="1" t="s">
        <v>1192</v>
      </c>
      <c r="D7703" t="s">
        <v>1057</v>
      </c>
      <c r="E7703" s="1" t="s">
        <v>1061</v>
      </c>
      <c r="G7703" t="s">
        <v>1230</v>
      </c>
      <c r="H7703">
        <v>1</v>
      </c>
    </row>
    <row r="7704" spans="1:8" x14ac:dyDescent="0.2">
      <c r="A7704" s="5">
        <v>45005</v>
      </c>
      <c r="B7704" s="2">
        <v>45005.330405092594</v>
      </c>
      <c r="C7704" s="1" t="s">
        <v>1192</v>
      </c>
      <c r="D7704" t="s">
        <v>1058</v>
      </c>
      <c r="E7704" s="1" t="s">
        <v>1061</v>
      </c>
      <c r="G7704" t="s">
        <v>1230</v>
      </c>
      <c r="H7704">
        <v>1</v>
      </c>
    </row>
    <row r="7705" spans="1:8" x14ac:dyDescent="0.2">
      <c r="A7705" s="5">
        <v>45005</v>
      </c>
      <c r="B7705" s="2">
        <v>45005.330416666664</v>
      </c>
      <c r="C7705" s="1" t="s">
        <v>1192</v>
      </c>
      <c r="D7705" t="s">
        <v>1059</v>
      </c>
      <c r="E7705" s="1" t="s">
        <v>1061</v>
      </c>
      <c r="G7705" t="s">
        <v>1230</v>
      </c>
      <c r="H7705">
        <v>1</v>
      </c>
    </row>
    <row r="7706" spans="1:8" x14ac:dyDescent="0.2">
      <c r="A7706" s="5">
        <v>45006</v>
      </c>
      <c r="B7706" s="2">
        <v>45006.329768518517</v>
      </c>
      <c r="C7706" s="1" t="s">
        <v>1192</v>
      </c>
      <c r="D7706" t="s">
        <v>1053</v>
      </c>
      <c r="E7706" s="1" t="s">
        <v>1061</v>
      </c>
      <c r="G7706" t="s">
        <v>1230</v>
      </c>
      <c r="H7706">
        <v>1</v>
      </c>
    </row>
    <row r="7707" spans="1:8" x14ac:dyDescent="0.2">
      <c r="A7707" s="5">
        <v>45006</v>
      </c>
      <c r="B7707" s="2">
        <v>45006.329780092594</v>
      </c>
      <c r="C7707" s="1" t="s">
        <v>1192</v>
      </c>
      <c r="D7707" t="s">
        <v>1057</v>
      </c>
      <c r="E7707" s="1" t="s">
        <v>1061</v>
      </c>
      <c r="G7707" t="s">
        <v>1230</v>
      </c>
      <c r="H7707">
        <v>1</v>
      </c>
    </row>
    <row r="7708" spans="1:8" x14ac:dyDescent="0.2">
      <c r="A7708" s="5">
        <v>45006</v>
      </c>
      <c r="B7708" s="2">
        <v>45006.329780092594</v>
      </c>
      <c r="C7708" s="1" t="s">
        <v>1192</v>
      </c>
      <c r="D7708" t="s">
        <v>1058</v>
      </c>
      <c r="E7708" s="1" t="s">
        <v>1061</v>
      </c>
      <c r="G7708" t="s">
        <v>1230</v>
      </c>
      <c r="H7708">
        <v>1</v>
      </c>
    </row>
    <row r="7709" spans="1:8" x14ac:dyDescent="0.2">
      <c r="A7709" s="5">
        <v>45006</v>
      </c>
      <c r="B7709" s="2">
        <v>45006.32980324074</v>
      </c>
      <c r="C7709" s="1" t="s">
        <v>1192</v>
      </c>
      <c r="D7709" t="s">
        <v>1059</v>
      </c>
      <c r="E7709" s="1" t="s">
        <v>1061</v>
      </c>
      <c r="G7709" t="s">
        <v>1230</v>
      </c>
      <c r="H7709">
        <v>1</v>
      </c>
    </row>
    <row r="7710" spans="1:8" x14ac:dyDescent="0.2">
      <c r="A7710" s="5">
        <v>45006</v>
      </c>
      <c r="B7710" s="2">
        <v>45006.36787037037</v>
      </c>
      <c r="C7710" s="1" t="s">
        <v>1065</v>
      </c>
      <c r="D7710" t="s">
        <v>1053</v>
      </c>
      <c r="G7710" t="s">
        <v>1230</v>
      </c>
      <c r="H7710">
        <v>1</v>
      </c>
    </row>
    <row r="7711" spans="1:8" x14ac:dyDescent="0.2">
      <c r="A7711" s="5">
        <v>45006</v>
      </c>
      <c r="B7711" s="2">
        <v>45006.368032407408</v>
      </c>
      <c r="C7711" s="1" t="s">
        <v>1065</v>
      </c>
      <c r="D7711" t="s">
        <v>1056</v>
      </c>
      <c r="G7711" t="s">
        <v>1230</v>
      </c>
      <c r="H7711">
        <v>1</v>
      </c>
    </row>
    <row r="7712" spans="1:8" x14ac:dyDescent="0.2">
      <c r="A7712" s="5">
        <v>45006</v>
      </c>
      <c r="B7712" s="2">
        <v>45006.368090277778</v>
      </c>
      <c r="C7712" s="1" t="s">
        <v>1065</v>
      </c>
      <c r="D7712" t="s">
        <v>1057</v>
      </c>
      <c r="G7712" t="s">
        <v>1230</v>
      </c>
      <c r="H7712">
        <v>1</v>
      </c>
    </row>
    <row r="7713" spans="1:8" x14ac:dyDescent="0.2">
      <c r="A7713" s="5">
        <v>45006</v>
      </c>
      <c r="B7713" s="2">
        <v>45006.368171296293</v>
      </c>
      <c r="C7713" s="1" t="s">
        <v>1065</v>
      </c>
      <c r="D7713" t="s">
        <v>1056</v>
      </c>
      <c r="G7713" t="s">
        <v>1230</v>
      </c>
      <c r="H7713">
        <v>1</v>
      </c>
    </row>
    <row r="7714" spans="1:8" x14ac:dyDescent="0.2">
      <c r="A7714" s="5">
        <v>45006</v>
      </c>
      <c r="B7714" s="2">
        <v>45006.368310185186</v>
      </c>
      <c r="C7714" s="1" t="s">
        <v>1065</v>
      </c>
      <c r="D7714" t="s">
        <v>1058</v>
      </c>
      <c r="G7714" t="s">
        <v>1230</v>
      </c>
      <c r="H7714">
        <v>1</v>
      </c>
    </row>
    <row r="7715" spans="1:8" x14ac:dyDescent="0.2">
      <c r="A7715" s="5">
        <v>45006</v>
      </c>
      <c r="B7715" s="2">
        <v>45006.368356481478</v>
      </c>
      <c r="C7715" s="1" t="s">
        <v>1065</v>
      </c>
      <c r="D7715" t="s">
        <v>1056</v>
      </c>
      <c r="G7715" t="s">
        <v>1230</v>
      </c>
      <c r="H7715">
        <v>1</v>
      </c>
    </row>
    <row r="7716" spans="1:8" x14ac:dyDescent="0.2">
      <c r="A7716" s="5">
        <v>45006</v>
      </c>
      <c r="B7716" s="2">
        <v>45006.368402777778</v>
      </c>
      <c r="C7716" s="1" t="s">
        <v>1065</v>
      </c>
      <c r="D7716" t="s">
        <v>1059</v>
      </c>
      <c r="G7716" t="s">
        <v>1230</v>
      </c>
      <c r="H7716">
        <v>1</v>
      </c>
    </row>
    <row r="7717" spans="1:8" x14ac:dyDescent="0.2">
      <c r="A7717" s="5">
        <v>45006</v>
      </c>
      <c r="B7717" s="2">
        <v>45006.368460648147</v>
      </c>
      <c r="C7717" s="1" t="s">
        <v>1065</v>
      </c>
      <c r="D7717" t="s">
        <v>1056</v>
      </c>
      <c r="G7717" t="s">
        <v>1230</v>
      </c>
      <c r="H7717">
        <v>1</v>
      </c>
    </row>
    <row r="7718" spans="1:8" x14ac:dyDescent="0.2">
      <c r="A7718" s="5">
        <v>45007</v>
      </c>
      <c r="B7718" s="2">
        <v>45007.334976851853</v>
      </c>
      <c r="C7718" s="1" t="s">
        <v>1192</v>
      </c>
      <c r="D7718" t="s">
        <v>1053</v>
      </c>
      <c r="E7718" s="1" t="s">
        <v>1061</v>
      </c>
      <c r="G7718" t="s">
        <v>1230</v>
      </c>
      <c r="H7718">
        <v>1</v>
      </c>
    </row>
    <row r="7719" spans="1:8" x14ac:dyDescent="0.2">
      <c r="A7719" s="5">
        <v>45007</v>
      </c>
      <c r="B7719" s="2">
        <v>45007.334988425922</v>
      </c>
      <c r="C7719" s="1" t="s">
        <v>1192</v>
      </c>
      <c r="D7719" t="s">
        <v>1057</v>
      </c>
      <c r="E7719" s="1" t="s">
        <v>1061</v>
      </c>
      <c r="G7719" t="s">
        <v>1230</v>
      </c>
      <c r="H7719">
        <v>1</v>
      </c>
    </row>
    <row r="7720" spans="1:8" x14ac:dyDescent="0.2">
      <c r="A7720" s="5">
        <v>45007</v>
      </c>
      <c r="B7720" s="2">
        <v>45007.335011574076</v>
      </c>
      <c r="C7720" s="1" t="s">
        <v>1192</v>
      </c>
      <c r="D7720" t="s">
        <v>1058</v>
      </c>
      <c r="E7720" s="1" t="s">
        <v>1061</v>
      </c>
      <c r="G7720" t="s">
        <v>1230</v>
      </c>
      <c r="H7720">
        <v>1</v>
      </c>
    </row>
    <row r="7721" spans="1:8" x14ac:dyDescent="0.2">
      <c r="A7721" s="5">
        <v>45007</v>
      </c>
      <c r="B7721" s="2">
        <v>45007.335046296299</v>
      </c>
      <c r="C7721" s="1" t="s">
        <v>1192</v>
      </c>
      <c r="D7721" t="s">
        <v>1059</v>
      </c>
      <c r="E7721" s="1" t="s">
        <v>1061</v>
      </c>
      <c r="G7721" t="s">
        <v>1230</v>
      </c>
      <c r="H7721">
        <v>1</v>
      </c>
    </row>
    <row r="7722" spans="1:8" x14ac:dyDescent="0.2">
      <c r="A7722" s="5">
        <v>45007</v>
      </c>
      <c r="B7722" s="2">
        <v>45007.339224537034</v>
      </c>
      <c r="C7722" s="1" t="s">
        <v>1065</v>
      </c>
      <c r="D7722" t="s">
        <v>1053</v>
      </c>
      <c r="G7722" t="s">
        <v>1230</v>
      </c>
      <c r="H7722">
        <v>1</v>
      </c>
    </row>
    <row r="7723" spans="1:8" x14ac:dyDescent="0.2">
      <c r="A7723" s="5">
        <v>45007</v>
      </c>
      <c r="B7723" s="2">
        <v>45007.339317129627</v>
      </c>
      <c r="C7723" s="1" t="s">
        <v>1065</v>
      </c>
      <c r="D7723" t="s">
        <v>1056</v>
      </c>
      <c r="G7723" t="s">
        <v>1230</v>
      </c>
      <c r="H7723">
        <v>1</v>
      </c>
    </row>
    <row r="7724" spans="1:8" x14ac:dyDescent="0.2">
      <c r="A7724" s="5">
        <v>45007</v>
      </c>
      <c r="B7724" s="2">
        <v>45007.339479166665</v>
      </c>
      <c r="C7724" s="1" t="s">
        <v>1065</v>
      </c>
      <c r="D7724" t="s">
        <v>1057</v>
      </c>
      <c r="G7724" t="s">
        <v>1230</v>
      </c>
      <c r="H7724">
        <v>1</v>
      </c>
    </row>
    <row r="7725" spans="1:8" x14ac:dyDescent="0.2">
      <c r="A7725" s="5">
        <v>45007</v>
      </c>
      <c r="B7725" s="2">
        <v>45007.339548611111</v>
      </c>
      <c r="C7725" s="1" t="s">
        <v>1065</v>
      </c>
      <c r="D7725" t="s">
        <v>1056</v>
      </c>
      <c r="G7725" t="s">
        <v>1230</v>
      </c>
      <c r="H7725">
        <v>1</v>
      </c>
    </row>
    <row r="7726" spans="1:8" x14ac:dyDescent="0.2">
      <c r="A7726" s="5">
        <v>45007</v>
      </c>
      <c r="B7726" s="2">
        <v>45007.340046296296</v>
      </c>
      <c r="C7726" s="1" t="s">
        <v>1065</v>
      </c>
      <c r="D7726" t="s">
        <v>1058</v>
      </c>
      <c r="G7726" t="s">
        <v>1230</v>
      </c>
      <c r="H7726">
        <v>1</v>
      </c>
    </row>
    <row r="7727" spans="1:8" x14ac:dyDescent="0.2">
      <c r="A7727" s="5">
        <v>45007</v>
      </c>
      <c r="B7727" s="2">
        <v>45007.340092592596</v>
      </c>
      <c r="C7727" s="1" t="s">
        <v>1065</v>
      </c>
      <c r="D7727" t="s">
        <v>1056</v>
      </c>
      <c r="G7727" t="s">
        <v>1230</v>
      </c>
      <c r="H7727">
        <v>1</v>
      </c>
    </row>
    <row r="7728" spans="1:8" x14ac:dyDescent="0.2">
      <c r="A7728" s="5">
        <v>45007</v>
      </c>
      <c r="B7728" s="2">
        <v>45007.340150462966</v>
      </c>
      <c r="C7728" s="1" t="s">
        <v>1065</v>
      </c>
      <c r="D7728" t="s">
        <v>1059</v>
      </c>
      <c r="G7728" t="s">
        <v>1230</v>
      </c>
      <c r="H7728">
        <v>1</v>
      </c>
    </row>
    <row r="7729" spans="1:8" x14ac:dyDescent="0.2">
      <c r="A7729" s="5">
        <v>45007</v>
      </c>
      <c r="B7729" s="2">
        <v>45007.340208333335</v>
      </c>
      <c r="C7729" s="1" t="s">
        <v>1065</v>
      </c>
      <c r="D7729" t="s">
        <v>1056</v>
      </c>
      <c r="G7729" t="s">
        <v>1230</v>
      </c>
      <c r="H7729">
        <v>1</v>
      </c>
    </row>
    <row r="7730" spans="1:8" x14ac:dyDescent="0.2">
      <c r="A7730" s="5">
        <v>45007</v>
      </c>
      <c r="B7730" s="2">
        <v>45007.366446759261</v>
      </c>
      <c r="C7730" s="1" t="s">
        <v>1065</v>
      </c>
      <c r="D7730" t="s">
        <v>1053</v>
      </c>
      <c r="E7730" s="1" t="s">
        <v>1064</v>
      </c>
      <c r="G7730" t="s">
        <v>1230</v>
      </c>
      <c r="H7730">
        <v>1</v>
      </c>
    </row>
    <row r="7731" spans="1:8" x14ac:dyDescent="0.2">
      <c r="A7731" s="5">
        <v>45007</v>
      </c>
      <c r="B7731" s="2">
        <v>45007.36645833333</v>
      </c>
      <c r="C7731" s="1" t="s">
        <v>1065</v>
      </c>
      <c r="D7731" t="s">
        <v>1057</v>
      </c>
      <c r="E7731" s="1" t="s">
        <v>1064</v>
      </c>
      <c r="G7731" t="s">
        <v>1230</v>
      </c>
      <c r="H7731">
        <v>1</v>
      </c>
    </row>
    <row r="7732" spans="1:8" x14ac:dyDescent="0.2">
      <c r="A7732" s="5">
        <v>45007</v>
      </c>
      <c r="B7732" s="2">
        <v>45007.36645833333</v>
      </c>
      <c r="C7732" s="1" t="s">
        <v>1065</v>
      </c>
      <c r="D7732" t="s">
        <v>1058</v>
      </c>
      <c r="E7732" s="1" t="s">
        <v>1064</v>
      </c>
      <c r="G7732" t="s">
        <v>1230</v>
      </c>
      <c r="H7732">
        <v>1</v>
      </c>
    </row>
    <row r="7733" spans="1:8" x14ac:dyDescent="0.2">
      <c r="A7733" s="5">
        <v>45007</v>
      </c>
      <c r="B7733" s="2">
        <v>45007.366469907407</v>
      </c>
      <c r="C7733" s="1" t="s">
        <v>1065</v>
      </c>
      <c r="D7733" t="s">
        <v>1059</v>
      </c>
      <c r="E7733" s="1" t="s">
        <v>1064</v>
      </c>
      <c r="G7733" t="s">
        <v>1230</v>
      </c>
      <c r="H7733">
        <v>1</v>
      </c>
    </row>
    <row r="7734" spans="1:8" x14ac:dyDescent="0.2">
      <c r="A7734" s="5">
        <v>45008</v>
      </c>
      <c r="B7734" s="2">
        <v>45008.329456018517</v>
      </c>
      <c r="C7734" s="1" t="s">
        <v>1192</v>
      </c>
      <c r="D7734" t="s">
        <v>1053</v>
      </c>
      <c r="E7734" s="1" t="s">
        <v>1061</v>
      </c>
      <c r="G7734" t="s">
        <v>1230</v>
      </c>
      <c r="H7734">
        <v>1</v>
      </c>
    </row>
    <row r="7735" spans="1:8" x14ac:dyDescent="0.2">
      <c r="A7735" s="5">
        <v>45008</v>
      </c>
      <c r="B7735" s="2">
        <v>45008.329467592594</v>
      </c>
      <c r="C7735" s="1" t="s">
        <v>1192</v>
      </c>
      <c r="D7735" t="s">
        <v>1057</v>
      </c>
      <c r="E7735" s="1" t="s">
        <v>1061</v>
      </c>
      <c r="G7735" t="s">
        <v>1230</v>
      </c>
      <c r="H7735">
        <v>1</v>
      </c>
    </row>
    <row r="7736" spans="1:8" x14ac:dyDescent="0.2">
      <c r="A7736" s="5">
        <v>45008</v>
      </c>
      <c r="B7736" s="2">
        <v>45008.329479166663</v>
      </c>
      <c r="C7736" s="1" t="s">
        <v>1192</v>
      </c>
      <c r="D7736" t="s">
        <v>1058</v>
      </c>
      <c r="E7736" s="1" t="s">
        <v>1061</v>
      </c>
      <c r="G7736" t="s">
        <v>1230</v>
      </c>
      <c r="H7736">
        <v>1</v>
      </c>
    </row>
    <row r="7737" spans="1:8" x14ac:dyDescent="0.2">
      <c r="A7737" s="5">
        <v>45008</v>
      </c>
      <c r="B7737" s="2">
        <v>45008.32949074074</v>
      </c>
      <c r="C7737" s="1" t="s">
        <v>1192</v>
      </c>
      <c r="D7737" t="s">
        <v>1059</v>
      </c>
      <c r="E7737" s="1" t="s">
        <v>1061</v>
      </c>
      <c r="G7737" t="s">
        <v>1230</v>
      </c>
      <c r="H7737">
        <v>1</v>
      </c>
    </row>
    <row r="7738" spans="1:8" x14ac:dyDescent="0.2">
      <c r="A7738" s="5">
        <v>45008</v>
      </c>
      <c r="B7738" s="2">
        <v>45008.676400462966</v>
      </c>
      <c r="C7738" s="1" t="s">
        <v>1065</v>
      </c>
      <c r="D7738" t="s">
        <v>1053</v>
      </c>
      <c r="G7738" t="s">
        <v>1230</v>
      </c>
      <c r="H7738">
        <v>1</v>
      </c>
    </row>
    <row r="7739" spans="1:8" x14ac:dyDescent="0.2">
      <c r="A7739" s="5">
        <v>45008</v>
      </c>
      <c r="B7739" s="2">
        <v>45008.676458333335</v>
      </c>
      <c r="C7739" s="1" t="s">
        <v>1065</v>
      </c>
      <c r="D7739" t="s">
        <v>1056</v>
      </c>
      <c r="G7739" t="s">
        <v>1230</v>
      </c>
      <c r="H7739">
        <v>1</v>
      </c>
    </row>
    <row r="7740" spans="1:8" x14ac:dyDescent="0.2">
      <c r="A7740" s="5">
        <v>45008</v>
      </c>
      <c r="B7740" s="2">
        <v>45008.676481481481</v>
      </c>
      <c r="C7740" s="1" t="s">
        <v>1065</v>
      </c>
      <c r="D7740" t="s">
        <v>1057</v>
      </c>
      <c r="G7740" t="s">
        <v>1230</v>
      </c>
      <c r="H7740">
        <v>1</v>
      </c>
    </row>
    <row r="7741" spans="1:8" x14ac:dyDescent="0.2">
      <c r="A7741" s="5">
        <v>45008</v>
      </c>
      <c r="B7741" s="2">
        <v>45008.676539351851</v>
      </c>
      <c r="C7741" s="1" t="s">
        <v>1065</v>
      </c>
      <c r="D7741" t="s">
        <v>1056</v>
      </c>
      <c r="G7741" t="s">
        <v>1230</v>
      </c>
      <c r="H7741">
        <v>1</v>
      </c>
    </row>
    <row r="7742" spans="1:8" x14ac:dyDescent="0.2">
      <c r="A7742" s="5">
        <v>45008</v>
      </c>
      <c r="B7742" s="2">
        <v>45008.676585648151</v>
      </c>
      <c r="C7742" s="1" t="s">
        <v>1065</v>
      </c>
      <c r="D7742" t="s">
        <v>1058</v>
      </c>
      <c r="G7742" t="s">
        <v>1230</v>
      </c>
      <c r="H7742">
        <v>1</v>
      </c>
    </row>
    <row r="7743" spans="1:8" x14ac:dyDescent="0.2">
      <c r="A7743" s="5">
        <v>45008</v>
      </c>
      <c r="B7743" s="2">
        <v>45008.67659722222</v>
      </c>
      <c r="C7743" s="1" t="s">
        <v>1065</v>
      </c>
      <c r="D7743" t="s">
        <v>1056</v>
      </c>
      <c r="G7743" t="s">
        <v>1230</v>
      </c>
      <c r="H7743">
        <v>1</v>
      </c>
    </row>
    <row r="7744" spans="1:8" x14ac:dyDescent="0.2">
      <c r="A7744" s="5">
        <v>45008</v>
      </c>
      <c r="B7744" s="2">
        <v>45008.676620370374</v>
      </c>
      <c r="C7744" s="1" t="s">
        <v>1065</v>
      </c>
      <c r="D7744" t="s">
        <v>1059</v>
      </c>
      <c r="G7744" t="s">
        <v>1230</v>
      </c>
      <c r="H7744">
        <v>1</v>
      </c>
    </row>
    <row r="7745" spans="1:8" x14ac:dyDescent="0.2">
      <c r="A7745" s="5">
        <v>45008</v>
      </c>
      <c r="B7745" s="2">
        <v>45008.676631944443</v>
      </c>
      <c r="C7745" s="1" t="s">
        <v>1065</v>
      </c>
      <c r="D7745" t="s">
        <v>1056</v>
      </c>
      <c r="G7745" t="s">
        <v>1230</v>
      </c>
      <c r="H7745">
        <v>1</v>
      </c>
    </row>
    <row r="7746" spans="1:8" x14ac:dyDescent="0.2">
      <c r="A7746" s="5">
        <v>45009</v>
      </c>
      <c r="B7746" s="2">
        <v>45009.585347222222</v>
      </c>
      <c r="C7746" s="1" t="s">
        <v>1065</v>
      </c>
      <c r="D7746" t="s">
        <v>1053</v>
      </c>
      <c r="G7746" t="s">
        <v>1230</v>
      </c>
      <c r="H7746">
        <v>1</v>
      </c>
    </row>
    <row r="7747" spans="1:8" x14ac:dyDescent="0.2">
      <c r="A7747" s="5">
        <v>45009</v>
      </c>
      <c r="B7747" s="2">
        <v>45009.585358796299</v>
      </c>
      <c r="C7747" s="1" t="s">
        <v>1065</v>
      </c>
      <c r="D7747" t="s">
        <v>1056</v>
      </c>
      <c r="G7747" t="s">
        <v>1230</v>
      </c>
      <c r="H7747">
        <v>1</v>
      </c>
    </row>
    <row r="7748" spans="1:8" x14ac:dyDescent="0.2">
      <c r="A7748" s="5">
        <v>45009</v>
      </c>
      <c r="B7748" s="2">
        <v>45009.585370370369</v>
      </c>
      <c r="C7748" s="1" t="s">
        <v>1065</v>
      </c>
      <c r="D7748" t="s">
        <v>1057</v>
      </c>
      <c r="G7748" t="s">
        <v>1230</v>
      </c>
      <c r="H7748">
        <v>1</v>
      </c>
    </row>
    <row r="7749" spans="1:8" x14ac:dyDescent="0.2">
      <c r="A7749" s="5">
        <v>45009</v>
      </c>
      <c r="B7749" s="2">
        <v>45009.585381944446</v>
      </c>
      <c r="C7749" s="1" t="s">
        <v>1065</v>
      </c>
      <c r="D7749" t="s">
        <v>1056</v>
      </c>
      <c r="G7749" t="s">
        <v>1230</v>
      </c>
      <c r="H7749">
        <v>1</v>
      </c>
    </row>
    <row r="7750" spans="1:8" x14ac:dyDescent="0.2">
      <c r="A7750" s="5">
        <v>45009</v>
      </c>
      <c r="B7750" s="2">
        <v>45009.585393518515</v>
      </c>
      <c r="C7750" s="1" t="s">
        <v>1065</v>
      </c>
      <c r="D7750" t="s">
        <v>1058</v>
      </c>
      <c r="G7750" t="s">
        <v>1230</v>
      </c>
      <c r="H7750">
        <v>1</v>
      </c>
    </row>
    <row r="7751" spans="1:8" x14ac:dyDescent="0.2">
      <c r="A7751" s="5">
        <v>45009</v>
      </c>
      <c r="B7751" s="2">
        <v>45009.585393518515</v>
      </c>
      <c r="C7751" s="1" t="s">
        <v>1065</v>
      </c>
      <c r="D7751" t="s">
        <v>1056</v>
      </c>
      <c r="G7751" t="s">
        <v>1230</v>
      </c>
      <c r="H7751">
        <v>1</v>
      </c>
    </row>
    <row r="7752" spans="1:8" x14ac:dyDescent="0.2">
      <c r="A7752" s="5">
        <v>45009</v>
      </c>
      <c r="B7752" s="2">
        <v>45009.585416666669</v>
      </c>
      <c r="C7752" s="1" t="s">
        <v>1065</v>
      </c>
      <c r="D7752" t="s">
        <v>1059</v>
      </c>
      <c r="G7752" t="s">
        <v>1230</v>
      </c>
      <c r="H7752">
        <v>1</v>
      </c>
    </row>
    <row r="7753" spans="1:8" x14ac:dyDescent="0.2">
      <c r="A7753" s="5">
        <v>45009</v>
      </c>
      <c r="B7753" s="2">
        <v>45009.585416666669</v>
      </c>
      <c r="C7753" s="1" t="s">
        <v>1065</v>
      </c>
      <c r="D7753" t="s">
        <v>1056</v>
      </c>
      <c r="G7753" t="s">
        <v>1230</v>
      </c>
      <c r="H7753">
        <v>1</v>
      </c>
    </row>
    <row r="7754" spans="1:8" x14ac:dyDescent="0.2">
      <c r="A7754" s="5">
        <v>45012</v>
      </c>
      <c r="B7754" s="2">
        <v>45012.32917824074</v>
      </c>
      <c r="C7754" s="1" t="s">
        <v>1192</v>
      </c>
      <c r="D7754" t="s">
        <v>1053</v>
      </c>
      <c r="E7754" s="1" t="s">
        <v>1061</v>
      </c>
      <c r="G7754" t="s">
        <v>1230</v>
      </c>
      <c r="H7754">
        <v>1</v>
      </c>
    </row>
    <row r="7755" spans="1:8" x14ac:dyDescent="0.2">
      <c r="A7755" s="5">
        <v>45012</v>
      </c>
      <c r="B7755" s="2">
        <v>45012.329189814816</v>
      </c>
      <c r="C7755" s="1" t="s">
        <v>1192</v>
      </c>
      <c r="D7755" t="s">
        <v>1057</v>
      </c>
      <c r="E7755" s="1" t="s">
        <v>1061</v>
      </c>
      <c r="G7755" t="s">
        <v>1230</v>
      </c>
      <c r="H7755">
        <v>1</v>
      </c>
    </row>
    <row r="7756" spans="1:8" x14ac:dyDescent="0.2">
      <c r="A7756" s="5">
        <v>45012</v>
      </c>
      <c r="B7756" s="2">
        <v>45012.329201388886</v>
      </c>
      <c r="C7756" s="1" t="s">
        <v>1192</v>
      </c>
      <c r="D7756" t="s">
        <v>1058</v>
      </c>
      <c r="E7756" s="1" t="s">
        <v>1061</v>
      </c>
      <c r="G7756" t="s">
        <v>1230</v>
      </c>
      <c r="H7756">
        <v>1</v>
      </c>
    </row>
    <row r="7757" spans="1:8" x14ac:dyDescent="0.2">
      <c r="A7757" s="5">
        <v>45012</v>
      </c>
      <c r="B7757" s="2">
        <v>45012.329212962963</v>
      </c>
      <c r="C7757" s="1" t="s">
        <v>1192</v>
      </c>
      <c r="D7757" t="s">
        <v>1059</v>
      </c>
      <c r="E7757" s="1" t="s">
        <v>1061</v>
      </c>
      <c r="G7757" t="s">
        <v>1230</v>
      </c>
      <c r="H7757">
        <v>1</v>
      </c>
    </row>
    <row r="7758" spans="1:8" x14ac:dyDescent="0.2">
      <c r="A7758" s="5">
        <v>45012</v>
      </c>
      <c r="B7758" s="2">
        <v>45012.630729166667</v>
      </c>
      <c r="C7758" s="1" t="s">
        <v>1065</v>
      </c>
      <c r="D7758" t="s">
        <v>1053</v>
      </c>
      <c r="G7758" t="s">
        <v>1230</v>
      </c>
      <c r="H7758">
        <v>1</v>
      </c>
    </row>
    <row r="7759" spans="1:8" x14ac:dyDescent="0.2">
      <c r="A7759" s="5">
        <v>45012</v>
      </c>
      <c r="B7759" s="2">
        <v>45012.630740740744</v>
      </c>
      <c r="C7759" s="1" t="s">
        <v>1065</v>
      </c>
      <c r="D7759" t="s">
        <v>1056</v>
      </c>
      <c r="G7759" t="s">
        <v>1230</v>
      </c>
      <c r="H7759">
        <v>1</v>
      </c>
    </row>
    <row r="7760" spans="1:8" x14ac:dyDescent="0.2">
      <c r="A7760" s="5">
        <v>45012</v>
      </c>
      <c r="B7760" s="2">
        <v>45012.630752314813</v>
      </c>
      <c r="C7760" s="1" t="s">
        <v>1065</v>
      </c>
      <c r="D7760" t="s">
        <v>1057</v>
      </c>
      <c r="G7760" t="s">
        <v>1230</v>
      </c>
      <c r="H7760">
        <v>1</v>
      </c>
    </row>
    <row r="7761" spans="1:8" x14ac:dyDescent="0.2">
      <c r="A7761" s="5">
        <v>45012</v>
      </c>
      <c r="B7761" s="2">
        <v>45012.63076388889</v>
      </c>
      <c r="C7761" s="1" t="s">
        <v>1065</v>
      </c>
      <c r="D7761" t="s">
        <v>1056</v>
      </c>
      <c r="G7761" t="s">
        <v>1230</v>
      </c>
      <c r="H7761">
        <v>1</v>
      </c>
    </row>
    <row r="7762" spans="1:8" x14ac:dyDescent="0.2">
      <c r="A7762" s="5">
        <v>45012</v>
      </c>
      <c r="B7762" s="2">
        <v>45012.63076388889</v>
      </c>
      <c r="C7762" s="1" t="s">
        <v>1065</v>
      </c>
      <c r="D7762" t="s">
        <v>1058</v>
      </c>
      <c r="G7762" t="s">
        <v>1230</v>
      </c>
      <c r="H7762">
        <v>1</v>
      </c>
    </row>
    <row r="7763" spans="1:8" x14ac:dyDescent="0.2">
      <c r="A7763" s="5">
        <v>45012</v>
      </c>
      <c r="B7763" s="2">
        <v>45012.63077546296</v>
      </c>
      <c r="C7763" s="1" t="s">
        <v>1065</v>
      </c>
      <c r="D7763" t="s">
        <v>1056</v>
      </c>
      <c r="G7763" t="s">
        <v>1230</v>
      </c>
      <c r="H7763">
        <v>1</v>
      </c>
    </row>
    <row r="7764" spans="1:8" x14ac:dyDescent="0.2">
      <c r="A7764" s="5">
        <v>45012</v>
      </c>
      <c r="B7764" s="2">
        <v>45012.63077546296</v>
      </c>
      <c r="C7764" s="1" t="s">
        <v>1065</v>
      </c>
      <c r="D7764" t="s">
        <v>1059</v>
      </c>
      <c r="G7764" t="s">
        <v>1230</v>
      </c>
      <c r="H7764">
        <v>1</v>
      </c>
    </row>
    <row r="7765" spans="1:8" x14ac:dyDescent="0.2">
      <c r="A7765" s="5">
        <v>45012</v>
      </c>
      <c r="B7765" s="2">
        <v>45012.630787037036</v>
      </c>
      <c r="C7765" s="1" t="s">
        <v>1065</v>
      </c>
      <c r="D7765" t="s">
        <v>1056</v>
      </c>
      <c r="G7765" t="s">
        <v>1230</v>
      </c>
      <c r="H7765">
        <v>1</v>
      </c>
    </row>
    <row r="7766" spans="1:8" x14ac:dyDescent="0.2">
      <c r="A7766" s="5">
        <v>45013</v>
      </c>
      <c r="B7766" s="2">
        <v>45013.306631944448</v>
      </c>
      <c r="C7766" s="1" t="s">
        <v>1192</v>
      </c>
      <c r="D7766" t="s">
        <v>1053</v>
      </c>
      <c r="E7766" s="1" t="s">
        <v>1061</v>
      </c>
      <c r="G7766" t="s">
        <v>1230</v>
      </c>
      <c r="H7766">
        <v>1</v>
      </c>
    </row>
    <row r="7767" spans="1:8" x14ac:dyDescent="0.2">
      <c r="A7767" s="5">
        <v>45013</v>
      </c>
      <c r="B7767" s="2">
        <v>45013.306655092594</v>
      </c>
      <c r="C7767" s="1" t="s">
        <v>1192</v>
      </c>
      <c r="D7767" t="s">
        <v>1057</v>
      </c>
      <c r="E7767" s="1" t="s">
        <v>1061</v>
      </c>
      <c r="G7767" t="s">
        <v>1230</v>
      </c>
      <c r="H7767">
        <v>1</v>
      </c>
    </row>
    <row r="7768" spans="1:8" x14ac:dyDescent="0.2">
      <c r="A7768" s="5">
        <v>45013</v>
      </c>
      <c r="B7768" s="2">
        <v>45013.306655092594</v>
      </c>
      <c r="C7768" s="1" t="s">
        <v>1192</v>
      </c>
      <c r="D7768" t="s">
        <v>1058</v>
      </c>
      <c r="E7768" s="1" t="s">
        <v>1061</v>
      </c>
      <c r="G7768" t="s">
        <v>1230</v>
      </c>
      <c r="H7768">
        <v>1</v>
      </c>
    </row>
    <row r="7769" spans="1:8" x14ac:dyDescent="0.2">
      <c r="A7769" s="5">
        <v>45013</v>
      </c>
      <c r="B7769" s="2">
        <v>45013.306666666664</v>
      </c>
      <c r="C7769" s="1" t="s">
        <v>1192</v>
      </c>
      <c r="D7769" t="s">
        <v>1059</v>
      </c>
      <c r="E7769" s="1" t="s">
        <v>1061</v>
      </c>
      <c r="G7769" t="s">
        <v>1230</v>
      </c>
      <c r="H7769">
        <v>1</v>
      </c>
    </row>
    <row r="7770" spans="1:8" x14ac:dyDescent="0.2">
      <c r="A7770" s="5">
        <v>45014</v>
      </c>
      <c r="B7770" s="2">
        <v>45014.331516203703</v>
      </c>
      <c r="C7770" s="1" t="s">
        <v>1192</v>
      </c>
      <c r="D7770" t="s">
        <v>1053</v>
      </c>
      <c r="E7770" s="1" t="s">
        <v>1061</v>
      </c>
      <c r="G7770" t="s">
        <v>1230</v>
      </c>
      <c r="H7770">
        <v>1</v>
      </c>
    </row>
    <row r="7771" spans="1:8" x14ac:dyDescent="0.2">
      <c r="A7771" s="5">
        <v>45014</v>
      </c>
      <c r="B7771" s="2">
        <v>45014.33152777778</v>
      </c>
      <c r="C7771" s="1" t="s">
        <v>1192</v>
      </c>
      <c r="D7771" t="s">
        <v>1057</v>
      </c>
      <c r="E7771" s="1" t="s">
        <v>1061</v>
      </c>
      <c r="G7771" t="s">
        <v>1230</v>
      </c>
      <c r="H7771">
        <v>1</v>
      </c>
    </row>
    <row r="7772" spans="1:8" x14ac:dyDescent="0.2">
      <c r="A7772" s="5">
        <v>45014</v>
      </c>
      <c r="B7772" s="2">
        <v>45014.33153935185</v>
      </c>
      <c r="C7772" s="1" t="s">
        <v>1192</v>
      </c>
      <c r="D7772" t="s">
        <v>1058</v>
      </c>
      <c r="E7772" s="1" t="s">
        <v>1061</v>
      </c>
      <c r="G7772" t="s">
        <v>1230</v>
      </c>
      <c r="H7772">
        <v>1</v>
      </c>
    </row>
    <row r="7773" spans="1:8" x14ac:dyDescent="0.2">
      <c r="A7773" s="5">
        <v>45014</v>
      </c>
      <c r="B7773" s="2">
        <v>45014.33153935185</v>
      </c>
      <c r="C7773" s="1" t="s">
        <v>1192</v>
      </c>
      <c r="D7773" t="s">
        <v>1059</v>
      </c>
      <c r="E7773" s="1" t="s">
        <v>1061</v>
      </c>
      <c r="G7773" t="s">
        <v>1230</v>
      </c>
      <c r="H7773">
        <v>1</v>
      </c>
    </row>
    <row r="7774" spans="1:8" x14ac:dyDescent="0.2">
      <c r="A7774" s="5">
        <v>45014</v>
      </c>
      <c r="B7774" s="2">
        <v>45014.334699074076</v>
      </c>
      <c r="C7774" s="1" t="s">
        <v>1065</v>
      </c>
      <c r="D7774" t="s">
        <v>1053</v>
      </c>
      <c r="G7774" t="s">
        <v>1230</v>
      </c>
      <c r="H7774">
        <v>1</v>
      </c>
    </row>
    <row r="7775" spans="1:8" x14ac:dyDescent="0.2">
      <c r="A7775" s="5">
        <v>45014</v>
      </c>
      <c r="B7775" s="2">
        <v>45014.334803240738</v>
      </c>
      <c r="C7775" s="1" t="s">
        <v>1065</v>
      </c>
      <c r="D7775" t="s">
        <v>1056</v>
      </c>
      <c r="G7775" t="s">
        <v>1230</v>
      </c>
      <c r="H7775">
        <v>1</v>
      </c>
    </row>
    <row r="7776" spans="1:8" x14ac:dyDescent="0.2">
      <c r="A7776" s="5">
        <v>45014</v>
      </c>
      <c r="B7776" s="2">
        <v>45014.334930555553</v>
      </c>
      <c r="C7776" s="1" t="s">
        <v>1065</v>
      </c>
      <c r="D7776" t="s">
        <v>1057</v>
      </c>
      <c r="G7776" t="s">
        <v>1230</v>
      </c>
      <c r="H7776">
        <v>1</v>
      </c>
    </row>
    <row r="7777" spans="1:8" x14ac:dyDescent="0.2">
      <c r="A7777" s="5">
        <v>45014</v>
      </c>
      <c r="B7777" s="2">
        <v>45014.335034722222</v>
      </c>
      <c r="C7777" s="1" t="s">
        <v>1065</v>
      </c>
      <c r="D7777" t="s">
        <v>1056</v>
      </c>
      <c r="G7777" t="s">
        <v>1230</v>
      </c>
      <c r="H7777">
        <v>1</v>
      </c>
    </row>
    <row r="7778" spans="1:8" x14ac:dyDescent="0.2">
      <c r="A7778" s="5">
        <v>45014</v>
      </c>
      <c r="B7778" s="2">
        <v>45014.335138888891</v>
      </c>
      <c r="C7778" s="1" t="s">
        <v>1065</v>
      </c>
      <c r="D7778" t="s">
        <v>1058</v>
      </c>
      <c r="G7778" t="s">
        <v>1230</v>
      </c>
      <c r="H7778">
        <v>1</v>
      </c>
    </row>
    <row r="7779" spans="1:8" x14ac:dyDescent="0.2">
      <c r="A7779" s="5">
        <v>45014</v>
      </c>
      <c r="B7779" s="2">
        <v>45014.335196759261</v>
      </c>
      <c r="C7779" s="1" t="s">
        <v>1065</v>
      </c>
      <c r="D7779" t="s">
        <v>1056</v>
      </c>
      <c r="G7779" t="s">
        <v>1230</v>
      </c>
      <c r="H7779">
        <v>1</v>
      </c>
    </row>
    <row r="7780" spans="1:8" x14ac:dyDescent="0.2">
      <c r="A7780" s="5">
        <v>45014</v>
      </c>
      <c r="B7780" s="2">
        <v>45014.33525462963</v>
      </c>
      <c r="C7780" s="1" t="s">
        <v>1065</v>
      </c>
      <c r="D7780" t="s">
        <v>1059</v>
      </c>
      <c r="G7780" t="s">
        <v>1230</v>
      </c>
      <c r="H7780">
        <v>1</v>
      </c>
    </row>
    <row r="7781" spans="1:8" x14ac:dyDescent="0.2">
      <c r="A7781" s="5">
        <v>45014</v>
      </c>
      <c r="B7781" s="2">
        <v>45014.335312499999</v>
      </c>
      <c r="C7781" s="1" t="s">
        <v>1065</v>
      </c>
      <c r="D7781" t="s">
        <v>1056</v>
      </c>
      <c r="G7781" t="s">
        <v>1230</v>
      </c>
      <c r="H7781">
        <v>1</v>
      </c>
    </row>
    <row r="7782" spans="1:8" x14ac:dyDescent="0.2">
      <c r="A7782" s="5">
        <v>45015</v>
      </c>
      <c r="B7782" s="2">
        <v>45015.321018518516</v>
      </c>
      <c r="C7782" s="1" t="s">
        <v>1192</v>
      </c>
      <c r="D7782" t="s">
        <v>1053</v>
      </c>
      <c r="E7782" s="1" t="s">
        <v>1061</v>
      </c>
      <c r="G7782" t="s">
        <v>1230</v>
      </c>
      <c r="H7782">
        <v>1</v>
      </c>
    </row>
    <row r="7783" spans="1:8" x14ac:dyDescent="0.2">
      <c r="A7783" s="5">
        <v>45015</v>
      </c>
      <c r="B7783" s="2">
        <v>45015.321030092593</v>
      </c>
      <c r="C7783" s="1" t="s">
        <v>1192</v>
      </c>
      <c r="D7783" t="s">
        <v>1057</v>
      </c>
      <c r="E7783" s="1" t="s">
        <v>1061</v>
      </c>
      <c r="G7783" t="s">
        <v>1230</v>
      </c>
      <c r="H7783">
        <v>1</v>
      </c>
    </row>
    <row r="7784" spans="1:8" x14ac:dyDescent="0.2">
      <c r="A7784" s="5">
        <v>45015</v>
      </c>
      <c r="B7784" s="2">
        <v>45015.32104166667</v>
      </c>
      <c r="C7784" s="1" t="s">
        <v>1192</v>
      </c>
      <c r="D7784" t="s">
        <v>1058</v>
      </c>
      <c r="E7784" s="1" t="s">
        <v>1061</v>
      </c>
      <c r="G7784" t="s">
        <v>1230</v>
      </c>
      <c r="H7784">
        <v>1</v>
      </c>
    </row>
    <row r="7785" spans="1:8" x14ac:dyDescent="0.2">
      <c r="A7785" s="5">
        <v>45015</v>
      </c>
      <c r="B7785" s="2">
        <v>45015.321053240739</v>
      </c>
      <c r="C7785" s="1" t="s">
        <v>1192</v>
      </c>
      <c r="D7785" t="s">
        <v>1059</v>
      </c>
      <c r="E7785" s="1" t="s">
        <v>1061</v>
      </c>
      <c r="G7785" t="s">
        <v>1230</v>
      </c>
      <c r="H7785">
        <v>1</v>
      </c>
    </row>
    <row r="7786" spans="1:8" x14ac:dyDescent="0.2">
      <c r="A7786" s="5">
        <v>45015</v>
      </c>
      <c r="B7786" s="2">
        <v>45015.349895833337</v>
      </c>
      <c r="C7786" s="1" t="s">
        <v>1065</v>
      </c>
      <c r="D7786" t="s">
        <v>1053</v>
      </c>
      <c r="G7786" t="s">
        <v>1230</v>
      </c>
      <c r="H7786">
        <v>1</v>
      </c>
    </row>
    <row r="7787" spans="1:8" x14ac:dyDescent="0.2">
      <c r="A7787" s="5">
        <v>45015</v>
      </c>
      <c r="B7787" s="2">
        <v>45015.349907407406</v>
      </c>
      <c r="C7787" s="1" t="s">
        <v>1065</v>
      </c>
      <c r="D7787" t="s">
        <v>1056</v>
      </c>
      <c r="G7787" t="s">
        <v>1230</v>
      </c>
      <c r="H7787">
        <v>1</v>
      </c>
    </row>
    <row r="7788" spans="1:8" x14ac:dyDescent="0.2">
      <c r="A7788" s="5">
        <v>45015</v>
      </c>
      <c r="B7788" s="2">
        <v>45015.349918981483</v>
      </c>
      <c r="C7788" s="1" t="s">
        <v>1065</v>
      </c>
      <c r="D7788" t="s">
        <v>1057</v>
      </c>
      <c r="G7788" t="s">
        <v>1230</v>
      </c>
      <c r="H7788">
        <v>1</v>
      </c>
    </row>
    <row r="7789" spans="1:8" x14ac:dyDescent="0.2">
      <c r="A7789" s="5">
        <v>45015</v>
      </c>
      <c r="B7789" s="2">
        <v>45015.349918981483</v>
      </c>
      <c r="C7789" s="1" t="s">
        <v>1065</v>
      </c>
      <c r="D7789" t="s">
        <v>1056</v>
      </c>
      <c r="G7789" t="s">
        <v>1230</v>
      </c>
      <c r="H7789">
        <v>1</v>
      </c>
    </row>
    <row r="7790" spans="1:8" x14ac:dyDescent="0.2">
      <c r="A7790" s="5">
        <v>45015</v>
      </c>
      <c r="B7790" s="2">
        <v>45015.349930555552</v>
      </c>
      <c r="C7790" s="1" t="s">
        <v>1065</v>
      </c>
      <c r="D7790" t="s">
        <v>1058</v>
      </c>
      <c r="G7790" t="s">
        <v>1230</v>
      </c>
      <c r="H7790">
        <v>1</v>
      </c>
    </row>
    <row r="7791" spans="1:8" x14ac:dyDescent="0.2">
      <c r="A7791" s="5">
        <v>45015</v>
      </c>
      <c r="B7791" s="2">
        <v>45015.349942129629</v>
      </c>
      <c r="C7791" s="1" t="s">
        <v>1065</v>
      </c>
      <c r="D7791" t="s">
        <v>1056</v>
      </c>
      <c r="G7791" t="s">
        <v>1230</v>
      </c>
      <c r="H7791">
        <v>1</v>
      </c>
    </row>
    <row r="7792" spans="1:8" x14ac:dyDescent="0.2">
      <c r="A7792" s="5">
        <v>45015</v>
      </c>
      <c r="B7792" s="2">
        <v>45015.349953703706</v>
      </c>
      <c r="C7792" s="1" t="s">
        <v>1065</v>
      </c>
      <c r="D7792" t="s">
        <v>1059</v>
      </c>
      <c r="G7792" t="s">
        <v>1230</v>
      </c>
      <c r="H7792">
        <v>1</v>
      </c>
    </row>
    <row r="7793" spans="1:8" x14ac:dyDescent="0.2">
      <c r="A7793" s="5">
        <v>45015</v>
      </c>
      <c r="B7793" s="2">
        <v>45015.35</v>
      </c>
      <c r="C7793" s="1" t="s">
        <v>1065</v>
      </c>
      <c r="D7793" t="s">
        <v>1056</v>
      </c>
      <c r="G7793" t="s">
        <v>1230</v>
      </c>
      <c r="H7793">
        <v>1</v>
      </c>
    </row>
    <row r="7794" spans="1:8" x14ac:dyDescent="0.2">
      <c r="A7794" s="5">
        <v>45016</v>
      </c>
      <c r="B7794" s="2">
        <v>45016.330914351849</v>
      </c>
      <c r="C7794" s="1" t="s">
        <v>1192</v>
      </c>
      <c r="D7794" t="s">
        <v>1053</v>
      </c>
      <c r="E7794" s="1" t="s">
        <v>1061</v>
      </c>
      <c r="G7794" t="s">
        <v>1230</v>
      </c>
      <c r="H7794">
        <v>1</v>
      </c>
    </row>
    <row r="7795" spans="1:8" x14ac:dyDescent="0.2">
      <c r="A7795" s="5">
        <v>45016</v>
      </c>
      <c r="B7795" s="2">
        <v>45016.330925925926</v>
      </c>
      <c r="C7795" s="1" t="s">
        <v>1192</v>
      </c>
      <c r="D7795" t="s">
        <v>1057</v>
      </c>
      <c r="E7795" s="1" t="s">
        <v>1061</v>
      </c>
      <c r="G7795" t="s">
        <v>1230</v>
      </c>
      <c r="H7795">
        <v>1</v>
      </c>
    </row>
    <row r="7796" spans="1:8" x14ac:dyDescent="0.2">
      <c r="A7796" s="5">
        <v>45016</v>
      </c>
      <c r="B7796" s="2">
        <v>45016.330937500003</v>
      </c>
      <c r="C7796" s="1" t="s">
        <v>1192</v>
      </c>
      <c r="D7796" t="s">
        <v>1058</v>
      </c>
      <c r="E7796" s="1" t="s">
        <v>1061</v>
      </c>
      <c r="G7796" t="s">
        <v>1230</v>
      </c>
      <c r="H7796">
        <v>1</v>
      </c>
    </row>
    <row r="7797" spans="1:8" x14ac:dyDescent="0.2">
      <c r="A7797" s="5">
        <v>45016</v>
      </c>
      <c r="B7797" s="2">
        <v>45016.330949074072</v>
      </c>
      <c r="C7797" s="1" t="s">
        <v>1192</v>
      </c>
      <c r="D7797" t="s">
        <v>1059</v>
      </c>
      <c r="E7797" s="1" t="s">
        <v>1061</v>
      </c>
      <c r="G7797" t="s">
        <v>1230</v>
      </c>
      <c r="H7797">
        <v>1</v>
      </c>
    </row>
    <row r="7798" spans="1:8" x14ac:dyDescent="0.2">
      <c r="A7798" s="5">
        <v>45016</v>
      </c>
      <c r="B7798" s="2">
        <v>45016.358067129629</v>
      </c>
      <c r="C7798" s="1" t="s">
        <v>1065</v>
      </c>
      <c r="D7798" t="s">
        <v>1053</v>
      </c>
      <c r="G7798" t="s">
        <v>1230</v>
      </c>
      <c r="H7798">
        <v>1</v>
      </c>
    </row>
    <row r="7799" spans="1:8" x14ac:dyDescent="0.2">
      <c r="A7799" s="5">
        <v>45016</v>
      </c>
      <c r="B7799" s="2">
        <v>45016.358078703706</v>
      </c>
      <c r="C7799" s="1" t="s">
        <v>1065</v>
      </c>
      <c r="D7799" t="s">
        <v>1056</v>
      </c>
      <c r="G7799" t="s">
        <v>1230</v>
      </c>
      <c r="H7799">
        <v>1</v>
      </c>
    </row>
    <row r="7800" spans="1:8" x14ac:dyDescent="0.2">
      <c r="A7800" s="5">
        <v>45016</v>
      </c>
      <c r="B7800" s="2">
        <v>45016.358090277776</v>
      </c>
      <c r="C7800" s="1" t="s">
        <v>1065</v>
      </c>
      <c r="D7800" t="s">
        <v>1057</v>
      </c>
      <c r="G7800" t="s">
        <v>1230</v>
      </c>
      <c r="H7800">
        <v>1</v>
      </c>
    </row>
    <row r="7801" spans="1:8" x14ac:dyDescent="0.2">
      <c r="A7801" s="5">
        <v>45016</v>
      </c>
      <c r="B7801" s="2">
        <v>45016.358090277776</v>
      </c>
      <c r="C7801" s="1" t="s">
        <v>1065</v>
      </c>
      <c r="D7801" t="s">
        <v>1056</v>
      </c>
      <c r="G7801" t="s">
        <v>1230</v>
      </c>
      <c r="H7801">
        <v>1</v>
      </c>
    </row>
    <row r="7802" spans="1:8" x14ac:dyDescent="0.2">
      <c r="A7802" s="5">
        <v>45016</v>
      </c>
      <c r="B7802" s="2">
        <v>45016.358101851853</v>
      </c>
      <c r="C7802" s="1" t="s">
        <v>1065</v>
      </c>
      <c r="D7802" t="s">
        <v>1058</v>
      </c>
      <c r="G7802" t="s">
        <v>1230</v>
      </c>
      <c r="H7802">
        <v>1</v>
      </c>
    </row>
    <row r="7803" spans="1:8" x14ac:dyDescent="0.2">
      <c r="A7803" s="5">
        <v>45016</v>
      </c>
      <c r="B7803" s="2">
        <v>45016.358113425929</v>
      </c>
      <c r="C7803" s="1" t="s">
        <v>1065</v>
      </c>
      <c r="D7803" t="s">
        <v>1056</v>
      </c>
      <c r="G7803" t="s">
        <v>1230</v>
      </c>
      <c r="H7803">
        <v>1</v>
      </c>
    </row>
    <row r="7804" spans="1:8" x14ac:dyDescent="0.2">
      <c r="A7804" s="5">
        <v>45016</v>
      </c>
      <c r="B7804" s="2">
        <v>45016.358113425929</v>
      </c>
      <c r="C7804" s="1" t="s">
        <v>1065</v>
      </c>
      <c r="D7804" t="s">
        <v>1059</v>
      </c>
      <c r="G7804" t="s">
        <v>1230</v>
      </c>
      <c r="H7804">
        <v>1</v>
      </c>
    </row>
    <row r="7805" spans="1:8" x14ac:dyDescent="0.2">
      <c r="A7805" s="5">
        <v>45016</v>
      </c>
      <c r="B7805" s="2">
        <v>45016.358124999999</v>
      </c>
      <c r="C7805" s="1" t="s">
        <v>1065</v>
      </c>
      <c r="D7805" t="s">
        <v>1056</v>
      </c>
      <c r="G7805" t="s">
        <v>1230</v>
      </c>
      <c r="H7805">
        <v>1</v>
      </c>
    </row>
    <row r="7806" spans="1:8" x14ac:dyDescent="0.2">
      <c r="A7806" s="5">
        <v>45019</v>
      </c>
      <c r="B7806" s="2">
        <v>45019.330474537041</v>
      </c>
      <c r="C7806" s="1" t="s">
        <v>1192</v>
      </c>
      <c r="D7806" t="s">
        <v>1053</v>
      </c>
      <c r="G7806" t="s">
        <v>1231</v>
      </c>
      <c r="H7806">
        <v>1</v>
      </c>
    </row>
    <row r="7807" spans="1:8" x14ac:dyDescent="0.2">
      <c r="A7807" s="5">
        <v>45019</v>
      </c>
      <c r="B7807" s="2">
        <v>45019.33048611111</v>
      </c>
      <c r="C7807" s="1" t="s">
        <v>1192</v>
      </c>
      <c r="D7807" t="s">
        <v>1056</v>
      </c>
      <c r="F7807" s="6" t="s">
        <v>1061</v>
      </c>
      <c r="G7807" t="s">
        <v>1231</v>
      </c>
      <c r="H7807">
        <v>1</v>
      </c>
    </row>
    <row r="7808" spans="1:8" x14ac:dyDescent="0.2">
      <c r="A7808" s="5">
        <v>45019</v>
      </c>
      <c r="B7808" s="2">
        <v>45019.330497685187</v>
      </c>
      <c r="C7808" s="1" t="s">
        <v>1192</v>
      </c>
      <c r="D7808" t="s">
        <v>1057</v>
      </c>
      <c r="E7808" s="1" t="s">
        <v>1061</v>
      </c>
      <c r="G7808" t="s">
        <v>1231</v>
      </c>
      <c r="H7808">
        <v>1</v>
      </c>
    </row>
    <row r="7809" spans="1:8" x14ac:dyDescent="0.2">
      <c r="A7809" s="5">
        <v>45019</v>
      </c>
      <c r="B7809" s="2">
        <v>45019.330509259256</v>
      </c>
      <c r="C7809" s="1" t="s">
        <v>1192</v>
      </c>
      <c r="D7809" t="s">
        <v>1058</v>
      </c>
      <c r="E7809" s="1" t="s">
        <v>1061</v>
      </c>
      <c r="G7809" t="s">
        <v>1231</v>
      </c>
      <c r="H7809">
        <v>1</v>
      </c>
    </row>
    <row r="7810" spans="1:8" x14ac:dyDescent="0.2">
      <c r="A7810" s="5">
        <v>45019</v>
      </c>
      <c r="B7810" s="2">
        <v>45019.330509259256</v>
      </c>
      <c r="C7810" s="1" t="s">
        <v>1192</v>
      </c>
      <c r="D7810" t="s">
        <v>1059</v>
      </c>
      <c r="E7810" s="1" t="s">
        <v>1061</v>
      </c>
      <c r="G7810" t="s">
        <v>1231</v>
      </c>
      <c r="H7810">
        <v>1</v>
      </c>
    </row>
    <row r="7811" spans="1:8" x14ac:dyDescent="0.2">
      <c r="A7811" s="5">
        <v>45020</v>
      </c>
      <c r="B7811" s="2">
        <v>45020.335462962961</v>
      </c>
      <c r="C7811" s="1" t="s">
        <v>1192</v>
      </c>
      <c r="D7811" t="s">
        <v>1053</v>
      </c>
      <c r="E7811" s="1" t="s">
        <v>1061</v>
      </c>
      <c r="G7811" t="s">
        <v>1231</v>
      </c>
      <c r="H7811">
        <v>1</v>
      </c>
    </row>
    <row r="7812" spans="1:8" x14ac:dyDescent="0.2">
      <c r="A7812" s="5">
        <v>45020</v>
      </c>
      <c r="B7812" s="2">
        <v>45020.335474537038</v>
      </c>
      <c r="C7812" s="1" t="s">
        <v>1192</v>
      </c>
      <c r="D7812" t="s">
        <v>1057</v>
      </c>
      <c r="E7812" s="1" t="s">
        <v>1061</v>
      </c>
      <c r="G7812" t="s">
        <v>1231</v>
      </c>
      <c r="H7812">
        <v>1</v>
      </c>
    </row>
    <row r="7813" spans="1:8" x14ac:dyDescent="0.2">
      <c r="A7813" s="5">
        <v>45020</v>
      </c>
      <c r="B7813" s="2">
        <v>45020.335486111115</v>
      </c>
      <c r="C7813" s="1" t="s">
        <v>1192</v>
      </c>
      <c r="D7813" t="s">
        <v>1058</v>
      </c>
      <c r="E7813" s="1" t="s">
        <v>1061</v>
      </c>
      <c r="G7813" t="s">
        <v>1231</v>
      </c>
      <c r="H7813">
        <v>1</v>
      </c>
    </row>
    <row r="7814" spans="1:8" x14ac:dyDescent="0.2">
      <c r="A7814" s="5">
        <v>45020</v>
      </c>
      <c r="B7814" s="2">
        <v>45020.335497685184</v>
      </c>
      <c r="C7814" s="1" t="s">
        <v>1192</v>
      </c>
      <c r="D7814" t="s">
        <v>1059</v>
      </c>
      <c r="E7814" s="1" t="s">
        <v>1061</v>
      </c>
      <c r="G7814" t="s">
        <v>1231</v>
      </c>
      <c r="H7814">
        <v>1</v>
      </c>
    </row>
    <row r="7815" spans="1:8" x14ac:dyDescent="0.2">
      <c r="A7815" s="5">
        <v>45020</v>
      </c>
      <c r="B7815" s="2">
        <v>45020.341678240744</v>
      </c>
      <c r="C7815" s="1" t="s">
        <v>1065</v>
      </c>
      <c r="D7815" t="s">
        <v>1053</v>
      </c>
      <c r="G7815" t="s">
        <v>1231</v>
      </c>
      <c r="H7815">
        <v>1</v>
      </c>
    </row>
    <row r="7816" spans="1:8" x14ac:dyDescent="0.2">
      <c r="A7816" s="5">
        <v>45020</v>
      </c>
      <c r="B7816" s="2">
        <v>45020.341770833336</v>
      </c>
      <c r="C7816" s="1" t="s">
        <v>1065</v>
      </c>
      <c r="D7816" t="s">
        <v>1056</v>
      </c>
      <c r="G7816" t="s">
        <v>1231</v>
      </c>
      <c r="H7816">
        <v>1</v>
      </c>
    </row>
    <row r="7817" spans="1:8" x14ac:dyDescent="0.2">
      <c r="A7817" s="5">
        <v>45020</v>
      </c>
      <c r="B7817" s="2">
        <v>45020.341851851852</v>
      </c>
      <c r="C7817" s="1" t="s">
        <v>1065</v>
      </c>
      <c r="D7817" t="s">
        <v>1057</v>
      </c>
      <c r="G7817" t="s">
        <v>1231</v>
      </c>
      <c r="H7817">
        <v>1</v>
      </c>
    </row>
    <row r="7818" spans="1:8" x14ac:dyDescent="0.2">
      <c r="A7818" s="5">
        <v>45020</v>
      </c>
      <c r="B7818" s="2">
        <v>45020.341967592591</v>
      </c>
      <c r="C7818" s="1" t="s">
        <v>1065</v>
      </c>
      <c r="D7818" t="s">
        <v>1056</v>
      </c>
      <c r="G7818" t="s">
        <v>1231</v>
      </c>
      <c r="H7818">
        <v>1</v>
      </c>
    </row>
    <row r="7819" spans="1:8" x14ac:dyDescent="0.2">
      <c r="A7819" s="5">
        <v>45020</v>
      </c>
      <c r="B7819" s="2">
        <v>45020.34207175926</v>
      </c>
      <c r="C7819" s="1" t="s">
        <v>1065</v>
      </c>
      <c r="D7819" t="s">
        <v>1058</v>
      </c>
      <c r="G7819" t="s">
        <v>1231</v>
      </c>
      <c r="H7819">
        <v>1</v>
      </c>
    </row>
    <row r="7820" spans="1:8" x14ac:dyDescent="0.2">
      <c r="A7820" s="5">
        <v>45020</v>
      </c>
      <c r="B7820" s="2">
        <v>45020.342175925929</v>
      </c>
      <c r="C7820" s="1" t="s">
        <v>1065</v>
      </c>
      <c r="D7820" t="s">
        <v>1056</v>
      </c>
      <c r="G7820" t="s">
        <v>1231</v>
      </c>
      <c r="H7820">
        <v>1</v>
      </c>
    </row>
    <row r="7821" spans="1:8" x14ac:dyDescent="0.2">
      <c r="A7821" s="5">
        <v>45020</v>
      </c>
      <c r="B7821" s="2">
        <v>45020.342268518521</v>
      </c>
      <c r="C7821" s="1" t="s">
        <v>1065</v>
      </c>
      <c r="D7821" t="s">
        <v>1059</v>
      </c>
      <c r="G7821" t="s">
        <v>1231</v>
      </c>
      <c r="H7821">
        <v>1</v>
      </c>
    </row>
    <row r="7822" spans="1:8" x14ac:dyDescent="0.2">
      <c r="A7822" s="5">
        <v>45020</v>
      </c>
      <c r="B7822" s="2">
        <v>45020.342349537037</v>
      </c>
      <c r="C7822" s="1" t="s">
        <v>1065</v>
      </c>
      <c r="D7822" t="s">
        <v>1056</v>
      </c>
      <c r="G7822" t="s">
        <v>1231</v>
      </c>
      <c r="H7822">
        <v>1</v>
      </c>
    </row>
    <row r="7823" spans="1:8" x14ac:dyDescent="0.2">
      <c r="A7823" s="5">
        <v>45021</v>
      </c>
      <c r="B7823" s="2">
        <v>45021.324814814812</v>
      </c>
      <c r="C7823" s="1" t="s">
        <v>1190</v>
      </c>
      <c r="D7823" t="s">
        <v>1053</v>
      </c>
      <c r="G7823" t="s">
        <v>1231</v>
      </c>
      <c r="H7823">
        <v>1</v>
      </c>
    </row>
    <row r="7824" spans="1:8" x14ac:dyDescent="0.2">
      <c r="A7824" s="5">
        <v>45021</v>
      </c>
      <c r="B7824" s="2">
        <v>45021.324930555558</v>
      </c>
      <c r="C7824" s="1" t="s">
        <v>1190</v>
      </c>
      <c r="D7824" t="s">
        <v>1056</v>
      </c>
      <c r="G7824" t="s">
        <v>1231</v>
      </c>
      <c r="H7824">
        <v>1</v>
      </c>
    </row>
    <row r="7825" spans="1:8" x14ac:dyDescent="0.2">
      <c r="A7825" s="5">
        <v>45021</v>
      </c>
      <c r="B7825" s="2">
        <v>45021.325069444443</v>
      </c>
      <c r="C7825" s="1" t="s">
        <v>1190</v>
      </c>
      <c r="D7825" t="s">
        <v>1057</v>
      </c>
      <c r="G7825" t="s">
        <v>1231</v>
      </c>
      <c r="H7825">
        <v>1</v>
      </c>
    </row>
    <row r="7826" spans="1:8" x14ac:dyDescent="0.2">
      <c r="A7826" s="5">
        <v>45021</v>
      </c>
      <c r="B7826" s="2">
        <v>45021.325752314813</v>
      </c>
      <c r="C7826" s="1" t="s">
        <v>1190</v>
      </c>
      <c r="D7826" t="s">
        <v>1056</v>
      </c>
      <c r="G7826" t="s">
        <v>1231</v>
      </c>
      <c r="H7826">
        <v>1</v>
      </c>
    </row>
    <row r="7827" spans="1:8" x14ac:dyDescent="0.2">
      <c r="A7827" s="5">
        <v>45021</v>
      </c>
      <c r="B7827" s="2">
        <v>45021.325810185182</v>
      </c>
      <c r="C7827" s="1" t="s">
        <v>1190</v>
      </c>
      <c r="D7827" t="s">
        <v>1058</v>
      </c>
      <c r="G7827" t="s">
        <v>1231</v>
      </c>
      <c r="H7827">
        <v>1</v>
      </c>
    </row>
    <row r="7828" spans="1:8" x14ac:dyDescent="0.2">
      <c r="A7828" s="5">
        <v>45021</v>
      </c>
      <c r="B7828" s="2">
        <v>45021.325856481482</v>
      </c>
      <c r="C7828" s="1" t="s">
        <v>1190</v>
      </c>
      <c r="D7828" t="s">
        <v>1056</v>
      </c>
      <c r="G7828" t="s">
        <v>1231</v>
      </c>
      <c r="H7828">
        <v>1</v>
      </c>
    </row>
    <row r="7829" spans="1:8" x14ac:dyDescent="0.2">
      <c r="A7829" s="5">
        <v>45021</v>
      </c>
      <c r="B7829" s="2">
        <v>45021.325879629629</v>
      </c>
      <c r="C7829" s="1" t="s">
        <v>1190</v>
      </c>
      <c r="D7829" t="s">
        <v>1059</v>
      </c>
      <c r="G7829" t="s">
        <v>1231</v>
      </c>
      <c r="H7829">
        <v>1</v>
      </c>
    </row>
    <row r="7830" spans="1:8" x14ac:dyDescent="0.2">
      <c r="A7830" s="5">
        <v>45021</v>
      </c>
      <c r="B7830" s="2">
        <v>45021.325925925928</v>
      </c>
      <c r="C7830" s="1" t="s">
        <v>1190</v>
      </c>
      <c r="D7830" t="s">
        <v>1056</v>
      </c>
      <c r="G7830" t="s">
        <v>1231</v>
      </c>
      <c r="H7830">
        <v>1</v>
      </c>
    </row>
    <row r="7831" spans="1:8" x14ac:dyDescent="0.2">
      <c r="A7831" s="5">
        <v>45022</v>
      </c>
      <c r="B7831" s="2">
        <v>45022.328819444447</v>
      </c>
      <c r="C7831" s="1" t="s">
        <v>1192</v>
      </c>
      <c r="D7831" t="s">
        <v>1053</v>
      </c>
      <c r="E7831" s="1" t="s">
        <v>1061</v>
      </c>
      <c r="G7831" t="s">
        <v>1231</v>
      </c>
      <c r="H7831">
        <v>1</v>
      </c>
    </row>
    <row r="7832" spans="1:8" x14ac:dyDescent="0.2">
      <c r="A7832" s="5">
        <v>45022</v>
      </c>
      <c r="B7832" s="2">
        <v>45022.329074074078</v>
      </c>
      <c r="C7832" s="1" t="s">
        <v>1192</v>
      </c>
      <c r="D7832" t="s">
        <v>1057</v>
      </c>
      <c r="E7832" s="1" t="s">
        <v>1061</v>
      </c>
      <c r="G7832" t="s">
        <v>1231</v>
      </c>
      <c r="H7832">
        <v>1</v>
      </c>
    </row>
    <row r="7833" spans="1:8" x14ac:dyDescent="0.2">
      <c r="A7833" s="5">
        <v>45022</v>
      </c>
      <c r="B7833" s="2">
        <v>45022.329363425924</v>
      </c>
      <c r="C7833" s="1" t="s">
        <v>1192</v>
      </c>
      <c r="D7833" t="s">
        <v>1058</v>
      </c>
      <c r="E7833" s="1" t="s">
        <v>1061</v>
      </c>
      <c r="G7833" t="s">
        <v>1231</v>
      </c>
      <c r="H7833">
        <v>1</v>
      </c>
    </row>
    <row r="7834" spans="1:8" x14ac:dyDescent="0.2">
      <c r="A7834" s="5">
        <v>45022</v>
      </c>
      <c r="B7834" s="2">
        <v>45022.329594907409</v>
      </c>
      <c r="C7834" s="1" t="s">
        <v>1192</v>
      </c>
      <c r="D7834" t="s">
        <v>1059</v>
      </c>
      <c r="E7834" s="1" t="s">
        <v>1061</v>
      </c>
      <c r="G7834" t="s">
        <v>1231</v>
      </c>
      <c r="H7834">
        <v>1</v>
      </c>
    </row>
    <row r="7835" spans="1:8" x14ac:dyDescent="0.2">
      <c r="A7835" s="5">
        <v>45025</v>
      </c>
      <c r="B7835" s="2">
        <v>45025.386759259258</v>
      </c>
      <c r="C7835" s="1" t="s">
        <v>1190</v>
      </c>
      <c r="D7835" t="s">
        <v>1053</v>
      </c>
      <c r="G7835" t="s">
        <v>1231</v>
      </c>
      <c r="H7835">
        <v>1</v>
      </c>
    </row>
    <row r="7836" spans="1:8" x14ac:dyDescent="0.2">
      <c r="A7836" s="5">
        <v>45025</v>
      </c>
      <c r="B7836" s="2">
        <v>45025.386782407404</v>
      </c>
      <c r="C7836" s="1" t="s">
        <v>1190</v>
      </c>
      <c r="D7836" t="s">
        <v>1056</v>
      </c>
      <c r="G7836" t="s">
        <v>1231</v>
      </c>
      <c r="H7836">
        <v>1</v>
      </c>
    </row>
    <row r="7837" spans="1:8" x14ac:dyDescent="0.2">
      <c r="A7837" s="5">
        <v>45025</v>
      </c>
      <c r="B7837" s="2">
        <v>45025.386817129627</v>
      </c>
      <c r="C7837" s="1" t="s">
        <v>1190</v>
      </c>
      <c r="D7837" t="s">
        <v>1057</v>
      </c>
      <c r="G7837" t="s">
        <v>1231</v>
      </c>
      <c r="H7837">
        <v>1</v>
      </c>
    </row>
    <row r="7838" spans="1:8" x14ac:dyDescent="0.2">
      <c r="A7838" s="5">
        <v>45025</v>
      </c>
      <c r="B7838" s="2">
        <v>45025.386863425927</v>
      </c>
      <c r="C7838" s="1" t="s">
        <v>1190</v>
      </c>
      <c r="D7838" t="s">
        <v>1056</v>
      </c>
      <c r="G7838" t="s">
        <v>1231</v>
      </c>
      <c r="H7838">
        <v>1</v>
      </c>
    </row>
    <row r="7839" spans="1:8" x14ac:dyDescent="0.2">
      <c r="A7839" s="5">
        <v>45025</v>
      </c>
      <c r="B7839" s="2">
        <v>45025.386886574073</v>
      </c>
      <c r="C7839" s="1" t="s">
        <v>1190</v>
      </c>
      <c r="D7839" t="s">
        <v>1058</v>
      </c>
      <c r="G7839" t="s">
        <v>1231</v>
      </c>
      <c r="H7839">
        <v>1</v>
      </c>
    </row>
    <row r="7840" spans="1:8" x14ac:dyDescent="0.2">
      <c r="A7840" s="5">
        <v>45025</v>
      </c>
      <c r="B7840" s="2">
        <v>45025.38689814815</v>
      </c>
      <c r="C7840" s="1" t="s">
        <v>1190</v>
      </c>
      <c r="D7840" t="s">
        <v>1056</v>
      </c>
      <c r="G7840" t="s">
        <v>1231</v>
      </c>
      <c r="H7840">
        <v>1</v>
      </c>
    </row>
    <row r="7841" spans="1:8" x14ac:dyDescent="0.2">
      <c r="A7841" s="5">
        <v>45025</v>
      </c>
      <c r="B7841" s="2">
        <v>45025.38690972222</v>
      </c>
      <c r="C7841" s="1" t="s">
        <v>1190</v>
      </c>
      <c r="D7841" t="s">
        <v>1059</v>
      </c>
      <c r="G7841" t="s">
        <v>1231</v>
      </c>
      <c r="H7841">
        <v>1</v>
      </c>
    </row>
    <row r="7842" spans="1:8" x14ac:dyDescent="0.2">
      <c r="A7842" s="5">
        <v>45025</v>
      </c>
      <c r="B7842" s="2">
        <v>45025.386921296296</v>
      </c>
      <c r="C7842" s="1" t="s">
        <v>1190</v>
      </c>
      <c r="D7842" t="s">
        <v>1056</v>
      </c>
      <c r="G7842" t="s">
        <v>1231</v>
      </c>
      <c r="H7842">
        <v>1</v>
      </c>
    </row>
    <row r="7843" spans="1:8" x14ac:dyDescent="0.2">
      <c r="A7843" s="5">
        <v>45026</v>
      </c>
      <c r="B7843" s="2">
        <v>45026.330405092594</v>
      </c>
      <c r="C7843" s="1" t="s">
        <v>1192</v>
      </c>
      <c r="D7843" t="s">
        <v>1053</v>
      </c>
      <c r="E7843" s="1" t="s">
        <v>1061</v>
      </c>
      <c r="G7843" t="s">
        <v>1231</v>
      </c>
      <c r="H7843">
        <v>1</v>
      </c>
    </row>
    <row r="7844" spans="1:8" x14ac:dyDescent="0.2">
      <c r="A7844" s="5">
        <v>45026</v>
      </c>
      <c r="B7844" s="2">
        <v>45026.330416666664</v>
      </c>
      <c r="C7844" s="1" t="s">
        <v>1192</v>
      </c>
      <c r="D7844" t="s">
        <v>1057</v>
      </c>
      <c r="E7844" s="1" t="s">
        <v>1061</v>
      </c>
      <c r="G7844" t="s">
        <v>1231</v>
      </c>
      <c r="H7844">
        <v>1</v>
      </c>
    </row>
    <row r="7845" spans="1:8" x14ac:dyDescent="0.2">
      <c r="A7845" s="5">
        <v>45026</v>
      </c>
      <c r="B7845" s="2">
        <v>45026.330428240741</v>
      </c>
      <c r="C7845" s="1" t="s">
        <v>1192</v>
      </c>
      <c r="D7845" t="s">
        <v>1058</v>
      </c>
      <c r="E7845" s="1" t="s">
        <v>1061</v>
      </c>
      <c r="G7845" t="s">
        <v>1231</v>
      </c>
      <c r="H7845">
        <v>1</v>
      </c>
    </row>
    <row r="7846" spans="1:8" x14ac:dyDescent="0.2">
      <c r="A7846" s="5">
        <v>45026</v>
      </c>
      <c r="B7846" s="2">
        <v>45026.330439814818</v>
      </c>
      <c r="C7846" s="1" t="s">
        <v>1192</v>
      </c>
      <c r="D7846" t="s">
        <v>1059</v>
      </c>
      <c r="E7846" s="1" t="s">
        <v>1061</v>
      </c>
      <c r="G7846" t="s">
        <v>1231</v>
      </c>
      <c r="H7846">
        <v>1</v>
      </c>
    </row>
    <row r="7847" spans="1:8" x14ac:dyDescent="0.2">
      <c r="A7847" s="5">
        <v>45027</v>
      </c>
      <c r="B7847" s="2">
        <v>45027.333645833336</v>
      </c>
      <c r="C7847" s="1" t="s">
        <v>1192</v>
      </c>
      <c r="D7847" t="s">
        <v>1053</v>
      </c>
      <c r="E7847" s="1" t="s">
        <v>1061</v>
      </c>
      <c r="G7847" t="s">
        <v>1231</v>
      </c>
      <c r="H7847">
        <v>1</v>
      </c>
    </row>
    <row r="7848" spans="1:8" x14ac:dyDescent="0.2">
      <c r="A7848" s="5">
        <v>45027</v>
      </c>
      <c r="B7848" s="2">
        <v>45027.333668981482</v>
      </c>
      <c r="C7848" s="1" t="s">
        <v>1192</v>
      </c>
      <c r="D7848" t="s">
        <v>1057</v>
      </c>
      <c r="E7848" s="1" t="s">
        <v>1061</v>
      </c>
      <c r="G7848" t="s">
        <v>1231</v>
      </c>
      <c r="H7848">
        <v>1</v>
      </c>
    </row>
    <row r="7849" spans="1:8" x14ac:dyDescent="0.2">
      <c r="A7849" s="5">
        <v>45027</v>
      </c>
      <c r="B7849" s="2">
        <v>45027.333680555559</v>
      </c>
      <c r="C7849" s="1" t="s">
        <v>1192</v>
      </c>
      <c r="D7849" t="s">
        <v>1058</v>
      </c>
      <c r="E7849" s="1" t="s">
        <v>1061</v>
      </c>
      <c r="G7849" t="s">
        <v>1231</v>
      </c>
      <c r="H7849">
        <v>1</v>
      </c>
    </row>
    <row r="7850" spans="1:8" x14ac:dyDescent="0.2">
      <c r="A7850" s="5">
        <v>45027</v>
      </c>
      <c r="B7850" s="2">
        <v>45027.333692129629</v>
      </c>
      <c r="C7850" s="1" t="s">
        <v>1192</v>
      </c>
      <c r="D7850" t="s">
        <v>1059</v>
      </c>
      <c r="E7850" s="1" t="s">
        <v>1061</v>
      </c>
      <c r="G7850" t="s">
        <v>1231</v>
      </c>
      <c r="H7850">
        <v>1</v>
      </c>
    </row>
    <row r="7851" spans="1:8" x14ac:dyDescent="0.2">
      <c r="A7851" s="5">
        <v>45028</v>
      </c>
      <c r="B7851" s="2">
        <v>45028.330266203702</v>
      </c>
      <c r="C7851" s="1" t="s">
        <v>1192</v>
      </c>
      <c r="D7851" t="s">
        <v>1053</v>
      </c>
      <c r="E7851" s="1" t="s">
        <v>1061</v>
      </c>
      <c r="G7851" t="s">
        <v>1231</v>
      </c>
      <c r="H7851">
        <v>1</v>
      </c>
    </row>
    <row r="7852" spans="1:8" x14ac:dyDescent="0.2">
      <c r="A7852" s="5">
        <v>45028</v>
      </c>
      <c r="B7852" s="2">
        <v>45028.330289351848</v>
      </c>
      <c r="C7852" s="1" t="s">
        <v>1192</v>
      </c>
      <c r="D7852" t="s">
        <v>1057</v>
      </c>
      <c r="E7852" s="1" t="s">
        <v>1061</v>
      </c>
      <c r="G7852" t="s">
        <v>1231</v>
      </c>
      <c r="H7852">
        <v>1</v>
      </c>
    </row>
    <row r="7853" spans="1:8" x14ac:dyDescent="0.2">
      <c r="A7853" s="5">
        <v>45028</v>
      </c>
      <c r="B7853" s="2">
        <v>45028.330300925925</v>
      </c>
      <c r="C7853" s="1" t="s">
        <v>1192</v>
      </c>
      <c r="D7853" t="s">
        <v>1058</v>
      </c>
      <c r="E7853" s="1" t="s">
        <v>1061</v>
      </c>
      <c r="G7853" t="s">
        <v>1231</v>
      </c>
      <c r="H7853">
        <v>1</v>
      </c>
    </row>
    <row r="7854" spans="1:8" x14ac:dyDescent="0.2">
      <c r="A7854" s="5">
        <v>45028</v>
      </c>
      <c r="B7854" s="2">
        <v>45028.330312500002</v>
      </c>
      <c r="C7854" s="1" t="s">
        <v>1192</v>
      </c>
      <c r="D7854" t="s">
        <v>1059</v>
      </c>
      <c r="E7854" s="1" t="s">
        <v>1061</v>
      </c>
      <c r="G7854" t="s">
        <v>1231</v>
      </c>
      <c r="H7854">
        <v>1</v>
      </c>
    </row>
    <row r="7855" spans="1:8" x14ac:dyDescent="0.2">
      <c r="A7855" s="5">
        <v>45028</v>
      </c>
      <c r="B7855" s="2">
        <v>45028.343055555553</v>
      </c>
      <c r="C7855" s="1" t="s">
        <v>1065</v>
      </c>
      <c r="D7855" t="s">
        <v>1053</v>
      </c>
      <c r="G7855" t="s">
        <v>1231</v>
      </c>
      <c r="H7855">
        <v>1</v>
      </c>
    </row>
    <row r="7856" spans="1:8" x14ac:dyDescent="0.2">
      <c r="A7856" s="5">
        <v>45028</v>
      </c>
      <c r="B7856" s="2">
        <v>45028.34306712963</v>
      </c>
      <c r="C7856" s="1" t="s">
        <v>1065</v>
      </c>
      <c r="D7856" t="s">
        <v>1056</v>
      </c>
      <c r="G7856" t="s">
        <v>1231</v>
      </c>
      <c r="H7856">
        <v>1</v>
      </c>
    </row>
    <row r="7857" spans="1:8" x14ac:dyDescent="0.2">
      <c r="A7857" s="5">
        <v>45028</v>
      </c>
      <c r="B7857" s="2">
        <v>45028.343101851853</v>
      </c>
      <c r="C7857" s="1" t="s">
        <v>1065</v>
      </c>
      <c r="D7857" t="s">
        <v>1057</v>
      </c>
      <c r="G7857" t="s">
        <v>1231</v>
      </c>
      <c r="H7857">
        <v>1</v>
      </c>
    </row>
    <row r="7858" spans="1:8" x14ac:dyDescent="0.2">
      <c r="A7858" s="5">
        <v>45028</v>
      </c>
      <c r="B7858" s="2">
        <v>45028.343113425923</v>
      </c>
      <c r="C7858" s="1" t="s">
        <v>1065</v>
      </c>
      <c r="D7858" t="s">
        <v>1056</v>
      </c>
      <c r="G7858" t="s">
        <v>1231</v>
      </c>
      <c r="H7858">
        <v>1</v>
      </c>
    </row>
    <row r="7859" spans="1:8" x14ac:dyDescent="0.2">
      <c r="A7859" s="5">
        <v>45028</v>
      </c>
      <c r="B7859" s="2">
        <v>45028.343124999999</v>
      </c>
      <c r="C7859" s="1" t="s">
        <v>1065</v>
      </c>
      <c r="D7859" t="s">
        <v>1058</v>
      </c>
      <c r="G7859" t="s">
        <v>1231</v>
      </c>
      <c r="H7859">
        <v>1</v>
      </c>
    </row>
    <row r="7860" spans="1:8" x14ac:dyDescent="0.2">
      <c r="A7860" s="5">
        <v>45028</v>
      </c>
      <c r="B7860" s="2">
        <v>45028.343136574076</v>
      </c>
      <c r="C7860" s="1" t="s">
        <v>1065</v>
      </c>
      <c r="D7860" t="s">
        <v>1056</v>
      </c>
      <c r="G7860" t="s">
        <v>1231</v>
      </c>
      <c r="H7860">
        <v>1</v>
      </c>
    </row>
    <row r="7861" spans="1:8" x14ac:dyDescent="0.2">
      <c r="A7861" s="5">
        <v>45028</v>
      </c>
      <c r="B7861" s="2">
        <v>45028.343148148146</v>
      </c>
      <c r="C7861" s="1" t="s">
        <v>1065</v>
      </c>
      <c r="D7861" t="s">
        <v>1059</v>
      </c>
      <c r="G7861" t="s">
        <v>1231</v>
      </c>
      <c r="H7861">
        <v>1</v>
      </c>
    </row>
    <row r="7862" spans="1:8" x14ac:dyDescent="0.2">
      <c r="A7862" s="5">
        <v>45028</v>
      </c>
      <c r="B7862" s="2">
        <v>45028.343159722222</v>
      </c>
      <c r="C7862" s="1" t="s">
        <v>1065</v>
      </c>
      <c r="D7862" t="s">
        <v>1056</v>
      </c>
      <c r="G7862" t="s">
        <v>1231</v>
      </c>
      <c r="H7862">
        <v>1</v>
      </c>
    </row>
    <row r="7863" spans="1:8" x14ac:dyDescent="0.2">
      <c r="A7863" s="5">
        <v>45029</v>
      </c>
      <c r="B7863" s="2">
        <v>45029.330243055556</v>
      </c>
      <c r="C7863" s="1" t="s">
        <v>1192</v>
      </c>
      <c r="D7863" t="s">
        <v>1053</v>
      </c>
      <c r="E7863" s="1" t="s">
        <v>1061</v>
      </c>
      <c r="G7863" t="s">
        <v>1231</v>
      </c>
      <c r="H7863">
        <v>1</v>
      </c>
    </row>
    <row r="7864" spans="1:8" x14ac:dyDescent="0.2">
      <c r="A7864" s="5">
        <v>45029</v>
      </c>
      <c r="B7864" s="2">
        <v>45029.330254629633</v>
      </c>
      <c r="C7864" s="1" t="s">
        <v>1192</v>
      </c>
      <c r="D7864" t="s">
        <v>1057</v>
      </c>
      <c r="E7864" s="1" t="s">
        <v>1061</v>
      </c>
      <c r="G7864" t="s">
        <v>1231</v>
      </c>
      <c r="H7864">
        <v>1</v>
      </c>
    </row>
    <row r="7865" spans="1:8" x14ac:dyDescent="0.2">
      <c r="A7865" s="5">
        <v>45029</v>
      </c>
      <c r="B7865" s="2">
        <v>45029.330266203702</v>
      </c>
      <c r="C7865" s="1" t="s">
        <v>1192</v>
      </c>
      <c r="D7865" t="s">
        <v>1058</v>
      </c>
      <c r="E7865" s="1" t="s">
        <v>1061</v>
      </c>
      <c r="G7865" t="s">
        <v>1231</v>
      </c>
      <c r="H7865">
        <v>1</v>
      </c>
    </row>
    <row r="7866" spans="1:8" x14ac:dyDescent="0.2">
      <c r="A7866" s="5">
        <v>45029</v>
      </c>
      <c r="B7866" s="2">
        <v>45029.330277777779</v>
      </c>
      <c r="C7866" s="1" t="s">
        <v>1192</v>
      </c>
      <c r="D7866" t="s">
        <v>1059</v>
      </c>
      <c r="E7866" s="1" t="s">
        <v>1061</v>
      </c>
      <c r="G7866" t="s">
        <v>1231</v>
      </c>
      <c r="H7866">
        <v>1</v>
      </c>
    </row>
    <row r="7867" spans="1:8" x14ac:dyDescent="0.2">
      <c r="A7867" s="5">
        <v>45030</v>
      </c>
      <c r="B7867" s="2">
        <v>45030.332048611112</v>
      </c>
      <c r="C7867" s="1" t="s">
        <v>1192</v>
      </c>
      <c r="D7867" t="s">
        <v>1053</v>
      </c>
      <c r="E7867" s="1" t="s">
        <v>1061</v>
      </c>
      <c r="G7867" t="s">
        <v>1231</v>
      </c>
      <c r="H7867">
        <v>1</v>
      </c>
    </row>
    <row r="7868" spans="1:8" x14ac:dyDescent="0.2">
      <c r="A7868" s="5">
        <v>45030</v>
      </c>
      <c r="B7868" s="2">
        <v>45030.332060185188</v>
      </c>
      <c r="C7868" s="1" t="s">
        <v>1192</v>
      </c>
      <c r="D7868" t="s">
        <v>1057</v>
      </c>
      <c r="E7868" s="1" t="s">
        <v>1061</v>
      </c>
      <c r="G7868" t="s">
        <v>1231</v>
      </c>
      <c r="H7868">
        <v>1</v>
      </c>
    </row>
    <row r="7869" spans="1:8" x14ac:dyDescent="0.2">
      <c r="A7869" s="5">
        <v>45030</v>
      </c>
      <c r="B7869" s="2">
        <v>45030.332060185188</v>
      </c>
      <c r="C7869" s="1" t="s">
        <v>1192</v>
      </c>
      <c r="D7869" t="s">
        <v>1058</v>
      </c>
      <c r="E7869" s="1" t="s">
        <v>1061</v>
      </c>
      <c r="G7869" t="s">
        <v>1231</v>
      </c>
      <c r="H7869">
        <v>1</v>
      </c>
    </row>
    <row r="7870" spans="1:8" x14ac:dyDescent="0.2">
      <c r="A7870" s="5">
        <v>45030</v>
      </c>
      <c r="B7870" s="2">
        <v>45030.332071759258</v>
      </c>
      <c r="C7870" s="1" t="s">
        <v>1192</v>
      </c>
      <c r="D7870" t="s">
        <v>1059</v>
      </c>
      <c r="E7870" s="1" t="s">
        <v>1061</v>
      </c>
      <c r="G7870" t="s">
        <v>1231</v>
      </c>
      <c r="H7870">
        <v>1</v>
      </c>
    </row>
    <row r="7871" spans="1:8" x14ac:dyDescent="0.2">
      <c r="A7871" s="5">
        <v>45033</v>
      </c>
      <c r="B7871" s="2">
        <v>45033.350034722222</v>
      </c>
      <c r="C7871" s="1" t="s">
        <v>1192</v>
      </c>
      <c r="D7871" t="s">
        <v>1053</v>
      </c>
      <c r="E7871" s="1" t="s">
        <v>1061</v>
      </c>
      <c r="G7871" t="s">
        <v>1231</v>
      </c>
      <c r="H7871">
        <v>1</v>
      </c>
    </row>
    <row r="7872" spans="1:8" x14ac:dyDescent="0.2">
      <c r="A7872" s="5">
        <v>45033</v>
      </c>
      <c r="B7872" s="2">
        <v>45033.350405092591</v>
      </c>
      <c r="C7872" s="1" t="s">
        <v>1192</v>
      </c>
      <c r="D7872" t="s">
        <v>1057</v>
      </c>
      <c r="E7872" s="1" t="s">
        <v>1061</v>
      </c>
      <c r="G7872" t="s">
        <v>1231</v>
      </c>
      <c r="H7872">
        <v>1</v>
      </c>
    </row>
    <row r="7873" spans="1:8" x14ac:dyDescent="0.2">
      <c r="A7873" s="5">
        <v>45033</v>
      </c>
      <c r="B7873" s="2">
        <v>45033.350775462961</v>
      </c>
      <c r="C7873" s="1" t="s">
        <v>1192</v>
      </c>
      <c r="D7873" t="s">
        <v>1058</v>
      </c>
      <c r="E7873" s="1" t="s">
        <v>1061</v>
      </c>
      <c r="G7873" t="s">
        <v>1231</v>
      </c>
      <c r="H7873">
        <v>1</v>
      </c>
    </row>
    <row r="7874" spans="1:8" x14ac:dyDescent="0.2">
      <c r="A7874" s="5">
        <v>45033</v>
      </c>
      <c r="B7874" s="2">
        <v>45033.350949074076</v>
      </c>
      <c r="C7874" s="1" t="s">
        <v>1192</v>
      </c>
      <c r="D7874" t="s">
        <v>1059</v>
      </c>
      <c r="E7874" s="1" t="s">
        <v>1061</v>
      </c>
      <c r="G7874" t="s">
        <v>1231</v>
      </c>
      <c r="H7874">
        <v>1</v>
      </c>
    </row>
    <row r="7875" spans="1:8" x14ac:dyDescent="0.2">
      <c r="A7875" s="5">
        <v>45034</v>
      </c>
      <c r="B7875" s="2">
        <v>45034.333657407406</v>
      </c>
      <c r="C7875" s="1" t="s">
        <v>1192</v>
      </c>
      <c r="D7875" t="s">
        <v>1053</v>
      </c>
      <c r="E7875" s="1" t="s">
        <v>1061</v>
      </c>
      <c r="G7875" t="s">
        <v>1231</v>
      </c>
      <c r="H7875">
        <v>1</v>
      </c>
    </row>
    <row r="7876" spans="1:8" x14ac:dyDescent="0.2">
      <c r="A7876" s="5">
        <v>45034</v>
      </c>
      <c r="B7876" s="2">
        <v>45034.333680555559</v>
      </c>
      <c r="C7876" s="1" t="s">
        <v>1192</v>
      </c>
      <c r="D7876" t="s">
        <v>1057</v>
      </c>
      <c r="E7876" s="1" t="s">
        <v>1061</v>
      </c>
      <c r="G7876" t="s">
        <v>1231</v>
      </c>
      <c r="H7876">
        <v>1</v>
      </c>
    </row>
    <row r="7877" spans="1:8" x14ac:dyDescent="0.2">
      <c r="A7877" s="5">
        <v>45034</v>
      </c>
      <c r="B7877" s="2">
        <v>45034.333692129629</v>
      </c>
      <c r="C7877" s="1" t="s">
        <v>1192</v>
      </c>
      <c r="D7877" t="s">
        <v>1058</v>
      </c>
      <c r="E7877" s="1" t="s">
        <v>1061</v>
      </c>
      <c r="G7877" t="s">
        <v>1231</v>
      </c>
      <c r="H7877">
        <v>1</v>
      </c>
    </row>
    <row r="7878" spans="1:8" x14ac:dyDescent="0.2">
      <c r="A7878" s="5">
        <v>45034</v>
      </c>
      <c r="B7878" s="2">
        <v>45034.333703703705</v>
      </c>
      <c r="C7878" s="1" t="s">
        <v>1192</v>
      </c>
      <c r="D7878" t="s">
        <v>1059</v>
      </c>
      <c r="E7878" s="1" t="s">
        <v>1061</v>
      </c>
      <c r="G7878" t="s">
        <v>1231</v>
      </c>
      <c r="H7878">
        <v>1</v>
      </c>
    </row>
    <row r="7879" spans="1:8" x14ac:dyDescent="0.2">
      <c r="A7879" s="5">
        <v>45034</v>
      </c>
      <c r="B7879" s="2">
        <v>45034.336145833331</v>
      </c>
      <c r="C7879" s="1" t="s">
        <v>1065</v>
      </c>
      <c r="D7879" t="s">
        <v>1053</v>
      </c>
      <c r="G7879" t="s">
        <v>1231</v>
      </c>
      <c r="H7879">
        <v>1</v>
      </c>
    </row>
    <row r="7880" spans="1:8" x14ac:dyDescent="0.2">
      <c r="A7880" s="5">
        <v>45034</v>
      </c>
      <c r="B7880" s="2">
        <v>45034.336215277777</v>
      </c>
      <c r="C7880" s="1" t="s">
        <v>1065</v>
      </c>
      <c r="D7880" t="s">
        <v>1056</v>
      </c>
      <c r="G7880" t="s">
        <v>1231</v>
      </c>
      <c r="H7880">
        <v>1</v>
      </c>
    </row>
    <row r="7881" spans="1:8" x14ac:dyDescent="0.2">
      <c r="A7881" s="5">
        <v>45034</v>
      </c>
      <c r="B7881" s="2">
        <v>45034.336284722223</v>
      </c>
      <c r="C7881" s="1" t="s">
        <v>1065</v>
      </c>
      <c r="D7881" t="s">
        <v>1057</v>
      </c>
      <c r="G7881" t="s">
        <v>1231</v>
      </c>
      <c r="H7881">
        <v>1</v>
      </c>
    </row>
    <row r="7882" spans="1:8" x14ac:dyDescent="0.2">
      <c r="A7882" s="5">
        <v>45034</v>
      </c>
      <c r="B7882" s="2">
        <v>45034.336365740739</v>
      </c>
      <c r="C7882" s="1" t="s">
        <v>1065</v>
      </c>
      <c r="D7882" t="s">
        <v>1056</v>
      </c>
      <c r="G7882" t="s">
        <v>1231</v>
      </c>
      <c r="H7882">
        <v>1</v>
      </c>
    </row>
    <row r="7883" spans="1:8" x14ac:dyDescent="0.2">
      <c r="A7883" s="5">
        <v>45034</v>
      </c>
      <c r="B7883" s="2">
        <v>45034.336423611108</v>
      </c>
      <c r="C7883" s="1" t="s">
        <v>1065</v>
      </c>
      <c r="D7883" t="s">
        <v>1058</v>
      </c>
      <c r="G7883" t="s">
        <v>1231</v>
      </c>
      <c r="H7883">
        <v>1</v>
      </c>
    </row>
    <row r="7884" spans="1:8" x14ac:dyDescent="0.2">
      <c r="A7884" s="5">
        <v>45034</v>
      </c>
      <c r="B7884" s="2">
        <v>45034.336504629631</v>
      </c>
      <c r="C7884" s="1" t="s">
        <v>1065</v>
      </c>
      <c r="D7884" t="s">
        <v>1056</v>
      </c>
      <c r="G7884" t="s">
        <v>1231</v>
      </c>
      <c r="H7884">
        <v>1</v>
      </c>
    </row>
    <row r="7885" spans="1:8" x14ac:dyDescent="0.2">
      <c r="A7885" s="5">
        <v>45034</v>
      </c>
      <c r="B7885" s="2">
        <v>45034.336574074077</v>
      </c>
      <c r="C7885" s="1" t="s">
        <v>1065</v>
      </c>
      <c r="D7885" t="s">
        <v>1059</v>
      </c>
      <c r="G7885" t="s">
        <v>1231</v>
      </c>
      <c r="H7885">
        <v>1</v>
      </c>
    </row>
    <row r="7886" spans="1:8" x14ac:dyDescent="0.2">
      <c r="A7886" s="5">
        <v>45034</v>
      </c>
      <c r="B7886" s="2">
        <v>45034.336631944447</v>
      </c>
      <c r="C7886" s="1" t="s">
        <v>1065</v>
      </c>
      <c r="D7886" t="s">
        <v>1056</v>
      </c>
      <c r="G7886" t="s">
        <v>1231</v>
      </c>
      <c r="H7886">
        <v>1</v>
      </c>
    </row>
    <row r="7887" spans="1:8" x14ac:dyDescent="0.2">
      <c r="A7887" s="5">
        <v>45035</v>
      </c>
      <c r="B7887" s="2">
        <v>45035.333414351851</v>
      </c>
      <c r="C7887" s="1" t="s">
        <v>1192</v>
      </c>
      <c r="D7887" t="s">
        <v>1053</v>
      </c>
      <c r="E7887" s="1" t="s">
        <v>1061</v>
      </c>
      <c r="G7887" t="s">
        <v>1231</v>
      </c>
      <c r="H7887">
        <v>1</v>
      </c>
    </row>
    <row r="7888" spans="1:8" x14ac:dyDescent="0.2">
      <c r="A7888" s="5">
        <v>45035</v>
      </c>
      <c r="B7888" s="2">
        <v>45035.333425925928</v>
      </c>
      <c r="C7888" s="1" t="s">
        <v>1192</v>
      </c>
      <c r="D7888" t="s">
        <v>1057</v>
      </c>
      <c r="E7888" s="1" t="s">
        <v>1061</v>
      </c>
      <c r="G7888" t="s">
        <v>1231</v>
      </c>
      <c r="H7888">
        <v>1</v>
      </c>
    </row>
    <row r="7889" spans="1:8" x14ac:dyDescent="0.2">
      <c r="A7889" s="5">
        <v>45035</v>
      </c>
      <c r="B7889" s="2">
        <v>45035.333425925928</v>
      </c>
      <c r="C7889" s="1" t="s">
        <v>1192</v>
      </c>
      <c r="D7889" t="s">
        <v>1058</v>
      </c>
      <c r="E7889" s="1" t="s">
        <v>1061</v>
      </c>
      <c r="G7889" t="s">
        <v>1231</v>
      </c>
      <c r="H7889">
        <v>1</v>
      </c>
    </row>
    <row r="7890" spans="1:8" x14ac:dyDescent="0.2">
      <c r="A7890" s="5">
        <v>45035</v>
      </c>
      <c r="B7890" s="2">
        <v>45035.333437499998</v>
      </c>
      <c r="C7890" s="1" t="s">
        <v>1192</v>
      </c>
      <c r="D7890" t="s">
        <v>1059</v>
      </c>
      <c r="E7890" s="1" t="s">
        <v>1061</v>
      </c>
      <c r="G7890" t="s">
        <v>1231</v>
      </c>
      <c r="H7890">
        <v>1</v>
      </c>
    </row>
    <row r="7891" spans="1:8" x14ac:dyDescent="0.2">
      <c r="A7891" s="5">
        <v>45035</v>
      </c>
      <c r="B7891" s="2">
        <v>45035.350011574075</v>
      </c>
      <c r="C7891" s="1" t="s">
        <v>1065</v>
      </c>
      <c r="D7891" t="s">
        <v>1053</v>
      </c>
      <c r="E7891" s="1" t="s">
        <v>1061</v>
      </c>
      <c r="G7891" t="s">
        <v>1231</v>
      </c>
      <c r="H7891">
        <v>1</v>
      </c>
    </row>
    <row r="7892" spans="1:8" x14ac:dyDescent="0.2">
      <c r="A7892" s="5">
        <v>45035</v>
      </c>
      <c r="B7892" s="2">
        <v>45035.350034722222</v>
      </c>
      <c r="C7892" s="1" t="s">
        <v>1065</v>
      </c>
      <c r="D7892" t="s">
        <v>1057</v>
      </c>
      <c r="E7892" s="1" t="s">
        <v>1061</v>
      </c>
      <c r="G7892" t="s">
        <v>1231</v>
      </c>
      <c r="H7892">
        <v>1</v>
      </c>
    </row>
    <row r="7893" spans="1:8" x14ac:dyDescent="0.2">
      <c r="A7893" s="5">
        <v>45035</v>
      </c>
      <c r="B7893" s="2">
        <v>45035.350046296298</v>
      </c>
      <c r="C7893" s="1" t="s">
        <v>1065</v>
      </c>
      <c r="D7893" t="s">
        <v>1058</v>
      </c>
      <c r="E7893" s="1" t="s">
        <v>1061</v>
      </c>
      <c r="G7893" t="s">
        <v>1231</v>
      </c>
      <c r="H7893">
        <v>1</v>
      </c>
    </row>
    <row r="7894" spans="1:8" x14ac:dyDescent="0.2">
      <c r="A7894" s="5">
        <v>45035</v>
      </c>
      <c r="B7894" s="2">
        <v>45035.350057870368</v>
      </c>
      <c r="C7894" s="1" t="s">
        <v>1065</v>
      </c>
      <c r="D7894" t="s">
        <v>1059</v>
      </c>
      <c r="E7894" s="1" t="s">
        <v>1061</v>
      </c>
      <c r="G7894" t="s">
        <v>1231</v>
      </c>
      <c r="H7894">
        <v>1</v>
      </c>
    </row>
    <row r="7895" spans="1:8" x14ac:dyDescent="0.2">
      <c r="A7895" s="5">
        <v>45035</v>
      </c>
      <c r="B7895" s="2">
        <v>45035.475451388891</v>
      </c>
      <c r="C7895" s="1" t="s">
        <v>1232</v>
      </c>
      <c r="D7895" t="s">
        <v>1053</v>
      </c>
      <c r="E7895" s="1" t="s">
        <v>1061</v>
      </c>
      <c r="G7895" t="s">
        <v>1231</v>
      </c>
      <c r="H7895">
        <v>1</v>
      </c>
    </row>
    <row r="7896" spans="1:8" x14ac:dyDescent="0.2">
      <c r="A7896" s="5">
        <v>45035</v>
      </c>
      <c r="B7896" s="2">
        <v>45035.475451388891</v>
      </c>
      <c r="C7896" s="1" t="s">
        <v>1232</v>
      </c>
      <c r="D7896" t="s">
        <v>1057</v>
      </c>
      <c r="E7896" s="1" t="s">
        <v>1061</v>
      </c>
      <c r="G7896" t="s">
        <v>1231</v>
      </c>
      <c r="H7896">
        <v>1</v>
      </c>
    </row>
    <row r="7897" spans="1:8" x14ac:dyDescent="0.2">
      <c r="A7897" s="5">
        <v>45035</v>
      </c>
      <c r="B7897" s="2">
        <v>45035.475474537037</v>
      </c>
      <c r="C7897" s="1" t="s">
        <v>1232</v>
      </c>
      <c r="D7897" t="s">
        <v>1058</v>
      </c>
      <c r="E7897" s="1" t="s">
        <v>1061</v>
      </c>
      <c r="G7897" t="s">
        <v>1231</v>
      </c>
      <c r="H7897">
        <v>1</v>
      </c>
    </row>
    <row r="7898" spans="1:8" x14ac:dyDescent="0.2">
      <c r="A7898" s="5">
        <v>45035</v>
      </c>
      <c r="B7898" s="2">
        <v>45035.475486111114</v>
      </c>
      <c r="C7898" s="1" t="s">
        <v>1232</v>
      </c>
      <c r="D7898" t="s">
        <v>1059</v>
      </c>
      <c r="E7898" s="1" t="s">
        <v>1061</v>
      </c>
      <c r="G7898" t="s">
        <v>1231</v>
      </c>
      <c r="H7898">
        <v>1</v>
      </c>
    </row>
    <row r="7899" spans="1:8" x14ac:dyDescent="0.2">
      <c r="A7899" s="5">
        <v>45036</v>
      </c>
      <c r="B7899" s="2">
        <v>45036.310844907406</v>
      </c>
      <c r="C7899" s="1" t="s">
        <v>1192</v>
      </c>
      <c r="D7899" t="s">
        <v>1053</v>
      </c>
      <c r="E7899" s="1" t="s">
        <v>1233</v>
      </c>
      <c r="G7899" t="s">
        <v>1231</v>
      </c>
      <c r="H7899">
        <v>1</v>
      </c>
    </row>
    <row r="7900" spans="1:8" x14ac:dyDescent="0.2">
      <c r="A7900" s="5">
        <v>45036</v>
      </c>
      <c r="B7900" s="2">
        <v>45036.310856481483</v>
      </c>
      <c r="C7900" s="1" t="s">
        <v>1192</v>
      </c>
      <c r="D7900" t="s">
        <v>1056</v>
      </c>
      <c r="F7900" s="6" t="s">
        <v>1061</v>
      </c>
      <c r="G7900" t="s">
        <v>1231</v>
      </c>
      <c r="H7900">
        <v>1</v>
      </c>
    </row>
    <row r="7901" spans="1:8" x14ac:dyDescent="0.2">
      <c r="A7901" s="5">
        <v>45036</v>
      </c>
      <c r="B7901" s="2">
        <v>45036.310868055552</v>
      </c>
      <c r="C7901" s="1" t="s">
        <v>1192</v>
      </c>
      <c r="D7901" t="s">
        <v>1057</v>
      </c>
      <c r="E7901" s="1" t="s">
        <v>1061</v>
      </c>
      <c r="G7901" t="s">
        <v>1231</v>
      </c>
      <c r="H7901">
        <v>1</v>
      </c>
    </row>
    <row r="7902" spans="1:8" x14ac:dyDescent="0.2">
      <c r="A7902" s="5">
        <v>45036</v>
      </c>
      <c r="B7902" s="2">
        <v>45036.310891203706</v>
      </c>
      <c r="C7902" s="1" t="s">
        <v>1192</v>
      </c>
      <c r="D7902" t="s">
        <v>1058</v>
      </c>
      <c r="E7902" s="1" t="s">
        <v>1061</v>
      </c>
      <c r="G7902" t="s">
        <v>1231</v>
      </c>
      <c r="H7902">
        <v>1</v>
      </c>
    </row>
    <row r="7903" spans="1:8" x14ac:dyDescent="0.2">
      <c r="A7903" s="5">
        <v>45036</v>
      </c>
      <c r="B7903" s="2">
        <v>45036.310902777775</v>
      </c>
      <c r="C7903" s="1" t="s">
        <v>1192</v>
      </c>
      <c r="D7903" t="s">
        <v>1059</v>
      </c>
      <c r="E7903" s="1" t="s">
        <v>1061</v>
      </c>
      <c r="G7903" t="s">
        <v>1231</v>
      </c>
      <c r="H7903">
        <v>1</v>
      </c>
    </row>
    <row r="7904" spans="1:8" x14ac:dyDescent="0.2">
      <c r="A7904" s="5">
        <v>45040</v>
      </c>
      <c r="B7904" s="2">
        <v>45040.344756944447</v>
      </c>
      <c r="C7904" s="1" t="s">
        <v>1192</v>
      </c>
      <c r="D7904" t="s">
        <v>1053</v>
      </c>
      <c r="E7904" s="1" t="s">
        <v>1061</v>
      </c>
      <c r="G7904" t="s">
        <v>1231</v>
      </c>
      <c r="H7904">
        <v>1</v>
      </c>
    </row>
    <row r="7905" spans="1:8" x14ac:dyDescent="0.2">
      <c r="A7905" s="5">
        <v>45040</v>
      </c>
      <c r="B7905" s="2">
        <v>45040.344768518517</v>
      </c>
      <c r="C7905" s="1" t="s">
        <v>1192</v>
      </c>
      <c r="D7905" t="s">
        <v>1057</v>
      </c>
      <c r="E7905" s="1" t="s">
        <v>1061</v>
      </c>
      <c r="G7905" t="s">
        <v>1231</v>
      </c>
      <c r="H7905">
        <v>1</v>
      </c>
    </row>
    <row r="7906" spans="1:8" x14ac:dyDescent="0.2">
      <c r="A7906" s="5">
        <v>45040</v>
      </c>
      <c r="B7906" s="2">
        <v>45040.344780092593</v>
      </c>
      <c r="C7906" s="1" t="s">
        <v>1192</v>
      </c>
      <c r="D7906" t="s">
        <v>1058</v>
      </c>
      <c r="E7906" s="1" t="s">
        <v>1061</v>
      </c>
      <c r="G7906" t="s">
        <v>1231</v>
      </c>
      <c r="H7906">
        <v>1</v>
      </c>
    </row>
    <row r="7907" spans="1:8" x14ac:dyDescent="0.2">
      <c r="A7907" s="5">
        <v>45040</v>
      </c>
      <c r="B7907" s="2">
        <v>45040.34479166667</v>
      </c>
      <c r="C7907" s="1" t="s">
        <v>1192</v>
      </c>
      <c r="D7907" t="s">
        <v>1059</v>
      </c>
      <c r="E7907" s="1" t="s">
        <v>1061</v>
      </c>
      <c r="G7907" t="s">
        <v>1231</v>
      </c>
      <c r="H7907">
        <v>1</v>
      </c>
    </row>
    <row r="7908" spans="1:8" x14ac:dyDescent="0.2">
      <c r="A7908" s="5">
        <v>45041</v>
      </c>
      <c r="B7908" s="2">
        <v>45041.338263888887</v>
      </c>
      <c r="C7908" s="1" t="s">
        <v>1192</v>
      </c>
      <c r="D7908" t="s">
        <v>1053</v>
      </c>
      <c r="E7908" s="1" t="s">
        <v>1061</v>
      </c>
      <c r="G7908" t="s">
        <v>1231</v>
      </c>
      <c r="H7908">
        <v>1</v>
      </c>
    </row>
    <row r="7909" spans="1:8" x14ac:dyDescent="0.2">
      <c r="A7909" s="5">
        <v>45041</v>
      </c>
      <c r="B7909" s="2">
        <v>45041.338275462964</v>
      </c>
      <c r="C7909" s="1" t="s">
        <v>1192</v>
      </c>
      <c r="D7909" t="s">
        <v>1057</v>
      </c>
      <c r="E7909" s="1" t="s">
        <v>1061</v>
      </c>
      <c r="G7909" t="s">
        <v>1231</v>
      </c>
      <c r="H7909">
        <v>1</v>
      </c>
    </row>
    <row r="7910" spans="1:8" x14ac:dyDescent="0.2">
      <c r="A7910" s="5">
        <v>45041</v>
      </c>
      <c r="B7910" s="2">
        <v>45041.338287037041</v>
      </c>
      <c r="C7910" s="1" t="s">
        <v>1192</v>
      </c>
      <c r="D7910" t="s">
        <v>1058</v>
      </c>
      <c r="E7910" s="1" t="s">
        <v>1061</v>
      </c>
      <c r="G7910" t="s">
        <v>1231</v>
      </c>
      <c r="H7910">
        <v>1</v>
      </c>
    </row>
    <row r="7911" spans="1:8" x14ac:dyDescent="0.2">
      <c r="A7911" s="5">
        <v>45041</v>
      </c>
      <c r="B7911" s="2">
        <v>45041.33829861111</v>
      </c>
      <c r="C7911" s="1" t="s">
        <v>1192</v>
      </c>
      <c r="D7911" t="s">
        <v>1059</v>
      </c>
      <c r="E7911" s="1" t="s">
        <v>1061</v>
      </c>
      <c r="G7911" t="s">
        <v>1231</v>
      </c>
      <c r="H7911">
        <v>1</v>
      </c>
    </row>
    <row r="7912" spans="1:8" x14ac:dyDescent="0.2">
      <c r="A7912" s="5">
        <v>45041</v>
      </c>
      <c r="B7912" s="2">
        <v>45041.343391203707</v>
      </c>
      <c r="C7912" s="1" t="s">
        <v>1065</v>
      </c>
      <c r="D7912" t="s">
        <v>1053</v>
      </c>
      <c r="G7912" t="s">
        <v>1231</v>
      </c>
      <c r="H7912">
        <v>1</v>
      </c>
    </row>
    <row r="7913" spans="1:8" x14ac:dyDescent="0.2">
      <c r="A7913" s="5">
        <v>45041</v>
      </c>
      <c r="B7913" s="2">
        <v>45041.343472222223</v>
      </c>
      <c r="C7913" s="1" t="s">
        <v>1065</v>
      </c>
      <c r="D7913" t="s">
        <v>1056</v>
      </c>
      <c r="G7913" t="s">
        <v>1231</v>
      </c>
      <c r="H7913">
        <v>1</v>
      </c>
    </row>
    <row r="7914" spans="1:8" x14ac:dyDescent="0.2">
      <c r="A7914" s="5">
        <v>45041</v>
      </c>
      <c r="B7914" s="2">
        <v>45041.343564814815</v>
      </c>
      <c r="C7914" s="1" t="s">
        <v>1065</v>
      </c>
      <c r="D7914" t="s">
        <v>1057</v>
      </c>
      <c r="G7914" t="s">
        <v>1231</v>
      </c>
      <c r="H7914">
        <v>1</v>
      </c>
    </row>
    <row r="7915" spans="1:8" x14ac:dyDescent="0.2">
      <c r="A7915" s="5">
        <v>45041</v>
      </c>
      <c r="B7915" s="2">
        <v>45041.343645833331</v>
      </c>
      <c r="C7915" s="1" t="s">
        <v>1065</v>
      </c>
      <c r="D7915" t="s">
        <v>1056</v>
      </c>
      <c r="G7915" t="s">
        <v>1231</v>
      </c>
      <c r="H7915">
        <v>1</v>
      </c>
    </row>
    <row r="7916" spans="1:8" x14ac:dyDescent="0.2">
      <c r="A7916" s="5">
        <v>45041</v>
      </c>
      <c r="B7916" s="2">
        <v>45041.343726851854</v>
      </c>
      <c r="C7916" s="1" t="s">
        <v>1065</v>
      </c>
      <c r="D7916" t="s">
        <v>1058</v>
      </c>
      <c r="G7916" t="s">
        <v>1231</v>
      </c>
      <c r="H7916">
        <v>1</v>
      </c>
    </row>
    <row r="7917" spans="1:8" x14ac:dyDescent="0.2">
      <c r="A7917" s="5">
        <v>45041</v>
      </c>
      <c r="B7917" s="2">
        <v>45041.343842592592</v>
      </c>
      <c r="C7917" s="1" t="s">
        <v>1065</v>
      </c>
      <c r="D7917" t="s">
        <v>1056</v>
      </c>
      <c r="G7917" t="s">
        <v>1231</v>
      </c>
      <c r="H7917">
        <v>1</v>
      </c>
    </row>
    <row r="7918" spans="1:8" x14ac:dyDescent="0.2">
      <c r="A7918" s="5">
        <v>45041</v>
      </c>
      <c r="B7918" s="2">
        <v>45041.343923611108</v>
      </c>
      <c r="C7918" s="1" t="s">
        <v>1065</v>
      </c>
      <c r="D7918" t="s">
        <v>1059</v>
      </c>
      <c r="G7918" t="s">
        <v>1231</v>
      </c>
      <c r="H7918">
        <v>1</v>
      </c>
    </row>
    <row r="7919" spans="1:8" x14ac:dyDescent="0.2">
      <c r="A7919" s="5">
        <v>45041</v>
      </c>
      <c r="B7919" s="2">
        <v>45041.343993055554</v>
      </c>
      <c r="C7919" s="1" t="s">
        <v>1065</v>
      </c>
      <c r="D7919" t="s">
        <v>1056</v>
      </c>
      <c r="G7919" t="s">
        <v>1231</v>
      </c>
      <c r="H7919">
        <v>1</v>
      </c>
    </row>
    <row r="7920" spans="1:8" x14ac:dyDescent="0.2">
      <c r="A7920" s="5">
        <v>45043</v>
      </c>
      <c r="B7920" s="2">
        <v>45043.338356481479</v>
      </c>
      <c r="C7920" s="1" t="s">
        <v>1192</v>
      </c>
      <c r="D7920" t="s">
        <v>1053</v>
      </c>
      <c r="E7920" s="1" t="s">
        <v>1061</v>
      </c>
      <c r="G7920" t="s">
        <v>1231</v>
      </c>
      <c r="H7920">
        <v>1</v>
      </c>
    </row>
    <row r="7921" spans="1:8" x14ac:dyDescent="0.2">
      <c r="A7921" s="5">
        <v>45043</v>
      </c>
      <c r="B7921" s="2">
        <v>45043.338356481479</v>
      </c>
      <c r="C7921" s="1" t="s">
        <v>1192</v>
      </c>
      <c r="D7921" t="s">
        <v>1057</v>
      </c>
      <c r="E7921" s="1" t="s">
        <v>1061</v>
      </c>
      <c r="G7921" t="s">
        <v>1231</v>
      </c>
      <c r="H7921">
        <v>1</v>
      </c>
    </row>
    <row r="7922" spans="1:8" x14ac:dyDescent="0.2">
      <c r="A7922" s="5">
        <v>45043</v>
      </c>
      <c r="B7922" s="2">
        <v>45043.338368055556</v>
      </c>
      <c r="C7922" s="1" t="s">
        <v>1192</v>
      </c>
      <c r="D7922" t="s">
        <v>1058</v>
      </c>
      <c r="E7922" s="1" t="s">
        <v>1061</v>
      </c>
      <c r="G7922" t="s">
        <v>1231</v>
      </c>
      <c r="H7922">
        <v>1</v>
      </c>
    </row>
    <row r="7923" spans="1:8" x14ac:dyDescent="0.2">
      <c r="A7923" s="5">
        <v>45043</v>
      </c>
      <c r="B7923" s="2">
        <v>45043.338379629633</v>
      </c>
      <c r="C7923" s="1" t="s">
        <v>1192</v>
      </c>
      <c r="D7923" t="s">
        <v>1059</v>
      </c>
      <c r="E7923" s="1" t="s">
        <v>1061</v>
      </c>
      <c r="G7923" t="s">
        <v>1231</v>
      </c>
      <c r="H7923">
        <v>1</v>
      </c>
    </row>
    <row r="7924" spans="1:8" x14ac:dyDescent="0.2">
      <c r="A7924" s="5">
        <v>45043</v>
      </c>
      <c r="B7924" s="2">
        <v>45043.338842592595</v>
      </c>
      <c r="C7924" s="1" t="s">
        <v>1192</v>
      </c>
      <c r="D7924" t="s">
        <v>1053</v>
      </c>
      <c r="E7924" s="1" t="s">
        <v>1061</v>
      </c>
      <c r="G7924" t="s">
        <v>1231</v>
      </c>
      <c r="H7924">
        <v>1</v>
      </c>
    </row>
    <row r="7925" spans="1:8" x14ac:dyDescent="0.2">
      <c r="A7925" s="5">
        <v>45043</v>
      </c>
      <c r="B7925" s="2">
        <v>45043.338865740741</v>
      </c>
      <c r="C7925" s="1" t="s">
        <v>1192</v>
      </c>
      <c r="D7925" t="s">
        <v>1057</v>
      </c>
      <c r="E7925" s="1" t="s">
        <v>1061</v>
      </c>
      <c r="G7925" t="s">
        <v>1231</v>
      </c>
      <c r="H7925">
        <v>1</v>
      </c>
    </row>
    <row r="7926" spans="1:8" x14ac:dyDescent="0.2">
      <c r="A7926" s="5">
        <v>45043</v>
      </c>
      <c r="B7926" s="2">
        <v>45043.338877314818</v>
      </c>
      <c r="C7926" s="1" t="s">
        <v>1192</v>
      </c>
      <c r="D7926" t="s">
        <v>1058</v>
      </c>
      <c r="E7926" s="1" t="s">
        <v>1061</v>
      </c>
      <c r="G7926" t="s">
        <v>1231</v>
      </c>
      <c r="H7926">
        <v>1</v>
      </c>
    </row>
    <row r="7927" spans="1:8" x14ac:dyDescent="0.2">
      <c r="A7927" s="5">
        <v>45043</v>
      </c>
      <c r="B7927" s="2">
        <v>45043.338900462964</v>
      </c>
      <c r="C7927" s="1" t="s">
        <v>1192</v>
      </c>
      <c r="D7927" t="s">
        <v>1059</v>
      </c>
      <c r="E7927" s="1" t="s">
        <v>1061</v>
      </c>
      <c r="G7927" t="s">
        <v>1231</v>
      </c>
      <c r="H7927">
        <v>1</v>
      </c>
    </row>
    <row r="7928" spans="1:8" x14ac:dyDescent="0.2">
      <c r="A7928" s="5">
        <v>45043</v>
      </c>
      <c r="B7928" s="2">
        <v>45043.341377314813</v>
      </c>
      <c r="C7928" s="1" t="s">
        <v>1065</v>
      </c>
      <c r="D7928" t="s">
        <v>1053</v>
      </c>
      <c r="G7928" t="s">
        <v>1231</v>
      </c>
      <c r="H7928">
        <v>1</v>
      </c>
    </row>
    <row r="7929" spans="1:8" x14ac:dyDescent="0.2">
      <c r="A7929" s="5">
        <v>45043</v>
      </c>
      <c r="B7929" s="2">
        <v>45043.341469907406</v>
      </c>
      <c r="C7929" s="1" t="s">
        <v>1065</v>
      </c>
      <c r="D7929" t="s">
        <v>1056</v>
      </c>
      <c r="G7929" t="s">
        <v>1231</v>
      </c>
      <c r="H7929">
        <v>1</v>
      </c>
    </row>
    <row r="7930" spans="1:8" x14ac:dyDescent="0.2">
      <c r="A7930" s="5">
        <v>45043</v>
      </c>
      <c r="B7930" s="2">
        <v>45043.341585648152</v>
      </c>
      <c r="C7930" s="1" t="s">
        <v>1065</v>
      </c>
      <c r="D7930" t="s">
        <v>1057</v>
      </c>
      <c r="G7930" t="s">
        <v>1231</v>
      </c>
      <c r="H7930">
        <v>1</v>
      </c>
    </row>
    <row r="7931" spans="1:8" x14ac:dyDescent="0.2">
      <c r="A7931" s="5">
        <v>45043</v>
      </c>
      <c r="B7931" s="2">
        <v>45043.34171296296</v>
      </c>
      <c r="C7931" s="1" t="s">
        <v>1065</v>
      </c>
      <c r="D7931" t="s">
        <v>1056</v>
      </c>
      <c r="G7931" t="s">
        <v>1231</v>
      </c>
      <c r="H7931">
        <v>1</v>
      </c>
    </row>
    <row r="7932" spans="1:8" x14ac:dyDescent="0.2">
      <c r="A7932" s="5">
        <v>45043</v>
      </c>
      <c r="B7932" s="2">
        <v>45043.341851851852</v>
      </c>
      <c r="C7932" s="1" t="s">
        <v>1065</v>
      </c>
      <c r="D7932" t="s">
        <v>1058</v>
      </c>
      <c r="G7932" t="s">
        <v>1231</v>
      </c>
      <c r="H7932">
        <v>1</v>
      </c>
    </row>
    <row r="7933" spans="1:8" x14ac:dyDescent="0.2">
      <c r="A7933" s="5">
        <v>45043</v>
      </c>
      <c r="B7933" s="2">
        <v>45043.341898148145</v>
      </c>
      <c r="C7933" s="1" t="s">
        <v>1065</v>
      </c>
      <c r="D7933" t="s">
        <v>1056</v>
      </c>
      <c r="G7933" t="s">
        <v>1231</v>
      </c>
      <c r="H7933">
        <v>1</v>
      </c>
    </row>
    <row r="7934" spans="1:8" x14ac:dyDescent="0.2">
      <c r="A7934" s="5">
        <v>45043</v>
      </c>
      <c r="B7934" s="2">
        <v>45043.341990740744</v>
      </c>
      <c r="C7934" s="1" t="s">
        <v>1065</v>
      </c>
      <c r="D7934" t="s">
        <v>1059</v>
      </c>
      <c r="G7934" t="s">
        <v>1231</v>
      </c>
      <c r="H7934">
        <v>1</v>
      </c>
    </row>
    <row r="7935" spans="1:8" x14ac:dyDescent="0.2">
      <c r="A7935" s="5">
        <v>45043</v>
      </c>
      <c r="B7935" s="2">
        <v>45043.342048611114</v>
      </c>
      <c r="C7935" s="1" t="s">
        <v>1065</v>
      </c>
      <c r="D7935" t="s">
        <v>1056</v>
      </c>
      <c r="G7935" t="s">
        <v>1231</v>
      </c>
      <c r="H7935">
        <v>1</v>
      </c>
    </row>
    <row r="7936" spans="1:8" x14ac:dyDescent="0.2">
      <c r="A7936" s="5">
        <v>45045</v>
      </c>
      <c r="B7936" s="2">
        <v>45045.912280092591</v>
      </c>
      <c r="C7936" s="1" t="s">
        <v>1113</v>
      </c>
      <c r="D7936" t="s">
        <v>1053</v>
      </c>
      <c r="E7936" s="1" t="s">
        <v>1061</v>
      </c>
      <c r="G7936" t="s">
        <v>1231</v>
      </c>
      <c r="H7936">
        <v>1</v>
      </c>
    </row>
    <row r="7937" spans="1:8" x14ac:dyDescent="0.2">
      <c r="A7937" s="5">
        <v>45045</v>
      </c>
      <c r="B7937" s="2">
        <v>45045.912291666667</v>
      </c>
      <c r="C7937" s="1" t="s">
        <v>1113</v>
      </c>
      <c r="D7937" t="s">
        <v>1057</v>
      </c>
      <c r="E7937" s="1" t="s">
        <v>1061</v>
      </c>
      <c r="G7937" t="s">
        <v>1231</v>
      </c>
      <c r="H7937">
        <v>1</v>
      </c>
    </row>
    <row r="7938" spans="1:8" x14ac:dyDescent="0.2">
      <c r="A7938" s="5">
        <v>45045</v>
      </c>
      <c r="B7938" s="2">
        <v>45045.912303240744</v>
      </c>
      <c r="C7938" s="1" t="s">
        <v>1113</v>
      </c>
      <c r="D7938" t="s">
        <v>1058</v>
      </c>
      <c r="E7938" s="1" t="s">
        <v>1061</v>
      </c>
      <c r="G7938" t="s">
        <v>1231</v>
      </c>
      <c r="H7938">
        <v>1</v>
      </c>
    </row>
    <row r="7939" spans="1:8" x14ac:dyDescent="0.2">
      <c r="A7939" s="5">
        <v>45045</v>
      </c>
      <c r="B7939" s="2">
        <v>45045.912314814814</v>
      </c>
      <c r="C7939" s="1" t="s">
        <v>1113</v>
      </c>
      <c r="D7939" t="s">
        <v>1059</v>
      </c>
      <c r="E7939" s="1" t="s">
        <v>1061</v>
      </c>
      <c r="G7939" t="s">
        <v>1231</v>
      </c>
      <c r="H7939">
        <v>1</v>
      </c>
    </row>
    <row r="7940" spans="1:8" x14ac:dyDescent="0.2">
      <c r="A7940" s="5">
        <v>45048</v>
      </c>
      <c r="B7940" s="2">
        <v>45048.336215277777</v>
      </c>
      <c r="C7940" s="1" t="s">
        <v>1192</v>
      </c>
      <c r="D7940" t="s">
        <v>1053</v>
      </c>
      <c r="E7940" s="1" t="s">
        <v>1061</v>
      </c>
      <c r="G7940" t="s">
        <v>1234</v>
      </c>
      <c r="H7940">
        <v>1</v>
      </c>
    </row>
    <row r="7941" spans="1:8" x14ac:dyDescent="0.2">
      <c r="A7941" s="5">
        <v>45048</v>
      </c>
      <c r="B7941" s="2">
        <v>45048.336215277777</v>
      </c>
      <c r="C7941" s="1" t="s">
        <v>1192</v>
      </c>
      <c r="D7941" t="s">
        <v>1057</v>
      </c>
      <c r="E7941" s="1" t="s">
        <v>1061</v>
      </c>
      <c r="G7941" t="s">
        <v>1234</v>
      </c>
      <c r="H7941">
        <v>1</v>
      </c>
    </row>
    <row r="7942" spans="1:8" x14ac:dyDescent="0.2">
      <c r="A7942" s="5">
        <v>45048</v>
      </c>
      <c r="B7942" s="2">
        <v>45048.336226851854</v>
      </c>
      <c r="C7942" s="1" t="s">
        <v>1192</v>
      </c>
      <c r="D7942" t="s">
        <v>1058</v>
      </c>
      <c r="E7942" s="1" t="s">
        <v>1061</v>
      </c>
      <c r="G7942" t="s">
        <v>1234</v>
      </c>
      <c r="H7942">
        <v>1</v>
      </c>
    </row>
    <row r="7943" spans="1:8" x14ac:dyDescent="0.2">
      <c r="A7943" s="5">
        <v>45048</v>
      </c>
      <c r="B7943" s="2">
        <v>45048.336238425924</v>
      </c>
      <c r="C7943" s="1" t="s">
        <v>1192</v>
      </c>
      <c r="D7943" t="s">
        <v>1059</v>
      </c>
      <c r="E7943" s="1" t="s">
        <v>1061</v>
      </c>
      <c r="G7943" t="s">
        <v>1234</v>
      </c>
      <c r="H7943">
        <v>1</v>
      </c>
    </row>
    <row r="7944" spans="1:8" x14ac:dyDescent="0.2">
      <c r="A7944" s="5">
        <v>45048</v>
      </c>
      <c r="B7944" s="2">
        <v>45048.349305555559</v>
      </c>
      <c r="C7944" s="1" t="s">
        <v>1065</v>
      </c>
      <c r="D7944" t="s">
        <v>1053</v>
      </c>
      <c r="G7944" t="s">
        <v>1234</v>
      </c>
      <c r="H7944">
        <v>1</v>
      </c>
    </row>
    <row r="7945" spans="1:8" x14ac:dyDescent="0.2">
      <c r="A7945" s="5">
        <v>45048</v>
      </c>
      <c r="B7945" s="2">
        <v>45048.349479166667</v>
      </c>
      <c r="C7945" s="1" t="s">
        <v>1065</v>
      </c>
      <c r="D7945" t="s">
        <v>1056</v>
      </c>
      <c r="G7945" t="s">
        <v>1234</v>
      </c>
      <c r="H7945">
        <v>1</v>
      </c>
    </row>
    <row r="7946" spans="1:8" x14ac:dyDescent="0.2">
      <c r="A7946" s="5">
        <v>45048</v>
      </c>
      <c r="B7946" s="2">
        <v>45048.349606481483</v>
      </c>
      <c r="C7946" s="1" t="s">
        <v>1065</v>
      </c>
      <c r="D7946" t="s">
        <v>1057</v>
      </c>
      <c r="G7946" t="s">
        <v>1234</v>
      </c>
      <c r="H7946">
        <v>1</v>
      </c>
    </row>
    <row r="7947" spans="1:8" x14ac:dyDescent="0.2">
      <c r="A7947" s="5">
        <v>45048</v>
      </c>
      <c r="B7947" s="2">
        <v>45048.349745370368</v>
      </c>
      <c r="C7947" s="1" t="s">
        <v>1065</v>
      </c>
      <c r="D7947" t="s">
        <v>1056</v>
      </c>
      <c r="G7947" t="s">
        <v>1234</v>
      </c>
      <c r="H7947">
        <v>1</v>
      </c>
    </row>
    <row r="7948" spans="1:8" x14ac:dyDescent="0.2">
      <c r="A7948" s="5">
        <v>45048</v>
      </c>
      <c r="B7948" s="2">
        <v>45048.349849537037</v>
      </c>
      <c r="C7948" s="1" t="s">
        <v>1065</v>
      </c>
      <c r="D7948" t="s">
        <v>1058</v>
      </c>
      <c r="G7948" t="s">
        <v>1234</v>
      </c>
      <c r="H7948">
        <v>1</v>
      </c>
    </row>
    <row r="7949" spans="1:8" x14ac:dyDescent="0.2">
      <c r="A7949" s="5">
        <v>45048</v>
      </c>
      <c r="B7949" s="2">
        <v>45048.349953703706</v>
      </c>
      <c r="C7949" s="1" t="s">
        <v>1065</v>
      </c>
      <c r="D7949" t="s">
        <v>1056</v>
      </c>
      <c r="G7949" t="s">
        <v>1234</v>
      </c>
      <c r="H7949">
        <v>1</v>
      </c>
    </row>
    <row r="7950" spans="1:8" x14ac:dyDescent="0.2">
      <c r="A7950" s="5">
        <v>45048</v>
      </c>
      <c r="B7950" s="2">
        <v>45048.350046296298</v>
      </c>
      <c r="C7950" s="1" t="s">
        <v>1065</v>
      </c>
      <c r="D7950" t="s">
        <v>1059</v>
      </c>
      <c r="G7950" t="s">
        <v>1234</v>
      </c>
      <c r="H7950">
        <v>1</v>
      </c>
    </row>
    <row r="7951" spans="1:8" x14ac:dyDescent="0.2">
      <c r="A7951" s="5">
        <v>45048</v>
      </c>
      <c r="B7951" s="2">
        <v>45048.350173611114</v>
      </c>
      <c r="C7951" s="1" t="s">
        <v>1065</v>
      </c>
      <c r="D7951" t="s">
        <v>1056</v>
      </c>
      <c r="G7951" t="s">
        <v>1234</v>
      </c>
      <c r="H7951">
        <v>1</v>
      </c>
    </row>
    <row r="7952" spans="1:8" x14ac:dyDescent="0.2">
      <c r="A7952" s="5">
        <v>45049</v>
      </c>
      <c r="B7952" s="2">
        <v>45049.335729166669</v>
      </c>
      <c r="C7952" s="1" t="s">
        <v>1192</v>
      </c>
      <c r="D7952" t="s">
        <v>1053</v>
      </c>
      <c r="E7952" s="1" t="s">
        <v>1061</v>
      </c>
      <c r="G7952" t="s">
        <v>1234</v>
      </c>
      <c r="H7952">
        <v>1</v>
      </c>
    </row>
    <row r="7953" spans="1:8" x14ac:dyDescent="0.2">
      <c r="A7953" s="5">
        <v>45049</v>
      </c>
      <c r="B7953" s="2">
        <v>45049.335729166669</v>
      </c>
      <c r="C7953" s="1" t="s">
        <v>1192</v>
      </c>
      <c r="D7953" t="s">
        <v>1057</v>
      </c>
      <c r="E7953" s="1" t="s">
        <v>1061</v>
      </c>
      <c r="G7953" t="s">
        <v>1234</v>
      </c>
      <c r="H7953">
        <v>1</v>
      </c>
    </row>
    <row r="7954" spans="1:8" x14ac:dyDescent="0.2">
      <c r="A7954" s="5">
        <v>45049</v>
      </c>
      <c r="B7954" s="2">
        <v>45049.335740740738</v>
      </c>
      <c r="C7954" s="1" t="s">
        <v>1192</v>
      </c>
      <c r="D7954" t="s">
        <v>1058</v>
      </c>
      <c r="E7954" s="1" t="s">
        <v>1061</v>
      </c>
      <c r="G7954" t="s">
        <v>1234</v>
      </c>
      <c r="H7954">
        <v>1</v>
      </c>
    </row>
    <row r="7955" spans="1:8" x14ac:dyDescent="0.2">
      <c r="A7955" s="5">
        <v>45049</v>
      </c>
      <c r="B7955" s="2">
        <v>45049.335752314815</v>
      </c>
      <c r="C7955" s="1" t="s">
        <v>1192</v>
      </c>
      <c r="D7955" t="s">
        <v>1059</v>
      </c>
      <c r="E7955" s="1" t="s">
        <v>1061</v>
      </c>
      <c r="G7955" t="s">
        <v>1234</v>
      </c>
      <c r="H7955">
        <v>1</v>
      </c>
    </row>
    <row r="7956" spans="1:8" x14ac:dyDescent="0.2">
      <c r="A7956" s="5">
        <v>45050</v>
      </c>
      <c r="B7956" s="2">
        <v>45050.333055555559</v>
      </c>
      <c r="C7956" s="1" t="s">
        <v>1192</v>
      </c>
      <c r="D7956" t="s">
        <v>1053</v>
      </c>
      <c r="E7956" s="1" t="s">
        <v>1061</v>
      </c>
      <c r="G7956" t="s">
        <v>1234</v>
      </c>
      <c r="H7956">
        <v>1</v>
      </c>
    </row>
    <row r="7957" spans="1:8" x14ac:dyDescent="0.2">
      <c r="A7957" s="5">
        <v>45050</v>
      </c>
      <c r="B7957" s="2">
        <v>45050.333067129628</v>
      </c>
      <c r="C7957" s="1" t="s">
        <v>1192</v>
      </c>
      <c r="D7957" t="s">
        <v>1057</v>
      </c>
      <c r="E7957" s="1" t="s">
        <v>1061</v>
      </c>
      <c r="G7957" t="s">
        <v>1234</v>
      </c>
      <c r="H7957">
        <v>1</v>
      </c>
    </row>
    <row r="7958" spans="1:8" x14ac:dyDescent="0.2">
      <c r="A7958" s="5">
        <v>45050</v>
      </c>
      <c r="B7958" s="2">
        <v>45050.333067129628</v>
      </c>
      <c r="C7958" s="1" t="s">
        <v>1192</v>
      </c>
      <c r="D7958" t="s">
        <v>1058</v>
      </c>
      <c r="E7958" s="1" t="s">
        <v>1061</v>
      </c>
      <c r="G7958" t="s">
        <v>1234</v>
      </c>
      <c r="H7958">
        <v>1</v>
      </c>
    </row>
    <row r="7959" spans="1:8" x14ac:dyDescent="0.2">
      <c r="A7959" s="5">
        <v>45050</v>
      </c>
      <c r="B7959" s="2">
        <v>45050.333078703705</v>
      </c>
      <c r="C7959" s="1" t="s">
        <v>1192</v>
      </c>
      <c r="D7959" t="s">
        <v>1059</v>
      </c>
      <c r="E7959" s="1" t="s">
        <v>1061</v>
      </c>
      <c r="G7959" t="s">
        <v>1234</v>
      </c>
      <c r="H7959">
        <v>1</v>
      </c>
    </row>
    <row r="7960" spans="1:8" x14ac:dyDescent="0.2">
      <c r="A7960" s="5">
        <v>45050</v>
      </c>
      <c r="B7960" s="2">
        <v>45050.338020833333</v>
      </c>
      <c r="C7960" s="1" t="s">
        <v>1065</v>
      </c>
      <c r="D7960" t="s">
        <v>1053</v>
      </c>
      <c r="G7960" t="s">
        <v>1234</v>
      </c>
      <c r="H7960">
        <v>1</v>
      </c>
    </row>
    <row r="7961" spans="1:8" x14ac:dyDescent="0.2">
      <c r="A7961" s="5">
        <v>45050</v>
      </c>
      <c r="B7961" s="2">
        <v>45050.338263888887</v>
      </c>
      <c r="C7961" s="1" t="s">
        <v>1065</v>
      </c>
      <c r="D7961" t="s">
        <v>1056</v>
      </c>
      <c r="G7961" t="s">
        <v>1234</v>
      </c>
      <c r="H7961">
        <v>1</v>
      </c>
    </row>
    <row r="7962" spans="1:8" x14ac:dyDescent="0.2">
      <c r="A7962" s="5">
        <v>45050</v>
      </c>
      <c r="B7962" s="2">
        <v>45050.338530092595</v>
      </c>
      <c r="C7962" s="1" t="s">
        <v>1065</v>
      </c>
      <c r="D7962" t="s">
        <v>1057</v>
      </c>
      <c r="G7962" t="s">
        <v>1234</v>
      </c>
      <c r="H7962">
        <v>1</v>
      </c>
    </row>
    <row r="7963" spans="1:8" x14ac:dyDescent="0.2">
      <c r="A7963" s="5">
        <v>45050</v>
      </c>
      <c r="B7963" s="2">
        <v>45050.338726851849</v>
      </c>
      <c r="C7963" s="1" t="s">
        <v>1065</v>
      </c>
      <c r="D7963" t="s">
        <v>1056</v>
      </c>
      <c r="G7963" t="s">
        <v>1234</v>
      </c>
      <c r="H7963">
        <v>1</v>
      </c>
    </row>
    <row r="7964" spans="1:8" x14ac:dyDescent="0.2">
      <c r="A7964" s="5">
        <v>45050</v>
      </c>
      <c r="B7964" s="2">
        <v>45050.338854166665</v>
      </c>
      <c r="C7964" s="1" t="s">
        <v>1065</v>
      </c>
      <c r="D7964" t="s">
        <v>1058</v>
      </c>
      <c r="G7964" t="s">
        <v>1234</v>
      </c>
      <c r="H7964">
        <v>1</v>
      </c>
    </row>
    <row r="7965" spans="1:8" x14ac:dyDescent="0.2">
      <c r="A7965" s="5">
        <v>45050</v>
      </c>
      <c r="B7965" s="2">
        <v>45050.33898148148</v>
      </c>
      <c r="C7965" s="1" t="s">
        <v>1065</v>
      </c>
      <c r="D7965" t="s">
        <v>1056</v>
      </c>
      <c r="G7965" t="s">
        <v>1234</v>
      </c>
      <c r="H7965">
        <v>1</v>
      </c>
    </row>
    <row r="7966" spans="1:8" x14ac:dyDescent="0.2">
      <c r="A7966" s="5">
        <v>45050</v>
      </c>
      <c r="B7966" s="2">
        <v>45050.339085648149</v>
      </c>
      <c r="C7966" s="1" t="s">
        <v>1065</v>
      </c>
      <c r="D7966" t="s">
        <v>1059</v>
      </c>
      <c r="G7966" t="s">
        <v>1234</v>
      </c>
      <c r="H7966">
        <v>1</v>
      </c>
    </row>
    <row r="7967" spans="1:8" x14ac:dyDescent="0.2">
      <c r="A7967" s="5">
        <v>45050</v>
      </c>
      <c r="B7967" s="2">
        <v>45050.339259259257</v>
      </c>
      <c r="C7967" s="1" t="s">
        <v>1065</v>
      </c>
      <c r="D7967" t="s">
        <v>1056</v>
      </c>
      <c r="G7967" t="s">
        <v>1234</v>
      </c>
      <c r="H7967">
        <v>1</v>
      </c>
    </row>
    <row r="7968" spans="1:8" x14ac:dyDescent="0.2">
      <c r="A7968" s="5">
        <v>45051</v>
      </c>
      <c r="B7968" s="2">
        <v>45051.328159722223</v>
      </c>
      <c r="C7968" s="1" t="s">
        <v>1192</v>
      </c>
      <c r="D7968" t="s">
        <v>1053</v>
      </c>
      <c r="E7968" s="1" t="s">
        <v>1061</v>
      </c>
      <c r="G7968" t="s">
        <v>1234</v>
      </c>
      <c r="H7968">
        <v>1</v>
      </c>
    </row>
    <row r="7969" spans="1:8" x14ac:dyDescent="0.2">
      <c r="A7969" s="5">
        <v>45051</v>
      </c>
      <c r="B7969" s="2">
        <v>45051.3281712963</v>
      </c>
      <c r="C7969" s="1" t="s">
        <v>1192</v>
      </c>
      <c r="D7969" t="s">
        <v>1057</v>
      </c>
      <c r="E7969" s="1" t="s">
        <v>1061</v>
      </c>
      <c r="G7969" t="s">
        <v>1234</v>
      </c>
      <c r="H7969">
        <v>1</v>
      </c>
    </row>
    <row r="7970" spans="1:8" x14ac:dyDescent="0.2">
      <c r="A7970" s="5">
        <v>45051</v>
      </c>
      <c r="B7970" s="2">
        <v>45051.328182870369</v>
      </c>
      <c r="C7970" s="1" t="s">
        <v>1192</v>
      </c>
      <c r="D7970" t="s">
        <v>1058</v>
      </c>
      <c r="E7970" s="1" t="s">
        <v>1061</v>
      </c>
      <c r="G7970" t="s">
        <v>1234</v>
      </c>
      <c r="H7970">
        <v>1</v>
      </c>
    </row>
    <row r="7971" spans="1:8" x14ac:dyDescent="0.2">
      <c r="A7971" s="5">
        <v>45051</v>
      </c>
      <c r="B7971" s="2">
        <v>45051.328194444446</v>
      </c>
      <c r="C7971" s="1" t="s">
        <v>1192</v>
      </c>
      <c r="D7971" t="s">
        <v>1059</v>
      </c>
      <c r="E7971" s="1" t="s">
        <v>1061</v>
      </c>
      <c r="G7971" t="s">
        <v>1234</v>
      </c>
      <c r="H7971">
        <v>1</v>
      </c>
    </row>
    <row r="7972" spans="1:8" x14ac:dyDescent="0.2">
      <c r="A7972" s="5">
        <v>45051</v>
      </c>
      <c r="B7972" s="2">
        <v>45051.330740740741</v>
      </c>
      <c r="C7972" s="1" t="s">
        <v>1192</v>
      </c>
      <c r="D7972" t="s">
        <v>1053</v>
      </c>
      <c r="E7972" s="1" t="s">
        <v>1061</v>
      </c>
      <c r="G7972" t="s">
        <v>1234</v>
      </c>
      <c r="H7972">
        <v>1</v>
      </c>
    </row>
    <row r="7973" spans="1:8" x14ac:dyDescent="0.2">
      <c r="A7973" s="5">
        <v>45051</v>
      </c>
      <c r="B7973" s="2">
        <v>45051.330752314818</v>
      </c>
      <c r="C7973" s="1" t="s">
        <v>1192</v>
      </c>
      <c r="D7973" t="s">
        <v>1057</v>
      </c>
      <c r="E7973" s="1" t="s">
        <v>1061</v>
      </c>
      <c r="G7973" t="s">
        <v>1234</v>
      </c>
      <c r="H7973">
        <v>1</v>
      </c>
    </row>
    <row r="7974" spans="1:8" x14ac:dyDescent="0.2">
      <c r="A7974" s="5">
        <v>45051</v>
      </c>
      <c r="B7974" s="2">
        <v>45051.330763888887</v>
      </c>
      <c r="C7974" s="1" t="s">
        <v>1192</v>
      </c>
      <c r="D7974" t="s">
        <v>1058</v>
      </c>
      <c r="E7974" s="1" t="s">
        <v>1061</v>
      </c>
      <c r="G7974" t="s">
        <v>1234</v>
      </c>
      <c r="H7974">
        <v>1</v>
      </c>
    </row>
    <row r="7975" spans="1:8" x14ac:dyDescent="0.2">
      <c r="A7975" s="5">
        <v>45051</v>
      </c>
      <c r="B7975" s="2">
        <v>45051.330775462964</v>
      </c>
      <c r="C7975" s="1" t="s">
        <v>1192</v>
      </c>
      <c r="D7975" t="s">
        <v>1059</v>
      </c>
      <c r="E7975" s="1" t="s">
        <v>1061</v>
      </c>
      <c r="G7975" t="s">
        <v>1234</v>
      </c>
      <c r="H7975">
        <v>1</v>
      </c>
    </row>
    <row r="7976" spans="1:8" x14ac:dyDescent="0.2">
      <c r="A7976" s="5">
        <v>45051</v>
      </c>
      <c r="B7976" s="2">
        <v>45051.332465277781</v>
      </c>
      <c r="C7976" s="1" t="s">
        <v>1192</v>
      </c>
      <c r="D7976" t="s">
        <v>1053</v>
      </c>
      <c r="E7976" s="1" t="s">
        <v>1061</v>
      </c>
      <c r="G7976" t="s">
        <v>1234</v>
      </c>
      <c r="H7976">
        <v>1</v>
      </c>
    </row>
    <row r="7977" spans="1:8" x14ac:dyDescent="0.2">
      <c r="A7977" s="5">
        <v>45051</v>
      </c>
      <c r="B7977" s="2">
        <v>45051.332476851851</v>
      </c>
      <c r="C7977" s="1" t="s">
        <v>1192</v>
      </c>
      <c r="D7977" t="s">
        <v>1057</v>
      </c>
      <c r="E7977" s="1" t="s">
        <v>1061</v>
      </c>
      <c r="G7977" t="s">
        <v>1234</v>
      </c>
      <c r="H7977">
        <v>1</v>
      </c>
    </row>
    <row r="7978" spans="1:8" x14ac:dyDescent="0.2">
      <c r="A7978" s="5">
        <v>45051</v>
      </c>
      <c r="B7978" s="2">
        <v>45051.332476851851</v>
      </c>
      <c r="C7978" s="1" t="s">
        <v>1192</v>
      </c>
      <c r="D7978" t="s">
        <v>1058</v>
      </c>
      <c r="E7978" s="1" t="s">
        <v>1061</v>
      </c>
      <c r="G7978" t="s">
        <v>1234</v>
      </c>
      <c r="H7978">
        <v>1</v>
      </c>
    </row>
    <row r="7979" spans="1:8" x14ac:dyDescent="0.2">
      <c r="A7979" s="5">
        <v>45051</v>
      </c>
      <c r="B7979" s="2">
        <v>45051.332488425927</v>
      </c>
      <c r="C7979" s="1" t="s">
        <v>1192</v>
      </c>
      <c r="D7979" t="s">
        <v>1059</v>
      </c>
      <c r="E7979" s="1" t="s">
        <v>1061</v>
      </c>
      <c r="G7979" t="s">
        <v>1234</v>
      </c>
      <c r="H7979">
        <v>1</v>
      </c>
    </row>
    <row r="7980" spans="1:8" x14ac:dyDescent="0.2">
      <c r="A7980" s="5">
        <v>45054</v>
      </c>
      <c r="B7980" s="2">
        <v>45054.331423611111</v>
      </c>
      <c r="C7980" s="1" t="s">
        <v>1192</v>
      </c>
      <c r="D7980" t="s">
        <v>1053</v>
      </c>
      <c r="E7980" s="1" t="s">
        <v>1061</v>
      </c>
      <c r="G7980" t="s">
        <v>1234</v>
      </c>
      <c r="H7980">
        <v>1</v>
      </c>
    </row>
    <row r="7981" spans="1:8" x14ac:dyDescent="0.2">
      <c r="A7981" s="5">
        <v>45054</v>
      </c>
      <c r="B7981" s="2">
        <v>45054.331423611111</v>
      </c>
      <c r="C7981" s="1" t="s">
        <v>1192</v>
      </c>
      <c r="D7981" t="s">
        <v>1057</v>
      </c>
      <c r="E7981" s="1" t="s">
        <v>1061</v>
      </c>
      <c r="G7981" t="s">
        <v>1234</v>
      </c>
      <c r="H7981">
        <v>1</v>
      </c>
    </row>
    <row r="7982" spans="1:8" x14ac:dyDescent="0.2">
      <c r="A7982" s="5">
        <v>45054</v>
      </c>
      <c r="B7982" s="2">
        <v>45054.331435185188</v>
      </c>
      <c r="C7982" s="1" t="s">
        <v>1192</v>
      </c>
      <c r="D7982" t="s">
        <v>1058</v>
      </c>
      <c r="E7982" s="1" t="s">
        <v>1061</v>
      </c>
      <c r="G7982" t="s">
        <v>1234</v>
      </c>
      <c r="H7982">
        <v>1</v>
      </c>
    </row>
    <row r="7983" spans="1:8" x14ac:dyDescent="0.2">
      <c r="A7983" s="5">
        <v>45054</v>
      </c>
      <c r="B7983" s="2">
        <v>45054.331446759257</v>
      </c>
      <c r="C7983" s="1" t="s">
        <v>1192</v>
      </c>
      <c r="D7983" t="s">
        <v>1059</v>
      </c>
      <c r="E7983" s="1" t="s">
        <v>1061</v>
      </c>
      <c r="G7983" t="s">
        <v>1234</v>
      </c>
      <c r="H7983">
        <v>1</v>
      </c>
    </row>
    <row r="7984" spans="1:8" x14ac:dyDescent="0.2">
      <c r="A7984" s="5">
        <v>45054</v>
      </c>
      <c r="B7984" s="2">
        <v>45054.337719907409</v>
      </c>
      <c r="C7984" s="1" t="s">
        <v>1065</v>
      </c>
      <c r="D7984" t="s">
        <v>1053</v>
      </c>
      <c r="G7984" t="s">
        <v>1234</v>
      </c>
      <c r="H7984">
        <v>1</v>
      </c>
    </row>
    <row r="7985" spans="1:8" x14ac:dyDescent="0.2">
      <c r="A7985" s="5">
        <v>45054</v>
      </c>
      <c r="B7985" s="2">
        <v>45054.337812500002</v>
      </c>
      <c r="C7985" s="1" t="s">
        <v>1065</v>
      </c>
      <c r="D7985" t="s">
        <v>1056</v>
      </c>
      <c r="G7985" t="s">
        <v>1234</v>
      </c>
      <c r="H7985">
        <v>1</v>
      </c>
    </row>
    <row r="7986" spans="1:8" x14ac:dyDescent="0.2">
      <c r="A7986" s="5">
        <v>45054</v>
      </c>
      <c r="B7986" s="2">
        <v>45054.337905092594</v>
      </c>
      <c r="C7986" s="1" t="s">
        <v>1065</v>
      </c>
      <c r="D7986" t="s">
        <v>1057</v>
      </c>
      <c r="G7986" t="s">
        <v>1234</v>
      </c>
      <c r="H7986">
        <v>1</v>
      </c>
    </row>
    <row r="7987" spans="1:8" x14ac:dyDescent="0.2">
      <c r="A7987" s="5">
        <v>45054</v>
      </c>
      <c r="B7987" s="2">
        <v>45054.33798611111</v>
      </c>
      <c r="C7987" s="1" t="s">
        <v>1065</v>
      </c>
      <c r="D7987" t="s">
        <v>1056</v>
      </c>
      <c r="G7987" t="s">
        <v>1234</v>
      </c>
      <c r="H7987">
        <v>1</v>
      </c>
    </row>
    <row r="7988" spans="1:8" x14ac:dyDescent="0.2">
      <c r="A7988" s="5">
        <v>45054</v>
      </c>
      <c r="B7988" s="2">
        <v>45054.338067129633</v>
      </c>
      <c r="C7988" s="1" t="s">
        <v>1065</v>
      </c>
      <c r="D7988" t="s">
        <v>1058</v>
      </c>
      <c r="G7988" t="s">
        <v>1234</v>
      </c>
      <c r="H7988">
        <v>1</v>
      </c>
    </row>
    <row r="7989" spans="1:8" x14ac:dyDescent="0.2">
      <c r="A7989" s="5">
        <v>45054</v>
      </c>
      <c r="B7989" s="2">
        <v>45054.338113425925</v>
      </c>
      <c r="C7989" s="1" t="s">
        <v>1065</v>
      </c>
      <c r="D7989" t="s">
        <v>1056</v>
      </c>
      <c r="G7989" t="s">
        <v>1234</v>
      </c>
      <c r="H7989">
        <v>1</v>
      </c>
    </row>
    <row r="7990" spans="1:8" x14ac:dyDescent="0.2">
      <c r="A7990" s="5">
        <v>45054</v>
      </c>
      <c r="B7990" s="2">
        <v>45054.338159722225</v>
      </c>
      <c r="C7990" s="1" t="s">
        <v>1065</v>
      </c>
      <c r="D7990" t="s">
        <v>1059</v>
      </c>
      <c r="G7990" t="s">
        <v>1234</v>
      </c>
      <c r="H7990">
        <v>1</v>
      </c>
    </row>
    <row r="7991" spans="1:8" x14ac:dyDescent="0.2">
      <c r="A7991" s="5">
        <v>45054</v>
      </c>
      <c r="B7991" s="2">
        <v>45054.338217592594</v>
      </c>
      <c r="C7991" s="1" t="s">
        <v>1065</v>
      </c>
      <c r="D7991" t="s">
        <v>1056</v>
      </c>
      <c r="G7991" t="s">
        <v>1234</v>
      </c>
      <c r="H7991">
        <v>1</v>
      </c>
    </row>
    <row r="7992" spans="1:8" x14ac:dyDescent="0.2">
      <c r="A7992" s="5">
        <v>45054</v>
      </c>
      <c r="B7992" s="2">
        <v>45054.606469907405</v>
      </c>
      <c r="C7992" s="1" t="s">
        <v>1190</v>
      </c>
      <c r="D7992" t="s">
        <v>1053</v>
      </c>
      <c r="G7992" t="s">
        <v>1234</v>
      </c>
      <c r="H7992">
        <v>1</v>
      </c>
    </row>
    <row r="7993" spans="1:8" x14ac:dyDescent="0.2">
      <c r="A7993" s="5">
        <v>45054</v>
      </c>
      <c r="B7993" s="2">
        <v>45054.606481481482</v>
      </c>
      <c r="C7993" s="1" t="s">
        <v>1190</v>
      </c>
      <c r="D7993" t="s">
        <v>1056</v>
      </c>
      <c r="G7993" t="s">
        <v>1234</v>
      </c>
      <c r="H7993">
        <v>1</v>
      </c>
    </row>
    <row r="7994" spans="1:8" x14ac:dyDescent="0.2">
      <c r="A7994" s="5">
        <v>45054</v>
      </c>
      <c r="B7994" s="2">
        <v>45054.606493055559</v>
      </c>
      <c r="C7994" s="1" t="s">
        <v>1190</v>
      </c>
      <c r="D7994" t="s">
        <v>1057</v>
      </c>
      <c r="G7994" t="s">
        <v>1234</v>
      </c>
      <c r="H7994">
        <v>1</v>
      </c>
    </row>
    <row r="7995" spans="1:8" x14ac:dyDescent="0.2">
      <c r="A7995" s="5">
        <v>45054</v>
      </c>
      <c r="B7995" s="2">
        <v>45054.606493055559</v>
      </c>
      <c r="C7995" s="1" t="s">
        <v>1190</v>
      </c>
      <c r="D7995" t="s">
        <v>1056</v>
      </c>
      <c r="G7995" t="s">
        <v>1234</v>
      </c>
      <c r="H7995">
        <v>1</v>
      </c>
    </row>
    <row r="7996" spans="1:8" x14ac:dyDescent="0.2">
      <c r="A7996" s="5">
        <v>45054</v>
      </c>
      <c r="B7996" s="2">
        <v>45054.606504629628</v>
      </c>
      <c r="C7996" s="1" t="s">
        <v>1190</v>
      </c>
      <c r="D7996" t="s">
        <v>1058</v>
      </c>
      <c r="G7996" t="s">
        <v>1234</v>
      </c>
      <c r="H7996">
        <v>1</v>
      </c>
    </row>
    <row r="7997" spans="1:8" x14ac:dyDescent="0.2">
      <c r="A7997" s="5">
        <v>45054</v>
      </c>
      <c r="B7997" s="2">
        <v>45054.606504629628</v>
      </c>
      <c r="C7997" s="1" t="s">
        <v>1190</v>
      </c>
      <c r="D7997" t="s">
        <v>1056</v>
      </c>
      <c r="G7997" t="s">
        <v>1234</v>
      </c>
      <c r="H7997">
        <v>1</v>
      </c>
    </row>
    <row r="7998" spans="1:8" x14ac:dyDescent="0.2">
      <c r="A7998" s="5">
        <v>45054</v>
      </c>
      <c r="B7998" s="2">
        <v>45054.606504629628</v>
      </c>
      <c r="C7998" s="1" t="s">
        <v>1190</v>
      </c>
      <c r="D7998" t="s">
        <v>1059</v>
      </c>
      <c r="G7998" t="s">
        <v>1234</v>
      </c>
      <c r="H7998">
        <v>1</v>
      </c>
    </row>
    <row r="7999" spans="1:8" x14ac:dyDescent="0.2">
      <c r="A7999" s="5">
        <v>45054</v>
      </c>
      <c r="B7999" s="2">
        <v>45054.606516203705</v>
      </c>
      <c r="C7999" s="1" t="s">
        <v>1190</v>
      </c>
      <c r="D7999" t="s">
        <v>1056</v>
      </c>
      <c r="G7999" t="s">
        <v>1234</v>
      </c>
      <c r="H7999">
        <v>1</v>
      </c>
    </row>
    <row r="8000" spans="1:8" x14ac:dyDescent="0.2">
      <c r="A8000" s="5">
        <v>45055</v>
      </c>
      <c r="B8000" s="2">
        <v>45055.338356481479</v>
      </c>
      <c r="C8000" s="1" t="s">
        <v>1192</v>
      </c>
      <c r="D8000" t="s">
        <v>1053</v>
      </c>
      <c r="E8000" s="1" t="s">
        <v>1061</v>
      </c>
      <c r="G8000" t="s">
        <v>1234</v>
      </c>
      <c r="H8000">
        <v>1</v>
      </c>
    </row>
    <row r="8001" spans="1:8" x14ac:dyDescent="0.2">
      <c r="A8001" s="5">
        <v>45055</v>
      </c>
      <c r="B8001" s="2">
        <v>45055.338368055556</v>
      </c>
      <c r="C8001" s="1" t="s">
        <v>1192</v>
      </c>
      <c r="D8001" t="s">
        <v>1057</v>
      </c>
      <c r="E8001" s="1" t="s">
        <v>1061</v>
      </c>
      <c r="G8001" t="s">
        <v>1234</v>
      </c>
      <c r="H8001">
        <v>1</v>
      </c>
    </row>
    <row r="8002" spans="1:8" x14ac:dyDescent="0.2">
      <c r="A8002" s="5">
        <v>45055</v>
      </c>
      <c r="B8002" s="2">
        <v>45055.338379629633</v>
      </c>
      <c r="C8002" s="1" t="s">
        <v>1192</v>
      </c>
      <c r="D8002" t="s">
        <v>1058</v>
      </c>
      <c r="E8002" s="1" t="s">
        <v>1061</v>
      </c>
      <c r="G8002" t="s">
        <v>1234</v>
      </c>
      <c r="H8002">
        <v>1</v>
      </c>
    </row>
    <row r="8003" spans="1:8" x14ac:dyDescent="0.2">
      <c r="A8003" s="5">
        <v>45055</v>
      </c>
      <c r="B8003" s="2">
        <v>45055.338379629633</v>
      </c>
      <c r="C8003" s="1" t="s">
        <v>1192</v>
      </c>
      <c r="D8003" t="s">
        <v>1059</v>
      </c>
      <c r="E8003" s="1" t="s">
        <v>1061</v>
      </c>
      <c r="G8003" t="s">
        <v>1234</v>
      </c>
      <c r="H8003">
        <v>1</v>
      </c>
    </row>
    <row r="8004" spans="1:8" x14ac:dyDescent="0.2">
      <c r="A8004" s="5">
        <v>45055</v>
      </c>
      <c r="B8004" s="2">
        <v>45055.34097222222</v>
      </c>
      <c r="C8004" s="1" t="s">
        <v>1065</v>
      </c>
      <c r="D8004" t="s">
        <v>1053</v>
      </c>
      <c r="G8004" t="s">
        <v>1234</v>
      </c>
      <c r="H8004">
        <v>1</v>
      </c>
    </row>
    <row r="8005" spans="1:8" x14ac:dyDescent="0.2">
      <c r="A8005" s="5">
        <v>45055</v>
      </c>
      <c r="B8005" s="2">
        <v>45055.341053240743</v>
      </c>
      <c r="C8005" s="1" t="s">
        <v>1065</v>
      </c>
      <c r="D8005" t="s">
        <v>1056</v>
      </c>
      <c r="G8005" t="s">
        <v>1234</v>
      </c>
      <c r="H8005">
        <v>1</v>
      </c>
    </row>
    <row r="8006" spans="1:8" x14ac:dyDescent="0.2">
      <c r="A8006" s="5">
        <v>45055</v>
      </c>
      <c r="B8006" s="2">
        <v>45055.341134259259</v>
      </c>
      <c r="C8006" s="1" t="s">
        <v>1065</v>
      </c>
      <c r="D8006" t="s">
        <v>1057</v>
      </c>
      <c r="G8006" t="s">
        <v>1234</v>
      </c>
      <c r="H8006">
        <v>1</v>
      </c>
    </row>
    <row r="8007" spans="1:8" x14ac:dyDescent="0.2">
      <c r="A8007" s="5">
        <v>45055</v>
      </c>
      <c r="B8007" s="2">
        <v>45055.341215277775</v>
      </c>
      <c r="C8007" s="1" t="s">
        <v>1065</v>
      </c>
      <c r="D8007" t="s">
        <v>1056</v>
      </c>
      <c r="G8007" t="s">
        <v>1234</v>
      </c>
      <c r="H8007">
        <v>1</v>
      </c>
    </row>
    <row r="8008" spans="1:8" x14ac:dyDescent="0.2">
      <c r="A8008" s="5">
        <v>45055</v>
      </c>
      <c r="B8008" s="2">
        <v>45055.341261574074</v>
      </c>
      <c r="C8008" s="1" t="s">
        <v>1065</v>
      </c>
      <c r="D8008" t="s">
        <v>1058</v>
      </c>
      <c r="G8008" t="s">
        <v>1234</v>
      </c>
      <c r="H8008">
        <v>1</v>
      </c>
    </row>
    <row r="8009" spans="1:8" x14ac:dyDescent="0.2">
      <c r="A8009" s="5">
        <v>45055</v>
      </c>
      <c r="B8009" s="2">
        <v>45055.341319444444</v>
      </c>
      <c r="C8009" s="1" t="s">
        <v>1065</v>
      </c>
      <c r="D8009" t="s">
        <v>1056</v>
      </c>
      <c r="G8009" t="s">
        <v>1234</v>
      </c>
      <c r="H8009">
        <v>1</v>
      </c>
    </row>
    <row r="8010" spans="1:8" x14ac:dyDescent="0.2">
      <c r="A8010" s="5">
        <v>45055</v>
      </c>
      <c r="B8010" s="2">
        <v>45055.341412037036</v>
      </c>
      <c r="C8010" s="1" t="s">
        <v>1065</v>
      </c>
      <c r="D8010" t="s">
        <v>1059</v>
      </c>
      <c r="G8010" t="s">
        <v>1234</v>
      </c>
      <c r="H8010">
        <v>1</v>
      </c>
    </row>
    <row r="8011" spans="1:8" x14ac:dyDescent="0.2">
      <c r="A8011" s="5">
        <v>45055</v>
      </c>
      <c r="B8011" s="2">
        <v>45055.341458333336</v>
      </c>
      <c r="C8011" s="1" t="s">
        <v>1065</v>
      </c>
      <c r="D8011" t="s">
        <v>1056</v>
      </c>
      <c r="G8011" t="s">
        <v>1234</v>
      </c>
      <c r="H8011">
        <v>1</v>
      </c>
    </row>
    <row r="8012" spans="1:8" x14ac:dyDescent="0.2">
      <c r="A8012" s="5">
        <v>45056</v>
      </c>
      <c r="B8012" s="2">
        <v>45056.327962962961</v>
      </c>
      <c r="C8012" s="1" t="s">
        <v>1192</v>
      </c>
      <c r="D8012" t="s">
        <v>1053</v>
      </c>
      <c r="E8012" s="1" t="s">
        <v>1061</v>
      </c>
      <c r="G8012" t="s">
        <v>1234</v>
      </c>
      <c r="H8012">
        <v>1</v>
      </c>
    </row>
    <row r="8013" spans="1:8" x14ac:dyDescent="0.2">
      <c r="A8013" s="5">
        <v>45056</v>
      </c>
      <c r="B8013" s="2">
        <v>45056.327974537038</v>
      </c>
      <c r="C8013" s="1" t="s">
        <v>1192</v>
      </c>
      <c r="D8013" t="s">
        <v>1057</v>
      </c>
      <c r="E8013" s="1" t="s">
        <v>1061</v>
      </c>
      <c r="G8013" t="s">
        <v>1234</v>
      </c>
      <c r="H8013">
        <v>1</v>
      </c>
    </row>
    <row r="8014" spans="1:8" x14ac:dyDescent="0.2">
      <c r="A8014" s="5">
        <v>45056</v>
      </c>
      <c r="B8014" s="2">
        <v>45056.327986111108</v>
      </c>
      <c r="C8014" s="1" t="s">
        <v>1192</v>
      </c>
      <c r="D8014" t="s">
        <v>1058</v>
      </c>
      <c r="E8014" s="1" t="s">
        <v>1061</v>
      </c>
      <c r="G8014" t="s">
        <v>1234</v>
      </c>
      <c r="H8014">
        <v>1</v>
      </c>
    </row>
    <row r="8015" spans="1:8" x14ac:dyDescent="0.2">
      <c r="A8015" s="5">
        <v>45056</v>
      </c>
      <c r="B8015" s="2">
        <v>45056.327997685185</v>
      </c>
      <c r="C8015" s="1" t="s">
        <v>1192</v>
      </c>
      <c r="D8015" t="s">
        <v>1059</v>
      </c>
      <c r="E8015" s="1" t="s">
        <v>1061</v>
      </c>
      <c r="G8015" t="s">
        <v>1234</v>
      </c>
      <c r="H8015">
        <v>1</v>
      </c>
    </row>
    <row r="8016" spans="1:8" x14ac:dyDescent="0.2">
      <c r="A8016" s="5">
        <v>45056</v>
      </c>
      <c r="B8016" s="2">
        <v>45056.345231481479</v>
      </c>
      <c r="C8016" s="1" t="s">
        <v>1065</v>
      </c>
      <c r="D8016" t="s">
        <v>1053</v>
      </c>
      <c r="G8016" t="s">
        <v>1234</v>
      </c>
      <c r="H8016">
        <v>1</v>
      </c>
    </row>
    <row r="8017" spans="1:8" x14ac:dyDescent="0.2">
      <c r="A8017" s="5">
        <v>45056</v>
      </c>
      <c r="B8017" s="2">
        <v>45056.345312500001</v>
      </c>
      <c r="C8017" s="1" t="s">
        <v>1065</v>
      </c>
      <c r="D8017" t="s">
        <v>1056</v>
      </c>
      <c r="G8017" t="s">
        <v>1234</v>
      </c>
      <c r="H8017">
        <v>1</v>
      </c>
    </row>
    <row r="8018" spans="1:8" x14ac:dyDescent="0.2">
      <c r="A8018" s="5">
        <v>45056</v>
      </c>
      <c r="B8018" s="2">
        <v>45056.345405092594</v>
      </c>
      <c r="C8018" s="1" t="s">
        <v>1065</v>
      </c>
      <c r="D8018" t="s">
        <v>1057</v>
      </c>
      <c r="G8018" t="s">
        <v>1234</v>
      </c>
      <c r="H8018">
        <v>1</v>
      </c>
    </row>
    <row r="8019" spans="1:8" x14ac:dyDescent="0.2">
      <c r="A8019" s="5">
        <v>45056</v>
      </c>
      <c r="B8019" s="2">
        <v>45056.345497685186</v>
      </c>
      <c r="C8019" s="1" t="s">
        <v>1065</v>
      </c>
      <c r="D8019" t="s">
        <v>1056</v>
      </c>
      <c r="G8019" t="s">
        <v>1234</v>
      </c>
      <c r="H8019">
        <v>1</v>
      </c>
    </row>
    <row r="8020" spans="1:8" x14ac:dyDescent="0.2">
      <c r="A8020" s="5">
        <v>45056</v>
      </c>
      <c r="B8020" s="2">
        <v>45056.345567129632</v>
      </c>
      <c r="C8020" s="1" t="s">
        <v>1065</v>
      </c>
      <c r="D8020" t="s">
        <v>1058</v>
      </c>
      <c r="G8020" t="s">
        <v>1234</v>
      </c>
      <c r="H8020">
        <v>1</v>
      </c>
    </row>
    <row r="8021" spans="1:8" x14ac:dyDescent="0.2">
      <c r="A8021" s="5">
        <v>45056</v>
      </c>
      <c r="B8021" s="2">
        <v>45056.345625000002</v>
      </c>
      <c r="C8021" s="1" t="s">
        <v>1065</v>
      </c>
      <c r="D8021" t="s">
        <v>1056</v>
      </c>
      <c r="G8021" t="s">
        <v>1234</v>
      </c>
      <c r="H8021">
        <v>1</v>
      </c>
    </row>
    <row r="8022" spans="1:8" x14ac:dyDescent="0.2">
      <c r="A8022" s="5">
        <v>45056</v>
      </c>
      <c r="B8022" s="2">
        <v>45056.345671296294</v>
      </c>
      <c r="C8022" s="1" t="s">
        <v>1065</v>
      </c>
      <c r="D8022" t="s">
        <v>1059</v>
      </c>
      <c r="G8022" t="s">
        <v>1234</v>
      </c>
      <c r="H8022">
        <v>1</v>
      </c>
    </row>
    <row r="8023" spans="1:8" x14ac:dyDescent="0.2">
      <c r="A8023" s="5">
        <v>45056</v>
      </c>
      <c r="B8023" s="2">
        <v>45056.345717592594</v>
      </c>
      <c r="C8023" s="1" t="s">
        <v>1065</v>
      </c>
      <c r="D8023" t="s">
        <v>1056</v>
      </c>
      <c r="G8023" t="s">
        <v>1234</v>
      </c>
      <c r="H8023">
        <v>1</v>
      </c>
    </row>
    <row r="8024" spans="1:8" x14ac:dyDescent="0.2">
      <c r="A8024" s="5">
        <v>45057</v>
      </c>
      <c r="B8024" s="2">
        <v>45057.331597222219</v>
      </c>
      <c r="C8024" s="1" t="s">
        <v>1192</v>
      </c>
      <c r="D8024" t="s">
        <v>1053</v>
      </c>
      <c r="E8024" s="1" t="s">
        <v>1061</v>
      </c>
      <c r="G8024" t="s">
        <v>1234</v>
      </c>
      <c r="H8024">
        <v>1</v>
      </c>
    </row>
    <row r="8025" spans="1:8" x14ac:dyDescent="0.2">
      <c r="A8025" s="5">
        <v>45057</v>
      </c>
      <c r="B8025" s="2">
        <v>45057.331608796296</v>
      </c>
      <c r="C8025" s="1" t="s">
        <v>1192</v>
      </c>
      <c r="D8025" t="s">
        <v>1057</v>
      </c>
      <c r="E8025" s="1" t="s">
        <v>1061</v>
      </c>
      <c r="G8025" t="s">
        <v>1234</v>
      </c>
      <c r="H8025">
        <v>1</v>
      </c>
    </row>
    <row r="8026" spans="1:8" x14ac:dyDescent="0.2">
      <c r="A8026" s="5">
        <v>45057</v>
      </c>
      <c r="B8026" s="2">
        <v>45057.331620370373</v>
      </c>
      <c r="C8026" s="1" t="s">
        <v>1192</v>
      </c>
      <c r="D8026" t="s">
        <v>1058</v>
      </c>
      <c r="E8026" s="1" t="s">
        <v>1061</v>
      </c>
      <c r="G8026" t="s">
        <v>1234</v>
      </c>
      <c r="H8026">
        <v>1</v>
      </c>
    </row>
    <row r="8027" spans="1:8" x14ac:dyDescent="0.2">
      <c r="A8027" s="5">
        <v>45057</v>
      </c>
      <c r="B8027" s="2">
        <v>45057.331620370373</v>
      </c>
      <c r="C8027" s="1" t="s">
        <v>1192</v>
      </c>
      <c r="D8027" t="s">
        <v>1059</v>
      </c>
      <c r="E8027" s="1" t="s">
        <v>1061</v>
      </c>
      <c r="G8027" t="s">
        <v>1234</v>
      </c>
      <c r="H8027">
        <v>1</v>
      </c>
    </row>
    <row r="8028" spans="1:8" x14ac:dyDescent="0.2">
      <c r="A8028" s="5">
        <v>45057</v>
      </c>
      <c r="B8028" s="2">
        <v>45057.350370370368</v>
      </c>
      <c r="C8028" s="1" t="s">
        <v>1065</v>
      </c>
      <c r="D8028" t="s">
        <v>1053</v>
      </c>
      <c r="E8028" s="1" t="s">
        <v>1061</v>
      </c>
      <c r="G8028" t="s">
        <v>1234</v>
      </c>
      <c r="H8028">
        <v>1</v>
      </c>
    </row>
    <row r="8029" spans="1:8" x14ac:dyDescent="0.2">
      <c r="A8029" s="5">
        <v>45057</v>
      </c>
      <c r="B8029" s="2">
        <v>45057.350381944445</v>
      </c>
      <c r="C8029" s="1" t="s">
        <v>1065</v>
      </c>
      <c r="D8029" t="s">
        <v>1057</v>
      </c>
      <c r="E8029" s="1" t="s">
        <v>1061</v>
      </c>
      <c r="G8029" t="s">
        <v>1234</v>
      </c>
      <c r="H8029">
        <v>1</v>
      </c>
    </row>
    <row r="8030" spans="1:8" x14ac:dyDescent="0.2">
      <c r="A8030" s="5">
        <v>45057</v>
      </c>
      <c r="B8030" s="2">
        <v>45057.350393518522</v>
      </c>
      <c r="C8030" s="1" t="s">
        <v>1065</v>
      </c>
      <c r="D8030" t="s">
        <v>1058</v>
      </c>
      <c r="E8030" s="1" t="s">
        <v>1061</v>
      </c>
      <c r="G8030" t="s">
        <v>1234</v>
      </c>
      <c r="H8030">
        <v>1</v>
      </c>
    </row>
    <row r="8031" spans="1:8" x14ac:dyDescent="0.2">
      <c r="A8031" s="5">
        <v>45057</v>
      </c>
      <c r="B8031" s="2">
        <v>45057.350405092591</v>
      </c>
      <c r="C8031" s="1" t="s">
        <v>1065</v>
      </c>
      <c r="D8031" t="s">
        <v>1059</v>
      </c>
      <c r="E8031" s="1" t="s">
        <v>1061</v>
      </c>
      <c r="G8031" t="s">
        <v>1234</v>
      </c>
      <c r="H8031">
        <v>1</v>
      </c>
    </row>
    <row r="8032" spans="1:8" x14ac:dyDescent="0.2">
      <c r="A8032" s="5">
        <v>45058</v>
      </c>
      <c r="B8032" s="2">
        <v>45058.332546296297</v>
      </c>
      <c r="C8032" s="1" t="s">
        <v>1192</v>
      </c>
      <c r="D8032" t="s">
        <v>1053</v>
      </c>
      <c r="E8032" s="1" t="s">
        <v>1061</v>
      </c>
      <c r="G8032" t="s">
        <v>1234</v>
      </c>
      <c r="H8032">
        <v>1</v>
      </c>
    </row>
    <row r="8033" spans="1:8" x14ac:dyDescent="0.2">
      <c r="A8033" s="5">
        <v>45058</v>
      </c>
      <c r="B8033" s="2">
        <v>45058.332557870373</v>
      </c>
      <c r="C8033" s="1" t="s">
        <v>1192</v>
      </c>
      <c r="D8033" t="s">
        <v>1057</v>
      </c>
      <c r="E8033" s="1" t="s">
        <v>1061</v>
      </c>
      <c r="G8033" t="s">
        <v>1234</v>
      </c>
      <c r="H8033">
        <v>1</v>
      </c>
    </row>
    <row r="8034" spans="1:8" x14ac:dyDescent="0.2">
      <c r="A8034" s="5">
        <v>45058</v>
      </c>
      <c r="B8034" s="2">
        <v>45058.332557870373</v>
      </c>
      <c r="C8034" s="1" t="s">
        <v>1192</v>
      </c>
      <c r="D8034" t="s">
        <v>1058</v>
      </c>
      <c r="E8034" s="1" t="s">
        <v>1061</v>
      </c>
      <c r="G8034" t="s">
        <v>1234</v>
      </c>
      <c r="H8034">
        <v>1</v>
      </c>
    </row>
    <row r="8035" spans="1:8" x14ac:dyDescent="0.2">
      <c r="A8035" s="5">
        <v>45058</v>
      </c>
      <c r="B8035" s="2">
        <v>45058.332569444443</v>
      </c>
      <c r="C8035" s="1" t="s">
        <v>1192</v>
      </c>
      <c r="D8035" t="s">
        <v>1059</v>
      </c>
      <c r="E8035" s="1" t="s">
        <v>1061</v>
      </c>
      <c r="G8035" t="s">
        <v>1234</v>
      </c>
      <c r="H8035">
        <v>1</v>
      </c>
    </row>
    <row r="8036" spans="1:8" x14ac:dyDescent="0.2">
      <c r="A8036" s="5">
        <v>45058</v>
      </c>
      <c r="B8036" s="2">
        <v>45058.343726851854</v>
      </c>
      <c r="C8036" s="1" t="s">
        <v>1065</v>
      </c>
      <c r="D8036" t="s">
        <v>1053</v>
      </c>
      <c r="G8036" t="s">
        <v>1234</v>
      </c>
      <c r="H8036">
        <v>1</v>
      </c>
    </row>
    <row r="8037" spans="1:8" x14ac:dyDescent="0.2">
      <c r="A8037" s="5">
        <v>45058</v>
      </c>
      <c r="B8037" s="2">
        <v>45058.343738425923</v>
      </c>
      <c r="C8037" s="1" t="s">
        <v>1065</v>
      </c>
      <c r="D8037" t="s">
        <v>1056</v>
      </c>
      <c r="G8037" t="s">
        <v>1234</v>
      </c>
      <c r="H8037">
        <v>1</v>
      </c>
    </row>
    <row r="8038" spans="1:8" x14ac:dyDescent="0.2">
      <c r="A8038" s="5">
        <v>45058</v>
      </c>
      <c r="B8038" s="2">
        <v>45058.343761574077</v>
      </c>
      <c r="C8038" s="1" t="s">
        <v>1065</v>
      </c>
      <c r="D8038" t="s">
        <v>1057</v>
      </c>
      <c r="G8038" t="s">
        <v>1234</v>
      </c>
      <c r="H8038">
        <v>1</v>
      </c>
    </row>
    <row r="8039" spans="1:8" x14ac:dyDescent="0.2">
      <c r="A8039" s="5">
        <v>45058</v>
      </c>
      <c r="B8039" s="2">
        <v>45058.343784722223</v>
      </c>
      <c r="C8039" s="1" t="s">
        <v>1065</v>
      </c>
      <c r="D8039" t="s">
        <v>1056</v>
      </c>
      <c r="G8039" t="s">
        <v>1234</v>
      </c>
      <c r="H8039">
        <v>1</v>
      </c>
    </row>
    <row r="8040" spans="1:8" x14ac:dyDescent="0.2">
      <c r="A8040" s="5">
        <v>45058</v>
      </c>
      <c r="B8040" s="2">
        <v>45058.343807870369</v>
      </c>
      <c r="C8040" s="1" t="s">
        <v>1065</v>
      </c>
      <c r="D8040" t="s">
        <v>1058</v>
      </c>
      <c r="G8040" t="s">
        <v>1234</v>
      </c>
      <c r="H8040">
        <v>1</v>
      </c>
    </row>
    <row r="8041" spans="1:8" x14ac:dyDescent="0.2">
      <c r="A8041" s="5">
        <v>45058</v>
      </c>
      <c r="B8041" s="2">
        <v>45058.343842592592</v>
      </c>
      <c r="C8041" s="1" t="s">
        <v>1065</v>
      </c>
      <c r="D8041" t="s">
        <v>1056</v>
      </c>
      <c r="G8041" t="s">
        <v>1234</v>
      </c>
      <c r="H8041">
        <v>1</v>
      </c>
    </row>
    <row r="8042" spans="1:8" x14ac:dyDescent="0.2">
      <c r="A8042" s="5">
        <v>45058</v>
      </c>
      <c r="B8042" s="2">
        <v>45058.343865740739</v>
      </c>
      <c r="C8042" s="1" t="s">
        <v>1065</v>
      </c>
      <c r="D8042" t="s">
        <v>1059</v>
      </c>
      <c r="G8042" t="s">
        <v>1234</v>
      </c>
      <c r="H8042">
        <v>1</v>
      </c>
    </row>
    <row r="8043" spans="1:8" x14ac:dyDescent="0.2">
      <c r="A8043" s="5">
        <v>45058</v>
      </c>
      <c r="B8043" s="2">
        <v>45058.343877314815</v>
      </c>
      <c r="C8043" s="1" t="s">
        <v>1065</v>
      </c>
      <c r="D8043" t="s">
        <v>1056</v>
      </c>
      <c r="G8043" t="s">
        <v>1234</v>
      </c>
      <c r="H8043">
        <v>1</v>
      </c>
    </row>
    <row r="8044" spans="1:8" x14ac:dyDescent="0.2">
      <c r="A8044" s="5">
        <v>45061</v>
      </c>
      <c r="B8044" s="2">
        <v>45061.315625000003</v>
      </c>
      <c r="C8044" s="1" t="s">
        <v>1192</v>
      </c>
      <c r="D8044" t="s">
        <v>1053</v>
      </c>
      <c r="E8044" s="1" t="s">
        <v>1061</v>
      </c>
      <c r="G8044" t="s">
        <v>1234</v>
      </c>
      <c r="H8044">
        <v>1</v>
      </c>
    </row>
    <row r="8045" spans="1:8" x14ac:dyDescent="0.2">
      <c r="A8045" s="5">
        <v>45061</v>
      </c>
      <c r="B8045" s="2">
        <v>45061.315636574072</v>
      </c>
      <c r="C8045" s="1" t="s">
        <v>1192</v>
      </c>
      <c r="D8045" t="s">
        <v>1057</v>
      </c>
      <c r="E8045" s="1" t="s">
        <v>1061</v>
      </c>
      <c r="G8045" t="s">
        <v>1234</v>
      </c>
      <c r="H8045">
        <v>1</v>
      </c>
    </row>
    <row r="8046" spans="1:8" x14ac:dyDescent="0.2">
      <c r="A8046" s="5">
        <v>45061</v>
      </c>
      <c r="B8046" s="2">
        <v>45061.315648148149</v>
      </c>
      <c r="C8046" s="1" t="s">
        <v>1192</v>
      </c>
      <c r="D8046" t="s">
        <v>1058</v>
      </c>
      <c r="E8046" s="1" t="s">
        <v>1061</v>
      </c>
      <c r="G8046" t="s">
        <v>1234</v>
      </c>
      <c r="H8046">
        <v>1</v>
      </c>
    </row>
    <row r="8047" spans="1:8" x14ac:dyDescent="0.2">
      <c r="A8047" s="5">
        <v>45061</v>
      </c>
      <c r="B8047" s="2">
        <v>45061.315648148149</v>
      </c>
      <c r="C8047" s="1" t="s">
        <v>1192</v>
      </c>
      <c r="D8047" t="s">
        <v>1059</v>
      </c>
      <c r="E8047" s="1" t="s">
        <v>1061</v>
      </c>
      <c r="G8047" t="s">
        <v>1234</v>
      </c>
      <c r="H8047">
        <v>1</v>
      </c>
    </row>
    <row r="8048" spans="1:8" x14ac:dyDescent="0.2">
      <c r="A8048" s="5">
        <v>45061</v>
      </c>
      <c r="B8048" s="2">
        <v>45061.623356481483</v>
      </c>
      <c r="C8048" s="1" t="s">
        <v>1190</v>
      </c>
      <c r="D8048" t="s">
        <v>1053</v>
      </c>
      <c r="G8048" t="s">
        <v>1234</v>
      </c>
      <c r="H8048">
        <v>1</v>
      </c>
    </row>
    <row r="8049" spans="1:8" x14ac:dyDescent="0.2">
      <c r="A8049" s="5">
        <v>45061</v>
      </c>
      <c r="B8049" s="2">
        <v>45061.623379629629</v>
      </c>
      <c r="C8049" s="1" t="s">
        <v>1190</v>
      </c>
      <c r="D8049" t="s">
        <v>1056</v>
      </c>
      <c r="G8049" t="s">
        <v>1234</v>
      </c>
      <c r="H8049">
        <v>1</v>
      </c>
    </row>
    <row r="8050" spans="1:8" x14ac:dyDescent="0.2">
      <c r="A8050" s="5">
        <v>45061</v>
      </c>
      <c r="B8050" s="2">
        <v>45061.623391203706</v>
      </c>
      <c r="C8050" s="1" t="s">
        <v>1190</v>
      </c>
      <c r="D8050" t="s">
        <v>1057</v>
      </c>
      <c r="G8050" t="s">
        <v>1234</v>
      </c>
      <c r="H8050">
        <v>1</v>
      </c>
    </row>
    <row r="8051" spans="1:8" x14ac:dyDescent="0.2">
      <c r="A8051" s="5">
        <v>45061</v>
      </c>
      <c r="B8051" s="2">
        <v>45061.623414351852</v>
      </c>
      <c r="C8051" s="1" t="s">
        <v>1190</v>
      </c>
      <c r="D8051" t="s">
        <v>1056</v>
      </c>
      <c r="G8051" t="s">
        <v>1234</v>
      </c>
      <c r="H8051">
        <v>1</v>
      </c>
    </row>
    <row r="8052" spans="1:8" x14ac:dyDescent="0.2">
      <c r="A8052" s="5">
        <v>45061</v>
      </c>
      <c r="B8052" s="2">
        <v>45061.623425925929</v>
      </c>
      <c r="C8052" s="1" t="s">
        <v>1190</v>
      </c>
      <c r="D8052" t="s">
        <v>1058</v>
      </c>
      <c r="G8052" t="s">
        <v>1234</v>
      </c>
      <c r="H8052">
        <v>1</v>
      </c>
    </row>
    <row r="8053" spans="1:8" x14ac:dyDescent="0.2">
      <c r="A8053" s="5">
        <v>45061</v>
      </c>
      <c r="B8053" s="2">
        <v>45061.623437499999</v>
      </c>
      <c r="C8053" s="1" t="s">
        <v>1190</v>
      </c>
      <c r="D8053" t="s">
        <v>1056</v>
      </c>
      <c r="G8053" t="s">
        <v>1234</v>
      </c>
      <c r="H8053">
        <v>1</v>
      </c>
    </row>
    <row r="8054" spans="1:8" x14ac:dyDescent="0.2">
      <c r="A8054" s="5">
        <v>45061</v>
      </c>
      <c r="B8054" s="2">
        <v>45061.623449074075</v>
      </c>
      <c r="C8054" s="1" t="s">
        <v>1190</v>
      </c>
      <c r="D8054" t="s">
        <v>1059</v>
      </c>
      <c r="G8054" t="s">
        <v>1234</v>
      </c>
      <c r="H8054">
        <v>1</v>
      </c>
    </row>
    <row r="8055" spans="1:8" x14ac:dyDescent="0.2">
      <c r="A8055" s="5">
        <v>45061</v>
      </c>
      <c r="B8055" s="2">
        <v>45061.623460648145</v>
      </c>
      <c r="C8055" s="1" t="s">
        <v>1190</v>
      </c>
      <c r="D8055" t="s">
        <v>1056</v>
      </c>
      <c r="G8055" t="s">
        <v>1234</v>
      </c>
      <c r="H8055">
        <v>1</v>
      </c>
    </row>
    <row r="8056" spans="1:8" x14ac:dyDescent="0.2">
      <c r="A8056" s="5">
        <v>45062</v>
      </c>
      <c r="B8056" s="2">
        <v>45062.328449074077</v>
      </c>
      <c r="C8056" s="1" t="s">
        <v>1192</v>
      </c>
      <c r="D8056" t="s">
        <v>1053</v>
      </c>
      <c r="E8056" s="1" t="s">
        <v>1061</v>
      </c>
      <c r="G8056" t="s">
        <v>1234</v>
      </c>
      <c r="H8056">
        <v>1</v>
      </c>
    </row>
    <row r="8057" spans="1:8" x14ac:dyDescent="0.2">
      <c r="A8057" s="5">
        <v>45062</v>
      </c>
      <c r="B8057" s="2">
        <v>45062.328460648147</v>
      </c>
      <c r="C8057" s="1" t="s">
        <v>1192</v>
      </c>
      <c r="D8057" t="s">
        <v>1057</v>
      </c>
      <c r="E8057" s="1" t="s">
        <v>1061</v>
      </c>
      <c r="G8057" t="s">
        <v>1234</v>
      </c>
      <c r="H8057">
        <v>1</v>
      </c>
    </row>
    <row r="8058" spans="1:8" x14ac:dyDescent="0.2">
      <c r="A8058" s="5">
        <v>45062</v>
      </c>
      <c r="B8058" s="2">
        <v>45062.328472222223</v>
      </c>
      <c r="C8058" s="1" t="s">
        <v>1192</v>
      </c>
      <c r="D8058" t="s">
        <v>1058</v>
      </c>
      <c r="E8058" s="1" t="s">
        <v>1061</v>
      </c>
      <c r="G8058" t="s">
        <v>1234</v>
      </c>
      <c r="H8058">
        <v>1</v>
      </c>
    </row>
    <row r="8059" spans="1:8" x14ac:dyDescent="0.2">
      <c r="A8059" s="5">
        <v>45062</v>
      </c>
      <c r="B8059" s="2">
        <v>45062.328483796293</v>
      </c>
      <c r="C8059" s="1" t="s">
        <v>1192</v>
      </c>
      <c r="D8059" t="s">
        <v>1059</v>
      </c>
      <c r="E8059" s="1" t="s">
        <v>1061</v>
      </c>
      <c r="G8059" t="s">
        <v>1234</v>
      </c>
      <c r="H8059">
        <v>1</v>
      </c>
    </row>
    <row r="8060" spans="1:8" x14ac:dyDescent="0.2">
      <c r="A8060" s="5">
        <v>45063</v>
      </c>
      <c r="B8060" s="2">
        <v>45063.340601851851</v>
      </c>
      <c r="C8060" s="1" t="s">
        <v>1065</v>
      </c>
      <c r="D8060" t="s">
        <v>1053</v>
      </c>
      <c r="E8060" s="1" t="s">
        <v>1061</v>
      </c>
      <c r="G8060" t="s">
        <v>1234</v>
      </c>
      <c r="H8060">
        <v>1</v>
      </c>
    </row>
    <row r="8061" spans="1:8" x14ac:dyDescent="0.2">
      <c r="A8061" s="5">
        <v>45063</v>
      </c>
      <c r="B8061" s="2">
        <v>45063.340613425928</v>
      </c>
      <c r="C8061" s="1" t="s">
        <v>1065</v>
      </c>
      <c r="D8061" t="s">
        <v>1057</v>
      </c>
      <c r="E8061" s="1" t="s">
        <v>1061</v>
      </c>
      <c r="G8061" t="s">
        <v>1234</v>
      </c>
      <c r="H8061">
        <v>1</v>
      </c>
    </row>
    <row r="8062" spans="1:8" x14ac:dyDescent="0.2">
      <c r="A8062" s="5">
        <v>45063</v>
      </c>
      <c r="B8062" s="2">
        <v>45063.340624999997</v>
      </c>
      <c r="C8062" s="1" t="s">
        <v>1065</v>
      </c>
      <c r="D8062" t="s">
        <v>1058</v>
      </c>
      <c r="E8062" s="1" t="s">
        <v>1061</v>
      </c>
      <c r="G8062" t="s">
        <v>1234</v>
      </c>
      <c r="H8062">
        <v>1</v>
      </c>
    </row>
    <row r="8063" spans="1:8" x14ac:dyDescent="0.2">
      <c r="A8063" s="5">
        <v>45063</v>
      </c>
      <c r="B8063" s="2">
        <v>45063.340624999997</v>
      </c>
      <c r="C8063" s="1" t="s">
        <v>1065</v>
      </c>
      <c r="D8063" t="s">
        <v>1059</v>
      </c>
      <c r="E8063" s="1" t="s">
        <v>1061</v>
      </c>
      <c r="G8063" t="s">
        <v>1234</v>
      </c>
      <c r="H8063">
        <v>1</v>
      </c>
    </row>
    <row r="8064" spans="1:8" x14ac:dyDescent="0.2">
      <c r="A8064" s="5">
        <v>45063</v>
      </c>
      <c r="B8064" s="2">
        <v>45063.342824074076</v>
      </c>
      <c r="C8064" s="1" t="s">
        <v>1065</v>
      </c>
      <c r="D8064" t="s">
        <v>1053</v>
      </c>
      <c r="G8064" t="s">
        <v>1234</v>
      </c>
      <c r="H8064">
        <v>1</v>
      </c>
    </row>
    <row r="8065" spans="1:8" x14ac:dyDescent="0.2">
      <c r="A8065" s="5">
        <v>45063</v>
      </c>
      <c r="B8065" s="2">
        <v>45063.342835648145</v>
      </c>
      <c r="C8065" s="1" t="s">
        <v>1065</v>
      </c>
      <c r="D8065" t="s">
        <v>1056</v>
      </c>
      <c r="G8065" t="s">
        <v>1234</v>
      </c>
      <c r="H8065">
        <v>1</v>
      </c>
    </row>
    <row r="8066" spans="1:8" x14ac:dyDescent="0.2">
      <c r="A8066" s="5">
        <v>45063</v>
      </c>
      <c r="B8066" s="2">
        <v>45063.342835648145</v>
      </c>
      <c r="C8066" s="1" t="s">
        <v>1065</v>
      </c>
      <c r="D8066" t="s">
        <v>1057</v>
      </c>
      <c r="G8066" t="s">
        <v>1234</v>
      </c>
      <c r="H8066">
        <v>1</v>
      </c>
    </row>
    <row r="8067" spans="1:8" x14ac:dyDescent="0.2">
      <c r="A8067" s="5">
        <v>45063</v>
      </c>
      <c r="B8067" s="2">
        <v>45063.342847222222</v>
      </c>
      <c r="C8067" s="1" t="s">
        <v>1065</v>
      </c>
      <c r="D8067" t="s">
        <v>1056</v>
      </c>
      <c r="G8067" t="s">
        <v>1234</v>
      </c>
      <c r="H8067">
        <v>1</v>
      </c>
    </row>
    <row r="8068" spans="1:8" x14ac:dyDescent="0.2">
      <c r="A8068" s="5">
        <v>45063</v>
      </c>
      <c r="B8068" s="2">
        <v>45063.342847222222</v>
      </c>
      <c r="C8068" s="1" t="s">
        <v>1065</v>
      </c>
      <c r="D8068" t="s">
        <v>1058</v>
      </c>
      <c r="G8068" t="s">
        <v>1234</v>
      </c>
      <c r="H8068">
        <v>1</v>
      </c>
    </row>
    <row r="8069" spans="1:8" x14ac:dyDescent="0.2">
      <c r="A8069" s="5">
        <v>45063</v>
      </c>
      <c r="B8069" s="2">
        <v>45063.342858796299</v>
      </c>
      <c r="C8069" s="1" t="s">
        <v>1065</v>
      </c>
      <c r="D8069" t="s">
        <v>1056</v>
      </c>
      <c r="G8069" t="s">
        <v>1234</v>
      </c>
      <c r="H8069">
        <v>1</v>
      </c>
    </row>
    <row r="8070" spans="1:8" x14ac:dyDescent="0.2">
      <c r="A8070" s="5">
        <v>45063</v>
      </c>
      <c r="B8070" s="2">
        <v>45063.342858796299</v>
      </c>
      <c r="C8070" s="1" t="s">
        <v>1065</v>
      </c>
      <c r="D8070" t="s">
        <v>1059</v>
      </c>
      <c r="G8070" t="s">
        <v>1234</v>
      </c>
      <c r="H8070">
        <v>1</v>
      </c>
    </row>
    <row r="8071" spans="1:8" x14ac:dyDescent="0.2">
      <c r="A8071" s="5">
        <v>45063</v>
      </c>
      <c r="B8071" s="2">
        <v>45063.342870370368</v>
      </c>
      <c r="C8071" s="1" t="s">
        <v>1065</v>
      </c>
      <c r="D8071" t="s">
        <v>1056</v>
      </c>
      <c r="G8071" t="s">
        <v>1234</v>
      </c>
      <c r="H8071">
        <v>1</v>
      </c>
    </row>
    <row r="8072" spans="1:8" x14ac:dyDescent="0.2">
      <c r="A8072" s="5">
        <v>45064</v>
      </c>
      <c r="B8072" s="2">
        <v>45064.331979166665</v>
      </c>
      <c r="C8072" s="1" t="s">
        <v>1192</v>
      </c>
      <c r="D8072" t="s">
        <v>1053</v>
      </c>
      <c r="E8072" s="1" t="s">
        <v>1061</v>
      </c>
      <c r="G8072" t="s">
        <v>1234</v>
      </c>
      <c r="H8072">
        <v>1</v>
      </c>
    </row>
    <row r="8073" spans="1:8" x14ac:dyDescent="0.2">
      <c r="A8073" s="5">
        <v>45064</v>
      </c>
      <c r="B8073" s="2">
        <v>45064.331990740742</v>
      </c>
      <c r="C8073" s="1" t="s">
        <v>1192</v>
      </c>
      <c r="D8073" t="s">
        <v>1057</v>
      </c>
      <c r="E8073" s="1" t="s">
        <v>1061</v>
      </c>
      <c r="G8073" t="s">
        <v>1234</v>
      </c>
      <c r="H8073">
        <v>1</v>
      </c>
    </row>
    <row r="8074" spans="1:8" x14ac:dyDescent="0.2">
      <c r="A8074" s="5">
        <v>45064</v>
      </c>
      <c r="B8074" s="2">
        <v>45064.331990740742</v>
      </c>
      <c r="C8074" s="1" t="s">
        <v>1192</v>
      </c>
      <c r="D8074" t="s">
        <v>1058</v>
      </c>
      <c r="E8074" s="1" t="s">
        <v>1061</v>
      </c>
      <c r="G8074" t="s">
        <v>1234</v>
      </c>
      <c r="H8074">
        <v>1</v>
      </c>
    </row>
    <row r="8075" spans="1:8" x14ac:dyDescent="0.2">
      <c r="A8075" s="5">
        <v>45064</v>
      </c>
      <c r="B8075" s="2">
        <v>45064.332002314812</v>
      </c>
      <c r="C8075" s="1" t="s">
        <v>1192</v>
      </c>
      <c r="D8075" t="s">
        <v>1059</v>
      </c>
      <c r="E8075" s="1" t="s">
        <v>1061</v>
      </c>
      <c r="G8075" t="s">
        <v>1234</v>
      </c>
      <c r="H8075">
        <v>1</v>
      </c>
    </row>
    <row r="8076" spans="1:8" x14ac:dyDescent="0.2">
      <c r="A8076" s="5">
        <v>45064</v>
      </c>
      <c r="B8076" s="2">
        <v>45064.351550925923</v>
      </c>
      <c r="C8076" s="1" t="s">
        <v>1190</v>
      </c>
      <c r="D8076" t="s">
        <v>1053</v>
      </c>
      <c r="G8076" t="s">
        <v>1234</v>
      </c>
      <c r="H8076">
        <v>1</v>
      </c>
    </row>
    <row r="8077" spans="1:8" x14ac:dyDescent="0.2">
      <c r="A8077" s="5">
        <v>45064</v>
      </c>
      <c r="B8077" s="2">
        <v>45064.3515625</v>
      </c>
      <c r="C8077" s="1" t="s">
        <v>1190</v>
      </c>
      <c r="D8077" t="s">
        <v>1056</v>
      </c>
      <c r="G8077" t="s">
        <v>1234</v>
      </c>
      <c r="H8077">
        <v>1</v>
      </c>
    </row>
    <row r="8078" spans="1:8" x14ac:dyDescent="0.2">
      <c r="A8078" s="5">
        <v>45064</v>
      </c>
      <c r="B8078" s="2">
        <v>45064.351574074077</v>
      </c>
      <c r="C8078" s="1" t="s">
        <v>1190</v>
      </c>
      <c r="D8078" t="s">
        <v>1057</v>
      </c>
      <c r="G8078" t="s">
        <v>1234</v>
      </c>
      <c r="H8078">
        <v>1</v>
      </c>
    </row>
    <row r="8079" spans="1:8" x14ac:dyDescent="0.2">
      <c r="A8079" s="5">
        <v>45064</v>
      </c>
      <c r="B8079" s="2">
        <v>45064.351574074077</v>
      </c>
      <c r="C8079" s="1" t="s">
        <v>1190</v>
      </c>
      <c r="D8079" t="s">
        <v>1056</v>
      </c>
      <c r="G8079" t="s">
        <v>1234</v>
      </c>
      <c r="H8079">
        <v>1</v>
      </c>
    </row>
    <row r="8080" spans="1:8" x14ac:dyDescent="0.2">
      <c r="A8080" s="5">
        <v>45064</v>
      </c>
      <c r="B8080" s="2">
        <v>45064.351585648146</v>
      </c>
      <c r="C8080" s="1" t="s">
        <v>1190</v>
      </c>
      <c r="D8080" t="s">
        <v>1058</v>
      </c>
      <c r="G8080" t="s">
        <v>1234</v>
      </c>
      <c r="H8080">
        <v>1</v>
      </c>
    </row>
    <row r="8081" spans="1:8" x14ac:dyDescent="0.2">
      <c r="A8081" s="5">
        <v>45064</v>
      </c>
      <c r="B8081" s="2">
        <v>45064.351597222223</v>
      </c>
      <c r="C8081" s="1" t="s">
        <v>1190</v>
      </c>
      <c r="D8081" t="s">
        <v>1056</v>
      </c>
      <c r="G8081" t="s">
        <v>1234</v>
      </c>
      <c r="H8081">
        <v>1</v>
      </c>
    </row>
    <row r="8082" spans="1:8" x14ac:dyDescent="0.2">
      <c r="A8082" s="5">
        <v>45064</v>
      </c>
      <c r="B8082" s="2">
        <v>45064.3516087963</v>
      </c>
      <c r="C8082" s="1" t="s">
        <v>1190</v>
      </c>
      <c r="D8082" t="s">
        <v>1059</v>
      </c>
      <c r="G8082" t="s">
        <v>1234</v>
      </c>
      <c r="H8082">
        <v>1</v>
      </c>
    </row>
    <row r="8083" spans="1:8" x14ac:dyDescent="0.2">
      <c r="A8083" s="5">
        <v>45064</v>
      </c>
      <c r="B8083" s="2">
        <v>45064.351620370369</v>
      </c>
      <c r="C8083" s="1" t="s">
        <v>1190</v>
      </c>
      <c r="D8083" t="s">
        <v>1056</v>
      </c>
      <c r="G8083" t="s">
        <v>1234</v>
      </c>
      <c r="H8083">
        <v>1</v>
      </c>
    </row>
    <row r="8084" spans="1:8" x14ac:dyDescent="0.2">
      <c r="A8084" s="5">
        <v>45065</v>
      </c>
      <c r="B8084" s="2">
        <v>45065.32408564815</v>
      </c>
      <c r="C8084" s="1" t="s">
        <v>1192</v>
      </c>
      <c r="D8084" t="s">
        <v>1053</v>
      </c>
      <c r="E8084" s="1" t="s">
        <v>1061</v>
      </c>
      <c r="G8084" t="s">
        <v>1234</v>
      </c>
      <c r="H8084">
        <v>1</v>
      </c>
    </row>
    <row r="8085" spans="1:8" x14ac:dyDescent="0.2">
      <c r="A8085" s="5">
        <v>45065</v>
      </c>
      <c r="B8085" s="2">
        <v>45065.324097222219</v>
      </c>
      <c r="C8085" s="1" t="s">
        <v>1192</v>
      </c>
      <c r="D8085" t="s">
        <v>1057</v>
      </c>
      <c r="E8085" s="1" t="s">
        <v>1061</v>
      </c>
      <c r="G8085" t="s">
        <v>1234</v>
      </c>
      <c r="H8085">
        <v>1</v>
      </c>
    </row>
    <row r="8086" spans="1:8" x14ac:dyDescent="0.2">
      <c r="A8086" s="5">
        <v>45065</v>
      </c>
      <c r="B8086" s="2">
        <v>45065.324108796296</v>
      </c>
      <c r="C8086" s="1" t="s">
        <v>1192</v>
      </c>
      <c r="D8086" t="s">
        <v>1058</v>
      </c>
      <c r="E8086" s="1" t="s">
        <v>1061</v>
      </c>
      <c r="G8086" t="s">
        <v>1234</v>
      </c>
      <c r="H8086">
        <v>1</v>
      </c>
    </row>
    <row r="8087" spans="1:8" x14ac:dyDescent="0.2">
      <c r="A8087" s="5">
        <v>45065</v>
      </c>
      <c r="B8087" s="2">
        <v>45065.324120370373</v>
      </c>
      <c r="C8087" s="1" t="s">
        <v>1192</v>
      </c>
      <c r="D8087" t="s">
        <v>1059</v>
      </c>
      <c r="E8087" s="1" t="s">
        <v>1061</v>
      </c>
      <c r="G8087" t="s">
        <v>1234</v>
      </c>
      <c r="H8087">
        <v>1</v>
      </c>
    </row>
    <row r="8088" spans="1:8" x14ac:dyDescent="0.2">
      <c r="A8088" s="5">
        <v>45065</v>
      </c>
      <c r="B8088" s="2">
        <v>45065.345254629632</v>
      </c>
      <c r="C8088" s="1" t="s">
        <v>1065</v>
      </c>
      <c r="D8088" t="s">
        <v>1053</v>
      </c>
      <c r="G8088" t="s">
        <v>1234</v>
      </c>
      <c r="H8088">
        <v>1</v>
      </c>
    </row>
    <row r="8089" spans="1:8" x14ac:dyDescent="0.2">
      <c r="A8089" s="5">
        <v>45065</v>
      </c>
      <c r="B8089" s="2">
        <v>45065.345277777778</v>
      </c>
      <c r="C8089" s="1" t="s">
        <v>1065</v>
      </c>
      <c r="D8089" t="s">
        <v>1056</v>
      </c>
      <c r="G8089" t="s">
        <v>1234</v>
      </c>
      <c r="H8089">
        <v>1</v>
      </c>
    </row>
    <row r="8090" spans="1:8" x14ac:dyDescent="0.2">
      <c r="A8090" s="5">
        <v>45065</v>
      </c>
      <c r="B8090" s="2">
        <v>45065.345289351855</v>
      </c>
      <c r="C8090" s="1" t="s">
        <v>1065</v>
      </c>
      <c r="D8090" t="s">
        <v>1057</v>
      </c>
      <c r="G8090" t="s">
        <v>1234</v>
      </c>
      <c r="H8090">
        <v>1</v>
      </c>
    </row>
    <row r="8091" spans="1:8" x14ac:dyDescent="0.2">
      <c r="A8091" s="5">
        <v>45065</v>
      </c>
      <c r="B8091" s="2">
        <v>45065.345300925925</v>
      </c>
      <c r="C8091" s="1" t="s">
        <v>1065</v>
      </c>
      <c r="D8091" t="s">
        <v>1056</v>
      </c>
      <c r="G8091" t="s">
        <v>1234</v>
      </c>
      <c r="H8091">
        <v>1</v>
      </c>
    </row>
    <row r="8092" spans="1:8" x14ac:dyDescent="0.2">
      <c r="A8092" s="5">
        <v>45065</v>
      </c>
      <c r="B8092" s="2">
        <v>45065.345312500001</v>
      </c>
      <c r="C8092" s="1" t="s">
        <v>1065</v>
      </c>
      <c r="D8092" t="s">
        <v>1058</v>
      </c>
      <c r="G8092" t="s">
        <v>1234</v>
      </c>
      <c r="H8092">
        <v>1</v>
      </c>
    </row>
    <row r="8093" spans="1:8" x14ac:dyDescent="0.2">
      <c r="A8093" s="5">
        <v>45065</v>
      </c>
      <c r="B8093" s="2">
        <v>45065.345324074071</v>
      </c>
      <c r="C8093" s="1" t="s">
        <v>1065</v>
      </c>
      <c r="D8093" t="s">
        <v>1056</v>
      </c>
      <c r="G8093" t="s">
        <v>1234</v>
      </c>
      <c r="H8093">
        <v>1</v>
      </c>
    </row>
    <row r="8094" spans="1:8" x14ac:dyDescent="0.2">
      <c r="A8094" s="5">
        <v>45065</v>
      </c>
      <c r="B8094" s="2">
        <v>45065.345324074071</v>
      </c>
      <c r="C8094" s="1" t="s">
        <v>1065</v>
      </c>
      <c r="D8094" t="s">
        <v>1059</v>
      </c>
      <c r="G8094" t="s">
        <v>1234</v>
      </c>
      <c r="H8094">
        <v>1</v>
      </c>
    </row>
    <row r="8095" spans="1:8" x14ac:dyDescent="0.2">
      <c r="A8095" s="5">
        <v>45065</v>
      </c>
      <c r="B8095" s="2">
        <v>45065.345335648148</v>
      </c>
      <c r="C8095" s="1" t="s">
        <v>1065</v>
      </c>
      <c r="D8095" t="s">
        <v>1056</v>
      </c>
      <c r="G8095" t="s">
        <v>1234</v>
      </c>
      <c r="H8095">
        <v>1</v>
      </c>
    </row>
    <row r="8096" spans="1:8" x14ac:dyDescent="0.2">
      <c r="A8096" s="5">
        <v>45068</v>
      </c>
      <c r="B8096" s="2">
        <v>45068.332951388889</v>
      </c>
      <c r="C8096" s="1" t="s">
        <v>1192</v>
      </c>
      <c r="D8096" t="s">
        <v>1053</v>
      </c>
      <c r="E8096" s="1" t="s">
        <v>1061</v>
      </c>
      <c r="G8096" t="s">
        <v>1234</v>
      </c>
      <c r="H8096">
        <v>1</v>
      </c>
    </row>
    <row r="8097" spans="1:8" x14ac:dyDescent="0.2">
      <c r="A8097" s="5">
        <v>45068</v>
      </c>
      <c r="B8097" s="2">
        <v>45068.332962962966</v>
      </c>
      <c r="C8097" s="1" t="s">
        <v>1192</v>
      </c>
      <c r="D8097" t="s">
        <v>1057</v>
      </c>
      <c r="E8097" s="1" t="s">
        <v>1061</v>
      </c>
      <c r="G8097" t="s">
        <v>1234</v>
      </c>
      <c r="H8097">
        <v>1</v>
      </c>
    </row>
    <row r="8098" spans="1:8" x14ac:dyDescent="0.2">
      <c r="A8098" s="5">
        <v>45068</v>
      </c>
      <c r="B8098" s="2">
        <v>45068.332962962966</v>
      </c>
      <c r="C8098" s="1" t="s">
        <v>1192</v>
      </c>
      <c r="D8098" t="s">
        <v>1058</v>
      </c>
      <c r="E8098" s="1" t="s">
        <v>1061</v>
      </c>
      <c r="G8098" t="s">
        <v>1234</v>
      </c>
      <c r="H8098">
        <v>1</v>
      </c>
    </row>
    <row r="8099" spans="1:8" x14ac:dyDescent="0.2">
      <c r="A8099" s="5">
        <v>45068</v>
      </c>
      <c r="B8099" s="2">
        <v>45068.332974537036</v>
      </c>
      <c r="C8099" s="1" t="s">
        <v>1192</v>
      </c>
      <c r="D8099" t="s">
        <v>1059</v>
      </c>
      <c r="E8099" s="1" t="s">
        <v>1061</v>
      </c>
      <c r="G8099" t="s">
        <v>1234</v>
      </c>
      <c r="H8099">
        <v>1</v>
      </c>
    </row>
    <row r="8100" spans="1:8" x14ac:dyDescent="0.2">
      <c r="A8100" s="5">
        <v>45068</v>
      </c>
      <c r="B8100" s="2">
        <v>45068.339421296296</v>
      </c>
      <c r="C8100" s="1" t="s">
        <v>1190</v>
      </c>
      <c r="D8100" t="s">
        <v>1053</v>
      </c>
      <c r="G8100" t="s">
        <v>1234</v>
      </c>
      <c r="H8100">
        <v>1</v>
      </c>
    </row>
    <row r="8101" spans="1:8" x14ac:dyDescent="0.2">
      <c r="A8101" s="5">
        <v>45068</v>
      </c>
      <c r="B8101" s="2">
        <v>45068.339432870373</v>
      </c>
      <c r="C8101" s="1" t="s">
        <v>1190</v>
      </c>
      <c r="D8101" t="s">
        <v>1056</v>
      </c>
      <c r="G8101" t="s">
        <v>1234</v>
      </c>
      <c r="H8101">
        <v>1</v>
      </c>
    </row>
    <row r="8102" spans="1:8" x14ac:dyDescent="0.2">
      <c r="A8102" s="5">
        <v>45068</v>
      </c>
      <c r="B8102" s="2">
        <v>45068.339444444442</v>
      </c>
      <c r="C8102" s="1" t="s">
        <v>1190</v>
      </c>
      <c r="D8102" t="s">
        <v>1057</v>
      </c>
      <c r="G8102" t="s">
        <v>1234</v>
      </c>
      <c r="H8102">
        <v>1</v>
      </c>
    </row>
    <row r="8103" spans="1:8" x14ac:dyDescent="0.2">
      <c r="A8103" s="5">
        <v>45068</v>
      </c>
      <c r="B8103" s="2">
        <v>45068.339479166665</v>
      </c>
      <c r="C8103" s="1" t="s">
        <v>1190</v>
      </c>
      <c r="D8103" t="s">
        <v>1056</v>
      </c>
      <c r="G8103" t="s">
        <v>1234</v>
      </c>
      <c r="H8103">
        <v>1</v>
      </c>
    </row>
    <row r="8104" spans="1:8" x14ac:dyDescent="0.2">
      <c r="A8104" s="5">
        <v>45068</v>
      </c>
      <c r="B8104" s="2">
        <v>45068.339490740742</v>
      </c>
      <c r="C8104" s="1" t="s">
        <v>1190</v>
      </c>
      <c r="D8104" t="s">
        <v>1058</v>
      </c>
      <c r="G8104" t="s">
        <v>1234</v>
      </c>
      <c r="H8104">
        <v>1</v>
      </c>
    </row>
    <row r="8105" spans="1:8" x14ac:dyDescent="0.2">
      <c r="A8105" s="5">
        <v>45068</v>
      </c>
      <c r="B8105" s="2">
        <v>45068.339502314811</v>
      </c>
      <c r="C8105" s="1" t="s">
        <v>1190</v>
      </c>
      <c r="D8105" t="s">
        <v>1056</v>
      </c>
      <c r="G8105" t="s">
        <v>1234</v>
      </c>
      <c r="H8105">
        <v>1</v>
      </c>
    </row>
    <row r="8106" spans="1:8" x14ac:dyDescent="0.2">
      <c r="A8106" s="5">
        <v>45068</v>
      </c>
      <c r="B8106" s="2">
        <v>45068.339525462965</v>
      </c>
      <c r="C8106" s="1" t="s">
        <v>1190</v>
      </c>
      <c r="D8106" t="s">
        <v>1059</v>
      </c>
      <c r="G8106" t="s">
        <v>1234</v>
      </c>
      <c r="H8106">
        <v>1</v>
      </c>
    </row>
    <row r="8107" spans="1:8" x14ac:dyDescent="0.2">
      <c r="A8107" s="5">
        <v>45068</v>
      </c>
      <c r="B8107" s="2">
        <v>45068.339537037034</v>
      </c>
      <c r="C8107" s="1" t="s">
        <v>1190</v>
      </c>
      <c r="D8107" t="s">
        <v>1056</v>
      </c>
      <c r="G8107" t="s">
        <v>1234</v>
      </c>
      <c r="H8107">
        <v>1</v>
      </c>
    </row>
    <row r="8108" spans="1:8" x14ac:dyDescent="0.2">
      <c r="A8108" s="5">
        <v>45069</v>
      </c>
      <c r="B8108" s="2">
        <v>45069.32540509259</v>
      </c>
      <c r="C8108" s="1" t="s">
        <v>1192</v>
      </c>
      <c r="D8108" t="s">
        <v>1053</v>
      </c>
      <c r="E8108" s="1" t="s">
        <v>1061</v>
      </c>
      <c r="G8108" t="s">
        <v>1234</v>
      </c>
      <c r="H8108">
        <v>1</v>
      </c>
    </row>
    <row r="8109" spans="1:8" x14ac:dyDescent="0.2">
      <c r="A8109" s="5">
        <v>45069</v>
      </c>
      <c r="B8109" s="2">
        <v>45069.325416666667</v>
      </c>
      <c r="C8109" s="1" t="s">
        <v>1192</v>
      </c>
      <c r="D8109" t="s">
        <v>1057</v>
      </c>
      <c r="E8109" s="1" t="s">
        <v>1061</v>
      </c>
      <c r="G8109" t="s">
        <v>1234</v>
      </c>
      <c r="H8109">
        <v>1</v>
      </c>
    </row>
    <row r="8110" spans="1:8" x14ac:dyDescent="0.2">
      <c r="A8110" s="5">
        <v>45069</v>
      </c>
      <c r="B8110" s="2">
        <v>45069.325428240743</v>
      </c>
      <c r="C8110" s="1" t="s">
        <v>1192</v>
      </c>
      <c r="D8110" t="s">
        <v>1058</v>
      </c>
      <c r="E8110" s="1" t="s">
        <v>1061</v>
      </c>
      <c r="G8110" t="s">
        <v>1234</v>
      </c>
      <c r="H8110">
        <v>1</v>
      </c>
    </row>
    <row r="8111" spans="1:8" x14ac:dyDescent="0.2">
      <c r="A8111" s="5">
        <v>45069</v>
      </c>
      <c r="B8111" s="2">
        <v>45069.325439814813</v>
      </c>
      <c r="C8111" s="1" t="s">
        <v>1192</v>
      </c>
      <c r="D8111" t="s">
        <v>1059</v>
      </c>
      <c r="E8111" s="1" t="s">
        <v>1061</v>
      </c>
      <c r="G8111" t="s">
        <v>1234</v>
      </c>
      <c r="H8111">
        <v>1</v>
      </c>
    </row>
    <row r="8112" spans="1:8" x14ac:dyDescent="0.2">
      <c r="A8112" s="5">
        <v>45069</v>
      </c>
      <c r="B8112" s="2">
        <v>45069.344780092593</v>
      </c>
      <c r="C8112" s="1" t="s">
        <v>1065</v>
      </c>
      <c r="D8112" t="s">
        <v>1053</v>
      </c>
      <c r="G8112" t="s">
        <v>1234</v>
      </c>
      <c r="H8112">
        <v>1</v>
      </c>
    </row>
    <row r="8113" spans="1:8" x14ac:dyDescent="0.2">
      <c r="A8113" s="5">
        <v>45069</v>
      </c>
      <c r="B8113" s="2">
        <v>45069.34479166667</v>
      </c>
      <c r="C8113" s="1" t="s">
        <v>1065</v>
      </c>
      <c r="D8113" t="s">
        <v>1056</v>
      </c>
      <c r="G8113" t="s">
        <v>1234</v>
      </c>
      <c r="H8113">
        <v>1</v>
      </c>
    </row>
    <row r="8114" spans="1:8" x14ac:dyDescent="0.2">
      <c r="A8114" s="5">
        <v>45069</v>
      </c>
      <c r="B8114" s="2">
        <v>45069.34480324074</v>
      </c>
      <c r="C8114" s="1" t="s">
        <v>1065</v>
      </c>
      <c r="D8114" t="s">
        <v>1057</v>
      </c>
      <c r="G8114" t="s">
        <v>1234</v>
      </c>
      <c r="H8114">
        <v>1</v>
      </c>
    </row>
    <row r="8115" spans="1:8" x14ac:dyDescent="0.2">
      <c r="A8115" s="5">
        <v>45069</v>
      </c>
      <c r="B8115" s="2">
        <v>45069.344814814816</v>
      </c>
      <c r="C8115" s="1" t="s">
        <v>1065</v>
      </c>
      <c r="D8115" t="s">
        <v>1056</v>
      </c>
      <c r="G8115" t="s">
        <v>1234</v>
      </c>
      <c r="H8115">
        <v>1</v>
      </c>
    </row>
    <row r="8116" spans="1:8" x14ac:dyDescent="0.2">
      <c r="A8116" s="5">
        <v>45069</v>
      </c>
      <c r="B8116" s="2">
        <v>45069.344826388886</v>
      </c>
      <c r="C8116" s="1" t="s">
        <v>1065</v>
      </c>
      <c r="D8116" t="s">
        <v>1058</v>
      </c>
      <c r="G8116" t="s">
        <v>1234</v>
      </c>
      <c r="H8116">
        <v>1</v>
      </c>
    </row>
    <row r="8117" spans="1:8" x14ac:dyDescent="0.2">
      <c r="A8117" s="5">
        <v>45069</v>
      </c>
      <c r="B8117" s="2">
        <v>45069.344826388886</v>
      </c>
      <c r="C8117" s="1" t="s">
        <v>1065</v>
      </c>
      <c r="D8117" t="s">
        <v>1056</v>
      </c>
      <c r="G8117" t="s">
        <v>1234</v>
      </c>
      <c r="H8117">
        <v>1</v>
      </c>
    </row>
    <row r="8118" spans="1:8" x14ac:dyDescent="0.2">
      <c r="A8118" s="5">
        <v>45069</v>
      </c>
      <c r="B8118" s="2">
        <v>45069.344837962963</v>
      </c>
      <c r="C8118" s="1" t="s">
        <v>1065</v>
      </c>
      <c r="D8118" t="s">
        <v>1059</v>
      </c>
      <c r="G8118" t="s">
        <v>1234</v>
      </c>
      <c r="H8118">
        <v>1</v>
      </c>
    </row>
    <row r="8119" spans="1:8" x14ac:dyDescent="0.2">
      <c r="A8119" s="5">
        <v>45069</v>
      </c>
      <c r="B8119" s="2">
        <v>45069.344837962963</v>
      </c>
      <c r="C8119" s="1" t="s">
        <v>1065</v>
      </c>
      <c r="D8119" t="s">
        <v>1056</v>
      </c>
      <c r="G8119" t="s">
        <v>1234</v>
      </c>
      <c r="H8119">
        <v>1</v>
      </c>
    </row>
    <row r="8120" spans="1:8" x14ac:dyDescent="0.2">
      <c r="A8120" s="5">
        <v>45070</v>
      </c>
      <c r="B8120" s="2">
        <v>45070.328587962962</v>
      </c>
      <c r="C8120" s="1" t="s">
        <v>1192</v>
      </c>
      <c r="D8120" t="s">
        <v>1053</v>
      </c>
      <c r="E8120" s="1" t="s">
        <v>1061</v>
      </c>
      <c r="G8120" t="s">
        <v>1234</v>
      </c>
      <c r="H8120">
        <v>1</v>
      </c>
    </row>
    <row r="8121" spans="1:8" x14ac:dyDescent="0.2">
      <c r="A8121" s="5">
        <v>45070</v>
      </c>
      <c r="B8121" s="2">
        <v>45070.328599537039</v>
      </c>
      <c r="C8121" s="1" t="s">
        <v>1192</v>
      </c>
      <c r="D8121" t="s">
        <v>1057</v>
      </c>
      <c r="E8121" s="1" t="s">
        <v>1061</v>
      </c>
      <c r="G8121" t="s">
        <v>1234</v>
      </c>
      <c r="H8121">
        <v>1</v>
      </c>
    </row>
    <row r="8122" spans="1:8" x14ac:dyDescent="0.2">
      <c r="A8122" s="5">
        <v>45070</v>
      </c>
      <c r="B8122" s="2">
        <v>45070.328599537039</v>
      </c>
      <c r="C8122" s="1" t="s">
        <v>1192</v>
      </c>
      <c r="D8122" t="s">
        <v>1058</v>
      </c>
      <c r="E8122" s="1" t="s">
        <v>1061</v>
      </c>
      <c r="G8122" t="s">
        <v>1234</v>
      </c>
      <c r="H8122">
        <v>1</v>
      </c>
    </row>
    <row r="8123" spans="1:8" x14ac:dyDescent="0.2">
      <c r="A8123" s="5">
        <v>45070</v>
      </c>
      <c r="B8123" s="2">
        <v>45070.328599537039</v>
      </c>
      <c r="C8123" s="1" t="s">
        <v>1192</v>
      </c>
      <c r="D8123" t="s">
        <v>1059</v>
      </c>
      <c r="E8123" s="1" t="s">
        <v>1061</v>
      </c>
      <c r="G8123" t="s">
        <v>1234</v>
      </c>
      <c r="H8123">
        <v>1</v>
      </c>
    </row>
    <row r="8124" spans="1:8" x14ac:dyDescent="0.2">
      <c r="A8124" s="5">
        <v>45070</v>
      </c>
      <c r="B8124" s="2">
        <v>45070.336851851855</v>
      </c>
      <c r="C8124" s="1" t="s">
        <v>1190</v>
      </c>
      <c r="D8124" t="s">
        <v>1053</v>
      </c>
      <c r="G8124" t="s">
        <v>1234</v>
      </c>
      <c r="H8124">
        <v>1</v>
      </c>
    </row>
    <row r="8125" spans="1:8" x14ac:dyDescent="0.2">
      <c r="A8125" s="5">
        <v>45070</v>
      </c>
      <c r="B8125" s="2">
        <v>45070.336863425924</v>
      </c>
      <c r="C8125" s="1" t="s">
        <v>1190</v>
      </c>
      <c r="D8125" t="s">
        <v>1056</v>
      </c>
      <c r="G8125" t="s">
        <v>1234</v>
      </c>
      <c r="H8125">
        <v>1</v>
      </c>
    </row>
    <row r="8126" spans="1:8" x14ac:dyDescent="0.2">
      <c r="A8126" s="5">
        <v>45070</v>
      </c>
      <c r="B8126" s="2">
        <v>45070.336886574078</v>
      </c>
      <c r="C8126" s="1" t="s">
        <v>1190</v>
      </c>
      <c r="D8126" t="s">
        <v>1057</v>
      </c>
      <c r="G8126" t="s">
        <v>1234</v>
      </c>
      <c r="H8126">
        <v>1</v>
      </c>
    </row>
    <row r="8127" spans="1:8" x14ac:dyDescent="0.2">
      <c r="A8127" s="5">
        <v>45070</v>
      </c>
      <c r="B8127" s="2">
        <v>45070.336898148147</v>
      </c>
      <c r="C8127" s="1" t="s">
        <v>1190</v>
      </c>
      <c r="D8127" t="s">
        <v>1056</v>
      </c>
      <c r="G8127" t="s">
        <v>1234</v>
      </c>
      <c r="H8127">
        <v>1</v>
      </c>
    </row>
    <row r="8128" spans="1:8" x14ac:dyDescent="0.2">
      <c r="A8128" s="5">
        <v>45070</v>
      </c>
      <c r="B8128" s="2">
        <v>45070.336921296293</v>
      </c>
      <c r="C8128" s="1" t="s">
        <v>1190</v>
      </c>
      <c r="D8128" t="s">
        <v>1058</v>
      </c>
      <c r="G8128" t="s">
        <v>1234</v>
      </c>
      <c r="H8128">
        <v>1</v>
      </c>
    </row>
    <row r="8129" spans="1:8" x14ac:dyDescent="0.2">
      <c r="A8129" s="5">
        <v>45070</v>
      </c>
      <c r="B8129" s="2">
        <v>45070.33693287037</v>
      </c>
      <c r="C8129" s="1" t="s">
        <v>1190</v>
      </c>
      <c r="D8129" t="s">
        <v>1056</v>
      </c>
      <c r="G8129" t="s">
        <v>1234</v>
      </c>
      <c r="H8129">
        <v>1</v>
      </c>
    </row>
    <row r="8130" spans="1:8" x14ac:dyDescent="0.2">
      <c r="A8130" s="5">
        <v>45070</v>
      </c>
      <c r="B8130" s="2">
        <v>45070.336944444447</v>
      </c>
      <c r="C8130" s="1" t="s">
        <v>1190</v>
      </c>
      <c r="D8130" t="s">
        <v>1059</v>
      </c>
      <c r="G8130" t="s">
        <v>1234</v>
      </c>
      <c r="H8130">
        <v>1</v>
      </c>
    </row>
    <row r="8131" spans="1:8" x14ac:dyDescent="0.2">
      <c r="A8131" s="5">
        <v>45070</v>
      </c>
      <c r="B8131" s="2">
        <v>45070.336956018517</v>
      </c>
      <c r="C8131" s="1" t="s">
        <v>1190</v>
      </c>
      <c r="D8131" t="s">
        <v>1056</v>
      </c>
      <c r="G8131" t="s">
        <v>1234</v>
      </c>
      <c r="H8131">
        <v>1</v>
      </c>
    </row>
    <row r="8132" spans="1:8" x14ac:dyDescent="0.2">
      <c r="A8132" s="5">
        <v>45071</v>
      </c>
      <c r="B8132" s="2">
        <v>45071.335868055554</v>
      </c>
      <c r="C8132" s="1" t="s">
        <v>1192</v>
      </c>
      <c r="D8132" t="s">
        <v>1053</v>
      </c>
      <c r="E8132" s="1" t="s">
        <v>1061</v>
      </c>
      <c r="G8132" t="s">
        <v>1234</v>
      </c>
      <c r="H8132">
        <v>1</v>
      </c>
    </row>
    <row r="8133" spans="1:8" x14ac:dyDescent="0.2">
      <c r="A8133" s="5">
        <v>45071</v>
      </c>
      <c r="B8133" s="2">
        <v>45071.335879629631</v>
      </c>
      <c r="C8133" s="1" t="s">
        <v>1192</v>
      </c>
      <c r="D8133" t="s">
        <v>1057</v>
      </c>
      <c r="E8133" s="1" t="s">
        <v>1061</v>
      </c>
      <c r="G8133" t="s">
        <v>1234</v>
      </c>
      <c r="H8133">
        <v>1</v>
      </c>
    </row>
    <row r="8134" spans="1:8" x14ac:dyDescent="0.2">
      <c r="A8134" s="5">
        <v>45071</v>
      </c>
      <c r="B8134" s="2">
        <v>45071.3358912037</v>
      </c>
      <c r="C8134" s="1" t="s">
        <v>1192</v>
      </c>
      <c r="D8134" t="s">
        <v>1058</v>
      </c>
      <c r="E8134" s="1" t="s">
        <v>1061</v>
      </c>
      <c r="G8134" t="s">
        <v>1234</v>
      </c>
      <c r="H8134">
        <v>1</v>
      </c>
    </row>
    <row r="8135" spans="1:8" x14ac:dyDescent="0.2">
      <c r="A8135" s="5">
        <v>45071</v>
      </c>
      <c r="B8135" s="2">
        <v>45071.335902777777</v>
      </c>
      <c r="C8135" s="1" t="s">
        <v>1192</v>
      </c>
      <c r="D8135" t="s">
        <v>1059</v>
      </c>
      <c r="E8135" s="1" t="s">
        <v>1061</v>
      </c>
      <c r="G8135" t="s">
        <v>1234</v>
      </c>
      <c r="H8135">
        <v>1</v>
      </c>
    </row>
    <row r="8136" spans="1:8" x14ac:dyDescent="0.2">
      <c r="A8136" s="5">
        <v>45071</v>
      </c>
      <c r="B8136" s="2">
        <v>45071.337696759256</v>
      </c>
      <c r="C8136" s="1" t="s">
        <v>1192</v>
      </c>
      <c r="D8136" t="s">
        <v>1053</v>
      </c>
      <c r="E8136" s="1" t="s">
        <v>1061</v>
      </c>
      <c r="G8136" t="s">
        <v>1234</v>
      </c>
      <c r="H8136">
        <v>1</v>
      </c>
    </row>
    <row r="8137" spans="1:8" x14ac:dyDescent="0.2">
      <c r="A8137" s="5">
        <v>45071</v>
      </c>
      <c r="B8137" s="2">
        <v>45071.337696759256</v>
      </c>
      <c r="C8137" s="1" t="s">
        <v>1192</v>
      </c>
      <c r="D8137" t="s">
        <v>1057</v>
      </c>
      <c r="E8137" s="1" t="s">
        <v>1061</v>
      </c>
      <c r="G8137" t="s">
        <v>1234</v>
      </c>
      <c r="H8137">
        <v>1</v>
      </c>
    </row>
    <row r="8138" spans="1:8" x14ac:dyDescent="0.2">
      <c r="A8138" s="5">
        <v>45071</v>
      </c>
      <c r="B8138" s="2">
        <v>45071.337708333333</v>
      </c>
      <c r="C8138" s="1" t="s">
        <v>1192</v>
      </c>
      <c r="D8138" t="s">
        <v>1058</v>
      </c>
      <c r="E8138" s="1" t="s">
        <v>1061</v>
      </c>
      <c r="G8138" t="s">
        <v>1234</v>
      </c>
      <c r="H8138">
        <v>1</v>
      </c>
    </row>
    <row r="8139" spans="1:8" x14ac:dyDescent="0.2">
      <c r="A8139" s="5">
        <v>45071</v>
      </c>
      <c r="B8139" s="2">
        <v>45071.337719907409</v>
      </c>
      <c r="C8139" s="1" t="s">
        <v>1192</v>
      </c>
      <c r="D8139" t="s">
        <v>1059</v>
      </c>
      <c r="E8139" s="1" t="s">
        <v>1061</v>
      </c>
      <c r="G8139" t="s">
        <v>1234</v>
      </c>
      <c r="H8139">
        <v>1</v>
      </c>
    </row>
    <row r="8140" spans="1:8" x14ac:dyDescent="0.2">
      <c r="A8140" s="5">
        <v>45071</v>
      </c>
      <c r="B8140" s="2">
        <v>45071.353182870371</v>
      </c>
      <c r="C8140" s="1" t="s">
        <v>1065</v>
      </c>
      <c r="D8140" t="s">
        <v>1053</v>
      </c>
      <c r="G8140" t="s">
        <v>1234</v>
      </c>
      <c r="H8140">
        <v>1</v>
      </c>
    </row>
    <row r="8141" spans="1:8" x14ac:dyDescent="0.2">
      <c r="A8141" s="5">
        <v>45071</v>
      </c>
      <c r="B8141" s="2">
        <v>45071.353194444448</v>
      </c>
      <c r="C8141" s="1" t="s">
        <v>1065</v>
      </c>
      <c r="D8141" t="s">
        <v>1056</v>
      </c>
      <c r="G8141" t="s">
        <v>1234</v>
      </c>
      <c r="H8141">
        <v>1</v>
      </c>
    </row>
    <row r="8142" spans="1:8" x14ac:dyDescent="0.2">
      <c r="A8142" s="5">
        <v>45071</v>
      </c>
      <c r="B8142" s="2">
        <v>45071.353206018517</v>
      </c>
      <c r="C8142" s="1" t="s">
        <v>1065</v>
      </c>
      <c r="D8142" t="s">
        <v>1057</v>
      </c>
      <c r="G8142" t="s">
        <v>1234</v>
      </c>
      <c r="H8142">
        <v>1</v>
      </c>
    </row>
    <row r="8143" spans="1:8" x14ac:dyDescent="0.2">
      <c r="A8143" s="5">
        <v>45071</v>
      </c>
      <c r="B8143" s="2">
        <v>45071.353217592594</v>
      </c>
      <c r="C8143" s="1" t="s">
        <v>1065</v>
      </c>
      <c r="D8143" t="s">
        <v>1056</v>
      </c>
      <c r="G8143" t="s">
        <v>1234</v>
      </c>
      <c r="H8143">
        <v>1</v>
      </c>
    </row>
    <row r="8144" spans="1:8" x14ac:dyDescent="0.2">
      <c r="A8144" s="5">
        <v>45071</v>
      </c>
      <c r="B8144" s="2">
        <v>45071.353217592594</v>
      </c>
      <c r="C8144" s="1" t="s">
        <v>1065</v>
      </c>
      <c r="D8144" t="s">
        <v>1058</v>
      </c>
      <c r="G8144" t="s">
        <v>1234</v>
      </c>
      <c r="H8144">
        <v>1</v>
      </c>
    </row>
    <row r="8145" spans="1:8" x14ac:dyDescent="0.2">
      <c r="A8145" s="5">
        <v>45071</v>
      </c>
      <c r="B8145" s="2">
        <v>45071.353229166663</v>
      </c>
      <c r="C8145" s="1" t="s">
        <v>1065</v>
      </c>
      <c r="D8145" t="s">
        <v>1056</v>
      </c>
      <c r="G8145" t="s">
        <v>1234</v>
      </c>
      <c r="H8145">
        <v>1</v>
      </c>
    </row>
    <row r="8146" spans="1:8" x14ac:dyDescent="0.2">
      <c r="A8146" s="5">
        <v>45071</v>
      </c>
      <c r="B8146" s="2">
        <v>45071.35324074074</v>
      </c>
      <c r="C8146" s="1" t="s">
        <v>1065</v>
      </c>
      <c r="D8146" t="s">
        <v>1059</v>
      </c>
      <c r="G8146" t="s">
        <v>1234</v>
      </c>
      <c r="H8146">
        <v>1</v>
      </c>
    </row>
    <row r="8147" spans="1:8" x14ac:dyDescent="0.2">
      <c r="A8147" s="5">
        <v>45071</v>
      </c>
      <c r="B8147" s="2">
        <v>45071.353263888886</v>
      </c>
      <c r="C8147" s="1" t="s">
        <v>1065</v>
      </c>
      <c r="D8147" t="s">
        <v>1056</v>
      </c>
      <c r="G8147" t="s">
        <v>1234</v>
      </c>
      <c r="H8147">
        <v>1</v>
      </c>
    </row>
    <row r="8148" spans="1:8" x14ac:dyDescent="0.2">
      <c r="A8148" s="5">
        <v>45072</v>
      </c>
      <c r="B8148" s="2">
        <v>45072.33116898148</v>
      </c>
      <c r="C8148" s="1" t="s">
        <v>1192</v>
      </c>
      <c r="D8148" t="s">
        <v>1053</v>
      </c>
      <c r="E8148" s="1" t="s">
        <v>1061</v>
      </c>
      <c r="G8148" t="s">
        <v>1234</v>
      </c>
      <c r="H8148">
        <v>1</v>
      </c>
    </row>
    <row r="8149" spans="1:8" x14ac:dyDescent="0.2">
      <c r="A8149" s="5">
        <v>45072</v>
      </c>
      <c r="B8149" s="2">
        <v>45072.331180555557</v>
      </c>
      <c r="C8149" s="1" t="s">
        <v>1192</v>
      </c>
      <c r="D8149" t="s">
        <v>1057</v>
      </c>
      <c r="E8149" s="1" t="s">
        <v>1061</v>
      </c>
      <c r="G8149" t="s">
        <v>1234</v>
      </c>
      <c r="H8149">
        <v>1</v>
      </c>
    </row>
    <row r="8150" spans="1:8" x14ac:dyDescent="0.2">
      <c r="A8150" s="5">
        <v>45072</v>
      </c>
      <c r="B8150" s="2">
        <v>45072.331180555557</v>
      </c>
      <c r="C8150" s="1" t="s">
        <v>1192</v>
      </c>
      <c r="D8150" t="s">
        <v>1058</v>
      </c>
      <c r="E8150" s="1" t="s">
        <v>1061</v>
      </c>
      <c r="G8150" t="s">
        <v>1234</v>
      </c>
      <c r="H8150">
        <v>1</v>
      </c>
    </row>
    <row r="8151" spans="1:8" x14ac:dyDescent="0.2">
      <c r="A8151" s="5">
        <v>45072</v>
      </c>
      <c r="B8151" s="2">
        <v>45072.331192129626</v>
      </c>
      <c r="C8151" s="1" t="s">
        <v>1192</v>
      </c>
      <c r="D8151" t="s">
        <v>1059</v>
      </c>
      <c r="E8151" s="1" t="s">
        <v>1061</v>
      </c>
      <c r="G8151" t="s">
        <v>1234</v>
      </c>
      <c r="H8151">
        <v>1</v>
      </c>
    </row>
    <row r="8152" spans="1:8" x14ac:dyDescent="0.2">
      <c r="A8152" s="5">
        <v>45075</v>
      </c>
      <c r="B8152" s="2">
        <v>45075.333761574075</v>
      </c>
      <c r="C8152" s="1" t="s">
        <v>1192</v>
      </c>
      <c r="D8152" t="s">
        <v>1053</v>
      </c>
      <c r="E8152" s="1" t="s">
        <v>1061</v>
      </c>
      <c r="G8152" t="s">
        <v>1234</v>
      </c>
      <c r="H8152">
        <v>1</v>
      </c>
    </row>
    <row r="8153" spans="1:8" x14ac:dyDescent="0.2">
      <c r="A8153" s="5">
        <v>45075</v>
      </c>
      <c r="B8153" s="2">
        <v>45075.333773148152</v>
      </c>
      <c r="C8153" s="1" t="s">
        <v>1192</v>
      </c>
      <c r="D8153" t="s">
        <v>1057</v>
      </c>
      <c r="E8153" s="1" t="s">
        <v>1061</v>
      </c>
      <c r="G8153" t="s">
        <v>1234</v>
      </c>
      <c r="H8153">
        <v>1</v>
      </c>
    </row>
    <row r="8154" spans="1:8" x14ac:dyDescent="0.2">
      <c r="A8154" s="5">
        <v>45075</v>
      </c>
      <c r="B8154" s="2">
        <v>45075.333773148152</v>
      </c>
      <c r="C8154" s="1" t="s">
        <v>1192</v>
      </c>
      <c r="D8154" t="s">
        <v>1058</v>
      </c>
      <c r="E8154" s="1" t="s">
        <v>1061</v>
      </c>
      <c r="G8154" t="s">
        <v>1234</v>
      </c>
      <c r="H8154">
        <v>1</v>
      </c>
    </row>
    <row r="8155" spans="1:8" x14ac:dyDescent="0.2">
      <c r="A8155" s="5">
        <v>45075</v>
      </c>
      <c r="B8155" s="2">
        <v>45075.333784722221</v>
      </c>
      <c r="C8155" s="1" t="s">
        <v>1192</v>
      </c>
      <c r="D8155" t="s">
        <v>1059</v>
      </c>
      <c r="E8155" s="1" t="s">
        <v>1061</v>
      </c>
      <c r="G8155" t="s">
        <v>1234</v>
      </c>
      <c r="H8155">
        <v>1</v>
      </c>
    </row>
    <row r="8156" spans="1:8" x14ac:dyDescent="0.2">
      <c r="A8156" s="5">
        <v>45075</v>
      </c>
      <c r="B8156" s="2">
        <v>45075.344629629632</v>
      </c>
      <c r="C8156" s="1" t="s">
        <v>1065</v>
      </c>
      <c r="D8156" t="s">
        <v>1053</v>
      </c>
      <c r="G8156" t="s">
        <v>1234</v>
      </c>
      <c r="H8156">
        <v>1</v>
      </c>
    </row>
    <row r="8157" spans="1:8" x14ac:dyDescent="0.2">
      <c r="A8157" s="5">
        <v>45075</v>
      </c>
      <c r="B8157" s="2">
        <v>45075.344641203701</v>
      </c>
      <c r="C8157" s="1" t="s">
        <v>1065</v>
      </c>
      <c r="D8157" t="s">
        <v>1056</v>
      </c>
      <c r="G8157" t="s">
        <v>1234</v>
      </c>
      <c r="H8157">
        <v>1</v>
      </c>
    </row>
    <row r="8158" spans="1:8" x14ac:dyDescent="0.2">
      <c r="A8158" s="5">
        <v>45075</v>
      </c>
      <c r="B8158" s="2">
        <v>45075.344652777778</v>
      </c>
      <c r="C8158" s="1" t="s">
        <v>1065</v>
      </c>
      <c r="D8158" t="s">
        <v>1057</v>
      </c>
      <c r="G8158" t="s">
        <v>1234</v>
      </c>
      <c r="H8158">
        <v>1</v>
      </c>
    </row>
    <row r="8159" spans="1:8" x14ac:dyDescent="0.2">
      <c r="A8159" s="5">
        <v>45075</v>
      </c>
      <c r="B8159" s="2">
        <v>45075.344664351855</v>
      </c>
      <c r="C8159" s="1" t="s">
        <v>1065</v>
      </c>
      <c r="D8159" t="s">
        <v>1056</v>
      </c>
      <c r="G8159" t="s">
        <v>1234</v>
      </c>
      <c r="H8159">
        <v>1</v>
      </c>
    </row>
    <row r="8160" spans="1:8" x14ac:dyDescent="0.2">
      <c r="A8160" s="5">
        <v>45075</v>
      </c>
      <c r="B8160" s="2">
        <v>45075.344664351855</v>
      </c>
      <c r="C8160" s="1" t="s">
        <v>1065</v>
      </c>
      <c r="D8160" t="s">
        <v>1058</v>
      </c>
      <c r="G8160" t="s">
        <v>1234</v>
      </c>
      <c r="H8160">
        <v>1</v>
      </c>
    </row>
    <row r="8161" spans="1:8" x14ac:dyDescent="0.2">
      <c r="A8161" s="5">
        <v>45075</v>
      </c>
      <c r="B8161" s="2">
        <v>45075.344675925924</v>
      </c>
      <c r="C8161" s="1" t="s">
        <v>1065</v>
      </c>
      <c r="D8161" t="s">
        <v>1056</v>
      </c>
      <c r="G8161" t="s">
        <v>1234</v>
      </c>
      <c r="H8161">
        <v>1</v>
      </c>
    </row>
    <row r="8162" spans="1:8" x14ac:dyDescent="0.2">
      <c r="A8162" s="5">
        <v>45075</v>
      </c>
      <c r="B8162" s="2">
        <v>45075.344687500001</v>
      </c>
      <c r="C8162" s="1" t="s">
        <v>1065</v>
      </c>
      <c r="D8162" t="s">
        <v>1059</v>
      </c>
      <c r="G8162" t="s">
        <v>1234</v>
      </c>
      <c r="H8162">
        <v>1</v>
      </c>
    </row>
    <row r="8163" spans="1:8" x14ac:dyDescent="0.2">
      <c r="A8163" s="5">
        <v>45075</v>
      </c>
      <c r="B8163" s="2">
        <v>45075.344710648147</v>
      </c>
      <c r="C8163" s="1" t="s">
        <v>1065</v>
      </c>
      <c r="D8163" t="s">
        <v>1056</v>
      </c>
      <c r="G8163" t="s">
        <v>1234</v>
      </c>
      <c r="H8163">
        <v>1</v>
      </c>
    </row>
    <row r="8164" spans="1:8" x14ac:dyDescent="0.2">
      <c r="A8164" s="5">
        <v>45076</v>
      </c>
      <c r="B8164" s="2">
        <v>45076.334490740737</v>
      </c>
      <c r="C8164" s="1" t="s">
        <v>1192</v>
      </c>
      <c r="D8164" t="s">
        <v>1053</v>
      </c>
      <c r="E8164" s="1" t="s">
        <v>1061</v>
      </c>
      <c r="G8164" t="s">
        <v>1234</v>
      </c>
      <c r="H8164">
        <v>1</v>
      </c>
    </row>
    <row r="8165" spans="1:8" x14ac:dyDescent="0.2">
      <c r="A8165" s="5">
        <v>45076</v>
      </c>
      <c r="B8165" s="2">
        <v>45076.334502314814</v>
      </c>
      <c r="C8165" s="1" t="s">
        <v>1192</v>
      </c>
      <c r="D8165" t="s">
        <v>1057</v>
      </c>
      <c r="E8165" s="1" t="s">
        <v>1061</v>
      </c>
      <c r="G8165" t="s">
        <v>1234</v>
      </c>
      <c r="H8165">
        <v>1</v>
      </c>
    </row>
    <row r="8166" spans="1:8" x14ac:dyDescent="0.2">
      <c r="A8166" s="5">
        <v>45076</v>
      </c>
      <c r="B8166" s="2">
        <v>45076.334502314814</v>
      </c>
      <c r="C8166" s="1" t="s">
        <v>1192</v>
      </c>
      <c r="D8166" t="s">
        <v>1058</v>
      </c>
      <c r="E8166" s="1" t="s">
        <v>1061</v>
      </c>
      <c r="G8166" t="s">
        <v>1234</v>
      </c>
      <c r="H8166">
        <v>1</v>
      </c>
    </row>
    <row r="8167" spans="1:8" x14ac:dyDescent="0.2">
      <c r="A8167" s="5">
        <v>45076</v>
      </c>
      <c r="B8167" s="2">
        <v>45076.334513888891</v>
      </c>
      <c r="C8167" s="1" t="s">
        <v>1192</v>
      </c>
      <c r="D8167" t="s">
        <v>1059</v>
      </c>
      <c r="E8167" s="1" t="s">
        <v>1061</v>
      </c>
      <c r="G8167" t="s">
        <v>1234</v>
      </c>
      <c r="H8167">
        <v>1</v>
      </c>
    </row>
    <row r="8168" spans="1:8" x14ac:dyDescent="0.2">
      <c r="A8168" s="5">
        <v>45076</v>
      </c>
      <c r="B8168" s="2">
        <v>45076.566111111111</v>
      </c>
      <c r="C8168" s="1" t="s">
        <v>1113</v>
      </c>
      <c r="D8168" t="s">
        <v>1053</v>
      </c>
      <c r="G8168" t="s">
        <v>1234</v>
      </c>
      <c r="H8168">
        <v>1</v>
      </c>
    </row>
    <row r="8169" spans="1:8" x14ac:dyDescent="0.2">
      <c r="A8169" s="5">
        <v>45076</v>
      </c>
      <c r="B8169" s="2">
        <v>45076.567164351851</v>
      </c>
      <c r="C8169" s="1" t="s">
        <v>1113</v>
      </c>
      <c r="D8169" t="s">
        <v>1056</v>
      </c>
      <c r="G8169" t="s">
        <v>1234</v>
      </c>
      <c r="H8169">
        <v>1</v>
      </c>
    </row>
    <row r="8170" spans="1:8" x14ac:dyDescent="0.2">
      <c r="A8170" s="5">
        <v>45076</v>
      </c>
      <c r="B8170" s="2">
        <v>45076.567569444444</v>
      </c>
      <c r="C8170" s="1" t="s">
        <v>1113</v>
      </c>
      <c r="D8170" t="s">
        <v>1057</v>
      </c>
      <c r="G8170" t="s">
        <v>1234</v>
      </c>
      <c r="H8170">
        <v>1</v>
      </c>
    </row>
    <row r="8171" spans="1:8" x14ac:dyDescent="0.2">
      <c r="A8171" s="5">
        <v>45076</v>
      </c>
      <c r="B8171" s="2">
        <v>45076.56795138889</v>
      </c>
      <c r="C8171" s="1" t="s">
        <v>1113</v>
      </c>
      <c r="D8171" t="s">
        <v>1056</v>
      </c>
      <c r="G8171" t="s">
        <v>1234</v>
      </c>
      <c r="H8171">
        <v>1</v>
      </c>
    </row>
    <row r="8172" spans="1:8" x14ac:dyDescent="0.2">
      <c r="A8172" s="5">
        <v>45076</v>
      </c>
      <c r="B8172" s="2">
        <v>45076.568356481483</v>
      </c>
      <c r="C8172" s="1" t="s">
        <v>1113</v>
      </c>
      <c r="D8172" t="s">
        <v>1058</v>
      </c>
      <c r="G8172" t="s">
        <v>1234</v>
      </c>
      <c r="H8172">
        <v>1</v>
      </c>
    </row>
    <row r="8173" spans="1:8" x14ac:dyDescent="0.2">
      <c r="A8173" s="5">
        <v>45076</v>
      </c>
      <c r="B8173" s="2">
        <v>45076.568761574075</v>
      </c>
      <c r="C8173" s="1" t="s">
        <v>1113</v>
      </c>
      <c r="D8173" t="s">
        <v>1056</v>
      </c>
      <c r="G8173" t="s">
        <v>1234</v>
      </c>
      <c r="H8173">
        <v>1</v>
      </c>
    </row>
    <row r="8174" spans="1:8" x14ac:dyDescent="0.2">
      <c r="A8174" s="5">
        <v>45076</v>
      </c>
      <c r="B8174" s="2">
        <v>45076.569178240738</v>
      </c>
      <c r="C8174" s="1" t="s">
        <v>1113</v>
      </c>
      <c r="D8174" t="s">
        <v>1059</v>
      </c>
      <c r="G8174" t="s">
        <v>1234</v>
      </c>
      <c r="H8174">
        <v>1</v>
      </c>
    </row>
    <row r="8175" spans="1:8" x14ac:dyDescent="0.2">
      <c r="A8175" s="5">
        <v>45076</v>
      </c>
      <c r="B8175" s="2">
        <v>45076.569571759261</v>
      </c>
      <c r="C8175" s="1" t="s">
        <v>1113</v>
      </c>
      <c r="D8175" t="s">
        <v>1056</v>
      </c>
      <c r="G8175" t="s">
        <v>1234</v>
      </c>
      <c r="H8175">
        <v>1</v>
      </c>
    </row>
    <row r="8176" spans="1:8" x14ac:dyDescent="0.2">
      <c r="A8176" s="5">
        <v>45077</v>
      </c>
      <c r="B8176" s="2">
        <v>45077.335023148145</v>
      </c>
      <c r="C8176" s="1" t="s">
        <v>1192</v>
      </c>
      <c r="D8176" t="s">
        <v>1053</v>
      </c>
      <c r="E8176" s="1" t="s">
        <v>1061</v>
      </c>
      <c r="G8176" t="s">
        <v>1234</v>
      </c>
      <c r="H8176">
        <v>1</v>
      </c>
    </row>
    <row r="8177" spans="1:8" x14ac:dyDescent="0.2">
      <c r="A8177" s="5">
        <v>45077</v>
      </c>
      <c r="B8177" s="2">
        <v>45077.335034722222</v>
      </c>
      <c r="C8177" s="1" t="s">
        <v>1192</v>
      </c>
      <c r="D8177" t="s">
        <v>1057</v>
      </c>
      <c r="E8177" s="1" t="s">
        <v>1061</v>
      </c>
      <c r="G8177" t="s">
        <v>1234</v>
      </c>
      <c r="H8177">
        <v>1</v>
      </c>
    </row>
    <row r="8178" spans="1:8" x14ac:dyDescent="0.2">
      <c r="A8178" s="5">
        <v>45077</v>
      </c>
      <c r="B8178" s="2">
        <v>45077.335034722222</v>
      </c>
      <c r="C8178" s="1" t="s">
        <v>1192</v>
      </c>
      <c r="D8178" t="s">
        <v>1058</v>
      </c>
      <c r="E8178" s="1" t="s">
        <v>1061</v>
      </c>
      <c r="G8178" t="s">
        <v>1234</v>
      </c>
      <c r="H8178">
        <v>1</v>
      </c>
    </row>
    <row r="8179" spans="1:8" x14ac:dyDescent="0.2">
      <c r="A8179" s="5">
        <v>45077</v>
      </c>
      <c r="B8179" s="2">
        <v>45077.335046296299</v>
      </c>
      <c r="C8179" s="1" t="s">
        <v>1192</v>
      </c>
      <c r="D8179" t="s">
        <v>1059</v>
      </c>
      <c r="E8179" s="1" t="s">
        <v>1061</v>
      </c>
      <c r="G8179" t="s">
        <v>1234</v>
      </c>
      <c r="H8179">
        <v>1</v>
      </c>
    </row>
    <row r="8180" spans="1:8" x14ac:dyDescent="0.2">
      <c r="A8180" s="5">
        <v>45078</v>
      </c>
      <c r="B8180" s="2">
        <v>45078.313148148147</v>
      </c>
      <c r="C8180" s="1" t="s">
        <v>1113</v>
      </c>
      <c r="D8180" t="s">
        <v>1053</v>
      </c>
      <c r="E8180" s="1" t="s">
        <v>1061</v>
      </c>
      <c r="G8180" t="s">
        <v>1235</v>
      </c>
      <c r="H8180">
        <v>1</v>
      </c>
    </row>
    <row r="8181" spans="1:8" x14ac:dyDescent="0.2">
      <c r="A8181" s="5">
        <v>45078</v>
      </c>
      <c r="B8181" s="2">
        <v>45078.313194444447</v>
      </c>
      <c r="C8181" s="1" t="s">
        <v>1113</v>
      </c>
      <c r="D8181" t="s">
        <v>1057</v>
      </c>
      <c r="E8181" s="1" t="s">
        <v>1061</v>
      </c>
      <c r="G8181" t="s">
        <v>1235</v>
      </c>
      <c r="H8181">
        <v>1</v>
      </c>
    </row>
    <row r="8182" spans="1:8" x14ac:dyDescent="0.2">
      <c r="A8182" s="5">
        <v>45078</v>
      </c>
      <c r="B8182" s="2">
        <v>45078.31322916667</v>
      </c>
      <c r="C8182" s="1" t="s">
        <v>1113</v>
      </c>
      <c r="D8182" t="s">
        <v>1058</v>
      </c>
      <c r="E8182" s="1" t="s">
        <v>1061</v>
      </c>
      <c r="G8182" t="s">
        <v>1235</v>
      </c>
      <c r="H8182">
        <v>1</v>
      </c>
    </row>
    <row r="8183" spans="1:8" x14ac:dyDescent="0.2">
      <c r="A8183" s="5">
        <v>45078</v>
      </c>
      <c r="B8183" s="2">
        <v>45078.313287037039</v>
      </c>
      <c r="C8183" s="1" t="s">
        <v>1113</v>
      </c>
      <c r="D8183" t="s">
        <v>1059</v>
      </c>
      <c r="E8183" s="1" t="s">
        <v>1061</v>
      </c>
      <c r="G8183" t="s">
        <v>1235</v>
      </c>
      <c r="H8183">
        <v>1</v>
      </c>
    </row>
    <row r="8184" spans="1:8" x14ac:dyDescent="0.2">
      <c r="A8184" s="5">
        <v>45079</v>
      </c>
      <c r="B8184" s="2">
        <v>45079.323993055557</v>
      </c>
      <c r="C8184" s="1" t="s">
        <v>1192</v>
      </c>
      <c r="D8184" t="s">
        <v>1053</v>
      </c>
      <c r="E8184" s="1" t="s">
        <v>1061</v>
      </c>
      <c r="G8184" t="s">
        <v>1235</v>
      </c>
      <c r="H8184">
        <v>1</v>
      </c>
    </row>
    <row r="8185" spans="1:8" x14ac:dyDescent="0.2">
      <c r="A8185" s="5">
        <v>45079</v>
      </c>
      <c r="B8185" s="2">
        <v>45079.324004629627</v>
      </c>
      <c r="C8185" s="1" t="s">
        <v>1192</v>
      </c>
      <c r="D8185" t="s">
        <v>1057</v>
      </c>
      <c r="E8185" s="1" t="s">
        <v>1061</v>
      </c>
      <c r="G8185" t="s">
        <v>1235</v>
      </c>
      <c r="H8185">
        <v>1</v>
      </c>
    </row>
    <row r="8186" spans="1:8" x14ac:dyDescent="0.2">
      <c r="A8186" s="5">
        <v>45079</v>
      </c>
      <c r="B8186" s="2">
        <v>45079.324016203704</v>
      </c>
      <c r="C8186" s="1" t="s">
        <v>1192</v>
      </c>
      <c r="D8186" t="s">
        <v>1058</v>
      </c>
      <c r="E8186" s="1" t="s">
        <v>1061</v>
      </c>
      <c r="G8186" t="s">
        <v>1235</v>
      </c>
      <c r="H8186">
        <v>1</v>
      </c>
    </row>
    <row r="8187" spans="1:8" x14ac:dyDescent="0.2">
      <c r="A8187" s="5">
        <v>45079</v>
      </c>
      <c r="B8187" s="2">
        <v>45079.324016203704</v>
      </c>
      <c r="C8187" s="1" t="s">
        <v>1192</v>
      </c>
      <c r="D8187" t="s">
        <v>1059</v>
      </c>
      <c r="E8187" s="1" t="s">
        <v>1061</v>
      </c>
      <c r="G8187" t="s">
        <v>1235</v>
      </c>
      <c r="H8187">
        <v>1</v>
      </c>
    </row>
    <row r="8188" spans="1:8" x14ac:dyDescent="0.2">
      <c r="A8188" s="5">
        <v>45082</v>
      </c>
      <c r="B8188" s="2">
        <v>45082.306550925925</v>
      </c>
      <c r="C8188" s="1" t="s">
        <v>1192</v>
      </c>
      <c r="D8188" t="s">
        <v>1053</v>
      </c>
      <c r="E8188" s="1" t="s">
        <v>1061</v>
      </c>
      <c r="G8188" t="s">
        <v>1235</v>
      </c>
      <c r="H8188">
        <v>1</v>
      </c>
    </row>
    <row r="8189" spans="1:8" x14ac:dyDescent="0.2">
      <c r="A8189" s="5">
        <v>45082</v>
      </c>
      <c r="B8189" s="2">
        <v>45082.306562500002</v>
      </c>
      <c r="C8189" s="1" t="s">
        <v>1192</v>
      </c>
      <c r="D8189" t="s">
        <v>1057</v>
      </c>
      <c r="E8189" s="1" t="s">
        <v>1061</v>
      </c>
      <c r="G8189" t="s">
        <v>1235</v>
      </c>
      <c r="H8189">
        <v>1</v>
      </c>
    </row>
    <row r="8190" spans="1:8" x14ac:dyDescent="0.2">
      <c r="A8190" s="5">
        <v>45082</v>
      </c>
      <c r="B8190" s="2">
        <v>45082.306562500002</v>
      </c>
      <c r="C8190" s="1" t="s">
        <v>1192</v>
      </c>
      <c r="D8190" t="s">
        <v>1058</v>
      </c>
      <c r="E8190" s="1" t="s">
        <v>1061</v>
      </c>
      <c r="G8190" t="s">
        <v>1235</v>
      </c>
      <c r="H8190">
        <v>1</v>
      </c>
    </row>
    <row r="8191" spans="1:8" x14ac:dyDescent="0.2">
      <c r="A8191" s="5">
        <v>45082</v>
      </c>
      <c r="B8191" s="2">
        <v>45082.306574074071</v>
      </c>
      <c r="C8191" s="1" t="s">
        <v>1192</v>
      </c>
      <c r="D8191" t="s">
        <v>1059</v>
      </c>
      <c r="E8191" s="1" t="s">
        <v>1061</v>
      </c>
      <c r="G8191" t="s">
        <v>1235</v>
      </c>
      <c r="H8191">
        <v>1</v>
      </c>
    </row>
    <row r="8192" spans="1:8" x14ac:dyDescent="0.2">
      <c r="A8192" s="5">
        <v>45083</v>
      </c>
      <c r="B8192" s="2">
        <v>45083.334097222221</v>
      </c>
      <c r="C8192" s="1" t="s">
        <v>1192</v>
      </c>
      <c r="D8192" t="s">
        <v>1053</v>
      </c>
      <c r="E8192" s="1" t="s">
        <v>1061</v>
      </c>
      <c r="G8192" t="s">
        <v>1235</v>
      </c>
      <c r="H8192">
        <v>1</v>
      </c>
    </row>
    <row r="8193" spans="1:8" x14ac:dyDescent="0.2">
      <c r="A8193" s="5">
        <v>45083</v>
      </c>
      <c r="B8193" s="2">
        <v>45083.334108796298</v>
      </c>
      <c r="C8193" s="1" t="s">
        <v>1192</v>
      </c>
      <c r="D8193" t="s">
        <v>1057</v>
      </c>
      <c r="E8193" s="1" t="s">
        <v>1061</v>
      </c>
      <c r="G8193" t="s">
        <v>1235</v>
      </c>
      <c r="H8193">
        <v>1</v>
      </c>
    </row>
    <row r="8194" spans="1:8" x14ac:dyDescent="0.2">
      <c r="A8194" s="5">
        <v>45083</v>
      </c>
      <c r="B8194" s="2">
        <v>45083.334120370368</v>
      </c>
      <c r="C8194" s="1" t="s">
        <v>1192</v>
      </c>
      <c r="D8194" t="s">
        <v>1058</v>
      </c>
      <c r="E8194" s="1" t="s">
        <v>1061</v>
      </c>
      <c r="G8194" t="s">
        <v>1235</v>
      </c>
      <c r="H8194">
        <v>1</v>
      </c>
    </row>
    <row r="8195" spans="1:8" x14ac:dyDescent="0.2">
      <c r="A8195" s="5">
        <v>45083</v>
      </c>
      <c r="B8195" s="2">
        <v>45083.334131944444</v>
      </c>
      <c r="C8195" s="1" t="s">
        <v>1192</v>
      </c>
      <c r="D8195" t="s">
        <v>1059</v>
      </c>
      <c r="E8195" s="1" t="s">
        <v>1061</v>
      </c>
      <c r="G8195" t="s">
        <v>1235</v>
      </c>
      <c r="H8195">
        <v>1</v>
      </c>
    </row>
    <row r="8196" spans="1:8" x14ac:dyDescent="0.2">
      <c r="A8196" s="5">
        <v>45086</v>
      </c>
      <c r="B8196" s="2">
        <v>45086.330185185187</v>
      </c>
      <c r="C8196" s="1" t="s">
        <v>1192</v>
      </c>
      <c r="D8196" t="s">
        <v>1053</v>
      </c>
      <c r="E8196" s="1" t="s">
        <v>1061</v>
      </c>
      <c r="G8196" t="s">
        <v>1235</v>
      </c>
      <c r="H8196">
        <v>1</v>
      </c>
    </row>
    <row r="8197" spans="1:8" x14ac:dyDescent="0.2">
      <c r="A8197" s="5">
        <v>45086</v>
      </c>
      <c r="B8197" s="2">
        <v>45086.330196759256</v>
      </c>
      <c r="C8197" s="1" t="s">
        <v>1192</v>
      </c>
      <c r="D8197" t="s">
        <v>1057</v>
      </c>
      <c r="E8197" s="1" t="s">
        <v>1061</v>
      </c>
      <c r="G8197" t="s">
        <v>1235</v>
      </c>
      <c r="H8197">
        <v>1</v>
      </c>
    </row>
    <row r="8198" spans="1:8" x14ac:dyDescent="0.2">
      <c r="A8198" s="5">
        <v>45086</v>
      </c>
      <c r="B8198" s="2">
        <v>45086.330196759256</v>
      </c>
      <c r="C8198" s="1" t="s">
        <v>1192</v>
      </c>
      <c r="D8198" t="s">
        <v>1058</v>
      </c>
      <c r="E8198" s="1" t="s">
        <v>1061</v>
      </c>
      <c r="G8198" t="s">
        <v>1235</v>
      </c>
      <c r="H8198">
        <v>1</v>
      </c>
    </row>
    <row r="8199" spans="1:8" x14ac:dyDescent="0.2">
      <c r="A8199" s="5">
        <v>45086</v>
      </c>
      <c r="B8199" s="2">
        <v>45086.330208333333</v>
      </c>
      <c r="C8199" s="1" t="s">
        <v>1192</v>
      </c>
      <c r="D8199" t="s">
        <v>1059</v>
      </c>
      <c r="E8199" s="1" t="s">
        <v>1061</v>
      </c>
      <c r="G8199" t="s">
        <v>1235</v>
      </c>
      <c r="H8199">
        <v>1</v>
      </c>
    </row>
    <row r="8200" spans="1:8" x14ac:dyDescent="0.2">
      <c r="A8200" s="5">
        <v>45089</v>
      </c>
      <c r="B8200" s="2">
        <v>45089.33148148148</v>
      </c>
      <c r="C8200" s="1" t="s">
        <v>1192</v>
      </c>
      <c r="D8200" t="s">
        <v>1053</v>
      </c>
      <c r="E8200" s="1" t="s">
        <v>1061</v>
      </c>
      <c r="G8200" t="s">
        <v>1235</v>
      </c>
      <c r="H8200">
        <v>1</v>
      </c>
    </row>
    <row r="8201" spans="1:8" x14ac:dyDescent="0.2">
      <c r="A8201" s="5">
        <v>45089</v>
      </c>
      <c r="B8201" s="2">
        <v>45089.331493055557</v>
      </c>
      <c r="C8201" s="1" t="s">
        <v>1192</v>
      </c>
      <c r="D8201" t="s">
        <v>1057</v>
      </c>
      <c r="E8201" s="1" t="s">
        <v>1061</v>
      </c>
      <c r="G8201" t="s">
        <v>1235</v>
      </c>
      <c r="H8201">
        <v>1</v>
      </c>
    </row>
    <row r="8202" spans="1:8" x14ac:dyDescent="0.2">
      <c r="A8202" s="5">
        <v>45089</v>
      </c>
      <c r="B8202" s="2">
        <v>45089.331493055557</v>
      </c>
      <c r="C8202" s="1" t="s">
        <v>1192</v>
      </c>
      <c r="D8202" t="s">
        <v>1058</v>
      </c>
      <c r="E8202" s="1" t="s">
        <v>1061</v>
      </c>
      <c r="G8202" t="s">
        <v>1235</v>
      </c>
      <c r="H8202">
        <v>1</v>
      </c>
    </row>
    <row r="8203" spans="1:8" x14ac:dyDescent="0.2">
      <c r="A8203" s="5">
        <v>45089</v>
      </c>
      <c r="B8203" s="2">
        <v>45089.331504629627</v>
      </c>
      <c r="C8203" s="1" t="s">
        <v>1192</v>
      </c>
      <c r="D8203" t="s">
        <v>1059</v>
      </c>
      <c r="E8203" s="1" t="s">
        <v>1061</v>
      </c>
      <c r="G8203" t="s">
        <v>1235</v>
      </c>
      <c r="H8203">
        <v>1</v>
      </c>
    </row>
    <row r="8204" spans="1:8" x14ac:dyDescent="0.2">
      <c r="A8204" s="5">
        <v>45090</v>
      </c>
      <c r="B8204" s="2">
        <v>45090.332476851851</v>
      </c>
      <c r="C8204" s="1" t="s">
        <v>1192</v>
      </c>
      <c r="D8204" t="s">
        <v>1053</v>
      </c>
      <c r="E8204" s="1" t="s">
        <v>1061</v>
      </c>
      <c r="G8204" t="s">
        <v>1235</v>
      </c>
      <c r="H8204">
        <v>1</v>
      </c>
    </row>
    <row r="8205" spans="1:8" x14ac:dyDescent="0.2">
      <c r="A8205" s="5">
        <v>45090</v>
      </c>
      <c r="B8205" s="2">
        <v>45090.332488425927</v>
      </c>
      <c r="C8205" s="1" t="s">
        <v>1192</v>
      </c>
      <c r="D8205" t="s">
        <v>1057</v>
      </c>
      <c r="E8205" s="1" t="s">
        <v>1061</v>
      </c>
      <c r="G8205" t="s">
        <v>1235</v>
      </c>
      <c r="H8205">
        <v>1</v>
      </c>
    </row>
    <row r="8206" spans="1:8" x14ac:dyDescent="0.2">
      <c r="A8206" s="5">
        <v>45090</v>
      </c>
      <c r="B8206" s="2">
        <v>45090.332499999997</v>
      </c>
      <c r="C8206" s="1" t="s">
        <v>1192</v>
      </c>
      <c r="D8206" t="s">
        <v>1058</v>
      </c>
      <c r="E8206" s="1" t="s">
        <v>1061</v>
      </c>
      <c r="G8206" t="s">
        <v>1235</v>
      </c>
      <c r="H8206">
        <v>1</v>
      </c>
    </row>
    <row r="8207" spans="1:8" x14ac:dyDescent="0.2">
      <c r="A8207" s="5">
        <v>45090</v>
      </c>
      <c r="B8207" s="2">
        <v>45090.332499999997</v>
      </c>
      <c r="C8207" s="1" t="s">
        <v>1192</v>
      </c>
      <c r="D8207" t="s">
        <v>1059</v>
      </c>
      <c r="E8207" s="1" t="s">
        <v>1061</v>
      </c>
      <c r="G8207" t="s">
        <v>1235</v>
      </c>
      <c r="H8207">
        <v>1</v>
      </c>
    </row>
    <row r="8208" spans="1:8" x14ac:dyDescent="0.2">
      <c r="A8208" s="5">
        <v>45090</v>
      </c>
      <c r="B8208" s="2">
        <v>45090.348090277781</v>
      </c>
      <c r="C8208" s="1" t="s">
        <v>1065</v>
      </c>
      <c r="D8208" t="s">
        <v>1053</v>
      </c>
      <c r="G8208" t="s">
        <v>1235</v>
      </c>
      <c r="H8208">
        <v>1</v>
      </c>
    </row>
    <row r="8209" spans="1:8" x14ac:dyDescent="0.2">
      <c r="A8209" s="5">
        <v>45090</v>
      </c>
      <c r="B8209" s="2">
        <v>45090.348113425927</v>
      </c>
      <c r="C8209" s="1" t="s">
        <v>1065</v>
      </c>
      <c r="D8209" t="s">
        <v>1056</v>
      </c>
      <c r="G8209" t="s">
        <v>1235</v>
      </c>
      <c r="H8209">
        <v>1</v>
      </c>
    </row>
    <row r="8210" spans="1:8" x14ac:dyDescent="0.2">
      <c r="A8210" s="5">
        <v>45090</v>
      </c>
      <c r="B8210" s="2">
        <v>45090.348124999997</v>
      </c>
      <c r="C8210" s="1" t="s">
        <v>1065</v>
      </c>
      <c r="D8210" t="s">
        <v>1057</v>
      </c>
      <c r="G8210" t="s">
        <v>1235</v>
      </c>
      <c r="H8210">
        <v>1</v>
      </c>
    </row>
    <row r="8211" spans="1:8" x14ac:dyDescent="0.2">
      <c r="A8211" s="5">
        <v>45090</v>
      </c>
      <c r="B8211" s="2">
        <v>45090.348136574074</v>
      </c>
      <c r="C8211" s="1" t="s">
        <v>1065</v>
      </c>
      <c r="D8211" t="s">
        <v>1056</v>
      </c>
      <c r="G8211" t="s">
        <v>1235</v>
      </c>
      <c r="H8211">
        <v>1</v>
      </c>
    </row>
    <row r="8212" spans="1:8" x14ac:dyDescent="0.2">
      <c r="A8212" s="5">
        <v>45090</v>
      </c>
      <c r="B8212" s="2">
        <v>45090.34815972222</v>
      </c>
      <c r="C8212" s="1" t="s">
        <v>1065</v>
      </c>
      <c r="D8212" t="s">
        <v>1058</v>
      </c>
      <c r="G8212" t="s">
        <v>1235</v>
      </c>
      <c r="H8212">
        <v>1</v>
      </c>
    </row>
    <row r="8213" spans="1:8" x14ac:dyDescent="0.2">
      <c r="A8213" s="5">
        <v>45090</v>
      </c>
      <c r="B8213" s="2">
        <v>45090.348171296297</v>
      </c>
      <c r="C8213" s="1" t="s">
        <v>1065</v>
      </c>
      <c r="D8213" t="s">
        <v>1056</v>
      </c>
      <c r="G8213" t="s">
        <v>1235</v>
      </c>
      <c r="H8213">
        <v>1</v>
      </c>
    </row>
    <row r="8214" spans="1:8" x14ac:dyDescent="0.2">
      <c r="A8214" s="5">
        <v>45090</v>
      </c>
      <c r="B8214" s="2">
        <v>45090.348194444443</v>
      </c>
      <c r="C8214" s="1" t="s">
        <v>1065</v>
      </c>
      <c r="D8214" t="s">
        <v>1059</v>
      </c>
      <c r="G8214" t="s">
        <v>1235</v>
      </c>
      <c r="H8214">
        <v>1</v>
      </c>
    </row>
    <row r="8215" spans="1:8" x14ac:dyDescent="0.2">
      <c r="A8215" s="5">
        <v>45090</v>
      </c>
      <c r="B8215" s="2">
        <v>45090.34820601852</v>
      </c>
      <c r="C8215" s="1" t="s">
        <v>1065</v>
      </c>
      <c r="D8215" t="s">
        <v>1056</v>
      </c>
      <c r="G8215" t="s">
        <v>1235</v>
      </c>
      <c r="H8215">
        <v>1</v>
      </c>
    </row>
    <row r="8216" spans="1:8" x14ac:dyDescent="0.2">
      <c r="A8216" s="5">
        <v>45091</v>
      </c>
      <c r="B8216" s="2">
        <v>45091.327268518522</v>
      </c>
      <c r="C8216" s="1" t="s">
        <v>1192</v>
      </c>
      <c r="D8216" t="s">
        <v>1053</v>
      </c>
      <c r="E8216" s="1" t="s">
        <v>1061</v>
      </c>
      <c r="G8216" t="s">
        <v>1235</v>
      </c>
      <c r="H8216">
        <v>1</v>
      </c>
    </row>
    <row r="8217" spans="1:8" x14ac:dyDescent="0.2">
      <c r="A8217" s="5">
        <v>45091</v>
      </c>
      <c r="B8217" s="2">
        <v>45091.327280092592</v>
      </c>
      <c r="C8217" s="1" t="s">
        <v>1192</v>
      </c>
      <c r="D8217" t="s">
        <v>1057</v>
      </c>
      <c r="E8217" s="1" t="s">
        <v>1061</v>
      </c>
      <c r="G8217" t="s">
        <v>1235</v>
      </c>
      <c r="H8217">
        <v>1</v>
      </c>
    </row>
    <row r="8218" spans="1:8" x14ac:dyDescent="0.2">
      <c r="A8218" s="5">
        <v>45091</v>
      </c>
      <c r="B8218" s="2">
        <v>45091.327291666668</v>
      </c>
      <c r="C8218" s="1" t="s">
        <v>1192</v>
      </c>
      <c r="D8218" t="s">
        <v>1058</v>
      </c>
      <c r="E8218" s="1" t="s">
        <v>1061</v>
      </c>
      <c r="G8218" t="s">
        <v>1235</v>
      </c>
      <c r="H8218">
        <v>1</v>
      </c>
    </row>
    <row r="8219" spans="1:8" x14ac:dyDescent="0.2">
      <c r="A8219" s="5">
        <v>45091</v>
      </c>
      <c r="B8219" s="2">
        <v>45091.327303240738</v>
      </c>
      <c r="C8219" s="1" t="s">
        <v>1192</v>
      </c>
      <c r="D8219" t="s">
        <v>1059</v>
      </c>
      <c r="E8219" s="1" t="s">
        <v>1061</v>
      </c>
      <c r="G8219" t="s">
        <v>1235</v>
      </c>
      <c r="H8219">
        <v>1</v>
      </c>
    </row>
    <row r="8220" spans="1:8" x14ac:dyDescent="0.2">
      <c r="A8220" s="5">
        <v>45092</v>
      </c>
      <c r="B8220" s="2">
        <v>45092.332013888888</v>
      </c>
      <c r="C8220" s="1" t="s">
        <v>1192</v>
      </c>
      <c r="D8220" t="s">
        <v>1053</v>
      </c>
      <c r="E8220" s="1" t="s">
        <v>1061</v>
      </c>
      <c r="G8220" t="s">
        <v>1235</v>
      </c>
      <c r="H8220">
        <v>1</v>
      </c>
    </row>
    <row r="8221" spans="1:8" x14ac:dyDescent="0.2">
      <c r="A8221" s="5">
        <v>45092</v>
      </c>
      <c r="B8221" s="2">
        <v>45092.332013888888</v>
      </c>
      <c r="C8221" s="1" t="s">
        <v>1192</v>
      </c>
      <c r="D8221" t="s">
        <v>1057</v>
      </c>
      <c r="E8221" s="1" t="s">
        <v>1061</v>
      </c>
      <c r="G8221" t="s">
        <v>1235</v>
      </c>
      <c r="H8221">
        <v>1</v>
      </c>
    </row>
    <row r="8222" spans="1:8" x14ac:dyDescent="0.2">
      <c r="A8222" s="5">
        <v>45092</v>
      </c>
      <c r="B8222" s="2">
        <v>45092.332025462965</v>
      </c>
      <c r="C8222" s="1" t="s">
        <v>1192</v>
      </c>
      <c r="D8222" t="s">
        <v>1058</v>
      </c>
      <c r="E8222" s="1" t="s">
        <v>1061</v>
      </c>
      <c r="G8222" t="s">
        <v>1235</v>
      </c>
      <c r="H8222">
        <v>1</v>
      </c>
    </row>
    <row r="8223" spans="1:8" x14ac:dyDescent="0.2">
      <c r="A8223" s="5">
        <v>45092</v>
      </c>
      <c r="B8223" s="2">
        <v>45092.332025462965</v>
      </c>
      <c r="C8223" s="1" t="s">
        <v>1192</v>
      </c>
      <c r="D8223" t="s">
        <v>1059</v>
      </c>
      <c r="E8223" s="1" t="s">
        <v>1061</v>
      </c>
      <c r="G8223" t="s">
        <v>1235</v>
      </c>
      <c r="H8223">
        <v>1</v>
      </c>
    </row>
    <row r="8224" spans="1:8" x14ac:dyDescent="0.2">
      <c r="A8224" s="5">
        <v>45093</v>
      </c>
      <c r="B8224" s="2">
        <v>45093.330694444441</v>
      </c>
      <c r="C8224" s="1" t="s">
        <v>1192</v>
      </c>
      <c r="D8224" t="s">
        <v>1053</v>
      </c>
      <c r="E8224" s="1" t="s">
        <v>1061</v>
      </c>
      <c r="G8224" t="s">
        <v>1235</v>
      </c>
      <c r="H8224">
        <v>1</v>
      </c>
    </row>
    <row r="8225" spans="1:8" x14ac:dyDescent="0.2">
      <c r="A8225" s="5">
        <v>45093</v>
      </c>
      <c r="B8225" s="2">
        <v>45093.330706018518</v>
      </c>
      <c r="C8225" s="1" t="s">
        <v>1192</v>
      </c>
      <c r="D8225" t="s">
        <v>1057</v>
      </c>
      <c r="E8225" s="1" t="s">
        <v>1061</v>
      </c>
      <c r="G8225" t="s">
        <v>1235</v>
      </c>
      <c r="H8225">
        <v>1</v>
      </c>
    </row>
    <row r="8226" spans="1:8" x14ac:dyDescent="0.2">
      <c r="A8226" s="5">
        <v>45093</v>
      </c>
      <c r="B8226" s="2">
        <v>45093.330706018518</v>
      </c>
      <c r="C8226" s="1" t="s">
        <v>1192</v>
      </c>
      <c r="D8226" t="s">
        <v>1058</v>
      </c>
      <c r="E8226" s="1" t="s">
        <v>1061</v>
      </c>
      <c r="G8226" t="s">
        <v>1235</v>
      </c>
      <c r="H8226">
        <v>1</v>
      </c>
    </row>
    <row r="8227" spans="1:8" x14ac:dyDescent="0.2">
      <c r="A8227" s="5">
        <v>45093</v>
      </c>
      <c r="B8227" s="2">
        <v>45093.330717592595</v>
      </c>
      <c r="C8227" s="1" t="s">
        <v>1192</v>
      </c>
      <c r="D8227" t="s">
        <v>1059</v>
      </c>
      <c r="E8227" s="1" t="s">
        <v>1061</v>
      </c>
      <c r="G8227" t="s">
        <v>1235</v>
      </c>
      <c r="H8227">
        <v>1</v>
      </c>
    </row>
    <row r="8228" spans="1:8" x14ac:dyDescent="0.2">
      <c r="A8228" s="5">
        <v>45093</v>
      </c>
      <c r="B8228" s="2">
        <v>45093.633344907408</v>
      </c>
      <c r="C8228" s="1" t="s">
        <v>1190</v>
      </c>
      <c r="D8228" t="s">
        <v>1053</v>
      </c>
      <c r="G8228" t="s">
        <v>1235</v>
      </c>
      <c r="H8228">
        <v>1</v>
      </c>
    </row>
    <row r="8229" spans="1:8" x14ac:dyDescent="0.2">
      <c r="A8229" s="5">
        <v>45093</v>
      </c>
      <c r="B8229" s="2">
        <v>45093.633379629631</v>
      </c>
      <c r="C8229" s="1" t="s">
        <v>1190</v>
      </c>
      <c r="D8229" t="s">
        <v>1056</v>
      </c>
      <c r="G8229" t="s">
        <v>1235</v>
      </c>
      <c r="H8229">
        <v>1</v>
      </c>
    </row>
    <row r="8230" spans="1:8" x14ac:dyDescent="0.2">
      <c r="A8230" s="5">
        <v>45093</v>
      </c>
      <c r="B8230" s="2">
        <v>45093.633391203701</v>
      </c>
      <c r="C8230" s="1" t="s">
        <v>1190</v>
      </c>
      <c r="D8230" t="s">
        <v>1057</v>
      </c>
      <c r="G8230" t="s">
        <v>1235</v>
      </c>
      <c r="H8230">
        <v>1</v>
      </c>
    </row>
    <row r="8231" spans="1:8" x14ac:dyDescent="0.2">
      <c r="A8231" s="5">
        <v>45093</v>
      </c>
      <c r="B8231" s="2">
        <v>45093.633402777778</v>
      </c>
      <c r="C8231" s="1" t="s">
        <v>1190</v>
      </c>
      <c r="D8231" t="s">
        <v>1056</v>
      </c>
      <c r="G8231" t="s">
        <v>1235</v>
      </c>
      <c r="H8231">
        <v>1</v>
      </c>
    </row>
    <row r="8232" spans="1:8" x14ac:dyDescent="0.2">
      <c r="A8232" s="5">
        <v>45093</v>
      </c>
      <c r="B8232" s="2">
        <v>45093.633402777778</v>
      </c>
      <c r="C8232" s="1" t="s">
        <v>1190</v>
      </c>
      <c r="D8232" t="s">
        <v>1058</v>
      </c>
      <c r="G8232" t="s">
        <v>1235</v>
      </c>
      <c r="H8232">
        <v>1</v>
      </c>
    </row>
    <row r="8233" spans="1:8" x14ac:dyDescent="0.2">
      <c r="A8233" s="5">
        <v>45093</v>
      </c>
      <c r="B8233" s="2">
        <v>45093.633414351854</v>
      </c>
      <c r="C8233" s="1" t="s">
        <v>1190</v>
      </c>
      <c r="D8233" t="s">
        <v>1056</v>
      </c>
      <c r="G8233" t="s">
        <v>1235</v>
      </c>
      <c r="H8233">
        <v>1</v>
      </c>
    </row>
    <row r="8234" spans="1:8" x14ac:dyDescent="0.2">
      <c r="A8234" s="5">
        <v>45093</v>
      </c>
      <c r="B8234" s="2">
        <v>45093.633425925924</v>
      </c>
      <c r="C8234" s="1" t="s">
        <v>1190</v>
      </c>
      <c r="D8234" t="s">
        <v>1059</v>
      </c>
      <c r="G8234" t="s">
        <v>1235</v>
      </c>
      <c r="H8234">
        <v>1</v>
      </c>
    </row>
    <row r="8235" spans="1:8" x14ac:dyDescent="0.2">
      <c r="A8235" s="5">
        <v>45093</v>
      </c>
      <c r="B8235" s="2">
        <v>45093.633425925924</v>
      </c>
      <c r="C8235" s="1" t="s">
        <v>1190</v>
      </c>
      <c r="D8235" t="s">
        <v>1056</v>
      </c>
      <c r="G8235" t="s">
        <v>1235</v>
      </c>
      <c r="H8235">
        <v>1</v>
      </c>
    </row>
    <row r="8236" spans="1:8" x14ac:dyDescent="0.2">
      <c r="A8236" s="5">
        <v>45096</v>
      </c>
      <c r="B8236" s="2">
        <v>45096.332037037035</v>
      </c>
      <c r="C8236" s="1" t="s">
        <v>1192</v>
      </c>
      <c r="D8236" t="s">
        <v>1053</v>
      </c>
      <c r="E8236" s="1" t="s">
        <v>1061</v>
      </c>
      <c r="G8236" t="s">
        <v>1235</v>
      </c>
      <c r="H8236">
        <v>1</v>
      </c>
    </row>
    <row r="8237" spans="1:8" x14ac:dyDescent="0.2">
      <c r="A8237" s="5">
        <v>45096</v>
      </c>
      <c r="B8237" s="2">
        <v>45096.332048611112</v>
      </c>
      <c r="C8237" s="1" t="s">
        <v>1192</v>
      </c>
      <c r="D8237" t="s">
        <v>1057</v>
      </c>
      <c r="E8237" s="1" t="s">
        <v>1061</v>
      </c>
      <c r="G8237" t="s">
        <v>1235</v>
      </c>
      <c r="H8237">
        <v>1</v>
      </c>
    </row>
    <row r="8238" spans="1:8" x14ac:dyDescent="0.2">
      <c r="A8238" s="5">
        <v>45096</v>
      </c>
      <c r="B8238" s="2">
        <v>45096.332048611112</v>
      </c>
      <c r="C8238" s="1" t="s">
        <v>1192</v>
      </c>
      <c r="D8238" t="s">
        <v>1058</v>
      </c>
      <c r="E8238" s="1" t="s">
        <v>1061</v>
      </c>
      <c r="G8238" t="s">
        <v>1235</v>
      </c>
      <c r="H8238">
        <v>1</v>
      </c>
    </row>
    <row r="8239" spans="1:8" x14ac:dyDescent="0.2">
      <c r="A8239" s="5">
        <v>45096</v>
      </c>
      <c r="B8239" s="2">
        <v>45096.332060185188</v>
      </c>
      <c r="C8239" s="1" t="s">
        <v>1192</v>
      </c>
      <c r="D8239" t="s">
        <v>1059</v>
      </c>
      <c r="E8239" s="1" t="s">
        <v>1061</v>
      </c>
      <c r="G8239" t="s">
        <v>1235</v>
      </c>
      <c r="H8239">
        <v>1</v>
      </c>
    </row>
    <row r="8240" spans="1:8" x14ac:dyDescent="0.2">
      <c r="A8240" s="5">
        <v>45097</v>
      </c>
      <c r="B8240" s="2">
        <v>45097.328067129631</v>
      </c>
      <c r="C8240" s="1" t="s">
        <v>1192</v>
      </c>
      <c r="D8240" t="s">
        <v>1053</v>
      </c>
      <c r="E8240" s="1" t="s">
        <v>1061</v>
      </c>
      <c r="G8240" t="s">
        <v>1235</v>
      </c>
      <c r="H8240">
        <v>1</v>
      </c>
    </row>
    <row r="8241" spans="1:8" x14ac:dyDescent="0.2">
      <c r="A8241" s="5">
        <v>45097</v>
      </c>
      <c r="B8241" s="2">
        <v>45097.3280787037</v>
      </c>
      <c r="C8241" s="1" t="s">
        <v>1192</v>
      </c>
      <c r="D8241" t="s">
        <v>1057</v>
      </c>
      <c r="E8241" s="1" t="s">
        <v>1061</v>
      </c>
      <c r="G8241" t="s">
        <v>1235</v>
      </c>
      <c r="H8241">
        <v>1</v>
      </c>
    </row>
    <row r="8242" spans="1:8" x14ac:dyDescent="0.2">
      <c r="A8242" s="5">
        <v>45097</v>
      </c>
      <c r="B8242" s="2">
        <v>45097.3280787037</v>
      </c>
      <c r="C8242" s="1" t="s">
        <v>1192</v>
      </c>
      <c r="D8242" t="s">
        <v>1058</v>
      </c>
      <c r="E8242" s="1" t="s">
        <v>1061</v>
      </c>
      <c r="G8242" t="s">
        <v>1235</v>
      </c>
      <c r="H8242">
        <v>1</v>
      </c>
    </row>
    <row r="8243" spans="1:8" x14ac:dyDescent="0.2">
      <c r="A8243" s="5">
        <v>45097</v>
      </c>
      <c r="B8243" s="2">
        <v>45097.328090277777</v>
      </c>
      <c r="C8243" s="1" t="s">
        <v>1192</v>
      </c>
      <c r="D8243" t="s">
        <v>1059</v>
      </c>
      <c r="E8243" s="1" t="s">
        <v>1061</v>
      </c>
      <c r="G8243" t="s">
        <v>1235</v>
      </c>
      <c r="H8243">
        <v>1</v>
      </c>
    </row>
    <row r="8244" spans="1:8" x14ac:dyDescent="0.2">
      <c r="A8244" s="5">
        <v>45097</v>
      </c>
      <c r="B8244" s="2">
        <v>45097.352731481478</v>
      </c>
      <c r="C8244" s="1" t="s">
        <v>1065</v>
      </c>
      <c r="D8244" t="s">
        <v>1053</v>
      </c>
      <c r="G8244" t="s">
        <v>1235</v>
      </c>
      <c r="H8244">
        <v>1</v>
      </c>
    </row>
    <row r="8245" spans="1:8" x14ac:dyDescent="0.2">
      <c r="A8245" s="5">
        <v>45097</v>
      </c>
      <c r="B8245" s="2">
        <v>45097.352743055555</v>
      </c>
      <c r="C8245" s="1" t="s">
        <v>1065</v>
      </c>
      <c r="D8245" t="s">
        <v>1056</v>
      </c>
      <c r="G8245" t="s">
        <v>1235</v>
      </c>
      <c r="H8245">
        <v>1</v>
      </c>
    </row>
    <row r="8246" spans="1:8" x14ac:dyDescent="0.2">
      <c r="A8246" s="5">
        <v>45097</v>
      </c>
      <c r="B8246" s="2">
        <v>45097.352754629632</v>
      </c>
      <c r="C8246" s="1" t="s">
        <v>1065</v>
      </c>
      <c r="D8246" t="s">
        <v>1057</v>
      </c>
      <c r="G8246" t="s">
        <v>1235</v>
      </c>
      <c r="H8246">
        <v>1</v>
      </c>
    </row>
    <row r="8247" spans="1:8" x14ac:dyDescent="0.2">
      <c r="A8247" s="5">
        <v>45097</v>
      </c>
      <c r="B8247" s="2">
        <v>45097.352766203701</v>
      </c>
      <c r="C8247" s="1" t="s">
        <v>1065</v>
      </c>
      <c r="D8247" t="s">
        <v>1056</v>
      </c>
      <c r="G8247" t="s">
        <v>1235</v>
      </c>
      <c r="H8247">
        <v>1</v>
      </c>
    </row>
    <row r="8248" spans="1:8" x14ac:dyDescent="0.2">
      <c r="A8248" s="5">
        <v>45097</v>
      </c>
      <c r="B8248" s="2">
        <v>45097.352766203701</v>
      </c>
      <c r="C8248" s="1" t="s">
        <v>1065</v>
      </c>
      <c r="D8248" t="s">
        <v>1058</v>
      </c>
      <c r="G8248" t="s">
        <v>1235</v>
      </c>
      <c r="H8248">
        <v>1</v>
      </c>
    </row>
    <row r="8249" spans="1:8" x14ac:dyDescent="0.2">
      <c r="A8249" s="5">
        <v>45097</v>
      </c>
      <c r="B8249" s="2">
        <v>45097.352777777778</v>
      </c>
      <c r="C8249" s="1" t="s">
        <v>1065</v>
      </c>
      <c r="D8249" t="s">
        <v>1056</v>
      </c>
      <c r="G8249" t="s">
        <v>1235</v>
      </c>
      <c r="H8249">
        <v>1</v>
      </c>
    </row>
    <row r="8250" spans="1:8" x14ac:dyDescent="0.2">
      <c r="A8250" s="5">
        <v>45097</v>
      </c>
      <c r="B8250" s="2">
        <v>45097.352777777778</v>
      </c>
      <c r="C8250" s="1" t="s">
        <v>1065</v>
      </c>
      <c r="D8250" t="s">
        <v>1059</v>
      </c>
      <c r="G8250" t="s">
        <v>1235</v>
      </c>
      <c r="H8250">
        <v>1</v>
      </c>
    </row>
    <row r="8251" spans="1:8" x14ac:dyDescent="0.2">
      <c r="A8251" s="5">
        <v>45097</v>
      </c>
      <c r="B8251" s="2">
        <v>45097.352789351855</v>
      </c>
      <c r="C8251" s="1" t="s">
        <v>1065</v>
      </c>
      <c r="D8251" t="s">
        <v>1056</v>
      </c>
      <c r="G8251" t="s">
        <v>1235</v>
      </c>
      <c r="H8251">
        <v>1</v>
      </c>
    </row>
    <row r="8252" spans="1:8" x14ac:dyDescent="0.2">
      <c r="A8252" s="5">
        <v>45097</v>
      </c>
      <c r="B8252" s="2">
        <v>45097.690636574072</v>
      </c>
      <c r="C8252" s="1" t="s">
        <v>1065</v>
      </c>
      <c r="D8252" t="s">
        <v>1053</v>
      </c>
      <c r="G8252" t="s">
        <v>1235</v>
      </c>
      <c r="H8252">
        <v>1</v>
      </c>
    </row>
    <row r="8253" spans="1:8" x14ac:dyDescent="0.2">
      <c r="A8253" s="5">
        <v>45097</v>
      </c>
      <c r="B8253" s="2">
        <v>45097.690763888888</v>
      </c>
      <c r="C8253" s="1" t="s">
        <v>1065</v>
      </c>
      <c r="D8253" t="s">
        <v>1056</v>
      </c>
      <c r="G8253" t="s">
        <v>1235</v>
      </c>
      <c r="H8253">
        <v>1</v>
      </c>
    </row>
    <row r="8254" spans="1:8" x14ac:dyDescent="0.2">
      <c r="A8254" s="5">
        <v>45097</v>
      </c>
      <c r="B8254" s="2">
        <v>45097.690891203703</v>
      </c>
      <c r="C8254" s="1" t="s">
        <v>1065</v>
      </c>
      <c r="D8254" t="s">
        <v>1057</v>
      </c>
      <c r="G8254" t="s">
        <v>1235</v>
      </c>
      <c r="H8254">
        <v>1</v>
      </c>
    </row>
    <row r="8255" spans="1:8" x14ac:dyDescent="0.2">
      <c r="A8255" s="5">
        <v>45097</v>
      </c>
      <c r="B8255" s="2">
        <v>45097.691030092596</v>
      </c>
      <c r="C8255" s="1" t="s">
        <v>1065</v>
      </c>
      <c r="D8255" t="s">
        <v>1056</v>
      </c>
      <c r="G8255" t="s">
        <v>1235</v>
      </c>
      <c r="H8255">
        <v>1</v>
      </c>
    </row>
    <row r="8256" spans="1:8" x14ac:dyDescent="0.2">
      <c r="A8256" s="5">
        <v>45097</v>
      </c>
      <c r="B8256" s="2">
        <v>45097.691168981481</v>
      </c>
      <c r="C8256" s="1" t="s">
        <v>1065</v>
      </c>
      <c r="D8256" t="s">
        <v>1058</v>
      </c>
      <c r="G8256" t="s">
        <v>1235</v>
      </c>
      <c r="H8256">
        <v>1</v>
      </c>
    </row>
    <row r="8257" spans="1:8" x14ac:dyDescent="0.2">
      <c r="A8257" s="5">
        <v>45097</v>
      </c>
      <c r="B8257" s="2">
        <v>45097.691296296296</v>
      </c>
      <c r="C8257" s="1" t="s">
        <v>1065</v>
      </c>
      <c r="D8257" t="s">
        <v>1056</v>
      </c>
      <c r="G8257" t="s">
        <v>1235</v>
      </c>
      <c r="H8257">
        <v>1</v>
      </c>
    </row>
    <row r="8258" spans="1:8" x14ac:dyDescent="0.2">
      <c r="A8258" s="5">
        <v>45097</v>
      </c>
      <c r="B8258" s="2">
        <v>45097.691423611112</v>
      </c>
      <c r="C8258" s="1" t="s">
        <v>1065</v>
      </c>
      <c r="D8258" t="s">
        <v>1059</v>
      </c>
      <c r="G8258" t="s">
        <v>1235</v>
      </c>
      <c r="H8258">
        <v>1</v>
      </c>
    </row>
    <row r="8259" spans="1:8" x14ac:dyDescent="0.2">
      <c r="A8259" s="5">
        <v>45097</v>
      </c>
      <c r="B8259" s="2">
        <v>45097.69153935185</v>
      </c>
      <c r="C8259" s="1" t="s">
        <v>1065</v>
      </c>
      <c r="D8259" t="s">
        <v>1056</v>
      </c>
      <c r="G8259" t="s">
        <v>1235</v>
      </c>
      <c r="H8259">
        <v>1</v>
      </c>
    </row>
    <row r="8260" spans="1:8" x14ac:dyDescent="0.2">
      <c r="A8260" s="5">
        <v>45098</v>
      </c>
      <c r="B8260" s="2">
        <v>45098.329409722224</v>
      </c>
      <c r="C8260" s="1" t="s">
        <v>1192</v>
      </c>
      <c r="D8260" t="s">
        <v>1053</v>
      </c>
      <c r="E8260" s="1" t="s">
        <v>1061</v>
      </c>
      <c r="G8260" t="s">
        <v>1235</v>
      </c>
      <c r="H8260">
        <v>1</v>
      </c>
    </row>
    <row r="8261" spans="1:8" x14ac:dyDescent="0.2">
      <c r="A8261" s="5">
        <v>45098</v>
      </c>
      <c r="B8261" s="2">
        <v>45098.329421296294</v>
      </c>
      <c r="C8261" s="1" t="s">
        <v>1192</v>
      </c>
      <c r="D8261" t="s">
        <v>1057</v>
      </c>
      <c r="E8261" s="1" t="s">
        <v>1061</v>
      </c>
      <c r="G8261" t="s">
        <v>1235</v>
      </c>
      <c r="H8261">
        <v>1</v>
      </c>
    </row>
    <row r="8262" spans="1:8" x14ac:dyDescent="0.2">
      <c r="A8262" s="5">
        <v>45098</v>
      </c>
      <c r="B8262" s="2">
        <v>45098.329432870371</v>
      </c>
      <c r="C8262" s="1" t="s">
        <v>1192</v>
      </c>
      <c r="D8262" t="s">
        <v>1058</v>
      </c>
      <c r="E8262" s="1" t="s">
        <v>1061</v>
      </c>
      <c r="G8262" t="s">
        <v>1235</v>
      </c>
      <c r="H8262">
        <v>1</v>
      </c>
    </row>
    <row r="8263" spans="1:8" x14ac:dyDescent="0.2">
      <c r="A8263" s="5">
        <v>45098</v>
      </c>
      <c r="B8263" s="2">
        <v>45098.329432870371</v>
      </c>
      <c r="C8263" s="1" t="s">
        <v>1192</v>
      </c>
      <c r="D8263" t="s">
        <v>1059</v>
      </c>
      <c r="E8263" s="1" t="s">
        <v>1061</v>
      </c>
      <c r="G8263" t="s">
        <v>1235</v>
      </c>
      <c r="H8263">
        <v>1</v>
      </c>
    </row>
    <row r="8264" spans="1:8" x14ac:dyDescent="0.2">
      <c r="A8264" s="5">
        <v>45099</v>
      </c>
      <c r="B8264" s="2">
        <v>45099.331828703704</v>
      </c>
      <c r="C8264" s="1" t="s">
        <v>1192</v>
      </c>
      <c r="D8264" t="s">
        <v>1053</v>
      </c>
      <c r="E8264" s="1" t="s">
        <v>1061</v>
      </c>
      <c r="G8264" t="s">
        <v>1235</v>
      </c>
      <c r="H8264">
        <v>1</v>
      </c>
    </row>
    <row r="8265" spans="1:8" x14ac:dyDescent="0.2">
      <c r="A8265" s="5">
        <v>45099</v>
      </c>
      <c r="B8265" s="2">
        <v>45099.331828703704</v>
      </c>
      <c r="C8265" s="1" t="s">
        <v>1192</v>
      </c>
      <c r="D8265" t="s">
        <v>1057</v>
      </c>
      <c r="E8265" s="1" t="s">
        <v>1061</v>
      </c>
      <c r="G8265" t="s">
        <v>1235</v>
      </c>
      <c r="H8265">
        <v>1</v>
      </c>
    </row>
    <row r="8266" spans="1:8" x14ac:dyDescent="0.2">
      <c r="A8266" s="5">
        <v>45099</v>
      </c>
      <c r="B8266" s="2">
        <v>45099.33184027778</v>
      </c>
      <c r="C8266" s="1" t="s">
        <v>1192</v>
      </c>
      <c r="D8266" t="s">
        <v>1058</v>
      </c>
      <c r="E8266" s="1" t="s">
        <v>1061</v>
      </c>
      <c r="G8266" t="s">
        <v>1235</v>
      </c>
      <c r="H8266">
        <v>1</v>
      </c>
    </row>
    <row r="8267" spans="1:8" x14ac:dyDescent="0.2">
      <c r="A8267" s="5">
        <v>45099</v>
      </c>
      <c r="B8267" s="2">
        <v>45099.33185185185</v>
      </c>
      <c r="C8267" s="1" t="s">
        <v>1192</v>
      </c>
      <c r="D8267" t="s">
        <v>1059</v>
      </c>
      <c r="E8267" s="1" t="s">
        <v>1061</v>
      </c>
      <c r="G8267" t="s">
        <v>1235</v>
      </c>
      <c r="H8267">
        <v>1</v>
      </c>
    </row>
    <row r="8268" spans="1:8" x14ac:dyDescent="0.2">
      <c r="A8268" s="5">
        <v>45100</v>
      </c>
      <c r="B8268" s="2">
        <v>45100.332303240742</v>
      </c>
      <c r="C8268" s="1" t="s">
        <v>1192</v>
      </c>
      <c r="D8268" t="s">
        <v>1053</v>
      </c>
      <c r="E8268" s="1" t="s">
        <v>1061</v>
      </c>
      <c r="G8268" t="s">
        <v>1235</v>
      </c>
      <c r="H8268">
        <v>1</v>
      </c>
    </row>
    <row r="8269" spans="1:8" x14ac:dyDescent="0.2">
      <c r="A8269" s="5">
        <v>45100</v>
      </c>
      <c r="B8269" s="2">
        <v>45100.332303240742</v>
      </c>
      <c r="C8269" s="1" t="s">
        <v>1192</v>
      </c>
      <c r="D8269" t="s">
        <v>1057</v>
      </c>
      <c r="E8269" s="1" t="s">
        <v>1061</v>
      </c>
      <c r="G8269" t="s">
        <v>1235</v>
      </c>
      <c r="H8269">
        <v>1</v>
      </c>
    </row>
    <row r="8270" spans="1:8" x14ac:dyDescent="0.2">
      <c r="A8270" s="5">
        <v>45100</v>
      </c>
      <c r="B8270" s="2">
        <v>45100.332314814812</v>
      </c>
      <c r="C8270" s="1" t="s">
        <v>1192</v>
      </c>
      <c r="D8270" t="s">
        <v>1058</v>
      </c>
      <c r="E8270" s="1" t="s">
        <v>1061</v>
      </c>
      <c r="G8270" t="s">
        <v>1235</v>
      </c>
      <c r="H8270">
        <v>1</v>
      </c>
    </row>
    <row r="8271" spans="1:8" x14ac:dyDescent="0.2">
      <c r="A8271" s="5">
        <v>45100</v>
      </c>
      <c r="B8271" s="2">
        <v>45100.332326388889</v>
      </c>
      <c r="C8271" s="1" t="s">
        <v>1192</v>
      </c>
      <c r="D8271" t="s">
        <v>1059</v>
      </c>
      <c r="E8271" s="1" t="s">
        <v>1061</v>
      </c>
      <c r="G8271" t="s">
        <v>1235</v>
      </c>
      <c r="H8271">
        <v>1</v>
      </c>
    </row>
    <row r="8272" spans="1:8" x14ac:dyDescent="0.2">
      <c r="A8272" s="5">
        <v>45103</v>
      </c>
      <c r="B8272" s="2">
        <v>45103.328599537039</v>
      </c>
      <c r="C8272" s="1" t="s">
        <v>1192</v>
      </c>
      <c r="D8272" t="s">
        <v>1053</v>
      </c>
      <c r="E8272" s="1" t="s">
        <v>1061</v>
      </c>
      <c r="G8272" t="s">
        <v>1235</v>
      </c>
      <c r="H8272">
        <v>1</v>
      </c>
    </row>
    <row r="8273" spans="1:8" x14ac:dyDescent="0.2">
      <c r="A8273" s="5">
        <v>45103</v>
      </c>
      <c r="B8273" s="2">
        <v>45103.328599537039</v>
      </c>
      <c r="C8273" s="1" t="s">
        <v>1192</v>
      </c>
      <c r="D8273" t="s">
        <v>1057</v>
      </c>
      <c r="E8273" s="1" t="s">
        <v>1061</v>
      </c>
      <c r="G8273" t="s">
        <v>1235</v>
      </c>
      <c r="H8273">
        <v>1</v>
      </c>
    </row>
    <row r="8274" spans="1:8" x14ac:dyDescent="0.2">
      <c r="A8274" s="5">
        <v>45103</v>
      </c>
      <c r="B8274" s="2">
        <v>45103.328611111108</v>
      </c>
      <c r="C8274" s="1" t="s">
        <v>1192</v>
      </c>
      <c r="D8274" t="s">
        <v>1058</v>
      </c>
      <c r="E8274" s="1" t="s">
        <v>1061</v>
      </c>
      <c r="G8274" t="s">
        <v>1235</v>
      </c>
      <c r="H8274">
        <v>1</v>
      </c>
    </row>
    <row r="8275" spans="1:8" x14ac:dyDescent="0.2">
      <c r="A8275" s="5">
        <v>45103</v>
      </c>
      <c r="B8275" s="2">
        <v>45103.328622685185</v>
      </c>
      <c r="C8275" s="1" t="s">
        <v>1192</v>
      </c>
      <c r="D8275" t="s">
        <v>1059</v>
      </c>
      <c r="E8275" s="1" t="s">
        <v>1061</v>
      </c>
      <c r="G8275" t="s">
        <v>1235</v>
      </c>
      <c r="H8275">
        <v>1</v>
      </c>
    </row>
    <row r="8276" spans="1:8" x14ac:dyDescent="0.2">
      <c r="A8276" s="5">
        <v>45103</v>
      </c>
      <c r="B8276" s="2">
        <v>45103.340520833335</v>
      </c>
      <c r="C8276" s="1" t="s">
        <v>1065</v>
      </c>
      <c r="D8276" t="s">
        <v>1053</v>
      </c>
      <c r="G8276" t="s">
        <v>1235</v>
      </c>
      <c r="H8276">
        <v>1</v>
      </c>
    </row>
    <row r="8277" spans="1:8" x14ac:dyDescent="0.2">
      <c r="A8277" s="5">
        <v>45103</v>
      </c>
      <c r="B8277" s="2">
        <v>45103.340624999997</v>
      </c>
      <c r="C8277" s="1" t="s">
        <v>1065</v>
      </c>
      <c r="D8277" t="s">
        <v>1056</v>
      </c>
      <c r="G8277" t="s">
        <v>1235</v>
      </c>
      <c r="H8277">
        <v>1</v>
      </c>
    </row>
    <row r="8278" spans="1:8" x14ac:dyDescent="0.2">
      <c r="A8278" s="5">
        <v>45103</v>
      </c>
      <c r="B8278" s="2">
        <v>45103.340717592589</v>
      </c>
      <c r="C8278" s="1" t="s">
        <v>1065</v>
      </c>
      <c r="D8278" t="s">
        <v>1057</v>
      </c>
      <c r="G8278" t="s">
        <v>1235</v>
      </c>
      <c r="H8278">
        <v>1</v>
      </c>
    </row>
    <row r="8279" spans="1:8" x14ac:dyDescent="0.2">
      <c r="A8279" s="5">
        <v>45103</v>
      </c>
      <c r="B8279" s="2">
        <v>45103.340810185182</v>
      </c>
      <c r="C8279" s="1" t="s">
        <v>1065</v>
      </c>
      <c r="D8279" t="s">
        <v>1056</v>
      </c>
      <c r="G8279" t="s">
        <v>1235</v>
      </c>
      <c r="H8279">
        <v>1</v>
      </c>
    </row>
    <row r="8280" spans="1:8" x14ac:dyDescent="0.2">
      <c r="A8280" s="5">
        <v>45103</v>
      </c>
      <c r="B8280" s="2">
        <v>45103.340914351851</v>
      </c>
      <c r="C8280" s="1" t="s">
        <v>1065</v>
      </c>
      <c r="D8280" t="s">
        <v>1058</v>
      </c>
      <c r="G8280" t="s">
        <v>1235</v>
      </c>
      <c r="H8280">
        <v>1</v>
      </c>
    </row>
    <row r="8281" spans="1:8" x14ac:dyDescent="0.2">
      <c r="A8281" s="5">
        <v>45103</v>
      </c>
      <c r="B8281" s="2">
        <v>45103.341006944444</v>
      </c>
      <c r="C8281" s="1" t="s">
        <v>1065</v>
      </c>
      <c r="D8281" t="s">
        <v>1056</v>
      </c>
      <c r="G8281" t="s">
        <v>1235</v>
      </c>
      <c r="H8281">
        <v>1</v>
      </c>
    </row>
    <row r="8282" spans="1:8" x14ac:dyDescent="0.2">
      <c r="A8282" s="5">
        <v>45103</v>
      </c>
      <c r="B8282" s="2">
        <v>45103.341064814813</v>
      </c>
      <c r="C8282" s="1" t="s">
        <v>1065</v>
      </c>
      <c r="D8282" t="s">
        <v>1059</v>
      </c>
      <c r="G8282" t="s">
        <v>1235</v>
      </c>
      <c r="H8282">
        <v>1</v>
      </c>
    </row>
    <row r="8283" spans="1:8" x14ac:dyDescent="0.2">
      <c r="A8283" s="5">
        <v>45103</v>
      </c>
      <c r="B8283" s="2">
        <v>45103.341122685182</v>
      </c>
      <c r="C8283" s="1" t="s">
        <v>1065</v>
      </c>
      <c r="D8283" t="s">
        <v>1056</v>
      </c>
      <c r="G8283" t="s">
        <v>1235</v>
      </c>
      <c r="H8283">
        <v>1</v>
      </c>
    </row>
    <row r="8284" spans="1:8" x14ac:dyDescent="0.2">
      <c r="A8284" s="5">
        <v>45104</v>
      </c>
      <c r="B8284" s="2">
        <v>45104.330520833333</v>
      </c>
      <c r="C8284" s="1" t="s">
        <v>1192</v>
      </c>
      <c r="D8284" t="s">
        <v>1053</v>
      </c>
      <c r="E8284" s="1" t="s">
        <v>1061</v>
      </c>
      <c r="G8284" t="s">
        <v>1235</v>
      </c>
      <c r="H8284">
        <v>1</v>
      </c>
    </row>
    <row r="8285" spans="1:8" x14ac:dyDescent="0.2">
      <c r="A8285" s="5">
        <v>45104</v>
      </c>
      <c r="B8285" s="2">
        <v>45104.33053240741</v>
      </c>
      <c r="C8285" s="1" t="s">
        <v>1192</v>
      </c>
      <c r="D8285" t="s">
        <v>1057</v>
      </c>
      <c r="E8285" s="1" t="s">
        <v>1061</v>
      </c>
      <c r="G8285" t="s">
        <v>1235</v>
      </c>
      <c r="H8285">
        <v>1</v>
      </c>
    </row>
    <row r="8286" spans="1:8" x14ac:dyDescent="0.2">
      <c r="A8286" s="5">
        <v>45104</v>
      </c>
      <c r="B8286" s="2">
        <v>45104.33053240741</v>
      </c>
      <c r="C8286" s="1" t="s">
        <v>1192</v>
      </c>
      <c r="D8286" t="s">
        <v>1058</v>
      </c>
      <c r="E8286" s="1" t="s">
        <v>1061</v>
      </c>
      <c r="G8286" t="s">
        <v>1235</v>
      </c>
      <c r="H8286">
        <v>1</v>
      </c>
    </row>
    <row r="8287" spans="1:8" x14ac:dyDescent="0.2">
      <c r="A8287" s="5">
        <v>45104</v>
      </c>
      <c r="B8287" s="2">
        <v>45104.330543981479</v>
      </c>
      <c r="C8287" s="1" t="s">
        <v>1192</v>
      </c>
      <c r="D8287" t="s">
        <v>1059</v>
      </c>
      <c r="E8287" s="1" t="s">
        <v>1061</v>
      </c>
      <c r="G8287" t="s">
        <v>1235</v>
      </c>
      <c r="H8287">
        <v>1</v>
      </c>
    </row>
    <row r="8288" spans="1:8" x14ac:dyDescent="0.2">
      <c r="A8288" s="5">
        <v>45105</v>
      </c>
      <c r="B8288" s="2">
        <v>45105.332337962966</v>
      </c>
      <c r="C8288" s="1" t="s">
        <v>1192</v>
      </c>
      <c r="D8288" t="s">
        <v>1053</v>
      </c>
      <c r="E8288" s="1" t="s">
        <v>1061</v>
      </c>
      <c r="G8288" t="s">
        <v>1235</v>
      </c>
      <c r="H8288">
        <v>1</v>
      </c>
    </row>
    <row r="8289" spans="1:8" x14ac:dyDescent="0.2">
      <c r="A8289" s="5">
        <v>45105</v>
      </c>
      <c r="B8289" s="2">
        <v>45105.332349537035</v>
      </c>
      <c r="C8289" s="1" t="s">
        <v>1192</v>
      </c>
      <c r="D8289" t="s">
        <v>1057</v>
      </c>
      <c r="E8289" s="1" t="s">
        <v>1061</v>
      </c>
      <c r="G8289" t="s">
        <v>1235</v>
      </c>
      <c r="H8289">
        <v>1</v>
      </c>
    </row>
    <row r="8290" spans="1:8" x14ac:dyDescent="0.2">
      <c r="A8290" s="5">
        <v>45105</v>
      </c>
      <c r="B8290" s="2">
        <v>45105.332361111112</v>
      </c>
      <c r="C8290" s="1" t="s">
        <v>1192</v>
      </c>
      <c r="D8290" t="s">
        <v>1058</v>
      </c>
      <c r="E8290" s="1" t="s">
        <v>1061</v>
      </c>
      <c r="G8290" t="s">
        <v>1235</v>
      </c>
      <c r="H8290">
        <v>1</v>
      </c>
    </row>
    <row r="8291" spans="1:8" x14ac:dyDescent="0.2">
      <c r="A8291" s="5">
        <v>45105</v>
      </c>
      <c r="B8291" s="2">
        <v>45105.332372685189</v>
      </c>
      <c r="C8291" s="1" t="s">
        <v>1192</v>
      </c>
      <c r="D8291" t="s">
        <v>1059</v>
      </c>
      <c r="E8291" s="1" t="s">
        <v>1061</v>
      </c>
      <c r="G8291" t="s">
        <v>1235</v>
      </c>
      <c r="H8291">
        <v>1</v>
      </c>
    </row>
    <row r="8292" spans="1:8" x14ac:dyDescent="0.2">
      <c r="A8292" s="5">
        <v>45106</v>
      </c>
      <c r="B8292" s="2">
        <v>45106.319166666668</v>
      </c>
      <c r="C8292" s="1" t="s">
        <v>1192</v>
      </c>
      <c r="D8292" t="s">
        <v>1053</v>
      </c>
      <c r="E8292" s="1" t="s">
        <v>1061</v>
      </c>
      <c r="G8292" t="s">
        <v>1235</v>
      </c>
      <c r="H8292">
        <v>1</v>
      </c>
    </row>
    <row r="8293" spans="1:8" x14ac:dyDescent="0.2">
      <c r="A8293" s="5">
        <v>45106</v>
      </c>
      <c r="B8293" s="2">
        <v>45106.319178240738</v>
      </c>
      <c r="C8293" s="1" t="s">
        <v>1192</v>
      </c>
      <c r="D8293" t="s">
        <v>1057</v>
      </c>
      <c r="E8293" s="1" t="s">
        <v>1061</v>
      </c>
      <c r="G8293" t="s">
        <v>1235</v>
      </c>
      <c r="H8293">
        <v>1</v>
      </c>
    </row>
    <row r="8294" spans="1:8" x14ac:dyDescent="0.2">
      <c r="A8294" s="5">
        <v>45106</v>
      </c>
      <c r="B8294" s="2">
        <v>45106.319189814814</v>
      </c>
      <c r="C8294" s="1" t="s">
        <v>1192</v>
      </c>
      <c r="D8294" t="s">
        <v>1058</v>
      </c>
      <c r="E8294" s="1" t="s">
        <v>1061</v>
      </c>
      <c r="G8294" t="s">
        <v>1235</v>
      </c>
      <c r="H8294">
        <v>1</v>
      </c>
    </row>
    <row r="8295" spans="1:8" x14ac:dyDescent="0.2">
      <c r="A8295" s="5">
        <v>45106</v>
      </c>
      <c r="B8295" s="2">
        <v>45106.319189814814</v>
      </c>
      <c r="C8295" s="1" t="s">
        <v>1192</v>
      </c>
      <c r="D8295" t="s">
        <v>1059</v>
      </c>
      <c r="E8295" s="1" t="s">
        <v>1061</v>
      </c>
      <c r="G8295" t="s">
        <v>1235</v>
      </c>
      <c r="H8295">
        <v>1</v>
      </c>
    </row>
    <row r="8296" spans="1:8" x14ac:dyDescent="0.2">
      <c r="A8296" s="5">
        <v>45107</v>
      </c>
      <c r="B8296" s="2">
        <v>45107.337708333333</v>
      </c>
      <c r="C8296" s="1" t="s">
        <v>1192</v>
      </c>
      <c r="D8296" t="s">
        <v>1053</v>
      </c>
      <c r="E8296" s="1" t="s">
        <v>1061</v>
      </c>
      <c r="G8296" t="s">
        <v>1235</v>
      </c>
      <c r="H8296">
        <v>1</v>
      </c>
    </row>
    <row r="8297" spans="1:8" x14ac:dyDescent="0.2">
      <c r="A8297" s="5">
        <v>45107</v>
      </c>
      <c r="B8297" s="2">
        <v>45107.337719907409</v>
      </c>
      <c r="C8297" s="1" t="s">
        <v>1192</v>
      </c>
      <c r="D8297" t="s">
        <v>1057</v>
      </c>
      <c r="E8297" s="1" t="s">
        <v>1061</v>
      </c>
      <c r="G8297" t="s">
        <v>1235</v>
      </c>
      <c r="H8297">
        <v>1</v>
      </c>
    </row>
    <row r="8298" spans="1:8" x14ac:dyDescent="0.2">
      <c r="A8298" s="5">
        <v>45107</v>
      </c>
      <c r="B8298" s="2">
        <v>45107.337731481479</v>
      </c>
      <c r="C8298" s="1" t="s">
        <v>1192</v>
      </c>
      <c r="D8298" t="s">
        <v>1058</v>
      </c>
      <c r="E8298" s="1" t="s">
        <v>1061</v>
      </c>
      <c r="G8298" t="s">
        <v>1235</v>
      </c>
      <c r="H8298">
        <v>1</v>
      </c>
    </row>
    <row r="8299" spans="1:8" x14ac:dyDescent="0.2">
      <c r="A8299" s="5">
        <v>45107</v>
      </c>
      <c r="B8299" s="2">
        <v>45107.337731481479</v>
      </c>
      <c r="C8299" s="1" t="s">
        <v>1192</v>
      </c>
      <c r="D8299" t="s">
        <v>1059</v>
      </c>
      <c r="E8299" s="1" t="s">
        <v>1061</v>
      </c>
      <c r="G8299" t="s">
        <v>1235</v>
      </c>
      <c r="H8299">
        <v>1</v>
      </c>
    </row>
    <row r="8300" spans="1:8" x14ac:dyDescent="0.2">
      <c r="A8300" s="5">
        <v>45108</v>
      </c>
      <c r="B8300" s="2">
        <v>45108.292638888888</v>
      </c>
      <c r="C8300" s="1" t="s">
        <v>1190</v>
      </c>
      <c r="D8300" t="s">
        <v>1053</v>
      </c>
      <c r="E8300" s="1" t="s">
        <v>1076</v>
      </c>
      <c r="G8300" t="s">
        <v>1236</v>
      </c>
      <c r="H8300">
        <v>1</v>
      </c>
    </row>
    <row r="8301" spans="1:8" x14ac:dyDescent="0.2">
      <c r="A8301" s="5">
        <v>45108</v>
      </c>
      <c r="B8301" s="2">
        <v>45108.292708333334</v>
      </c>
      <c r="C8301" s="1" t="s">
        <v>1190</v>
      </c>
      <c r="D8301" t="s">
        <v>1057</v>
      </c>
      <c r="E8301" s="1" t="s">
        <v>1135</v>
      </c>
      <c r="G8301" t="s">
        <v>1236</v>
      </c>
      <c r="H8301">
        <v>1</v>
      </c>
    </row>
    <row r="8302" spans="1:8" x14ac:dyDescent="0.2">
      <c r="A8302" s="5">
        <v>45108</v>
      </c>
      <c r="B8302" s="2">
        <v>45108.29277777778</v>
      </c>
      <c r="C8302" s="1" t="s">
        <v>1190</v>
      </c>
      <c r="D8302" t="s">
        <v>1058</v>
      </c>
      <c r="E8302" s="1" t="s">
        <v>1135</v>
      </c>
      <c r="G8302" t="s">
        <v>1236</v>
      </c>
      <c r="H8302">
        <v>1</v>
      </c>
    </row>
    <row r="8303" spans="1:8" x14ac:dyDescent="0.2">
      <c r="A8303" s="5">
        <v>45108</v>
      </c>
      <c r="B8303" s="2">
        <v>45108.292847222219</v>
      </c>
      <c r="C8303" s="1" t="s">
        <v>1190</v>
      </c>
      <c r="D8303" t="s">
        <v>1059</v>
      </c>
      <c r="G8303" t="s">
        <v>1236</v>
      </c>
      <c r="H8303">
        <v>1</v>
      </c>
    </row>
    <row r="8304" spans="1:8" x14ac:dyDescent="0.2">
      <c r="A8304" s="5">
        <v>45108</v>
      </c>
      <c r="B8304" s="2">
        <v>45108.292881944442</v>
      </c>
      <c r="C8304" s="1" t="s">
        <v>1190</v>
      </c>
      <c r="D8304" t="s">
        <v>1056</v>
      </c>
      <c r="G8304" t="s">
        <v>1236</v>
      </c>
      <c r="H8304">
        <v>1</v>
      </c>
    </row>
    <row r="8305" spans="1:8" x14ac:dyDescent="0.2">
      <c r="A8305" s="5">
        <v>45108</v>
      </c>
      <c r="B8305" s="2">
        <v>45108.411990740744</v>
      </c>
      <c r="C8305" s="1" t="s">
        <v>1190</v>
      </c>
      <c r="D8305" t="s">
        <v>1053</v>
      </c>
      <c r="G8305" t="s">
        <v>1236</v>
      </c>
      <c r="H8305">
        <v>1</v>
      </c>
    </row>
    <row r="8306" spans="1:8" x14ac:dyDescent="0.2">
      <c r="A8306" s="5">
        <v>45108</v>
      </c>
      <c r="B8306" s="2">
        <v>45108.412002314813</v>
      </c>
      <c r="C8306" s="1" t="s">
        <v>1190</v>
      </c>
      <c r="D8306" t="s">
        <v>1056</v>
      </c>
      <c r="G8306" t="s">
        <v>1236</v>
      </c>
      <c r="H8306">
        <v>1</v>
      </c>
    </row>
    <row r="8307" spans="1:8" x14ac:dyDescent="0.2">
      <c r="A8307" s="5">
        <v>45108</v>
      </c>
      <c r="B8307" s="2">
        <v>45108.41201388889</v>
      </c>
      <c r="C8307" s="1" t="s">
        <v>1190</v>
      </c>
      <c r="D8307" t="s">
        <v>1057</v>
      </c>
      <c r="G8307" t="s">
        <v>1236</v>
      </c>
      <c r="H8307">
        <v>1</v>
      </c>
    </row>
    <row r="8308" spans="1:8" x14ac:dyDescent="0.2">
      <c r="A8308" s="5">
        <v>45108</v>
      </c>
      <c r="B8308" s="2">
        <v>45108.41201388889</v>
      </c>
      <c r="C8308" s="1" t="s">
        <v>1190</v>
      </c>
      <c r="D8308" t="s">
        <v>1056</v>
      </c>
      <c r="G8308" t="s">
        <v>1236</v>
      </c>
      <c r="H8308">
        <v>1</v>
      </c>
    </row>
    <row r="8309" spans="1:8" x14ac:dyDescent="0.2">
      <c r="A8309" s="5">
        <v>45108</v>
      </c>
      <c r="B8309" s="2">
        <v>45108.41202546296</v>
      </c>
      <c r="C8309" s="1" t="s">
        <v>1190</v>
      </c>
      <c r="D8309" t="s">
        <v>1058</v>
      </c>
      <c r="G8309" t="s">
        <v>1236</v>
      </c>
      <c r="H8309">
        <v>1</v>
      </c>
    </row>
    <row r="8310" spans="1:8" x14ac:dyDescent="0.2">
      <c r="A8310" s="5">
        <v>45108</v>
      </c>
      <c r="B8310" s="2">
        <v>45108.412037037036</v>
      </c>
      <c r="C8310" s="1" t="s">
        <v>1190</v>
      </c>
      <c r="D8310" t="s">
        <v>1056</v>
      </c>
      <c r="G8310" t="s">
        <v>1236</v>
      </c>
      <c r="H8310">
        <v>1</v>
      </c>
    </row>
    <row r="8311" spans="1:8" x14ac:dyDescent="0.2">
      <c r="A8311" s="5">
        <v>45108</v>
      </c>
      <c r="B8311" s="2">
        <v>45108.412048611113</v>
      </c>
      <c r="C8311" s="1" t="s">
        <v>1190</v>
      </c>
      <c r="D8311" t="s">
        <v>1059</v>
      </c>
      <c r="G8311" t="s">
        <v>1236</v>
      </c>
      <c r="H8311">
        <v>1</v>
      </c>
    </row>
    <row r="8312" spans="1:8" x14ac:dyDescent="0.2">
      <c r="A8312" s="5">
        <v>45108</v>
      </c>
      <c r="B8312" s="2">
        <v>45108.412060185183</v>
      </c>
      <c r="C8312" s="1" t="s">
        <v>1190</v>
      </c>
      <c r="D8312" t="s">
        <v>1056</v>
      </c>
      <c r="G8312" t="s">
        <v>1236</v>
      </c>
      <c r="H8312">
        <v>1</v>
      </c>
    </row>
    <row r="8313" spans="1:8" x14ac:dyDescent="0.2">
      <c r="A8313" s="5">
        <v>45108</v>
      </c>
      <c r="B8313" s="2">
        <v>45108.479537037034</v>
      </c>
      <c r="C8313" s="1" t="s">
        <v>1190</v>
      </c>
      <c r="D8313" t="s">
        <v>1053</v>
      </c>
      <c r="G8313" t="s">
        <v>1236</v>
      </c>
      <c r="H8313">
        <v>1</v>
      </c>
    </row>
    <row r="8314" spans="1:8" x14ac:dyDescent="0.2">
      <c r="A8314" s="5">
        <v>45108</v>
      </c>
      <c r="B8314" s="2">
        <v>45108.479560185187</v>
      </c>
      <c r="C8314" s="1" t="s">
        <v>1190</v>
      </c>
      <c r="D8314" t="s">
        <v>1056</v>
      </c>
      <c r="G8314" t="s">
        <v>1236</v>
      </c>
      <c r="H8314">
        <v>1</v>
      </c>
    </row>
    <row r="8315" spans="1:8" x14ac:dyDescent="0.2">
      <c r="A8315" s="5">
        <v>45108</v>
      </c>
      <c r="B8315" s="2">
        <v>45108.479571759257</v>
      </c>
      <c r="C8315" s="1" t="s">
        <v>1190</v>
      </c>
      <c r="D8315" t="s">
        <v>1057</v>
      </c>
      <c r="G8315" t="s">
        <v>1236</v>
      </c>
      <c r="H8315">
        <v>1</v>
      </c>
    </row>
    <row r="8316" spans="1:8" x14ac:dyDescent="0.2">
      <c r="A8316" s="5">
        <v>45108</v>
      </c>
      <c r="B8316" s="2">
        <v>45108.479583333334</v>
      </c>
      <c r="C8316" s="1" t="s">
        <v>1190</v>
      </c>
      <c r="D8316" t="s">
        <v>1056</v>
      </c>
      <c r="G8316" t="s">
        <v>1236</v>
      </c>
      <c r="H8316">
        <v>1</v>
      </c>
    </row>
    <row r="8317" spans="1:8" x14ac:dyDescent="0.2">
      <c r="A8317" s="5">
        <v>45108</v>
      </c>
      <c r="B8317" s="2">
        <v>45108.479594907411</v>
      </c>
      <c r="C8317" s="1" t="s">
        <v>1190</v>
      </c>
      <c r="D8317" t="s">
        <v>1058</v>
      </c>
      <c r="G8317" t="s">
        <v>1236</v>
      </c>
      <c r="H8317">
        <v>1</v>
      </c>
    </row>
    <row r="8318" spans="1:8" x14ac:dyDescent="0.2">
      <c r="A8318" s="5">
        <v>45108</v>
      </c>
      <c r="B8318" s="2">
        <v>45108.47960648148</v>
      </c>
      <c r="C8318" s="1" t="s">
        <v>1190</v>
      </c>
      <c r="D8318" t="s">
        <v>1056</v>
      </c>
      <c r="G8318" t="s">
        <v>1236</v>
      </c>
      <c r="H8318">
        <v>1</v>
      </c>
    </row>
    <row r="8319" spans="1:8" x14ac:dyDescent="0.2">
      <c r="A8319" s="5">
        <v>45108</v>
      </c>
      <c r="B8319" s="2">
        <v>45108.479618055557</v>
      </c>
      <c r="C8319" s="1" t="s">
        <v>1190</v>
      </c>
      <c r="D8319" t="s">
        <v>1059</v>
      </c>
      <c r="G8319" t="s">
        <v>1236</v>
      </c>
      <c r="H8319">
        <v>1</v>
      </c>
    </row>
    <row r="8320" spans="1:8" x14ac:dyDescent="0.2">
      <c r="A8320" s="5">
        <v>45108</v>
      </c>
      <c r="B8320" s="2">
        <v>45108.479629629626</v>
      </c>
      <c r="C8320" s="1" t="s">
        <v>1190</v>
      </c>
      <c r="D8320" t="s">
        <v>1056</v>
      </c>
      <c r="G8320" t="s">
        <v>1236</v>
      </c>
      <c r="H8320">
        <v>1</v>
      </c>
    </row>
    <row r="8321" spans="1:8" x14ac:dyDescent="0.2">
      <c r="A8321" s="5">
        <v>45108</v>
      </c>
      <c r="B8321" s="2">
        <v>45108.510405092595</v>
      </c>
      <c r="C8321" s="1" t="s">
        <v>1113</v>
      </c>
      <c r="D8321" t="s">
        <v>1053</v>
      </c>
      <c r="E8321" s="1" t="s">
        <v>1061</v>
      </c>
      <c r="G8321" t="s">
        <v>1236</v>
      </c>
      <c r="H8321">
        <v>1</v>
      </c>
    </row>
    <row r="8322" spans="1:8" x14ac:dyDescent="0.2">
      <c r="A8322" s="5">
        <v>45108</v>
      </c>
      <c r="B8322" s="2">
        <v>45108.510451388887</v>
      </c>
      <c r="C8322" s="1" t="s">
        <v>1113</v>
      </c>
      <c r="D8322" t="s">
        <v>1057</v>
      </c>
      <c r="E8322" s="1" t="s">
        <v>1061</v>
      </c>
      <c r="G8322" t="s">
        <v>1236</v>
      </c>
      <c r="H8322">
        <v>1</v>
      </c>
    </row>
    <row r="8323" spans="1:8" x14ac:dyDescent="0.2">
      <c r="A8323" s="5">
        <v>45108</v>
      </c>
      <c r="B8323" s="2">
        <v>45108.51048611111</v>
      </c>
      <c r="C8323" s="1" t="s">
        <v>1113</v>
      </c>
      <c r="D8323" t="s">
        <v>1058</v>
      </c>
      <c r="E8323" s="1" t="s">
        <v>1061</v>
      </c>
      <c r="G8323" t="s">
        <v>1236</v>
      </c>
      <c r="H8323">
        <v>1</v>
      </c>
    </row>
    <row r="8324" spans="1:8" x14ac:dyDescent="0.2">
      <c r="A8324" s="5">
        <v>45108</v>
      </c>
      <c r="B8324" s="2">
        <v>45108.510520833333</v>
      </c>
      <c r="C8324" s="1" t="s">
        <v>1113</v>
      </c>
      <c r="D8324" t="s">
        <v>1059</v>
      </c>
      <c r="E8324" s="1" t="s">
        <v>1061</v>
      </c>
      <c r="G8324" t="s">
        <v>1236</v>
      </c>
      <c r="H8324">
        <v>1</v>
      </c>
    </row>
    <row r="8325" spans="1:8" x14ac:dyDescent="0.2">
      <c r="A8325" s="5">
        <v>45110</v>
      </c>
      <c r="B8325" s="2">
        <v>45110.333402777775</v>
      </c>
      <c r="C8325" s="1" t="s">
        <v>1192</v>
      </c>
      <c r="D8325" t="s">
        <v>1053</v>
      </c>
      <c r="E8325" s="1" t="s">
        <v>1061</v>
      </c>
      <c r="G8325" t="s">
        <v>1237</v>
      </c>
      <c r="H8325">
        <v>1</v>
      </c>
    </row>
    <row r="8326" spans="1:8" x14ac:dyDescent="0.2">
      <c r="A8326" s="5">
        <v>45110</v>
      </c>
      <c r="B8326" s="2">
        <v>45110.333402777775</v>
      </c>
      <c r="C8326" s="1" t="s">
        <v>1192</v>
      </c>
      <c r="D8326" t="s">
        <v>1057</v>
      </c>
      <c r="E8326" s="1" t="s">
        <v>1061</v>
      </c>
      <c r="G8326" t="s">
        <v>1237</v>
      </c>
      <c r="H8326">
        <v>1</v>
      </c>
    </row>
    <row r="8327" spans="1:8" x14ac:dyDescent="0.2">
      <c r="A8327" s="5">
        <v>45110</v>
      </c>
      <c r="B8327" s="2">
        <v>45110.333414351851</v>
      </c>
      <c r="C8327" s="1" t="s">
        <v>1192</v>
      </c>
      <c r="D8327" t="s">
        <v>1058</v>
      </c>
      <c r="E8327" s="1" t="s">
        <v>1061</v>
      </c>
      <c r="G8327" t="s">
        <v>1237</v>
      </c>
      <c r="H8327">
        <v>1</v>
      </c>
    </row>
    <row r="8328" spans="1:8" x14ac:dyDescent="0.2">
      <c r="A8328" s="5">
        <v>45110</v>
      </c>
      <c r="B8328" s="2">
        <v>45110.333425925928</v>
      </c>
      <c r="C8328" s="1" t="s">
        <v>1192</v>
      </c>
      <c r="D8328" t="s">
        <v>1059</v>
      </c>
      <c r="E8328" s="1" t="s">
        <v>1061</v>
      </c>
      <c r="G8328" t="s">
        <v>1237</v>
      </c>
      <c r="H8328">
        <v>1</v>
      </c>
    </row>
    <row r="8329" spans="1:8" x14ac:dyDescent="0.2">
      <c r="A8329" s="5">
        <v>45111</v>
      </c>
      <c r="B8329" s="2">
        <v>45111.317164351851</v>
      </c>
      <c r="C8329" s="1" t="s">
        <v>1192</v>
      </c>
      <c r="D8329" t="s">
        <v>1053</v>
      </c>
      <c r="E8329" s="1" t="s">
        <v>1061</v>
      </c>
      <c r="G8329" t="s">
        <v>1237</v>
      </c>
      <c r="H8329">
        <v>1</v>
      </c>
    </row>
    <row r="8330" spans="1:8" x14ac:dyDescent="0.2">
      <c r="A8330" s="5">
        <v>45111</v>
      </c>
      <c r="B8330" s="2">
        <v>45111.317175925928</v>
      </c>
      <c r="C8330" s="1" t="s">
        <v>1192</v>
      </c>
      <c r="D8330" t="s">
        <v>1057</v>
      </c>
      <c r="E8330" s="1" t="s">
        <v>1061</v>
      </c>
      <c r="G8330" t="s">
        <v>1237</v>
      </c>
      <c r="H8330">
        <v>1</v>
      </c>
    </row>
    <row r="8331" spans="1:8" x14ac:dyDescent="0.2">
      <c r="A8331" s="5">
        <v>45111</v>
      </c>
      <c r="B8331" s="2">
        <v>45111.317187499997</v>
      </c>
      <c r="C8331" s="1" t="s">
        <v>1192</v>
      </c>
      <c r="D8331" t="s">
        <v>1058</v>
      </c>
      <c r="E8331" s="1" t="s">
        <v>1061</v>
      </c>
      <c r="G8331" t="s">
        <v>1237</v>
      </c>
      <c r="H8331">
        <v>1</v>
      </c>
    </row>
    <row r="8332" spans="1:8" x14ac:dyDescent="0.2">
      <c r="A8332" s="5">
        <v>45111</v>
      </c>
      <c r="B8332" s="2">
        <v>45111.317187499997</v>
      </c>
      <c r="C8332" s="1" t="s">
        <v>1192</v>
      </c>
      <c r="D8332" t="s">
        <v>1059</v>
      </c>
      <c r="E8332" s="1" t="s">
        <v>1061</v>
      </c>
      <c r="G8332" t="s">
        <v>1237</v>
      </c>
      <c r="H8332">
        <v>1</v>
      </c>
    </row>
    <row r="8333" spans="1:8" x14ac:dyDescent="0.2">
      <c r="A8333" s="5">
        <v>45111</v>
      </c>
      <c r="B8333" s="2">
        <v>45111.333518518521</v>
      </c>
      <c r="C8333" s="1" t="s">
        <v>1065</v>
      </c>
      <c r="D8333" t="s">
        <v>1053</v>
      </c>
      <c r="G8333" t="s">
        <v>1237</v>
      </c>
      <c r="H8333">
        <v>1</v>
      </c>
    </row>
    <row r="8334" spans="1:8" x14ac:dyDescent="0.2">
      <c r="A8334" s="5">
        <v>45111</v>
      </c>
      <c r="B8334" s="2">
        <v>45111.333541666667</v>
      </c>
      <c r="C8334" s="1" t="s">
        <v>1065</v>
      </c>
      <c r="D8334" t="s">
        <v>1056</v>
      </c>
      <c r="G8334" t="s">
        <v>1237</v>
      </c>
      <c r="H8334">
        <v>1</v>
      </c>
    </row>
    <row r="8335" spans="1:8" x14ac:dyDescent="0.2">
      <c r="A8335" s="5">
        <v>45111</v>
      </c>
      <c r="B8335" s="2">
        <v>45111.333553240744</v>
      </c>
      <c r="C8335" s="1" t="s">
        <v>1065</v>
      </c>
      <c r="D8335" t="s">
        <v>1057</v>
      </c>
      <c r="G8335" t="s">
        <v>1237</v>
      </c>
      <c r="H8335">
        <v>1</v>
      </c>
    </row>
    <row r="8336" spans="1:8" x14ac:dyDescent="0.2">
      <c r="A8336" s="5">
        <v>45111</v>
      </c>
      <c r="B8336" s="2">
        <v>45111.333564814813</v>
      </c>
      <c r="C8336" s="1" t="s">
        <v>1065</v>
      </c>
      <c r="D8336" t="s">
        <v>1056</v>
      </c>
      <c r="G8336" t="s">
        <v>1237</v>
      </c>
      <c r="H8336">
        <v>1</v>
      </c>
    </row>
    <row r="8337" spans="1:8" x14ac:dyDescent="0.2">
      <c r="A8337" s="5">
        <v>45111</v>
      </c>
      <c r="B8337" s="2">
        <v>45111.33357638889</v>
      </c>
      <c r="C8337" s="1" t="s">
        <v>1065</v>
      </c>
      <c r="D8337" t="s">
        <v>1058</v>
      </c>
      <c r="G8337" t="s">
        <v>1237</v>
      </c>
      <c r="H8337">
        <v>1</v>
      </c>
    </row>
    <row r="8338" spans="1:8" x14ac:dyDescent="0.2">
      <c r="A8338" s="5">
        <v>45111</v>
      </c>
      <c r="B8338" s="2">
        <v>45111.333587962959</v>
      </c>
      <c r="C8338" s="1" t="s">
        <v>1065</v>
      </c>
      <c r="D8338" t="s">
        <v>1056</v>
      </c>
      <c r="G8338" t="s">
        <v>1237</v>
      </c>
      <c r="H8338">
        <v>1</v>
      </c>
    </row>
    <row r="8339" spans="1:8" x14ac:dyDescent="0.2">
      <c r="A8339" s="5">
        <v>45111</v>
      </c>
      <c r="B8339" s="2">
        <v>45111.333599537036</v>
      </c>
      <c r="C8339" s="1" t="s">
        <v>1065</v>
      </c>
      <c r="D8339" t="s">
        <v>1059</v>
      </c>
      <c r="G8339" t="s">
        <v>1237</v>
      </c>
      <c r="H8339">
        <v>1</v>
      </c>
    </row>
    <row r="8340" spans="1:8" x14ac:dyDescent="0.2">
      <c r="A8340" s="5">
        <v>45111</v>
      </c>
      <c r="B8340" s="2">
        <v>45111.333611111113</v>
      </c>
      <c r="C8340" s="1" t="s">
        <v>1065</v>
      </c>
      <c r="D8340" t="s">
        <v>1056</v>
      </c>
      <c r="G8340" t="s">
        <v>1237</v>
      </c>
      <c r="H8340">
        <v>1</v>
      </c>
    </row>
    <row r="8341" spans="1:8" x14ac:dyDescent="0.2">
      <c r="A8341" s="5">
        <v>45112</v>
      </c>
      <c r="B8341" s="2">
        <v>45112.334803240738</v>
      </c>
      <c r="C8341" s="1" t="s">
        <v>1192</v>
      </c>
      <c r="D8341" t="s">
        <v>1053</v>
      </c>
      <c r="E8341" s="1" t="s">
        <v>1061</v>
      </c>
      <c r="G8341" t="s">
        <v>1237</v>
      </c>
      <c r="H8341">
        <v>1</v>
      </c>
    </row>
    <row r="8342" spans="1:8" x14ac:dyDescent="0.2">
      <c r="A8342" s="5">
        <v>45112</v>
      </c>
      <c r="B8342" s="2">
        <v>45112.334814814814</v>
      </c>
      <c r="C8342" s="1" t="s">
        <v>1192</v>
      </c>
      <c r="D8342" t="s">
        <v>1057</v>
      </c>
      <c r="E8342" s="1" t="s">
        <v>1061</v>
      </c>
      <c r="G8342" t="s">
        <v>1237</v>
      </c>
      <c r="H8342">
        <v>1</v>
      </c>
    </row>
    <row r="8343" spans="1:8" x14ac:dyDescent="0.2">
      <c r="A8343" s="5">
        <v>45112</v>
      </c>
      <c r="B8343" s="2">
        <v>45112.334826388891</v>
      </c>
      <c r="C8343" s="1" t="s">
        <v>1192</v>
      </c>
      <c r="D8343" t="s">
        <v>1058</v>
      </c>
      <c r="E8343" s="1" t="s">
        <v>1061</v>
      </c>
      <c r="G8343" t="s">
        <v>1237</v>
      </c>
      <c r="H8343">
        <v>1</v>
      </c>
    </row>
    <row r="8344" spans="1:8" x14ac:dyDescent="0.2">
      <c r="A8344" s="5">
        <v>45112</v>
      </c>
      <c r="B8344" s="2">
        <v>45112.334837962961</v>
      </c>
      <c r="C8344" s="1" t="s">
        <v>1192</v>
      </c>
      <c r="D8344" t="s">
        <v>1059</v>
      </c>
      <c r="E8344" s="1" t="s">
        <v>1061</v>
      </c>
      <c r="G8344" t="s">
        <v>1237</v>
      </c>
      <c r="H8344">
        <v>1</v>
      </c>
    </row>
    <row r="8345" spans="1:8" x14ac:dyDescent="0.2">
      <c r="A8345" s="5">
        <v>45112</v>
      </c>
      <c r="B8345" s="2">
        <v>45112.343553240738</v>
      </c>
      <c r="C8345" s="1" t="s">
        <v>1065</v>
      </c>
      <c r="D8345" t="s">
        <v>1053</v>
      </c>
      <c r="G8345" t="s">
        <v>1237</v>
      </c>
      <c r="H8345">
        <v>1</v>
      </c>
    </row>
    <row r="8346" spans="1:8" x14ac:dyDescent="0.2">
      <c r="A8346" s="5">
        <v>45112</v>
      </c>
      <c r="B8346" s="2">
        <v>45112.343680555554</v>
      </c>
      <c r="C8346" s="1" t="s">
        <v>1065</v>
      </c>
      <c r="D8346" t="s">
        <v>1056</v>
      </c>
      <c r="G8346" t="s">
        <v>1237</v>
      </c>
      <c r="H8346">
        <v>1</v>
      </c>
    </row>
    <row r="8347" spans="1:8" x14ac:dyDescent="0.2">
      <c r="A8347" s="5">
        <v>45112</v>
      </c>
      <c r="B8347" s="2">
        <v>45112.3437962963</v>
      </c>
      <c r="C8347" s="1" t="s">
        <v>1065</v>
      </c>
      <c r="D8347" t="s">
        <v>1057</v>
      </c>
      <c r="G8347" t="s">
        <v>1237</v>
      </c>
      <c r="H8347">
        <v>1</v>
      </c>
    </row>
    <row r="8348" spans="1:8" x14ac:dyDescent="0.2">
      <c r="A8348" s="5">
        <v>45112</v>
      </c>
      <c r="B8348" s="2">
        <v>45112.343958333331</v>
      </c>
      <c r="C8348" s="1" t="s">
        <v>1065</v>
      </c>
      <c r="D8348" t="s">
        <v>1056</v>
      </c>
      <c r="G8348" t="s">
        <v>1237</v>
      </c>
      <c r="H8348">
        <v>1</v>
      </c>
    </row>
    <row r="8349" spans="1:8" x14ac:dyDescent="0.2">
      <c r="A8349" s="5">
        <v>45112</v>
      </c>
      <c r="B8349" s="2">
        <v>45112.344108796293</v>
      </c>
      <c r="C8349" s="1" t="s">
        <v>1065</v>
      </c>
      <c r="D8349" t="s">
        <v>1058</v>
      </c>
      <c r="G8349" t="s">
        <v>1237</v>
      </c>
      <c r="H8349">
        <v>1</v>
      </c>
    </row>
    <row r="8350" spans="1:8" x14ac:dyDescent="0.2">
      <c r="A8350" s="5">
        <v>45112</v>
      </c>
      <c r="B8350" s="2">
        <v>45112.344259259262</v>
      </c>
      <c r="C8350" s="1" t="s">
        <v>1065</v>
      </c>
      <c r="D8350" t="s">
        <v>1056</v>
      </c>
      <c r="G8350" t="s">
        <v>1237</v>
      </c>
      <c r="H8350">
        <v>1</v>
      </c>
    </row>
    <row r="8351" spans="1:8" x14ac:dyDescent="0.2">
      <c r="A8351" s="5">
        <v>45112</v>
      </c>
      <c r="B8351" s="2">
        <v>45112.344398148147</v>
      </c>
      <c r="C8351" s="1" t="s">
        <v>1065</v>
      </c>
      <c r="D8351" t="s">
        <v>1059</v>
      </c>
      <c r="G8351" t="s">
        <v>1237</v>
      </c>
      <c r="H8351">
        <v>1</v>
      </c>
    </row>
    <row r="8352" spans="1:8" x14ac:dyDescent="0.2">
      <c r="A8352" s="5">
        <v>45112</v>
      </c>
      <c r="B8352" s="2">
        <v>45112.344513888886</v>
      </c>
      <c r="C8352" s="1" t="s">
        <v>1065</v>
      </c>
      <c r="D8352" t="s">
        <v>1056</v>
      </c>
      <c r="G8352" t="s">
        <v>1237</v>
      </c>
      <c r="H8352">
        <v>1</v>
      </c>
    </row>
    <row r="8353" spans="1:8" x14ac:dyDescent="0.2">
      <c r="A8353" s="5">
        <v>45113</v>
      </c>
      <c r="B8353" s="2">
        <v>45113.333425925928</v>
      </c>
      <c r="C8353" s="1" t="s">
        <v>1065</v>
      </c>
      <c r="D8353" t="s">
        <v>1053</v>
      </c>
      <c r="E8353" s="1" t="s">
        <v>1061</v>
      </c>
      <c r="G8353" t="s">
        <v>1237</v>
      </c>
      <c r="H8353">
        <v>1</v>
      </c>
    </row>
    <row r="8354" spans="1:8" x14ac:dyDescent="0.2">
      <c r="A8354" s="5">
        <v>45113</v>
      </c>
      <c r="B8354" s="2">
        <v>45113.33353009259</v>
      </c>
      <c r="C8354" s="1" t="s">
        <v>1065</v>
      </c>
      <c r="D8354" t="s">
        <v>1057</v>
      </c>
      <c r="E8354" s="1" t="s">
        <v>1061</v>
      </c>
      <c r="G8354" t="s">
        <v>1237</v>
      </c>
      <c r="H8354">
        <v>1</v>
      </c>
    </row>
    <row r="8355" spans="1:8" x14ac:dyDescent="0.2">
      <c r="A8355" s="5">
        <v>45113</v>
      </c>
      <c r="B8355" s="2">
        <v>45113.333634259259</v>
      </c>
      <c r="C8355" s="1" t="s">
        <v>1065</v>
      </c>
      <c r="D8355" t="s">
        <v>1058</v>
      </c>
      <c r="E8355" s="1" t="s">
        <v>1061</v>
      </c>
      <c r="G8355" t="s">
        <v>1237</v>
      </c>
      <c r="H8355">
        <v>1</v>
      </c>
    </row>
    <row r="8356" spans="1:8" x14ac:dyDescent="0.2">
      <c r="A8356" s="5">
        <v>45113</v>
      </c>
      <c r="B8356" s="2">
        <v>45113.333692129629</v>
      </c>
      <c r="C8356" s="1" t="s">
        <v>1065</v>
      </c>
      <c r="D8356" t="s">
        <v>1059</v>
      </c>
      <c r="E8356" s="1" t="s">
        <v>1061</v>
      </c>
      <c r="G8356" t="s">
        <v>1237</v>
      </c>
      <c r="H8356">
        <v>1</v>
      </c>
    </row>
    <row r="8357" spans="1:8" x14ac:dyDescent="0.2">
      <c r="A8357" s="5">
        <v>45114</v>
      </c>
      <c r="B8357" s="2">
        <v>45114.322939814818</v>
      </c>
      <c r="C8357" s="1" t="s">
        <v>1192</v>
      </c>
      <c r="D8357" t="s">
        <v>1053</v>
      </c>
      <c r="E8357" s="1" t="s">
        <v>1061</v>
      </c>
      <c r="G8357" t="s">
        <v>1237</v>
      </c>
      <c r="H8357">
        <v>1</v>
      </c>
    </row>
    <row r="8358" spans="1:8" x14ac:dyDescent="0.2">
      <c r="A8358" s="5">
        <v>45114</v>
      </c>
      <c r="B8358" s="2">
        <v>45114.322951388887</v>
      </c>
      <c r="C8358" s="1" t="s">
        <v>1192</v>
      </c>
      <c r="D8358" t="s">
        <v>1057</v>
      </c>
      <c r="E8358" s="1" t="s">
        <v>1061</v>
      </c>
      <c r="G8358" t="s">
        <v>1237</v>
      </c>
      <c r="H8358">
        <v>1</v>
      </c>
    </row>
    <row r="8359" spans="1:8" x14ac:dyDescent="0.2">
      <c r="A8359" s="5">
        <v>45114</v>
      </c>
      <c r="B8359" s="2">
        <v>45114.322962962964</v>
      </c>
      <c r="C8359" s="1" t="s">
        <v>1192</v>
      </c>
      <c r="D8359" t="s">
        <v>1058</v>
      </c>
      <c r="E8359" s="1" t="s">
        <v>1061</v>
      </c>
      <c r="G8359" t="s">
        <v>1237</v>
      </c>
      <c r="H8359">
        <v>1</v>
      </c>
    </row>
    <row r="8360" spans="1:8" x14ac:dyDescent="0.2">
      <c r="A8360" s="5">
        <v>45114</v>
      </c>
      <c r="B8360" s="2">
        <v>45114.322974537034</v>
      </c>
      <c r="C8360" s="1" t="s">
        <v>1192</v>
      </c>
      <c r="D8360" t="s">
        <v>1059</v>
      </c>
      <c r="E8360" s="1" t="s">
        <v>1061</v>
      </c>
      <c r="G8360" t="s">
        <v>1237</v>
      </c>
      <c r="H8360">
        <v>1</v>
      </c>
    </row>
    <row r="8361" spans="1:8" x14ac:dyDescent="0.2">
      <c r="A8361" s="5">
        <v>45114</v>
      </c>
      <c r="B8361" s="2">
        <v>45114.337083333332</v>
      </c>
      <c r="C8361" s="1" t="s">
        <v>1065</v>
      </c>
      <c r="D8361" t="s">
        <v>1053</v>
      </c>
      <c r="G8361" t="s">
        <v>1237</v>
      </c>
      <c r="H8361">
        <v>1</v>
      </c>
    </row>
    <row r="8362" spans="1:8" x14ac:dyDescent="0.2">
      <c r="A8362" s="5">
        <v>45114</v>
      </c>
      <c r="B8362" s="2">
        <v>45114.337326388886</v>
      </c>
      <c r="C8362" s="1" t="s">
        <v>1065</v>
      </c>
      <c r="D8362" t="s">
        <v>1056</v>
      </c>
      <c r="G8362" t="s">
        <v>1237</v>
      </c>
      <c r="H8362">
        <v>1</v>
      </c>
    </row>
    <row r="8363" spans="1:8" x14ac:dyDescent="0.2">
      <c r="A8363" s="5">
        <v>45114</v>
      </c>
      <c r="B8363" s="2">
        <v>45114.337430555555</v>
      </c>
      <c r="C8363" s="1" t="s">
        <v>1065</v>
      </c>
      <c r="D8363" t="s">
        <v>1057</v>
      </c>
      <c r="G8363" t="s">
        <v>1237</v>
      </c>
      <c r="H8363">
        <v>1</v>
      </c>
    </row>
    <row r="8364" spans="1:8" x14ac:dyDescent="0.2">
      <c r="A8364" s="5">
        <v>45114</v>
      </c>
      <c r="B8364" s="2">
        <v>45114.337650462963</v>
      </c>
      <c r="C8364" s="1" t="s">
        <v>1065</v>
      </c>
      <c r="D8364" t="s">
        <v>1056</v>
      </c>
      <c r="G8364" t="s">
        <v>1237</v>
      </c>
      <c r="H8364">
        <v>1</v>
      </c>
    </row>
    <row r="8365" spans="1:8" x14ac:dyDescent="0.2">
      <c r="A8365" s="5">
        <v>45114</v>
      </c>
      <c r="B8365" s="2">
        <v>45114.337766203702</v>
      </c>
      <c r="C8365" s="1" t="s">
        <v>1065</v>
      </c>
      <c r="D8365" t="s">
        <v>1058</v>
      </c>
      <c r="G8365" t="s">
        <v>1237</v>
      </c>
      <c r="H8365">
        <v>1</v>
      </c>
    </row>
    <row r="8366" spans="1:8" x14ac:dyDescent="0.2">
      <c r="A8366" s="5">
        <v>45114</v>
      </c>
      <c r="B8366" s="2">
        <v>45114.337835648148</v>
      </c>
      <c r="C8366" s="1" t="s">
        <v>1065</v>
      </c>
      <c r="D8366" t="s">
        <v>1056</v>
      </c>
      <c r="G8366" t="s">
        <v>1237</v>
      </c>
      <c r="H8366">
        <v>1</v>
      </c>
    </row>
    <row r="8367" spans="1:8" x14ac:dyDescent="0.2">
      <c r="A8367" s="5">
        <v>45114</v>
      </c>
      <c r="B8367" s="2">
        <v>45114.337905092594</v>
      </c>
      <c r="C8367" s="1" t="s">
        <v>1065</v>
      </c>
      <c r="D8367" t="s">
        <v>1059</v>
      </c>
      <c r="G8367" t="s">
        <v>1237</v>
      </c>
      <c r="H8367">
        <v>1</v>
      </c>
    </row>
    <row r="8368" spans="1:8" x14ac:dyDescent="0.2">
      <c r="A8368" s="5">
        <v>45114</v>
      </c>
      <c r="B8368" s="2">
        <v>45114.33797453704</v>
      </c>
      <c r="C8368" s="1" t="s">
        <v>1065</v>
      </c>
      <c r="D8368" t="s">
        <v>1056</v>
      </c>
      <c r="G8368" t="s">
        <v>1237</v>
      </c>
      <c r="H8368">
        <v>1</v>
      </c>
    </row>
    <row r="8369" spans="1:8" x14ac:dyDescent="0.2">
      <c r="A8369" s="5">
        <v>45117</v>
      </c>
      <c r="B8369" s="2">
        <v>45117.33148148148</v>
      </c>
      <c r="C8369" s="1" t="s">
        <v>1192</v>
      </c>
      <c r="D8369" t="s">
        <v>1053</v>
      </c>
      <c r="E8369" s="1" t="s">
        <v>1061</v>
      </c>
      <c r="G8369" t="s">
        <v>1237</v>
      </c>
      <c r="H8369">
        <v>1</v>
      </c>
    </row>
    <row r="8370" spans="1:8" x14ac:dyDescent="0.2">
      <c r="A8370" s="5">
        <v>45117</v>
      </c>
      <c r="B8370" s="2">
        <v>45117.331493055557</v>
      </c>
      <c r="C8370" s="1" t="s">
        <v>1192</v>
      </c>
      <c r="D8370" t="s">
        <v>1057</v>
      </c>
      <c r="E8370" s="1" t="s">
        <v>1061</v>
      </c>
      <c r="G8370" t="s">
        <v>1237</v>
      </c>
      <c r="H8370">
        <v>1</v>
      </c>
    </row>
    <row r="8371" spans="1:8" x14ac:dyDescent="0.2">
      <c r="A8371" s="5">
        <v>45117</v>
      </c>
      <c r="B8371" s="2">
        <v>45117.331504629627</v>
      </c>
      <c r="C8371" s="1" t="s">
        <v>1192</v>
      </c>
      <c r="D8371" t="s">
        <v>1058</v>
      </c>
      <c r="E8371" s="1" t="s">
        <v>1061</v>
      </c>
      <c r="G8371" t="s">
        <v>1237</v>
      </c>
      <c r="H8371">
        <v>1</v>
      </c>
    </row>
    <row r="8372" spans="1:8" x14ac:dyDescent="0.2">
      <c r="A8372" s="5">
        <v>45117</v>
      </c>
      <c r="B8372" s="2">
        <v>45117.331504629627</v>
      </c>
      <c r="C8372" s="1" t="s">
        <v>1192</v>
      </c>
      <c r="D8372" t="s">
        <v>1059</v>
      </c>
      <c r="E8372" s="1" t="s">
        <v>1061</v>
      </c>
      <c r="G8372" t="s">
        <v>1237</v>
      </c>
      <c r="H8372">
        <v>1</v>
      </c>
    </row>
    <row r="8373" spans="1:8" x14ac:dyDescent="0.2">
      <c r="A8373" s="5">
        <v>45118</v>
      </c>
      <c r="B8373" s="2">
        <v>45118.298541666663</v>
      </c>
      <c r="C8373" s="1" t="s">
        <v>1065</v>
      </c>
      <c r="D8373" t="s">
        <v>1053</v>
      </c>
      <c r="E8373" s="1" t="s">
        <v>1061</v>
      </c>
      <c r="G8373" t="s">
        <v>1237</v>
      </c>
      <c r="H8373">
        <v>1</v>
      </c>
    </row>
    <row r="8374" spans="1:8" x14ac:dyDescent="0.2">
      <c r="A8374" s="5">
        <v>45118</v>
      </c>
      <c r="B8374" s="2">
        <v>45118.298807870371</v>
      </c>
      <c r="C8374" s="1" t="s">
        <v>1065</v>
      </c>
      <c r="D8374" t="s">
        <v>1057</v>
      </c>
      <c r="E8374" s="1" t="s">
        <v>1061</v>
      </c>
      <c r="G8374" t="s">
        <v>1237</v>
      </c>
      <c r="H8374">
        <v>1</v>
      </c>
    </row>
    <row r="8375" spans="1:8" x14ac:dyDescent="0.2">
      <c r="A8375" s="5">
        <v>45118</v>
      </c>
      <c r="B8375" s="2">
        <v>45118.299004629633</v>
      </c>
      <c r="C8375" s="1" t="s">
        <v>1065</v>
      </c>
      <c r="D8375" t="s">
        <v>1058</v>
      </c>
      <c r="E8375" s="1" t="s">
        <v>1061</v>
      </c>
      <c r="G8375" t="s">
        <v>1237</v>
      </c>
      <c r="H8375">
        <v>1</v>
      </c>
    </row>
    <row r="8376" spans="1:8" x14ac:dyDescent="0.2">
      <c r="A8376" s="5">
        <v>45118</v>
      </c>
      <c r="B8376" s="2">
        <v>45118.299212962964</v>
      </c>
      <c r="C8376" s="1" t="s">
        <v>1065</v>
      </c>
      <c r="D8376" t="s">
        <v>1059</v>
      </c>
      <c r="E8376" s="1" t="s">
        <v>1061</v>
      </c>
      <c r="G8376" t="s">
        <v>1237</v>
      </c>
      <c r="H8376">
        <v>1</v>
      </c>
    </row>
    <row r="8377" spans="1:8" x14ac:dyDescent="0.2">
      <c r="A8377" s="5">
        <v>45119</v>
      </c>
      <c r="B8377" s="2">
        <v>45119.3284375</v>
      </c>
      <c r="C8377" s="1" t="s">
        <v>1192</v>
      </c>
      <c r="D8377" t="s">
        <v>1053</v>
      </c>
      <c r="E8377" s="1" t="s">
        <v>1061</v>
      </c>
      <c r="G8377" t="s">
        <v>1237</v>
      </c>
      <c r="H8377">
        <v>1</v>
      </c>
    </row>
    <row r="8378" spans="1:8" x14ac:dyDescent="0.2">
      <c r="A8378" s="5">
        <v>45119</v>
      </c>
      <c r="B8378" s="2">
        <v>45119.328449074077</v>
      </c>
      <c r="C8378" s="1" t="s">
        <v>1192</v>
      </c>
      <c r="D8378" t="s">
        <v>1057</v>
      </c>
      <c r="E8378" s="1" t="s">
        <v>1061</v>
      </c>
      <c r="G8378" t="s">
        <v>1237</v>
      </c>
      <c r="H8378">
        <v>1</v>
      </c>
    </row>
    <row r="8379" spans="1:8" x14ac:dyDescent="0.2">
      <c r="A8379" s="5">
        <v>45119</v>
      </c>
      <c r="B8379" s="2">
        <v>45119.328460648147</v>
      </c>
      <c r="C8379" s="1" t="s">
        <v>1192</v>
      </c>
      <c r="D8379" t="s">
        <v>1058</v>
      </c>
      <c r="E8379" s="1" t="s">
        <v>1061</v>
      </c>
      <c r="G8379" t="s">
        <v>1237</v>
      </c>
      <c r="H8379">
        <v>1</v>
      </c>
    </row>
    <row r="8380" spans="1:8" x14ac:dyDescent="0.2">
      <c r="A8380" s="5">
        <v>45119</v>
      </c>
      <c r="B8380" s="2">
        <v>45119.328472222223</v>
      </c>
      <c r="C8380" s="1" t="s">
        <v>1192</v>
      </c>
      <c r="D8380" t="s">
        <v>1059</v>
      </c>
      <c r="E8380" s="1" t="s">
        <v>1061</v>
      </c>
      <c r="G8380" t="s">
        <v>1237</v>
      </c>
      <c r="H8380">
        <v>1</v>
      </c>
    </row>
    <row r="8381" spans="1:8" x14ac:dyDescent="0.2">
      <c r="A8381" s="5">
        <v>45119</v>
      </c>
      <c r="B8381" s="2">
        <v>45119.33421296296</v>
      </c>
      <c r="C8381" s="1" t="s">
        <v>1065</v>
      </c>
      <c r="D8381" t="s">
        <v>1053</v>
      </c>
      <c r="G8381" t="s">
        <v>1237</v>
      </c>
      <c r="H8381">
        <v>1</v>
      </c>
    </row>
    <row r="8382" spans="1:8" x14ac:dyDescent="0.2">
      <c r="A8382" s="5">
        <v>45119</v>
      </c>
      <c r="B8382" s="2">
        <v>45119.334618055553</v>
      </c>
      <c r="C8382" s="1" t="s">
        <v>1065</v>
      </c>
      <c r="D8382" t="s">
        <v>1056</v>
      </c>
      <c r="G8382" t="s">
        <v>1237</v>
      </c>
      <c r="H8382">
        <v>1</v>
      </c>
    </row>
    <row r="8383" spans="1:8" x14ac:dyDescent="0.2">
      <c r="A8383" s="5">
        <v>45119</v>
      </c>
      <c r="B8383" s="2">
        <v>45119.334687499999</v>
      </c>
      <c r="C8383" s="1" t="s">
        <v>1065</v>
      </c>
      <c r="D8383" t="s">
        <v>1057</v>
      </c>
      <c r="G8383" t="s">
        <v>1237</v>
      </c>
      <c r="H8383">
        <v>1</v>
      </c>
    </row>
    <row r="8384" spans="1:8" x14ac:dyDescent="0.2">
      <c r="A8384" s="5">
        <v>45119</v>
      </c>
      <c r="B8384" s="2">
        <v>45119.334768518522</v>
      </c>
      <c r="C8384" s="1" t="s">
        <v>1065</v>
      </c>
      <c r="D8384" t="s">
        <v>1056</v>
      </c>
      <c r="G8384" t="s">
        <v>1237</v>
      </c>
      <c r="H8384">
        <v>1</v>
      </c>
    </row>
    <row r="8385" spans="1:8" x14ac:dyDescent="0.2">
      <c r="A8385" s="5">
        <v>45119</v>
      </c>
      <c r="B8385" s="2">
        <v>45119.334826388891</v>
      </c>
      <c r="C8385" s="1" t="s">
        <v>1065</v>
      </c>
      <c r="D8385" t="s">
        <v>1058</v>
      </c>
      <c r="G8385" t="s">
        <v>1237</v>
      </c>
      <c r="H8385">
        <v>1</v>
      </c>
    </row>
    <row r="8386" spans="1:8" x14ac:dyDescent="0.2">
      <c r="A8386" s="5">
        <v>45119</v>
      </c>
      <c r="B8386" s="2">
        <v>45119.33489583333</v>
      </c>
      <c r="C8386" s="1" t="s">
        <v>1065</v>
      </c>
      <c r="D8386" t="s">
        <v>1056</v>
      </c>
      <c r="G8386" t="s">
        <v>1237</v>
      </c>
      <c r="H8386">
        <v>1</v>
      </c>
    </row>
    <row r="8387" spans="1:8" x14ac:dyDescent="0.2">
      <c r="A8387" s="5">
        <v>45119</v>
      </c>
      <c r="B8387" s="2">
        <v>45119.334965277776</v>
      </c>
      <c r="C8387" s="1" t="s">
        <v>1065</v>
      </c>
      <c r="D8387" t="s">
        <v>1059</v>
      </c>
      <c r="G8387" t="s">
        <v>1237</v>
      </c>
      <c r="H8387">
        <v>1</v>
      </c>
    </row>
    <row r="8388" spans="1:8" x14ac:dyDescent="0.2">
      <c r="A8388" s="5">
        <v>45119</v>
      </c>
      <c r="B8388" s="2">
        <v>45119.335023148145</v>
      </c>
      <c r="C8388" s="1" t="s">
        <v>1065</v>
      </c>
      <c r="D8388" t="s">
        <v>1056</v>
      </c>
      <c r="G8388" t="s">
        <v>1237</v>
      </c>
      <c r="H8388">
        <v>1</v>
      </c>
    </row>
    <row r="8389" spans="1:8" x14ac:dyDescent="0.2">
      <c r="A8389" s="5">
        <v>45119</v>
      </c>
      <c r="B8389" s="2">
        <v>45119.424884259257</v>
      </c>
      <c r="C8389" s="1" t="s">
        <v>1065</v>
      </c>
      <c r="D8389" t="s">
        <v>1053</v>
      </c>
      <c r="G8389" t="s">
        <v>1237</v>
      </c>
      <c r="H8389">
        <v>1</v>
      </c>
    </row>
    <row r="8390" spans="1:8" x14ac:dyDescent="0.2">
      <c r="A8390" s="5">
        <v>45119</v>
      </c>
      <c r="B8390" s="2">
        <v>45119.424895833334</v>
      </c>
      <c r="C8390" s="1" t="s">
        <v>1065</v>
      </c>
      <c r="D8390" t="s">
        <v>1056</v>
      </c>
      <c r="G8390" t="s">
        <v>1237</v>
      </c>
      <c r="H8390">
        <v>1</v>
      </c>
    </row>
    <row r="8391" spans="1:8" x14ac:dyDescent="0.2">
      <c r="A8391" s="5">
        <v>45119</v>
      </c>
      <c r="B8391" s="2">
        <v>45119.424907407411</v>
      </c>
      <c r="C8391" s="1" t="s">
        <v>1065</v>
      </c>
      <c r="D8391" t="s">
        <v>1057</v>
      </c>
      <c r="G8391" t="s">
        <v>1237</v>
      </c>
      <c r="H8391">
        <v>1</v>
      </c>
    </row>
    <row r="8392" spans="1:8" x14ac:dyDescent="0.2">
      <c r="A8392" s="5">
        <v>45119</v>
      </c>
      <c r="B8392" s="2">
        <v>45119.424907407411</v>
      </c>
      <c r="C8392" s="1" t="s">
        <v>1065</v>
      </c>
      <c r="D8392" t="s">
        <v>1056</v>
      </c>
      <c r="G8392" t="s">
        <v>1237</v>
      </c>
      <c r="H8392">
        <v>1</v>
      </c>
    </row>
    <row r="8393" spans="1:8" x14ac:dyDescent="0.2">
      <c r="A8393" s="5">
        <v>45119</v>
      </c>
      <c r="B8393" s="2">
        <v>45119.42491898148</v>
      </c>
      <c r="C8393" s="1" t="s">
        <v>1065</v>
      </c>
      <c r="D8393" t="s">
        <v>1058</v>
      </c>
      <c r="G8393" t="s">
        <v>1237</v>
      </c>
      <c r="H8393">
        <v>1</v>
      </c>
    </row>
    <row r="8394" spans="1:8" x14ac:dyDescent="0.2">
      <c r="A8394" s="5">
        <v>45119</v>
      </c>
      <c r="B8394" s="2">
        <v>45119.424930555557</v>
      </c>
      <c r="C8394" s="1" t="s">
        <v>1065</v>
      </c>
      <c r="D8394" t="s">
        <v>1056</v>
      </c>
      <c r="G8394" t="s">
        <v>1237</v>
      </c>
      <c r="H8394">
        <v>1</v>
      </c>
    </row>
    <row r="8395" spans="1:8" x14ac:dyDescent="0.2">
      <c r="A8395" s="5">
        <v>45119</v>
      </c>
      <c r="B8395" s="2">
        <v>45119.424942129626</v>
      </c>
      <c r="C8395" s="1" t="s">
        <v>1065</v>
      </c>
      <c r="D8395" t="s">
        <v>1059</v>
      </c>
      <c r="G8395" t="s">
        <v>1237</v>
      </c>
      <c r="H8395">
        <v>1</v>
      </c>
    </row>
    <row r="8396" spans="1:8" x14ac:dyDescent="0.2">
      <c r="A8396" s="5">
        <v>45119</v>
      </c>
      <c r="B8396" s="2">
        <v>45119.424953703703</v>
      </c>
      <c r="C8396" s="1" t="s">
        <v>1065</v>
      </c>
      <c r="D8396" t="s">
        <v>1056</v>
      </c>
      <c r="G8396" t="s">
        <v>1237</v>
      </c>
      <c r="H8396">
        <v>1</v>
      </c>
    </row>
    <row r="8397" spans="1:8" x14ac:dyDescent="0.2">
      <c r="A8397" s="5">
        <v>45120</v>
      </c>
      <c r="B8397" s="2">
        <v>45120.327013888891</v>
      </c>
      <c r="C8397" s="1" t="s">
        <v>1192</v>
      </c>
      <c r="D8397" t="s">
        <v>1053</v>
      </c>
      <c r="E8397" s="1" t="s">
        <v>1061</v>
      </c>
      <c r="G8397" t="s">
        <v>1237</v>
      </c>
      <c r="H8397">
        <v>1</v>
      </c>
    </row>
    <row r="8398" spans="1:8" x14ac:dyDescent="0.2">
      <c r="A8398" s="5">
        <v>45120</v>
      </c>
      <c r="B8398" s="2">
        <v>45120.327025462961</v>
      </c>
      <c r="C8398" s="1" t="s">
        <v>1192</v>
      </c>
      <c r="D8398" t="s">
        <v>1057</v>
      </c>
      <c r="E8398" s="1" t="s">
        <v>1061</v>
      </c>
      <c r="G8398" t="s">
        <v>1237</v>
      </c>
      <c r="H8398">
        <v>1</v>
      </c>
    </row>
    <row r="8399" spans="1:8" x14ac:dyDescent="0.2">
      <c r="A8399" s="5">
        <v>45120</v>
      </c>
      <c r="B8399" s="2">
        <v>45120.327037037037</v>
      </c>
      <c r="C8399" s="1" t="s">
        <v>1192</v>
      </c>
      <c r="D8399" t="s">
        <v>1058</v>
      </c>
      <c r="E8399" s="1" t="s">
        <v>1061</v>
      </c>
      <c r="G8399" t="s">
        <v>1237</v>
      </c>
      <c r="H8399">
        <v>1</v>
      </c>
    </row>
    <row r="8400" spans="1:8" x14ac:dyDescent="0.2">
      <c r="A8400" s="5">
        <v>45120</v>
      </c>
      <c r="B8400" s="2">
        <v>45120.327048611114</v>
      </c>
      <c r="C8400" s="1" t="s">
        <v>1192</v>
      </c>
      <c r="D8400" t="s">
        <v>1059</v>
      </c>
      <c r="E8400" s="1" t="s">
        <v>1061</v>
      </c>
      <c r="G8400" t="s">
        <v>1237</v>
      </c>
      <c r="H8400">
        <v>1</v>
      </c>
    </row>
    <row r="8401" spans="1:8" x14ac:dyDescent="0.2">
      <c r="A8401" s="5">
        <v>45121</v>
      </c>
      <c r="B8401" s="2">
        <v>45121.330243055556</v>
      </c>
      <c r="C8401" s="1" t="s">
        <v>1065</v>
      </c>
      <c r="D8401" t="s">
        <v>1053</v>
      </c>
      <c r="G8401" t="s">
        <v>1237</v>
      </c>
      <c r="H8401">
        <v>1</v>
      </c>
    </row>
    <row r="8402" spans="1:8" x14ac:dyDescent="0.2">
      <c r="A8402" s="5">
        <v>45121</v>
      </c>
      <c r="B8402" s="2">
        <v>45121.330393518518</v>
      </c>
      <c r="C8402" s="1" t="s">
        <v>1065</v>
      </c>
      <c r="D8402" t="s">
        <v>1056</v>
      </c>
      <c r="G8402" t="s">
        <v>1237</v>
      </c>
      <c r="H8402">
        <v>1</v>
      </c>
    </row>
    <row r="8403" spans="1:8" x14ac:dyDescent="0.2">
      <c r="A8403" s="5">
        <v>45121</v>
      </c>
      <c r="B8403" s="2">
        <v>45121.330555555556</v>
      </c>
      <c r="C8403" s="1" t="s">
        <v>1065</v>
      </c>
      <c r="D8403" t="s">
        <v>1057</v>
      </c>
      <c r="E8403" s="1" t="s">
        <v>1064</v>
      </c>
      <c r="G8403" t="s">
        <v>1237</v>
      </c>
      <c r="H8403">
        <v>1</v>
      </c>
    </row>
    <row r="8404" spans="1:8" x14ac:dyDescent="0.2">
      <c r="A8404" s="5">
        <v>45121</v>
      </c>
      <c r="B8404" s="2">
        <v>45121.330694444441</v>
      </c>
      <c r="C8404" s="1" t="s">
        <v>1065</v>
      </c>
      <c r="D8404" t="s">
        <v>1058</v>
      </c>
      <c r="E8404" s="1" t="s">
        <v>1064</v>
      </c>
      <c r="G8404" t="s">
        <v>1237</v>
      </c>
      <c r="H8404">
        <v>1</v>
      </c>
    </row>
    <row r="8405" spans="1:8" x14ac:dyDescent="0.2">
      <c r="A8405" s="5">
        <v>45121</v>
      </c>
      <c r="B8405" s="2">
        <v>45121.330833333333</v>
      </c>
      <c r="C8405" s="1" t="s">
        <v>1065</v>
      </c>
      <c r="D8405" t="s">
        <v>1059</v>
      </c>
      <c r="E8405" s="1" t="s">
        <v>1064</v>
      </c>
      <c r="G8405" t="s">
        <v>1237</v>
      </c>
      <c r="H8405">
        <v>1</v>
      </c>
    </row>
    <row r="8406" spans="1:8" x14ac:dyDescent="0.2">
      <c r="A8406" s="5">
        <v>45125</v>
      </c>
      <c r="B8406" s="2">
        <v>45125.309027777781</v>
      </c>
      <c r="C8406" s="1" t="s">
        <v>1192</v>
      </c>
      <c r="D8406" t="s">
        <v>1053</v>
      </c>
      <c r="E8406" s="1" t="s">
        <v>1061</v>
      </c>
      <c r="G8406" t="s">
        <v>1237</v>
      </c>
      <c r="H8406">
        <v>1</v>
      </c>
    </row>
    <row r="8407" spans="1:8" x14ac:dyDescent="0.2">
      <c r="A8407" s="5">
        <v>45125</v>
      </c>
      <c r="B8407" s="2">
        <v>45125.309039351851</v>
      </c>
      <c r="C8407" s="1" t="s">
        <v>1192</v>
      </c>
      <c r="D8407" t="s">
        <v>1057</v>
      </c>
      <c r="E8407" s="1" t="s">
        <v>1061</v>
      </c>
      <c r="G8407" t="s">
        <v>1237</v>
      </c>
      <c r="H8407">
        <v>1</v>
      </c>
    </row>
    <row r="8408" spans="1:8" x14ac:dyDescent="0.2">
      <c r="A8408" s="5">
        <v>45125</v>
      </c>
      <c r="B8408" s="2">
        <v>45125.309050925927</v>
      </c>
      <c r="C8408" s="1" t="s">
        <v>1192</v>
      </c>
      <c r="D8408" t="s">
        <v>1058</v>
      </c>
      <c r="E8408" s="1" t="s">
        <v>1061</v>
      </c>
      <c r="G8408" t="s">
        <v>1237</v>
      </c>
      <c r="H8408">
        <v>1</v>
      </c>
    </row>
    <row r="8409" spans="1:8" x14ac:dyDescent="0.2">
      <c r="A8409" s="5">
        <v>45125</v>
      </c>
      <c r="B8409" s="2">
        <v>45125.309062499997</v>
      </c>
      <c r="C8409" s="1" t="s">
        <v>1192</v>
      </c>
      <c r="D8409" t="s">
        <v>1059</v>
      </c>
      <c r="E8409" s="1" t="s">
        <v>1061</v>
      </c>
      <c r="G8409" t="s">
        <v>1237</v>
      </c>
      <c r="H8409">
        <v>1</v>
      </c>
    </row>
    <row r="8410" spans="1:8" x14ac:dyDescent="0.2">
      <c r="A8410" s="5">
        <v>45125</v>
      </c>
      <c r="B8410" s="2">
        <v>45125.324594907404</v>
      </c>
      <c r="C8410" s="1" t="s">
        <v>1065</v>
      </c>
      <c r="D8410" t="s">
        <v>1053</v>
      </c>
      <c r="E8410" s="1" t="s">
        <v>1054</v>
      </c>
      <c r="G8410" t="s">
        <v>1237</v>
      </c>
      <c r="H8410">
        <v>1</v>
      </c>
    </row>
    <row r="8411" spans="1:8" x14ac:dyDescent="0.2">
      <c r="A8411" s="5">
        <v>45125</v>
      </c>
      <c r="B8411" s="2">
        <v>45125.324780092589</v>
      </c>
      <c r="C8411" s="1" t="s">
        <v>1065</v>
      </c>
      <c r="D8411" t="s">
        <v>1056</v>
      </c>
      <c r="F8411" s="6" t="s">
        <v>1054</v>
      </c>
      <c r="G8411" t="s">
        <v>1237</v>
      </c>
      <c r="H8411">
        <v>1</v>
      </c>
    </row>
    <row r="8412" spans="1:8" x14ac:dyDescent="0.2">
      <c r="A8412" s="5">
        <v>45125</v>
      </c>
      <c r="B8412" s="2">
        <v>45125.325011574074</v>
      </c>
      <c r="C8412" s="1" t="s">
        <v>1065</v>
      </c>
      <c r="D8412" t="s">
        <v>1057</v>
      </c>
      <c r="E8412" s="1" t="s">
        <v>1054</v>
      </c>
      <c r="G8412" t="s">
        <v>1237</v>
      </c>
      <c r="H8412">
        <v>1</v>
      </c>
    </row>
    <row r="8413" spans="1:8" x14ac:dyDescent="0.2">
      <c r="A8413" s="5">
        <v>45125</v>
      </c>
      <c r="B8413" s="2">
        <v>45125.325150462966</v>
      </c>
      <c r="C8413" s="1" t="s">
        <v>1065</v>
      </c>
      <c r="D8413" t="s">
        <v>1056</v>
      </c>
      <c r="F8413" s="6" t="s">
        <v>1054</v>
      </c>
      <c r="G8413" t="s">
        <v>1237</v>
      </c>
      <c r="H8413">
        <v>1</v>
      </c>
    </row>
    <row r="8414" spans="1:8" x14ac:dyDescent="0.2">
      <c r="A8414" s="5">
        <v>45125</v>
      </c>
      <c r="B8414" s="2">
        <v>45125.325277777774</v>
      </c>
      <c r="C8414" s="1" t="s">
        <v>1065</v>
      </c>
      <c r="D8414" t="s">
        <v>1058</v>
      </c>
      <c r="E8414" s="1" t="s">
        <v>1054</v>
      </c>
      <c r="G8414" t="s">
        <v>1237</v>
      </c>
      <c r="H8414">
        <v>1</v>
      </c>
    </row>
    <row r="8415" spans="1:8" x14ac:dyDescent="0.2">
      <c r="A8415" s="5">
        <v>45125</v>
      </c>
      <c r="B8415" s="2">
        <v>45125.326990740738</v>
      </c>
      <c r="C8415" s="1" t="s">
        <v>1065</v>
      </c>
      <c r="D8415" t="s">
        <v>1056</v>
      </c>
      <c r="F8415" s="6" t="s">
        <v>1054</v>
      </c>
      <c r="G8415" t="s">
        <v>1237</v>
      </c>
      <c r="H8415">
        <v>1</v>
      </c>
    </row>
    <row r="8416" spans="1:8" x14ac:dyDescent="0.2">
      <c r="A8416" s="5">
        <v>45125</v>
      </c>
      <c r="B8416" s="2">
        <v>45125.327094907407</v>
      </c>
      <c r="C8416" s="1" t="s">
        <v>1065</v>
      </c>
      <c r="D8416" t="s">
        <v>1059</v>
      </c>
      <c r="E8416" s="1" t="s">
        <v>1054</v>
      </c>
      <c r="G8416" t="s">
        <v>1237</v>
      </c>
      <c r="H8416">
        <v>1</v>
      </c>
    </row>
    <row r="8417" spans="1:8" x14ac:dyDescent="0.2">
      <c r="A8417" s="5">
        <v>45125</v>
      </c>
      <c r="B8417" s="2">
        <v>45125.327337962961</v>
      </c>
      <c r="C8417" s="1" t="s">
        <v>1065</v>
      </c>
      <c r="D8417" t="s">
        <v>1056</v>
      </c>
      <c r="F8417" s="6" t="s">
        <v>1054</v>
      </c>
      <c r="G8417" t="s">
        <v>1237</v>
      </c>
      <c r="H8417">
        <v>1</v>
      </c>
    </row>
    <row r="8418" spans="1:8" x14ac:dyDescent="0.2">
      <c r="A8418" s="5">
        <v>45126</v>
      </c>
      <c r="B8418" s="2">
        <v>45126.309560185182</v>
      </c>
      <c r="C8418" s="1" t="s">
        <v>1192</v>
      </c>
      <c r="D8418" t="s">
        <v>1053</v>
      </c>
      <c r="E8418" s="1" t="s">
        <v>1061</v>
      </c>
      <c r="G8418" t="s">
        <v>1237</v>
      </c>
      <c r="H8418">
        <v>1</v>
      </c>
    </row>
    <row r="8419" spans="1:8" x14ac:dyDescent="0.2">
      <c r="A8419" s="5">
        <v>45126</v>
      </c>
      <c r="B8419" s="2">
        <v>45126.309571759259</v>
      </c>
      <c r="C8419" s="1" t="s">
        <v>1192</v>
      </c>
      <c r="D8419" t="s">
        <v>1057</v>
      </c>
      <c r="E8419" s="1" t="s">
        <v>1061</v>
      </c>
      <c r="G8419" t="s">
        <v>1237</v>
      </c>
      <c r="H8419">
        <v>1</v>
      </c>
    </row>
    <row r="8420" spans="1:8" x14ac:dyDescent="0.2">
      <c r="A8420" s="5">
        <v>45126</v>
      </c>
      <c r="B8420" s="2">
        <v>45126.309583333335</v>
      </c>
      <c r="C8420" s="1" t="s">
        <v>1192</v>
      </c>
      <c r="D8420" t="s">
        <v>1058</v>
      </c>
      <c r="E8420" s="1" t="s">
        <v>1061</v>
      </c>
      <c r="G8420" t="s">
        <v>1237</v>
      </c>
      <c r="H8420">
        <v>1</v>
      </c>
    </row>
    <row r="8421" spans="1:8" x14ac:dyDescent="0.2">
      <c r="A8421" s="5">
        <v>45126</v>
      </c>
      <c r="B8421" s="2">
        <v>45126.309606481482</v>
      </c>
      <c r="C8421" s="1" t="s">
        <v>1192</v>
      </c>
      <c r="D8421" t="s">
        <v>1059</v>
      </c>
      <c r="E8421" s="1" t="s">
        <v>1061</v>
      </c>
      <c r="G8421" t="s">
        <v>1237</v>
      </c>
      <c r="H8421">
        <v>1</v>
      </c>
    </row>
    <row r="8422" spans="1:8" x14ac:dyDescent="0.2">
      <c r="A8422" s="5">
        <v>45126</v>
      </c>
      <c r="B8422" s="2">
        <v>45126.326261574075</v>
      </c>
      <c r="C8422" s="1" t="s">
        <v>1065</v>
      </c>
      <c r="D8422" t="s">
        <v>1053</v>
      </c>
      <c r="G8422" t="s">
        <v>1237</v>
      </c>
      <c r="H8422">
        <v>1</v>
      </c>
    </row>
    <row r="8423" spans="1:8" x14ac:dyDescent="0.2">
      <c r="A8423" s="5">
        <v>45126</v>
      </c>
      <c r="B8423" s="2">
        <v>45126.326284722221</v>
      </c>
      <c r="C8423" s="1" t="s">
        <v>1065</v>
      </c>
      <c r="D8423" t="s">
        <v>1056</v>
      </c>
      <c r="G8423" t="s">
        <v>1237</v>
      </c>
      <c r="H8423">
        <v>1</v>
      </c>
    </row>
    <row r="8424" spans="1:8" x14ac:dyDescent="0.2">
      <c r="A8424" s="5">
        <v>45126</v>
      </c>
      <c r="B8424" s="2">
        <v>45126.326296296298</v>
      </c>
      <c r="C8424" s="1" t="s">
        <v>1065</v>
      </c>
      <c r="D8424" t="s">
        <v>1057</v>
      </c>
      <c r="G8424" t="s">
        <v>1237</v>
      </c>
      <c r="H8424">
        <v>1</v>
      </c>
    </row>
    <row r="8425" spans="1:8" x14ac:dyDescent="0.2">
      <c r="A8425" s="5">
        <v>45126</v>
      </c>
      <c r="B8425" s="2">
        <v>45126.326319444444</v>
      </c>
      <c r="C8425" s="1" t="s">
        <v>1065</v>
      </c>
      <c r="D8425" t="s">
        <v>1056</v>
      </c>
      <c r="G8425" t="s">
        <v>1237</v>
      </c>
      <c r="H8425">
        <v>1</v>
      </c>
    </row>
    <row r="8426" spans="1:8" x14ac:dyDescent="0.2">
      <c r="A8426" s="5">
        <v>45126</v>
      </c>
      <c r="B8426" s="2">
        <v>45126.326342592591</v>
      </c>
      <c r="C8426" s="1" t="s">
        <v>1065</v>
      </c>
      <c r="D8426" t="s">
        <v>1058</v>
      </c>
      <c r="G8426" t="s">
        <v>1237</v>
      </c>
      <c r="H8426">
        <v>1</v>
      </c>
    </row>
    <row r="8427" spans="1:8" x14ac:dyDescent="0.2">
      <c r="A8427" s="5">
        <v>45126</v>
      </c>
      <c r="B8427" s="2">
        <v>45126.326365740744</v>
      </c>
      <c r="C8427" s="1" t="s">
        <v>1065</v>
      </c>
      <c r="D8427" t="s">
        <v>1056</v>
      </c>
      <c r="G8427" t="s">
        <v>1237</v>
      </c>
      <c r="H8427">
        <v>1</v>
      </c>
    </row>
    <row r="8428" spans="1:8" x14ac:dyDescent="0.2">
      <c r="A8428" s="5">
        <v>45126</v>
      </c>
      <c r="B8428" s="2">
        <v>45126.326377314814</v>
      </c>
      <c r="C8428" s="1" t="s">
        <v>1065</v>
      </c>
      <c r="D8428" t="s">
        <v>1059</v>
      </c>
      <c r="G8428" t="s">
        <v>1237</v>
      </c>
      <c r="H8428">
        <v>1</v>
      </c>
    </row>
    <row r="8429" spans="1:8" x14ac:dyDescent="0.2">
      <c r="A8429" s="5">
        <v>45126</v>
      </c>
      <c r="B8429" s="2">
        <v>45126.326388888891</v>
      </c>
      <c r="C8429" s="1" t="s">
        <v>1065</v>
      </c>
      <c r="D8429" t="s">
        <v>1056</v>
      </c>
      <c r="G8429" t="s">
        <v>1237</v>
      </c>
      <c r="H8429">
        <v>1</v>
      </c>
    </row>
    <row r="8430" spans="1:8" x14ac:dyDescent="0.2">
      <c r="A8430" s="5">
        <v>45126</v>
      </c>
      <c r="B8430" s="2">
        <v>45126.565046296295</v>
      </c>
      <c r="C8430" s="1" t="s">
        <v>1065</v>
      </c>
      <c r="D8430" t="s">
        <v>1053</v>
      </c>
      <c r="G8430" t="s">
        <v>1237</v>
      </c>
      <c r="H8430">
        <v>1</v>
      </c>
    </row>
    <row r="8431" spans="1:8" x14ac:dyDescent="0.2">
      <c r="A8431" s="5">
        <v>45126</v>
      </c>
      <c r="B8431" s="2">
        <v>45126.565069444441</v>
      </c>
      <c r="C8431" s="1" t="s">
        <v>1065</v>
      </c>
      <c r="D8431" t="s">
        <v>1056</v>
      </c>
      <c r="G8431" t="s">
        <v>1237</v>
      </c>
      <c r="H8431">
        <v>1</v>
      </c>
    </row>
    <row r="8432" spans="1:8" x14ac:dyDescent="0.2">
      <c r="A8432" s="5">
        <v>45126</v>
      </c>
      <c r="B8432" s="2">
        <v>45126.565081018518</v>
      </c>
      <c r="C8432" s="1" t="s">
        <v>1065</v>
      </c>
      <c r="D8432" t="s">
        <v>1057</v>
      </c>
      <c r="G8432" t="s">
        <v>1237</v>
      </c>
      <c r="H8432">
        <v>1</v>
      </c>
    </row>
    <row r="8433" spans="1:8" x14ac:dyDescent="0.2">
      <c r="A8433" s="5">
        <v>45126</v>
      </c>
      <c r="B8433" s="2">
        <v>45126.565092592595</v>
      </c>
      <c r="C8433" s="1" t="s">
        <v>1065</v>
      </c>
      <c r="D8433" t="s">
        <v>1056</v>
      </c>
      <c r="G8433" t="s">
        <v>1237</v>
      </c>
      <c r="H8433">
        <v>1</v>
      </c>
    </row>
    <row r="8434" spans="1:8" x14ac:dyDescent="0.2">
      <c r="A8434" s="5">
        <v>45126</v>
      </c>
      <c r="B8434" s="2">
        <v>45126.565104166664</v>
      </c>
      <c r="C8434" s="1" t="s">
        <v>1065</v>
      </c>
      <c r="D8434" t="s">
        <v>1058</v>
      </c>
      <c r="G8434" t="s">
        <v>1237</v>
      </c>
      <c r="H8434">
        <v>1</v>
      </c>
    </row>
    <row r="8435" spans="1:8" x14ac:dyDescent="0.2">
      <c r="A8435" s="5">
        <v>45126</v>
      </c>
      <c r="B8435" s="2">
        <v>45126.565115740741</v>
      </c>
      <c r="C8435" s="1" t="s">
        <v>1065</v>
      </c>
      <c r="D8435" t="s">
        <v>1056</v>
      </c>
      <c r="G8435" t="s">
        <v>1237</v>
      </c>
      <c r="H8435">
        <v>1</v>
      </c>
    </row>
    <row r="8436" spans="1:8" x14ac:dyDescent="0.2">
      <c r="A8436" s="5">
        <v>45126</v>
      </c>
      <c r="B8436" s="2">
        <v>45126.565138888887</v>
      </c>
      <c r="C8436" s="1" t="s">
        <v>1065</v>
      </c>
      <c r="D8436" t="s">
        <v>1059</v>
      </c>
      <c r="G8436" t="s">
        <v>1237</v>
      </c>
      <c r="H8436">
        <v>1</v>
      </c>
    </row>
    <row r="8437" spans="1:8" x14ac:dyDescent="0.2">
      <c r="A8437" s="5">
        <v>45126</v>
      </c>
      <c r="B8437" s="2">
        <v>45126.565150462964</v>
      </c>
      <c r="C8437" s="1" t="s">
        <v>1065</v>
      </c>
      <c r="D8437" t="s">
        <v>1056</v>
      </c>
      <c r="G8437" t="s">
        <v>1237</v>
      </c>
      <c r="H8437">
        <v>1</v>
      </c>
    </row>
    <row r="8438" spans="1:8" x14ac:dyDescent="0.2">
      <c r="A8438" s="5">
        <v>45127</v>
      </c>
      <c r="B8438" s="2">
        <v>45127.331192129626</v>
      </c>
      <c r="C8438" s="1" t="s">
        <v>1065</v>
      </c>
      <c r="D8438" t="s">
        <v>1053</v>
      </c>
      <c r="E8438" s="1" t="s">
        <v>1061</v>
      </c>
      <c r="G8438" t="s">
        <v>1237</v>
      </c>
      <c r="H8438">
        <v>1</v>
      </c>
    </row>
    <row r="8439" spans="1:8" x14ac:dyDescent="0.2">
      <c r="A8439" s="5">
        <v>45127</v>
      </c>
      <c r="B8439" s="2">
        <v>45127.331377314818</v>
      </c>
      <c r="C8439" s="1" t="s">
        <v>1065</v>
      </c>
      <c r="D8439" t="s">
        <v>1057</v>
      </c>
      <c r="E8439" s="1" t="s">
        <v>1061</v>
      </c>
      <c r="G8439" t="s">
        <v>1237</v>
      </c>
      <c r="H8439">
        <v>1</v>
      </c>
    </row>
    <row r="8440" spans="1:8" x14ac:dyDescent="0.2">
      <c r="A8440" s="5">
        <v>45127</v>
      </c>
      <c r="B8440" s="2">
        <v>45127.331504629627</v>
      </c>
      <c r="C8440" s="1" t="s">
        <v>1065</v>
      </c>
      <c r="D8440" t="s">
        <v>1058</v>
      </c>
      <c r="E8440" s="1" t="s">
        <v>1061</v>
      </c>
      <c r="G8440" t="s">
        <v>1237</v>
      </c>
      <c r="H8440">
        <v>1</v>
      </c>
    </row>
    <row r="8441" spans="1:8" x14ac:dyDescent="0.2">
      <c r="A8441" s="5">
        <v>45127</v>
      </c>
      <c r="B8441" s="2">
        <v>45127.331643518519</v>
      </c>
      <c r="C8441" s="1" t="s">
        <v>1065</v>
      </c>
      <c r="D8441" t="s">
        <v>1059</v>
      </c>
      <c r="E8441" s="1" t="s">
        <v>1061</v>
      </c>
      <c r="G8441" t="s">
        <v>1237</v>
      </c>
      <c r="H8441">
        <v>1</v>
      </c>
    </row>
    <row r="8442" spans="1:8" x14ac:dyDescent="0.2">
      <c r="A8442" s="5">
        <v>45128</v>
      </c>
      <c r="B8442" s="2">
        <v>45128.315625000003</v>
      </c>
      <c r="C8442" s="1" t="s">
        <v>1065</v>
      </c>
      <c r="D8442" t="s">
        <v>1053</v>
      </c>
      <c r="E8442" s="1" t="s">
        <v>1061</v>
      </c>
      <c r="G8442" t="s">
        <v>1237</v>
      </c>
      <c r="H8442">
        <v>1</v>
      </c>
    </row>
    <row r="8443" spans="1:8" x14ac:dyDescent="0.2">
      <c r="A8443" s="5">
        <v>45128</v>
      </c>
      <c r="B8443" s="2">
        <v>45128.315729166665</v>
      </c>
      <c r="C8443" s="1" t="s">
        <v>1065</v>
      </c>
      <c r="D8443" t="s">
        <v>1057</v>
      </c>
      <c r="E8443" s="1" t="s">
        <v>1061</v>
      </c>
      <c r="G8443" t="s">
        <v>1237</v>
      </c>
      <c r="H8443">
        <v>1</v>
      </c>
    </row>
    <row r="8444" spans="1:8" x14ac:dyDescent="0.2">
      <c r="A8444" s="5">
        <v>45128</v>
      </c>
      <c r="B8444" s="2">
        <v>45128.315844907411</v>
      </c>
      <c r="C8444" s="1" t="s">
        <v>1065</v>
      </c>
      <c r="D8444" t="s">
        <v>1058</v>
      </c>
      <c r="E8444" s="1" t="s">
        <v>1061</v>
      </c>
      <c r="G8444" t="s">
        <v>1237</v>
      </c>
      <c r="H8444">
        <v>1</v>
      </c>
    </row>
    <row r="8445" spans="1:8" x14ac:dyDescent="0.2">
      <c r="A8445" s="5">
        <v>45128</v>
      </c>
      <c r="B8445" s="2">
        <v>45128.31590277778</v>
      </c>
      <c r="C8445" s="1" t="s">
        <v>1065</v>
      </c>
      <c r="D8445" t="s">
        <v>1059</v>
      </c>
      <c r="E8445" s="1" t="s">
        <v>1061</v>
      </c>
      <c r="G8445" t="s">
        <v>1237</v>
      </c>
      <c r="H8445">
        <v>1</v>
      </c>
    </row>
    <row r="8446" spans="1:8" x14ac:dyDescent="0.2">
      <c r="A8446" s="5">
        <v>45128</v>
      </c>
      <c r="B8446" s="2">
        <v>45128.328043981484</v>
      </c>
      <c r="C8446" s="1" t="s">
        <v>1065</v>
      </c>
      <c r="D8446" t="s">
        <v>1053</v>
      </c>
      <c r="G8446" t="s">
        <v>1237</v>
      </c>
      <c r="H8446">
        <v>1</v>
      </c>
    </row>
    <row r="8447" spans="1:8" x14ac:dyDescent="0.2">
      <c r="A8447" s="5">
        <v>45128</v>
      </c>
      <c r="B8447" s="2">
        <v>45128.328148148146</v>
      </c>
      <c r="C8447" s="1" t="s">
        <v>1065</v>
      </c>
      <c r="D8447" t="s">
        <v>1056</v>
      </c>
      <c r="G8447" t="s">
        <v>1237</v>
      </c>
      <c r="H8447">
        <v>1</v>
      </c>
    </row>
    <row r="8448" spans="1:8" x14ac:dyDescent="0.2">
      <c r="A8448" s="5">
        <v>45128</v>
      </c>
      <c r="B8448" s="2">
        <v>45128.328252314815</v>
      </c>
      <c r="C8448" s="1" t="s">
        <v>1065</v>
      </c>
      <c r="D8448" t="s">
        <v>1057</v>
      </c>
      <c r="G8448" t="s">
        <v>1237</v>
      </c>
      <c r="H8448">
        <v>1</v>
      </c>
    </row>
    <row r="8449" spans="1:8" x14ac:dyDescent="0.2">
      <c r="A8449" s="5">
        <v>45128</v>
      </c>
      <c r="B8449" s="2">
        <v>45128.3283912037</v>
      </c>
      <c r="C8449" s="1" t="s">
        <v>1065</v>
      </c>
      <c r="D8449" t="s">
        <v>1056</v>
      </c>
      <c r="G8449" t="s">
        <v>1237</v>
      </c>
      <c r="H8449">
        <v>1</v>
      </c>
    </row>
    <row r="8450" spans="1:8" x14ac:dyDescent="0.2">
      <c r="A8450" s="5">
        <v>45128</v>
      </c>
      <c r="B8450" s="2">
        <v>45128.328692129631</v>
      </c>
      <c r="C8450" s="1" t="s">
        <v>1065</v>
      </c>
      <c r="D8450" t="s">
        <v>1058</v>
      </c>
      <c r="G8450" t="s">
        <v>1237</v>
      </c>
      <c r="H8450">
        <v>1</v>
      </c>
    </row>
    <row r="8451" spans="1:8" x14ac:dyDescent="0.2">
      <c r="A8451" s="5">
        <v>45128</v>
      </c>
      <c r="B8451" s="2">
        <v>45128.328750000001</v>
      </c>
      <c r="C8451" s="1" t="s">
        <v>1065</v>
      </c>
      <c r="D8451" t="s">
        <v>1056</v>
      </c>
      <c r="G8451" t="s">
        <v>1237</v>
      </c>
      <c r="H8451">
        <v>1</v>
      </c>
    </row>
    <row r="8452" spans="1:8" x14ac:dyDescent="0.2">
      <c r="A8452" s="5">
        <v>45128</v>
      </c>
      <c r="B8452" s="2">
        <v>45128.328796296293</v>
      </c>
      <c r="C8452" s="1" t="s">
        <v>1065</v>
      </c>
      <c r="D8452" t="s">
        <v>1059</v>
      </c>
      <c r="G8452" t="s">
        <v>1237</v>
      </c>
      <c r="H8452">
        <v>1</v>
      </c>
    </row>
    <row r="8453" spans="1:8" x14ac:dyDescent="0.2">
      <c r="A8453" s="5">
        <v>45128</v>
      </c>
      <c r="B8453" s="2">
        <v>45128.32885416667</v>
      </c>
      <c r="C8453" s="1" t="s">
        <v>1065</v>
      </c>
      <c r="D8453" t="s">
        <v>1056</v>
      </c>
      <c r="G8453" t="s">
        <v>1237</v>
      </c>
      <c r="H8453">
        <v>1</v>
      </c>
    </row>
    <row r="8454" spans="1:8" x14ac:dyDescent="0.2">
      <c r="A8454" s="5">
        <v>45131</v>
      </c>
      <c r="B8454" s="2">
        <v>45131.329618055555</v>
      </c>
      <c r="C8454" s="1" t="s">
        <v>1192</v>
      </c>
      <c r="D8454" t="s">
        <v>1053</v>
      </c>
      <c r="E8454" s="1" t="s">
        <v>1061</v>
      </c>
      <c r="G8454" t="s">
        <v>1237</v>
      </c>
      <c r="H8454">
        <v>1</v>
      </c>
    </row>
    <row r="8455" spans="1:8" x14ac:dyDescent="0.2">
      <c r="A8455" s="5">
        <v>45131</v>
      </c>
      <c r="B8455" s="2">
        <v>45131.329629629632</v>
      </c>
      <c r="C8455" s="1" t="s">
        <v>1192</v>
      </c>
      <c r="D8455" t="s">
        <v>1057</v>
      </c>
      <c r="E8455" s="1" t="s">
        <v>1061</v>
      </c>
      <c r="G8455" t="s">
        <v>1237</v>
      </c>
      <c r="H8455">
        <v>1</v>
      </c>
    </row>
    <row r="8456" spans="1:8" x14ac:dyDescent="0.2">
      <c r="A8456" s="5">
        <v>45131</v>
      </c>
      <c r="B8456" s="2">
        <v>45131.329641203702</v>
      </c>
      <c r="C8456" s="1" t="s">
        <v>1192</v>
      </c>
      <c r="D8456" t="s">
        <v>1058</v>
      </c>
      <c r="E8456" s="1" t="s">
        <v>1061</v>
      </c>
      <c r="G8456" t="s">
        <v>1237</v>
      </c>
      <c r="H8456">
        <v>1</v>
      </c>
    </row>
    <row r="8457" spans="1:8" x14ac:dyDescent="0.2">
      <c r="A8457" s="5">
        <v>45131</v>
      </c>
      <c r="B8457" s="2">
        <v>45131.329652777778</v>
      </c>
      <c r="C8457" s="1" t="s">
        <v>1192</v>
      </c>
      <c r="D8457" t="s">
        <v>1059</v>
      </c>
      <c r="E8457" s="1" t="s">
        <v>1061</v>
      </c>
      <c r="G8457" t="s">
        <v>1237</v>
      </c>
      <c r="H8457">
        <v>1</v>
      </c>
    </row>
    <row r="8458" spans="1:8" x14ac:dyDescent="0.2">
      <c r="A8458" s="5">
        <v>45131</v>
      </c>
      <c r="B8458" s="2">
        <v>45131.346643518518</v>
      </c>
      <c r="C8458" s="1" t="s">
        <v>1065</v>
      </c>
      <c r="D8458" t="s">
        <v>1053</v>
      </c>
      <c r="G8458" t="s">
        <v>1237</v>
      </c>
      <c r="H8458">
        <v>1</v>
      </c>
    </row>
    <row r="8459" spans="1:8" x14ac:dyDescent="0.2">
      <c r="A8459" s="5">
        <v>45131</v>
      </c>
      <c r="B8459" s="2">
        <v>45131.346886574072</v>
      </c>
      <c r="C8459" s="1" t="s">
        <v>1065</v>
      </c>
      <c r="D8459" t="s">
        <v>1056</v>
      </c>
      <c r="G8459" t="s">
        <v>1237</v>
      </c>
      <c r="H8459">
        <v>1</v>
      </c>
    </row>
    <row r="8460" spans="1:8" x14ac:dyDescent="0.2">
      <c r="A8460" s="5">
        <v>45131</v>
      </c>
      <c r="B8460" s="2">
        <v>45131.347129629627</v>
      </c>
      <c r="C8460" s="1" t="s">
        <v>1065</v>
      </c>
      <c r="D8460" t="s">
        <v>1057</v>
      </c>
      <c r="G8460" t="s">
        <v>1237</v>
      </c>
      <c r="H8460">
        <v>1</v>
      </c>
    </row>
    <row r="8461" spans="1:8" x14ac:dyDescent="0.2">
      <c r="A8461" s="5">
        <v>45131</v>
      </c>
      <c r="B8461" s="2">
        <v>45131.347291666665</v>
      </c>
      <c r="C8461" s="1" t="s">
        <v>1065</v>
      </c>
      <c r="D8461" t="s">
        <v>1056</v>
      </c>
      <c r="G8461" t="s">
        <v>1237</v>
      </c>
      <c r="H8461">
        <v>1</v>
      </c>
    </row>
    <row r="8462" spans="1:8" x14ac:dyDescent="0.2">
      <c r="A8462" s="5">
        <v>45131</v>
      </c>
      <c r="B8462" s="2">
        <v>45131.347430555557</v>
      </c>
      <c r="C8462" s="1" t="s">
        <v>1065</v>
      </c>
      <c r="D8462" t="s">
        <v>1058</v>
      </c>
      <c r="G8462" t="s">
        <v>1237</v>
      </c>
      <c r="H8462">
        <v>1</v>
      </c>
    </row>
    <row r="8463" spans="1:8" x14ac:dyDescent="0.2">
      <c r="A8463" s="5">
        <v>45131</v>
      </c>
      <c r="B8463" s="2">
        <v>45131.347569444442</v>
      </c>
      <c r="C8463" s="1" t="s">
        <v>1065</v>
      </c>
      <c r="D8463" t="s">
        <v>1056</v>
      </c>
      <c r="G8463" t="s">
        <v>1237</v>
      </c>
      <c r="H8463">
        <v>1</v>
      </c>
    </row>
    <row r="8464" spans="1:8" x14ac:dyDescent="0.2">
      <c r="A8464" s="5">
        <v>45131</v>
      </c>
      <c r="B8464" s="2">
        <v>45131.347708333335</v>
      </c>
      <c r="C8464" s="1" t="s">
        <v>1065</v>
      </c>
      <c r="D8464" t="s">
        <v>1059</v>
      </c>
      <c r="G8464" t="s">
        <v>1237</v>
      </c>
      <c r="H8464">
        <v>1</v>
      </c>
    </row>
    <row r="8465" spans="1:8" x14ac:dyDescent="0.2">
      <c r="A8465" s="5">
        <v>45131</v>
      </c>
      <c r="B8465" s="2">
        <v>45131.34783564815</v>
      </c>
      <c r="C8465" s="1" t="s">
        <v>1065</v>
      </c>
      <c r="D8465" t="s">
        <v>1056</v>
      </c>
      <c r="G8465" t="s">
        <v>1237</v>
      </c>
      <c r="H8465">
        <v>1</v>
      </c>
    </row>
    <row r="8466" spans="1:8" x14ac:dyDescent="0.2">
      <c r="A8466" s="5">
        <v>45132</v>
      </c>
      <c r="B8466" s="2">
        <v>45132.317974537036</v>
      </c>
      <c r="C8466" s="1" t="s">
        <v>1192</v>
      </c>
      <c r="D8466" t="s">
        <v>1053</v>
      </c>
      <c r="E8466" s="1" t="s">
        <v>1061</v>
      </c>
      <c r="G8466" t="s">
        <v>1237</v>
      </c>
      <c r="H8466">
        <v>1</v>
      </c>
    </row>
    <row r="8467" spans="1:8" x14ac:dyDescent="0.2">
      <c r="A8467" s="5">
        <v>45132</v>
      </c>
      <c r="B8467" s="2">
        <v>45132.317986111113</v>
      </c>
      <c r="C8467" s="1" t="s">
        <v>1192</v>
      </c>
      <c r="D8467" t="s">
        <v>1057</v>
      </c>
      <c r="E8467" s="1" t="s">
        <v>1061</v>
      </c>
      <c r="G8467" t="s">
        <v>1237</v>
      </c>
      <c r="H8467">
        <v>1</v>
      </c>
    </row>
    <row r="8468" spans="1:8" x14ac:dyDescent="0.2">
      <c r="A8468" s="5">
        <v>45132</v>
      </c>
      <c r="B8468" s="2">
        <v>45132.317997685182</v>
      </c>
      <c r="C8468" s="1" t="s">
        <v>1192</v>
      </c>
      <c r="D8468" t="s">
        <v>1058</v>
      </c>
      <c r="E8468" s="1" t="s">
        <v>1061</v>
      </c>
      <c r="G8468" t="s">
        <v>1237</v>
      </c>
      <c r="H8468">
        <v>1</v>
      </c>
    </row>
    <row r="8469" spans="1:8" x14ac:dyDescent="0.2">
      <c r="A8469" s="5">
        <v>45132</v>
      </c>
      <c r="B8469" s="2">
        <v>45132.318009259259</v>
      </c>
      <c r="C8469" s="1" t="s">
        <v>1192</v>
      </c>
      <c r="D8469" t="s">
        <v>1059</v>
      </c>
      <c r="E8469" s="1" t="s">
        <v>1061</v>
      </c>
      <c r="G8469" t="s">
        <v>1237</v>
      </c>
      <c r="H8469">
        <v>1</v>
      </c>
    </row>
    <row r="8470" spans="1:8" x14ac:dyDescent="0.2">
      <c r="A8470" s="5">
        <v>45132</v>
      </c>
      <c r="B8470" s="2">
        <v>45132.352337962962</v>
      </c>
      <c r="C8470" s="1" t="s">
        <v>1065</v>
      </c>
      <c r="D8470" t="s">
        <v>1053</v>
      </c>
      <c r="G8470" t="s">
        <v>1237</v>
      </c>
      <c r="H8470">
        <v>1</v>
      </c>
    </row>
    <row r="8471" spans="1:8" x14ac:dyDescent="0.2">
      <c r="A8471" s="5">
        <v>45132</v>
      </c>
      <c r="B8471" s="2">
        <v>45132.352349537039</v>
      </c>
      <c r="C8471" s="1" t="s">
        <v>1065</v>
      </c>
      <c r="D8471" t="s">
        <v>1056</v>
      </c>
      <c r="G8471" t="s">
        <v>1237</v>
      </c>
      <c r="H8471">
        <v>1</v>
      </c>
    </row>
    <row r="8472" spans="1:8" x14ac:dyDescent="0.2">
      <c r="A8472" s="5">
        <v>45132</v>
      </c>
      <c r="B8472" s="2">
        <v>45132.352372685185</v>
      </c>
      <c r="C8472" s="1" t="s">
        <v>1065</v>
      </c>
      <c r="D8472" t="s">
        <v>1057</v>
      </c>
      <c r="G8472" t="s">
        <v>1237</v>
      </c>
      <c r="H8472">
        <v>1</v>
      </c>
    </row>
    <row r="8473" spans="1:8" x14ac:dyDescent="0.2">
      <c r="A8473" s="5">
        <v>45132</v>
      </c>
      <c r="B8473" s="2">
        <v>45132.352384259262</v>
      </c>
      <c r="C8473" s="1" t="s">
        <v>1065</v>
      </c>
      <c r="D8473" t="s">
        <v>1056</v>
      </c>
      <c r="G8473" t="s">
        <v>1237</v>
      </c>
      <c r="H8473">
        <v>1</v>
      </c>
    </row>
    <row r="8474" spans="1:8" x14ac:dyDescent="0.2">
      <c r="A8474" s="5">
        <v>45132</v>
      </c>
      <c r="B8474" s="2">
        <v>45132.352395833332</v>
      </c>
      <c r="C8474" s="1" t="s">
        <v>1065</v>
      </c>
      <c r="D8474" t="s">
        <v>1058</v>
      </c>
      <c r="G8474" t="s">
        <v>1237</v>
      </c>
      <c r="H8474">
        <v>1</v>
      </c>
    </row>
    <row r="8475" spans="1:8" x14ac:dyDescent="0.2">
      <c r="A8475" s="5">
        <v>45132</v>
      </c>
      <c r="B8475" s="2">
        <v>45132.352418981478</v>
      </c>
      <c r="C8475" s="1" t="s">
        <v>1065</v>
      </c>
      <c r="D8475" t="s">
        <v>1056</v>
      </c>
      <c r="G8475" t="s">
        <v>1237</v>
      </c>
      <c r="H8475">
        <v>1</v>
      </c>
    </row>
    <row r="8476" spans="1:8" x14ac:dyDescent="0.2">
      <c r="A8476" s="5">
        <v>45132</v>
      </c>
      <c r="B8476" s="2">
        <v>45132.352430555555</v>
      </c>
      <c r="C8476" s="1" t="s">
        <v>1065</v>
      </c>
      <c r="D8476" t="s">
        <v>1059</v>
      </c>
      <c r="G8476" t="s">
        <v>1237</v>
      </c>
      <c r="H8476">
        <v>1</v>
      </c>
    </row>
    <row r="8477" spans="1:8" x14ac:dyDescent="0.2">
      <c r="A8477" s="5">
        <v>45132</v>
      </c>
      <c r="B8477" s="2">
        <v>45132.352442129632</v>
      </c>
      <c r="C8477" s="1" t="s">
        <v>1065</v>
      </c>
      <c r="D8477" t="s">
        <v>1056</v>
      </c>
      <c r="G8477" t="s">
        <v>1237</v>
      </c>
      <c r="H8477">
        <v>1</v>
      </c>
    </row>
    <row r="8478" spans="1:8" x14ac:dyDescent="0.2">
      <c r="A8478" s="5">
        <v>45133</v>
      </c>
      <c r="B8478" s="2">
        <v>45133.331967592596</v>
      </c>
      <c r="C8478" s="1" t="s">
        <v>1192</v>
      </c>
      <c r="D8478" t="s">
        <v>1053</v>
      </c>
      <c r="E8478" s="1" t="s">
        <v>1061</v>
      </c>
      <c r="G8478" t="s">
        <v>1237</v>
      </c>
      <c r="H8478">
        <v>1</v>
      </c>
    </row>
    <row r="8479" spans="1:8" x14ac:dyDescent="0.2">
      <c r="A8479" s="5">
        <v>45133</v>
      </c>
      <c r="B8479" s="2">
        <v>45133.331979166665</v>
      </c>
      <c r="C8479" s="1" t="s">
        <v>1192</v>
      </c>
      <c r="D8479" t="s">
        <v>1057</v>
      </c>
      <c r="E8479" s="1" t="s">
        <v>1061</v>
      </c>
      <c r="G8479" t="s">
        <v>1237</v>
      </c>
      <c r="H8479">
        <v>1</v>
      </c>
    </row>
    <row r="8480" spans="1:8" x14ac:dyDescent="0.2">
      <c r="A8480" s="5">
        <v>45133</v>
      </c>
      <c r="B8480" s="2">
        <v>45133.331990740742</v>
      </c>
      <c r="C8480" s="1" t="s">
        <v>1192</v>
      </c>
      <c r="D8480" t="s">
        <v>1058</v>
      </c>
      <c r="E8480" s="1" t="s">
        <v>1061</v>
      </c>
      <c r="G8480" t="s">
        <v>1237</v>
      </c>
      <c r="H8480">
        <v>1</v>
      </c>
    </row>
    <row r="8481" spans="1:8" x14ac:dyDescent="0.2">
      <c r="A8481" s="5">
        <v>45133</v>
      </c>
      <c r="B8481" s="2">
        <v>45133.332002314812</v>
      </c>
      <c r="C8481" s="1" t="s">
        <v>1192</v>
      </c>
      <c r="D8481" t="s">
        <v>1059</v>
      </c>
      <c r="E8481" s="1" t="s">
        <v>1061</v>
      </c>
      <c r="G8481" t="s">
        <v>1237</v>
      </c>
      <c r="H8481">
        <v>1</v>
      </c>
    </row>
    <row r="8482" spans="1:8" x14ac:dyDescent="0.2">
      <c r="A8482" s="5">
        <v>45133</v>
      </c>
      <c r="B8482" s="2">
        <v>45133.344953703701</v>
      </c>
      <c r="C8482" s="1" t="s">
        <v>1065</v>
      </c>
      <c r="D8482" t="s">
        <v>1053</v>
      </c>
      <c r="G8482" t="s">
        <v>1237</v>
      </c>
      <c r="H8482">
        <v>1</v>
      </c>
    </row>
    <row r="8483" spans="1:8" x14ac:dyDescent="0.2">
      <c r="A8483" s="5">
        <v>45133</v>
      </c>
      <c r="B8483" s="2">
        <v>45133.345069444447</v>
      </c>
      <c r="C8483" s="1" t="s">
        <v>1065</v>
      </c>
      <c r="D8483" t="s">
        <v>1056</v>
      </c>
      <c r="G8483" t="s">
        <v>1237</v>
      </c>
      <c r="H8483">
        <v>1</v>
      </c>
    </row>
    <row r="8484" spans="1:8" x14ac:dyDescent="0.2">
      <c r="A8484" s="5">
        <v>45133</v>
      </c>
      <c r="B8484" s="2">
        <v>45133.345196759263</v>
      </c>
      <c r="C8484" s="1" t="s">
        <v>1065</v>
      </c>
      <c r="D8484" t="s">
        <v>1057</v>
      </c>
      <c r="G8484" t="s">
        <v>1237</v>
      </c>
      <c r="H8484">
        <v>1</v>
      </c>
    </row>
    <row r="8485" spans="1:8" x14ac:dyDescent="0.2">
      <c r="A8485" s="5">
        <v>45133</v>
      </c>
      <c r="B8485" s="2">
        <v>45133.34547453704</v>
      </c>
      <c r="C8485" s="1" t="s">
        <v>1065</v>
      </c>
      <c r="D8485" t="s">
        <v>1056</v>
      </c>
      <c r="G8485" t="s">
        <v>1237</v>
      </c>
      <c r="H8485">
        <v>1</v>
      </c>
    </row>
    <row r="8486" spans="1:8" x14ac:dyDescent="0.2">
      <c r="A8486" s="5">
        <v>45133</v>
      </c>
      <c r="B8486" s="2">
        <v>45133.345543981479</v>
      </c>
      <c r="C8486" s="1" t="s">
        <v>1065</v>
      </c>
      <c r="D8486" t="s">
        <v>1058</v>
      </c>
      <c r="G8486" t="s">
        <v>1237</v>
      </c>
      <c r="H8486">
        <v>1</v>
      </c>
    </row>
    <row r="8487" spans="1:8" x14ac:dyDescent="0.2">
      <c r="A8487" s="5">
        <v>45133</v>
      </c>
      <c r="B8487" s="2">
        <v>45133.345625000002</v>
      </c>
      <c r="C8487" s="1" t="s">
        <v>1065</v>
      </c>
      <c r="D8487" t="s">
        <v>1056</v>
      </c>
      <c r="G8487" t="s">
        <v>1237</v>
      </c>
      <c r="H8487">
        <v>1</v>
      </c>
    </row>
    <row r="8488" spans="1:8" x14ac:dyDescent="0.2">
      <c r="A8488" s="5">
        <v>45133</v>
      </c>
      <c r="B8488" s="2">
        <v>45133.345717592594</v>
      </c>
      <c r="C8488" s="1" t="s">
        <v>1065</v>
      </c>
      <c r="D8488" t="s">
        <v>1059</v>
      </c>
      <c r="G8488" t="s">
        <v>1237</v>
      </c>
      <c r="H8488">
        <v>1</v>
      </c>
    </row>
    <row r="8489" spans="1:8" x14ac:dyDescent="0.2">
      <c r="A8489" s="5">
        <v>45133</v>
      </c>
      <c r="B8489" s="2">
        <v>45133.34584490741</v>
      </c>
      <c r="C8489" s="1" t="s">
        <v>1065</v>
      </c>
      <c r="D8489" t="s">
        <v>1056</v>
      </c>
      <c r="G8489" t="s">
        <v>1237</v>
      </c>
      <c r="H8489">
        <v>1</v>
      </c>
    </row>
    <row r="8490" spans="1:8" x14ac:dyDescent="0.2">
      <c r="A8490" s="5">
        <v>45134</v>
      </c>
      <c r="B8490" s="2">
        <v>45134.330335648148</v>
      </c>
      <c r="C8490" s="1" t="s">
        <v>1192</v>
      </c>
      <c r="D8490" t="s">
        <v>1053</v>
      </c>
      <c r="E8490" s="1" t="s">
        <v>1061</v>
      </c>
      <c r="G8490" t="s">
        <v>1237</v>
      </c>
      <c r="H8490">
        <v>1</v>
      </c>
    </row>
    <row r="8491" spans="1:8" x14ac:dyDescent="0.2">
      <c r="A8491" s="5">
        <v>45134</v>
      </c>
      <c r="B8491" s="2">
        <v>45134.330347222225</v>
      </c>
      <c r="C8491" s="1" t="s">
        <v>1192</v>
      </c>
      <c r="D8491" t="s">
        <v>1057</v>
      </c>
      <c r="E8491" s="1" t="s">
        <v>1061</v>
      </c>
      <c r="G8491" t="s">
        <v>1237</v>
      </c>
      <c r="H8491">
        <v>1</v>
      </c>
    </row>
    <row r="8492" spans="1:8" x14ac:dyDescent="0.2">
      <c r="A8492" s="5">
        <v>45134</v>
      </c>
      <c r="B8492" s="2">
        <v>45134.330358796295</v>
      </c>
      <c r="C8492" s="1" t="s">
        <v>1192</v>
      </c>
      <c r="D8492" t="s">
        <v>1058</v>
      </c>
      <c r="E8492" s="1" t="s">
        <v>1061</v>
      </c>
      <c r="G8492" t="s">
        <v>1237</v>
      </c>
      <c r="H8492">
        <v>1</v>
      </c>
    </row>
    <row r="8493" spans="1:8" x14ac:dyDescent="0.2">
      <c r="A8493" s="5">
        <v>45134</v>
      </c>
      <c r="B8493" s="2">
        <v>45134.330370370371</v>
      </c>
      <c r="C8493" s="1" t="s">
        <v>1192</v>
      </c>
      <c r="D8493" t="s">
        <v>1059</v>
      </c>
      <c r="E8493" s="1" t="s">
        <v>1061</v>
      </c>
      <c r="G8493" t="s">
        <v>1237</v>
      </c>
      <c r="H8493">
        <v>1</v>
      </c>
    </row>
    <row r="8494" spans="1:8" x14ac:dyDescent="0.2">
      <c r="A8494" s="5">
        <v>45134</v>
      </c>
      <c r="B8494" s="2">
        <v>45134.350486111114</v>
      </c>
      <c r="C8494" s="1" t="s">
        <v>1065</v>
      </c>
      <c r="D8494" t="s">
        <v>1053</v>
      </c>
      <c r="G8494" t="s">
        <v>1237</v>
      </c>
      <c r="H8494">
        <v>1</v>
      </c>
    </row>
    <row r="8495" spans="1:8" x14ac:dyDescent="0.2">
      <c r="A8495" s="5">
        <v>45134</v>
      </c>
      <c r="B8495" s="2">
        <v>45134.350590277776</v>
      </c>
      <c r="C8495" s="1" t="s">
        <v>1065</v>
      </c>
      <c r="D8495" t="s">
        <v>1056</v>
      </c>
      <c r="G8495" t="s">
        <v>1237</v>
      </c>
      <c r="H8495">
        <v>1</v>
      </c>
    </row>
    <row r="8496" spans="1:8" x14ac:dyDescent="0.2">
      <c r="A8496" s="5">
        <v>45134</v>
      </c>
      <c r="B8496" s="2">
        <v>45134.350694444445</v>
      </c>
      <c r="C8496" s="1" t="s">
        <v>1065</v>
      </c>
      <c r="D8496" t="s">
        <v>1057</v>
      </c>
      <c r="G8496" t="s">
        <v>1237</v>
      </c>
      <c r="H8496">
        <v>1</v>
      </c>
    </row>
    <row r="8497" spans="1:8" x14ac:dyDescent="0.2">
      <c r="A8497" s="5">
        <v>45134</v>
      </c>
      <c r="B8497" s="2">
        <v>45134.350798611114</v>
      </c>
      <c r="C8497" s="1" t="s">
        <v>1065</v>
      </c>
      <c r="D8497" t="s">
        <v>1056</v>
      </c>
      <c r="G8497" t="s">
        <v>1237</v>
      </c>
      <c r="H8497">
        <v>1</v>
      </c>
    </row>
    <row r="8498" spans="1:8" x14ac:dyDescent="0.2">
      <c r="A8498" s="5">
        <v>45134</v>
      </c>
      <c r="B8498" s="2">
        <v>45134.350925925923</v>
      </c>
      <c r="C8498" s="1" t="s">
        <v>1065</v>
      </c>
      <c r="D8498" t="s">
        <v>1058</v>
      </c>
      <c r="G8498" t="s">
        <v>1237</v>
      </c>
      <c r="H8498">
        <v>1</v>
      </c>
    </row>
    <row r="8499" spans="1:8" x14ac:dyDescent="0.2">
      <c r="A8499" s="5">
        <v>45134</v>
      </c>
      <c r="B8499" s="2">
        <v>45134.351030092592</v>
      </c>
      <c r="C8499" s="1" t="s">
        <v>1065</v>
      </c>
      <c r="D8499" t="s">
        <v>1056</v>
      </c>
      <c r="G8499" t="s">
        <v>1237</v>
      </c>
      <c r="H8499">
        <v>1</v>
      </c>
    </row>
    <row r="8500" spans="1:8" x14ac:dyDescent="0.2">
      <c r="A8500" s="5">
        <v>45134</v>
      </c>
      <c r="B8500" s="2">
        <v>45134.351134259261</v>
      </c>
      <c r="C8500" s="1" t="s">
        <v>1065</v>
      </c>
      <c r="D8500" t="s">
        <v>1059</v>
      </c>
      <c r="G8500" t="s">
        <v>1237</v>
      </c>
      <c r="H8500">
        <v>1</v>
      </c>
    </row>
    <row r="8501" spans="1:8" x14ac:dyDescent="0.2">
      <c r="A8501" s="5">
        <v>45134</v>
      </c>
      <c r="B8501" s="2">
        <v>45134.351203703707</v>
      </c>
      <c r="C8501" s="1" t="s">
        <v>1065</v>
      </c>
      <c r="D8501" t="s">
        <v>1056</v>
      </c>
      <c r="G8501" t="s">
        <v>1237</v>
      </c>
      <c r="H8501">
        <v>1</v>
      </c>
    </row>
    <row r="8502" spans="1:8" x14ac:dyDescent="0.2">
      <c r="A8502" s="5">
        <v>45135</v>
      </c>
      <c r="B8502" s="2">
        <v>45135.340740740743</v>
      </c>
      <c r="C8502" s="1" t="s">
        <v>1192</v>
      </c>
      <c r="D8502" t="s">
        <v>1053</v>
      </c>
      <c r="E8502" s="1" t="s">
        <v>1061</v>
      </c>
      <c r="G8502" t="s">
        <v>1237</v>
      </c>
      <c r="H8502">
        <v>1</v>
      </c>
    </row>
    <row r="8503" spans="1:8" x14ac:dyDescent="0.2">
      <c r="A8503" s="5">
        <v>45135</v>
      </c>
      <c r="B8503" s="2">
        <v>45135.340752314813</v>
      </c>
      <c r="C8503" s="1" t="s">
        <v>1192</v>
      </c>
      <c r="D8503" t="s">
        <v>1057</v>
      </c>
      <c r="E8503" s="1" t="s">
        <v>1061</v>
      </c>
      <c r="G8503" t="s">
        <v>1237</v>
      </c>
      <c r="H8503">
        <v>1</v>
      </c>
    </row>
    <row r="8504" spans="1:8" x14ac:dyDescent="0.2">
      <c r="A8504" s="5">
        <v>45135</v>
      </c>
      <c r="B8504" s="2">
        <v>45135.340763888889</v>
      </c>
      <c r="C8504" s="1" t="s">
        <v>1192</v>
      </c>
      <c r="D8504" t="s">
        <v>1058</v>
      </c>
      <c r="E8504" s="1" t="s">
        <v>1061</v>
      </c>
      <c r="G8504" t="s">
        <v>1237</v>
      </c>
      <c r="H8504">
        <v>1</v>
      </c>
    </row>
    <row r="8505" spans="1:8" x14ac:dyDescent="0.2">
      <c r="A8505" s="5">
        <v>45135</v>
      </c>
      <c r="B8505" s="2">
        <v>45135.340775462966</v>
      </c>
      <c r="C8505" s="1" t="s">
        <v>1192</v>
      </c>
      <c r="D8505" t="s">
        <v>1059</v>
      </c>
      <c r="E8505" s="1" t="s">
        <v>1061</v>
      </c>
      <c r="G8505" t="s">
        <v>1237</v>
      </c>
      <c r="H8505">
        <v>1</v>
      </c>
    </row>
    <row r="8506" spans="1:8" x14ac:dyDescent="0.2">
      <c r="A8506" s="5">
        <v>45135</v>
      </c>
      <c r="B8506" s="2">
        <v>45135.356840277775</v>
      </c>
      <c r="C8506" s="1" t="s">
        <v>1065</v>
      </c>
      <c r="D8506" t="s">
        <v>1053</v>
      </c>
      <c r="G8506" t="s">
        <v>1237</v>
      </c>
      <c r="H8506">
        <v>1</v>
      </c>
    </row>
    <row r="8507" spans="1:8" x14ac:dyDescent="0.2">
      <c r="A8507" s="5">
        <v>45135</v>
      </c>
      <c r="B8507" s="2">
        <v>45135.356863425928</v>
      </c>
      <c r="C8507" s="1" t="s">
        <v>1065</v>
      </c>
      <c r="D8507" t="s">
        <v>1056</v>
      </c>
      <c r="G8507" t="s">
        <v>1237</v>
      </c>
      <c r="H8507">
        <v>1</v>
      </c>
    </row>
    <row r="8508" spans="1:8" x14ac:dyDescent="0.2">
      <c r="A8508" s="5">
        <v>45135</v>
      </c>
      <c r="B8508" s="2">
        <v>45135.356874999998</v>
      </c>
      <c r="C8508" s="1" t="s">
        <v>1065</v>
      </c>
      <c r="D8508" t="s">
        <v>1057</v>
      </c>
      <c r="G8508" t="s">
        <v>1237</v>
      </c>
      <c r="H8508">
        <v>1</v>
      </c>
    </row>
    <row r="8509" spans="1:8" x14ac:dyDescent="0.2">
      <c r="A8509" s="5">
        <v>45135</v>
      </c>
      <c r="B8509" s="2">
        <v>45135.356886574074</v>
      </c>
      <c r="C8509" s="1" t="s">
        <v>1065</v>
      </c>
      <c r="D8509" t="s">
        <v>1056</v>
      </c>
      <c r="G8509" t="s">
        <v>1237</v>
      </c>
      <c r="H8509">
        <v>1</v>
      </c>
    </row>
    <row r="8510" spans="1:8" x14ac:dyDescent="0.2">
      <c r="A8510" s="5">
        <v>45135</v>
      </c>
      <c r="B8510" s="2">
        <v>45135.356898148151</v>
      </c>
      <c r="C8510" s="1" t="s">
        <v>1065</v>
      </c>
      <c r="D8510" t="s">
        <v>1058</v>
      </c>
      <c r="G8510" t="s">
        <v>1237</v>
      </c>
      <c r="H8510">
        <v>1</v>
      </c>
    </row>
    <row r="8511" spans="1:8" x14ac:dyDescent="0.2">
      <c r="A8511" s="5">
        <v>45135</v>
      </c>
      <c r="B8511" s="2">
        <v>45135.356921296298</v>
      </c>
      <c r="C8511" s="1" t="s">
        <v>1065</v>
      </c>
      <c r="D8511" t="s">
        <v>1056</v>
      </c>
      <c r="G8511" t="s">
        <v>1237</v>
      </c>
      <c r="H8511">
        <v>1</v>
      </c>
    </row>
    <row r="8512" spans="1:8" x14ac:dyDescent="0.2">
      <c r="A8512" s="5">
        <v>45135</v>
      </c>
      <c r="B8512" s="2">
        <v>45135.356932870367</v>
      </c>
      <c r="C8512" s="1" t="s">
        <v>1065</v>
      </c>
      <c r="D8512" t="s">
        <v>1059</v>
      </c>
      <c r="G8512" t="s">
        <v>1237</v>
      </c>
      <c r="H8512">
        <v>1</v>
      </c>
    </row>
    <row r="8513" spans="1:8" x14ac:dyDescent="0.2">
      <c r="A8513" s="5">
        <v>45135</v>
      </c>
      <c r="B8513" s="2">
        <v>45135.356944444444</v>
      </c>
      <c r="C8513" s="1" t="s">
        <v>1065</v>
      </c>
      <c r="D8513" t="s">
        <v>1056</v>
      </c>
      <c r="G8513" t="s">
        <v>1237</v>
      </c>
      <c r="H8513">
        <v>1</v>
      </c>
    </row>
    <row r="8514" spans="1:8" x14ac:dyDescent="0.2">
      <c r="A8514" s="5">
        <v>45138</v>
      </c>
      <c r="B8514" s="2">
        <v>45138.343576388892</v>
      </c>
      <c r="C8514" s="1" t="s">
        <v>1192</v>
      </c>
      <c r="D8514" t="s">
        <v>1053</v>
      </c>
      <c r="E8514" s="1" t="s">
        <v>1061</v>
      </c>
      <c r="G8514" t="s">
        <v>1237</v>
      </c>
      <c r="H8514">
        <v>1</v>
      </c>
    </row>
    <row r="8515" spans="1:8" x14ac:dyDescent="0.2">
      <c r="A8515" s="5">
        <v>45138</v>
      </c>
      <c r="B8515" s="2">
        <v>45138.343587962961</v>
      </c>
      <c r="C8515" s="1" t="s">
        <v>1192</v>
      </c>
      <c r="D8515" t="s">
        <v>1057</v>
      </c>
      <c r="E8515" s="1" t="s">
        <v>1061</v>
      </c>
      <c r="G8515" t="s">
        <v>1237</v>
      </c>
      <c r="H8515">
        <v>1</v>
      </c>
    </row>
    <row r="8516" spans="1:8" x14ac:dyDescent="0.2">
      <c r="A8516" s="5">
        <v>45138</v>
      </c>
      <c r="B8516" s="2">
        <v>45138.343599537038</v>
      </c>
      <c r="C8516" s="1" t="s">
        <v>1192</v>
      </c>
      <c r="D8516" t="s">
        <v>1058</v>
      </c>
      <c r="E8516" s="1" t="s">
        <v>1061</v>
      </c>
      <c r="G8516" t="s">
        <v>1237</v>
      </c>
      <c r="H8516">
        <v>1</v>
      </c>
    </row>
    <row r="8517" spans="1:8" x14ac:dyDescent="0.2">
      <c r="A8517" s="5">
        <v>45138</v>
      </c>
      <c r="B8517" s="2">
        <v>45138.343599537038</v>
      </c>
      <c r="C8517" s="1" t="s">
        <v>1192</v>
      </c>
      <c r="D8517" t="s">
        <v>1059</v>
      </c>
      <c r="E8517" s="1" t="s">
        <v>1061</v>
      </c>
      <c r="G8517" t="s">
        <v>1237</v>
      </c>
      <c r="H8517">
        <v>1</v>
      </c>
    </row>
    <row r="8518" spans="1:8" x14ac:dyDescent="0.2">
      <c r="A8518" s="5">
        <v>45138</v>
      </c>
      <c r="B8518" s="2">
        <v>45138.345497685186</v>
      </c>
      <c r="C8518" s="1" t="s">
        <v>1065</v>
      </c>
      <c r="D8518" t="s">
        <v>1053</v>
      </c>
      <c r="E8518" s="1" t="s">
        <v>1061</v>
      </c>
      <c r="G8518" t="s">
        <v>1237</v>
      </c>
      <c r="H8518">
        <v>1</v>
      </c>
    </row>
    <row r="8519" spans="1:8" x14ac:dyDescent="0.2">
      <c r="A8519" s="5">
        <v>45138</v>
      </c>
      <c r="B8519" s="2">
        <v>45138.345752314817</v>
      </c>
      <c r="C8519" s="1" t="s">
        <v>1065</v>
      </c>
      <c r="D8519" t="s">
        <v>1057</v>
      </c>
      <c r="E8519" s="1" t="s">
        <v>1061</v>
      </c>
      <c r="G8519" t="s">
        <v>1237</v>
      </c>
      <c r="H8519">
        <v>1</v>
      </c>
    </row>
    <row r="8520" spans="1:8" x14ac:dyDescent="0.2">
      <c r="A8520" s="5">
        <v>45138</v>
      </c>
      <c r="B8520" s="2">
        <v>45138.345902777779</v>
      </c>
      <c r="C8520" s="1" t="s">
        <v>1065</v>
      </c>
      <c r="D8520" t="s">
        <v>1058</v>
      </c>
      <c r="E8520" s="1" t="s">
        <v>1061</v>
      </c>
      <c r="G8520" t="s">
        <v>1237</v>
      </c>
      <c r="H8520">
        <v>1</v>
      </c>
    </row>
    <row r="8521" spans="1:8" x14ac:dyDescent="0.2">
      <c r="A8521" s="5">
        <v>45138</v>
      </c>
      <c r="B8521" s="2">
        <v>45138.346041666664</v>
      </c>
      <c r="C8521" s="1" t="s">
        <v>1065</v>
      </c>
      <c r="D8521" t="s">
        <v>1059</v>
      </c>
      <c r="E8521" s="1" t="s">
        <v>1061</v>
      </c>
      <c r="G8521" t="s">
        <v>1237</v>
      </c>
      <c r="H8521">
        <v>1</v>
      </c>
    </row>
    <row r="8522" spans="1:8" x14ac:dyDescent="0.2">
      <c r="A8522" s="5">
        <v>45139</v>
      </c>
      <c r="B8522" s="2">
        <v>45139.289502314816</v>
      </c>
      <c r="C8522" s="1" t="s">
        <v>1113</v>
      </c>
      <c r="D8522" t="s">
        <v>1053</v>
      </c>
      <c r="E8522" s="1" t="s">
        <v>1061</v>
      </c>
      <c r="G8522" t="s">
        <v>1237</v>
      </c>
      <c r="H8522">
        <v>1</v>
      </c>
    </row>
    <row r="8523" spans="1:8" x14ac:dyDescent="0.2">
      <c r="A8523" s="5">
        <v>45139</v>
      </c>
      <c r="B8523" s="2">
        <v>45139.28979166667</v>
      </c>
      <c r="C8523" s="1" t="s">
        <v>1113</v>
      </c>
      <c r="D8523" t="s">
        <v>1057</v>
      </c>
      <c r="E8523" s="1" t="s">
        <v>1061</v>
      </c>
      <c r="G8523" t="s">
        <v>1237</v>
      </c>
      <c r="H8523">
        <v>1</v>
      </c>
    </row>
    <row r="8524" spans="1:8" x14ac:dyDescent="0.2">
      <c r="A8524" s="5">
        <v>45139</v>
      </c>
      <c r="B8524" s="2">
        <v>45139.290069444447</v>
      </c>
      <c r="C8524" s="1" t="s">
        <v>1113</v>
      </c>
      <c r="D8524" t="s">
        <v>1058</v>
      </c>
      <c r="E8524" s="1" t="s">
        <v>1061</v>
      </c>
      <c r="G8524" t="s">
        <v>1237</v>
      </c>
      <c r="H8524">
        <v>1</v>
      </c>
    </row>
    <row r="8525" spans="1:8" x14ac:dyDescent="0.2">
      <c r="A8525" s="5">
        <v>45139</v>
      </c>
      <c r="B8525" s="2">
        <v>45139.290324074071</v>
      </c>
      <c r="C8525" s="1" t="s">
        <v>1113</v>
      </c>
      <c r="D8525" t="s">
        <v>1059</v>
      </c>
      <c r="E8525" s="1" t="s">
        <v>1061</v>
      </c>
      <c r="G8525" t="s">
        <v>1237</v>
      </c>
      <c r="H8525">
        <v>1</v>
      </c>
    </row>
    <row r="8526" spans="1:8" x14ac:dyDescent="0.2">
      <c r="A8526" s="5">
        <v>45139</v>
      </c>
      <c r="B8526" s="2">
        <v>45139.31177083333</v>
      </c>
      <c r="C8526" s="1" t="s">
        <v>1065</v>
      </c>
      <c r="D8526" t="s">
        <v>1053</v>
      </c>
      <c r="E8526" s="1" t="s">
        <v>1061</v>
      </c>
      <c r="G8526" t="s">
        <v>1237</v>
      </c>
      <c r="H8526">
        <v>1</v>
      </c>
    </row>
    <row r="8527" spans="1:8" x14ac:dyDescent="0.2">
      <c r="A8527" s="5">
        <v>45139</v>
      </c>
      <c r="B8527" s="2">
        <v>45139.311967592592</v>
      </c>
      <c r="C8527" s="1" t="s">
        <v>1065</v>
      </c>
      <c r="D8527" t="s">
        <v>1057</v>
      </c>
      <c r="E8527" s="1" t="s">
        <v>1061</v>
      </c>
      <c r="G8527" t="s">
        <v>1237</v>
      </c>
      <c r="H8527">
        <v>1</v>
      </c>
    </row>
    <row r="8528" spans="1:8" x14ac:dyDescent="0.2">
      <c r="A8528" s="5">
        <v>45139</v>
      </c>
      <c r="B8528" s="2">
        <v>45139.312141203707</v>
      </c>
      <c r="C8528" s="1" t="s">
        <v>1065</v>
      </c>
      <c r="D8528" t="s">
        <v>1058</v>
      </c>
      <c r="E8528" s="1" t="s">
        <v>1061</v>
      </c>
      <c r="G8528" t="s">
        <v>1237</v>
      </c>
      <c r="H8528">
        <v>1</v>
      </c>
    </row>
    <row r="8529" spans="1:8" x14ac:dyDescent="0.2">
      <c r="A8529" s="5">
        <v>45139</v>
      </c>
      <c r="B8529" s="2">
        <v>45139.312256944446</v>
      </c>
      <c r="C8529" s="1" t="s">
        <v>1065</v>
      </c>
      <c r="D8529" t="s">
        <v>1059</v>
      </c>
      <c r="E8529" s="1" t="s">
        <v>1061</v>
      </c>
      <c r="G8529" t="s">
        <v>1237</v>
      </c>
      <c r="H8529">
        <v>1</v>
      </c>
    </row>
    <row r="8530" spans="1:8" x14ac:dyDescent="0.2">
      <c r="A8530" s="5">
        <v>45140</v>
      </c>
      <c r="B8530" s="2">
        <v>45140.332870370374</v>
      </c>
      <c r="C8530" s="1" t="s">
        <v>1192</v>
      </c>
      <c r="D8530" t="s">
        <v>1053</v>
      </c>
      <c r="E8530" s="1" t="s">
        <v>1061</v>
      </c>
      <c r="G8530" t="s">
        <v>1238</v>
      </c>
      <c r="H8530">
        <v>1</v>
      </c>
    </row>
    <row r="8531" spans="1:8" x14ac:dyDescent="0.2">
      <c r="A8531" s="5">
        <v>45140</v>
      </c>
      <c r="B8531" s="2">
        <v>45140.332881944443</v>
      </c>
      <c r="C8531" s="1" t="s">
        <v>1192</v>
      </c>
      <c r="D8531" t="s">
        <v>1057</v>
      </c>
      <c r="E8531" s="1" t="s">
        <v>1061</v>
      </c>
      <c r="G8531" t="s">
        <v>1238</v>
      </c>
      <c r="H8531">
        <v>1</v>
      </c>
    </row>
    <row r="8532" spans="1:8" x14ac:dyDescent="0.2">
      <c r="A8532" s="5">
        <v>45140</v>
      </c>
      <c r="B8532" s="2">
        <v>45140.33289351852</v>
      </c>
      <c r="C8532" s="1" t="s">
        <v>1192</v>
      </c>
      <c r="D8532" t="s">
        <v>1058</v>
      </c>
      <c r="E8532" s="1" t="s">
        <v>1061</v>
      </c>
      <c r="G8532" t="s">
        <v>1238</v>
      </c>
      <c r="H8532">
        <v>1</v>
      </c>
    </row>
    <row r="8533" spans="1:8" x14ac:dyDescent="0.2">
      <c r="A8533" s="5">
        <v>45140</v>
      </c>
      <c r="B8533" s="2">
        <v>45140.332905092589</v>
      </c>
      <c r="C8533" s="1" t="s">
        <v>1192</v>
      </c>
      <c r="D8533" t="s">
        <v>1059</v>
      </c>
      <c r="E8533" s="1" t="s">
        <v>1061</v>
      </c>
      <c r="G8533" t="s">
        <v>1238</v>
      </c>
      <c r="H8533">
        <v>1</v>
      </c>
    </row>
    <row r="8534" spans="1:8" x14ac:dyDescent="0.2">
      <c r="A8534" s="5">
        <v>45141</v>
      </c>
      <c r="B8534" s="2">
        <v>45141.33079861111</v>
      </c>
      <c r="C8534" s="1" t="s">
        <v>1192</v>
      </c>
      <c r="D8534" t="s">
        <v>1053</v>
      </c>
      <c r="E8534" s="1" t="s">
        <v>1061</v>
      </c>
      <c r="G8534" t="s">
        <v>1238</v>
      </c>
      <c r="H8534">
        <v>1</v>
      </c>
    </row>
    <row r="8535" spans="1:8" x14ac:dyDescent="0.2">
      <c r="A8535" s="5">
        <v>45141</v>
      </c>
      <c r="B8535" s="2">
        <v>45141.330810185187</v>
      </c>
      <c r="C8535" s="1" t="s">
        <v>1192</v>
      </c>
      <c r="D8535" t="s">
        <v>1057</v>
      </c>
      <c r="E8535" s="1" t="s">
        <v>1061</v>
      </c>
      <c r="G8535" t="s">
        <v>1238</v>
      </c>
      <c r="H8535">
        <v>1</v>
      </c>
    </row>
    <row r="8536" spans="1:8" x14ac:dyDescent="0.2">
      <c r="A8536" s="5">
        <v>45141</v>
      </c>
      <c r="B8536" s="2">
        <v>45141.330821759257</v>
      </c>
      <c r="C8536" s="1" t="s">
        <v>1192</v>
      </c>
      <c r="D8536" t="s">
        <v>1058</v>
      </c>
      <c r="E8536" s="1" t="s">
        <v>1061</v>
      </c>
      <c r="G8536" t="s">
        <v>1238</v>
      </c>
      <c r="H8536">
        <v>1</v>
      </c>
    </row>
    <row r="8537" spans="1:8" x14ac:dyDescent="0.2">
      <c r="A8537" s="5">
        <v>45141</v>
      </c>
      <c r="B8537" s="2">
        <v>45141.330833333333</v>
      </c>
      <c r="C8537" s="1" t="s">
        <v>1192</v>
      </c>
      <c r="D8537" t="s">
        <v>1059</v>
      </c>
      <c r="E8537" s="1" t="s">
        <v>1061</v>
      </c>
      <c r="G8537" t="s">
        <v>1238</v>
      </c>
      <c r="H8537">
        <v>1</v>
      </c>
    </row>
    <row r="8538" spans="1:8" x14ac:dyDescent="0.2">
      <c r="A8538" s="5">
        <v>45141</v>
      </c>
      <c r="B8538" s="2">
        <v>45141.334120370368</v>
      </c>
      <c r="C8538" s="1" t="s">
        <v>1065</v>
      </c>
      <c r="D8538" t="s">
        <v>1053</v>
      </c>
      <c r="G8538" t="s">
        <v>1238</v>
      </c>
      <c r="H8538">
        <v>1</v>
      </c>
    </row>
    <row r="8539" spans="1:8" x14ac:dyDescent="0.2">
      <c r="A8539" s="5">
        <v>45141</v>
      </c>
      <c r="B8539" s="2">
        <v>45141.334236111114</v>
      </c>
      <c r="C8539" s="1" t="s">
        <v>1065</v>
      </c>
      <c r="D8539" t="s">
        <v>1056</v>
      </c>
      <c r="G8539" t="s">
        <v>1238</v>
      </c>
      <c r="H8539">
        <v>1</v>
      </c>
    </row>
    <row r="8540" spans="1:8" x14ac:dyDescent="0.2">
      <c r="A8540" s="5">
        <v>45141</v>
      </c>
      <c r="B8540" s="2">
        <v>45141.334340277775</v>
      </c>
      <c r="C8540" s="1" t="s">
        <v>1065</v>
      </c>
      <c r="D8540" t="s">
        <v>1057</v>
      </c>
      <c r="G8540" t="s">
        <v>1238</v>
      </c>
      <c r="H8540">
        <v>1</v>
      </c>
    </row>
    <row r="8541" spans="1:8" x14ac:dyDescent="0.2">
      <c r="A8541" s="5">
        <v>45141</v>
      </c>
      <c r="B8541" s="2">
        <v>45141.334467592591</v>
      </c>
      <c r="C8541" s="1" t="s">
        <v>1065</v>
      </c>
      <c r="D8541" t="s">
        <v>1056</v>
      </c>
      <c r="G8541" t="s">
        <v>1238</v>
      </c>
      <c r="H8541">
        <v>1</v>
      </c>
    </row>
    <row r="8542" spans="1:8" x14ac:dyDescent="0.2">
      <c r="A8542" s="5">
        <v>45141</v>
      </c>
      <c r="B8542" s="2">
        <v>45141.334594907406</v>
      </c>
      <c r="C8542" s="1" t="s">
        <v>1065</v>
      </c>
      <c r="D8542" t="s">
        <v>1058</v>
      </c>
      <c r="G8542" t="s">
        <v>1238</v>
      </c>
      <c r="H8542">
        <v>1</v>
      </c>
    </row>
    <row r="8543" spans="1:8" x14ac:dyDescent="0.2">
      <c r="A8543" s="5">
        <v>45141</v>
      </c>
      <c r="B8543" s="2">
        <v>45141.334664351853</v>
      </c>
      <c r="C8543" s="1" t="s">
        <v>1065</v>
      </c>
      <c r="D8543" t="s">
        <v>1056</v>
      </c>
      <c r="G8543" t="s">
        <v>1238</v>
      </c>
      <c r="H8543">
        <v>1</v>
      </c>
    </row>
    <row r="8544" spans="1:8" x14ac:dyDescent="0.2">
      <c r="A8544" s="5">
        <v>45141</v>
      </c>
      <c r="B8544" s="2">
        <v>45141.334722222222</v>
      </c>
      <c r="C8544" s="1" t="s">
        <v>1065</v>
      </c>
      <c r="D8544" t="s">
        <v>1059</v>
      </c>
      <c r="G8544" t="s">
        <v>1238</v>
      </c>
      <c r="H8544">
        <v>1</v>
      </c>
    </row>
    <row r="8545" spans="1:8" x14ac:dyDescent="0.2">
      <c r="A8545" s="5">
        <v>45141</v>
      </c>
      <c r="B8545" s="2">
        <v>45141.334768518522</v>
      </c>
      <c r="C8545" s="1" t="s">
        <v>1065</v>
      </c>
      <c r="D8545" t="s">
        <v>1056</v>
      </c>
      <c r="G8545" t="s">
        <v>1238</v>
      </c>
      <c r="H8545">
        <v>1</v>
      </c>
    </row>
    <row r="8546" spans="1:8" x14ac:dyDescent="0.2">
      <c r="A8546" s="5">
        <v>45142</v>
      </c>
      <c r="B8546" s="2">
        <v>45142.335578703707</v>
      </c>
      <c r="C8546" s="1" t="s">
        <v>1192</v>
      </c>
      <c r="D8546" t="s">
        <v>1053</v>
      </c>
      <c r="E8546" s="1" t="s">
        <v>1061</v>
      </c>
      <c r="G8546" t="s">
        <v>1238</v>
      </c>
      <c r="H8546">
        <v>1</v>
      </c>
    </row>
    <row r="8547" spans="1:8" x14ac:dyDescent="0.2">
      <c r="A8547" s="5">
        <v>45142</v>
      </c>
      <c r="B8547" s="2">
        <v>45142.335590277777</v>
      </c>
      <c r="C8547" s="1" t="s">
        <v>1192</v>
      </c>
      <c r="D8547" t="s">
        <v>1057</v>
      </c>
      <c r="E8547" s="1" t="s">
        <v>1061</v>
      </c>
      <c r="G8547" t="s">
        <v>1238</v>
      </c>
      <c r="H8547">
        <v>1</v>
      </c>
    </row>
    <row r="8548" spans="1:8" x14ac:dyDescent="0.2">
      <c r="A8548" s="5">
        <v>45142</v>
      </c>
      <c r="B8548" s="2">
        <v>45142.335601851853</v>
      </c>
      <c r="C8548" s="1" t="s">
        <v>1192</v>
      </c>
      <c r="D8548" t="s">
        <v>1058</v>
      </c>
      <c r="E8548" s="1" t="s">
        <v>1061</v>
      </c>
      <c r="G8548" t="s">
        <v>1238</v>
      </c>
      <c r="H8548">
        <v>1</v>
      </c>
    </row>
    <row r="8549" spans="1:8" x14ac:dyDescent="0.2">
      <c r="A8549" s="5">
        <v>45142</v>
      </c>
      <c r="B8549" s="2">
        <v>45142.335613425923</v>
      </c>
      <c r="C8549" s="1" t="s">
        <v>1192</v>
      </c>
      <c r="D8549" t="s">
        <v>1059</v>
      </c>
      <c r="E8549" s="1" t="s">
        <v>1061</v>
      </c>
      <c r="G8549" t="s">
        <v>1238</v>
      </c>
      <c r="H8549">
        <v>1</v>
      </c>
    </row>
    <row r="8550" spans="1:8" x14ac:dyDescent="0.2">
      <c r="A8550" s="5">
        <v>45142</v>
      </c>
      <c r="B8550" s="2">
        <v>45142.340868055559</v>
      </c>
      <c r="C8550" s="1" t="s">
        <v>1065</v>
      </c>
      <c r="D8550" t="s">
        <v>1053</v>
      </c>
      <c r="G8550" t="s">
        <v>1238</v>
      </c>
      <c r="H8550">
        <v>1</v>
      </c>
    </row>
    <row r="8551" spans="1:8" x14ac:dyDescent="0.2">
      <c r="A8551" s="5">
        <v>45142</v>
      </c>
      <c r="B8551" s="2">
        <v>45142.340949074074</v>
      </c>
      <c r="C8551" s="1" t="s">
        <v>1065</v>
      </c>
      <c r="D8551" t="s">
        <v>1056</v>
      </c>
      <c r="G8551" t="s">
        <v>1238</v>
      </c>
      <c r="H8551">
        <v>1</v>
      </c>
    </row>
    <row r="8552" spans="1:8" x14ac:dyDescent="0.2">
      <c r="A8552" s="5">
        <v>45142</v>
      </c>
      <c r="B8552" s="2">
        <v>45142.341006944444</v>
      </c>
      <c r="C8552" s="1" t="s">
        <v>1065</v>
      </c>
      <c r="D8552" t="s">
        <v>1057</v>
      </c>
      <c r="G8552" t="s">
        <v>1238</v>
      </c>
      <c r="H8552">
        <v>1</v>
      </c>
    </row>
    <row r="8553" spans="1:8" x14ac:dyDescent="0.2">
      <c r="A8553" s="5">
        <v>45142</v>
      </c>
      <c r="B8553" s="2">
        <v>45142.341053240743</v>
      </c>
      <c r="C8553" s="1" t="s">
        <v>1065</v>
      </c>
      <c r="D8553" t="s">
        <v>1056</v>
      </c>
      <c r="G8553" t="s">
        <v>1238</v>
      </c>
      <c r="H8553">
        <v>1</v>
      </c>
    </row>
    <row r="8554" spans="1:8" x14ac:dyDescent="0.2">
      <c r="A8554" s="5">
        <v>45142</v>
      </c>
      <c r="B8554" s="2">
        <v>45142.341099537036</v>
      </c>
      <c r="C8554" s="1" t="s">
        <v>1065</v>
      </c>
      <c r="D8554" t="s">
        <v>1058</v>
      </c>
      <c r="G8554" t="s">
        <v>1238</v>
      </c>
      <c r="H8554">
        <v>1</v>
      </c>
    </row>
    <row r="8555" spans="1:8" x14ac:dyDescent="0.2">
      <c r="A8555" s="5">
        <v>45142</v>
      </c>
      <c r="B8555" s="2">
        <v>45142.341157407405</v>
      </c>
      <c r="C8555" s="1" t="s">
        <v>1065</v>
      </c>
      <c r="D8555" t="s">
        <v>1056</v>
      </c>
      <c r="G8555" t="s">
        <v>1238</v>
      </c>
      <c r="H8555">
        <v>1</v>
      </c>
    </row>
    <row r="8556" spans="1:8" x14ac:dyDescent="0.2">
      <c r="A8556" s="5">
        <v>45142</v>
      </c>
      <c r="B8556" s="2">
        <v>45142.341192129628</v>
      </c>
      <c r="C8556" s="1" t="s">
        <v>1065</v>
      </c>
      <c r="D8556" t="s">
        <v>1059</v>
      </c>
      <c r="G8556" t="s">
        <v>1238</v>
      </c>
      <c r="H8556">
        <v>1</v>
      </c>
    </row>
    <row r="8557" spans="1:8" x14ac:dyDescent="0.2">
      <c r="A8557" s="5">
        <v>45142</v>
      </c>
      <c r="B8557" s="2">
        <v>45142.341249999998</v>
      </c>
      <c r="C8557" s="1" t="s">
        <v>1065</v>
      </c>
      <c r="D8557" t="s">
        <v>1056</v>
      </c>
      <c r="G8557" t="s">
        <v>1238</v>
      </c>
      <c r="H8557">
        <v>1</v>
      </c>
    </row>
    <row r="8558" spans="1:8" x14ac:dyDescent="0.2">
      <c r="A8558" s="5">
        <v>45145</v>
      </c>
      <c r="B8558" s="2">
        <v>45145.33353009259</v>
      </c>
      <c r="C8558" s="1" t="s">
        <v>1192</v>
      </c>
      <c r="D8558" t="s">
        <v>1053</v>
      </c>
      <c r="E8558" s="1" t="s">
        <v>1061</v>
      </c>
      <c r="G8558" t="s">
        <v>1238</v>
      </c>
      <c r="H8558">
        <v>1</v>
      </c>
    </row>
    <row r="8559" spans="1:8" x14ac:dyDescent="0.2">
      <c r="A8559" s="5">
        <v>45145</v>
      </c>
      <c r="B8559" s="2">
        <v>45145.333541666667</v>
      </c>
      <c r="C8559" s="1" t="s">
        <v>1192</v>
      </c>
      <c r="D8559" t="s">
        <v>1057</v>
      </c>
      <c r="E8559" s="1" t="s">
        <v>1061</v>
      </c>
      <c r="G8559" t="s">
        <v>1238</v>
      </c>
      <c r="H8559">
        <v>1</v>
      </c>
    </row>
    <row r="8560" spans="1:8" x14ac:dyDescent="0.2">
      <c r="A8560" s="5">
        <v>45145</v>
      </c>
      <c r="B8560" s="2">
        <v>45145.333553240744</v>
      </c>
      <c r="C8560" s="1" t="s">
        <v>1192</v>
      </c>
      <c r="D8560" t="s">
        <v>1058</v>
      </c>
      <c r="E8560" s="1" t="s">
        <v>1061</v>
      </c>
      <c r="G8560" t="s">
        <v>1238</v>
      </c>
      <c r="H8560">
        <v>1</v>
      </c>
    </row>
    <row r="8561" spans="1:8" x14ac:dyDescent="0.2">
      <c r="A8561" s="5">
        <v>45145</v>
      </c>
      <c r="B8561" s="2">
        <v>45145.333564814813</v>
      </c>
      <c r="C8561" s="1" t="s">
        <v>1192</v>
      </c>
      <c r="D8561" t="s">
        <v>1059</v>
      </c>
      <c r="E8561" s="1" t="s">
        <v>1061</v>
      </c>
      <c r="G8561" t="s">
        <v>1238</v>
      </c>
      <c r="H8561">
        <v>1</v>
      </c>
    </row>
    <row r="8562" spans="1:8" x14ac:dyDescent="0.2">
      <c r="A8562" s="5">
        <v>45145</v>
      </c>
      <c r="B8562" s="2">
        <v>45145.344340277778</v>
      </c>
      <c r="C8562" s="1" t="s">
        <v>1065</v>
      </c>
      <c r="D8562" t="s">
        <v>1053</v>
      </c>
      <c r="G8562" t="s">
        <v>1238</v>
      </c>
      <c r="H8562">
        <v>1</v>
      </c>
    </row>
    <row r="8563" spans="1:8" x14ac:dyDescent="0.2">
      <c r="A8563" s="5">
        <v>45145</v>
      </c>
      <c r="B8563" s="2">
        <v>45145.344467592593</v>
      </c>
      <c r="C8563" s="1" t="s">
        <v>1065</v>
      </c>
      <c r="D8563" t="s">
        <v>1056</v>
      </c>
      <c r="G8563" t="s">
        <v>1238</v>
      </c>
      <c r="H8563">
        <v>1</v>
      </c>
    </row>
    <row r="8564" spans="1:8" x14ac:dyDescent="0.2">
      <c r="A8564" s="5">
        <v>45145</v>
      </c>
      <c r="B8564" s="2">
        <v>45145.344664351855</v>
      </c>
      <c r="C8564" s="1" t="s">
        <v>1065</v>
      </c>
      <c r="D8564" t="s">
        <v>1057</v>
      </c>
      <c r="G8564" t="s">
        <v>1238</v>
      </c>
      <c r="H8564">
        <v>1</v>
      </c>
    </row>
    <row r="8565" spans="1:8" x14ac:dyDescent="0.2">
      <c r="A8565" s="5">
        <v>45145</v>
      </c>
      <c r="B8565" s="2">
        <v>45145.34479166667</v>
      </c>
      <c r="C8565" s="1" t="s">
        <v>1065</v>
      </c>
      <c r="D8565" t="s">
        <v>1056</v>
      </c>
      <c r="G8565" t="s">
        <v>1238</v>
      </c>
      <c r="H8565">
        <v>1</v>
      </c>
    </row>
    <row r="8566" spans="1:8" x14ac:dyDescent="0.2">
      <c r="A8566" s="5">
        <v>45145</v>
      </c>
      <c r="B8566" s="2">
        <v>45145.344849537039</v>
      </c>
      <c r="C8566" s="1" t="s">
        <v>1065</v>
      </c>
      <c r="D8566" t="s">
        <v>1058</v>
      </c>
      <c r="G8566" t="s">
        <v>1238</v>
      </c>
      <c r="H8566">
        <v>1</v>
      </c>
    </row>
    <row r="8567" spans="1:8" x14ac:dyDescent="0.2">
      <c r="A8567" s="5">
        <v>45145</v>
      </c>
      <c r="B8567" s="2">
        <v>45145.344918981478</v>
      </c>
      <c r="C8567" s="1" t="s">
        <v>1065</v>
      </c>
      <c r="D8567" t="s">
        <v>1056</v>
      </c>
      <c r="G8567" t="s">
        <v>1238</v>
      </c>
      <c r="H8567">
        <v>1</v>
      </c>
    </row>
    <row r="8568" spans="1:8" x14ac:dyDescent="0.2">
      <c r="A8568" s="5">
        <v>45145</v>
      </c>
      <c r="B8568" s="2">
        <v>45145.344976851855</v>
      </c>
      <c r="C8568" s="1" t="s">
        <v>1065</v>
      </c>
      <c r="D8568" t="s">
        <v>1059</v>
      </c>
      <c r="G8568" t="s">
        <v>1238</v>
      </c>
      <c r="H8568">
        <v>1</v>
      </c>
    </row>
    <row r="8569" spans="1:8" x14ac:dyDescent="0.2">
      <c r="A8569" s="5">
        <v>45145</v>
      </c>
      <c r="B8569" s="2">
        <v>45145.345104166663</v>
      </c>
      <c r="C8569" s="1" t="s">
        <v>1065</v>
      </c>
      <c r="D8569" t="s">
        <v>1056</v>
      </c>
      <c r="G8569" t="s">
        <v>1238</v>
      </c>
      <c r="H8569">
        <v>1</v>
      </c>
    </row>
    <row r="8570" spans="1:8" x14ac:dyDescent="0.2">
      <c r="A8570" s="5">
        <v>45145</v>
      </c>
      <c r="B8570" s="2">
        <v>45145.357858796298</v>
      </c>
      <c r="C8570" s="1" t="s">
        <v>1113</v>
      </c>
      <c r="D8570" t="s">
        <v>1053</v>
      </c>
      <c r="G8570" t="s">
        <v>1238</v>
      </c>
      <c r="H8570">
        <v>1</v>
      </c>
    </row>
    <row r="8571" spans="1:8" x14ac:dyDescent="0.2">
      <c r="A8571" s="5">
        <v>45145</v>
      </c>
      <c r="B8571" s="2">
        <v>45145.357870370368</v>
      </c>
      <c r="C8571" s="1" t="s">
        <v>1113</v>
      </c>
      <c r="D8571" t="s">
        <v>1056</v>
      </c>
      <c r="G8571" t="s">
        <v>1238</v>
      </c>
      <c r="H8571">
        <v>1</v>
      </c>
    </row>
    <row r="8572" spans="1:8" x14ac:dyDescent="0.2">
      <c r="A8572" s="5">
        <v>45145</v>
      </c>
      <c r="B8572" s="2">
        <v>45145.357893518521</v>
      </c>
      <c r="C8572" s="1" t="s">
        <v>1113</v>
      </c>
      <c r="D8572" t="s">
        <v>1057</v>
      </c>
      <c r="G8572" t="s">
        <v>1238</v>
      </c>
      <c r="H8572">
        <v>1</v>
      </c>
    </row>
    <row r="8573" spans="1:8" x14ac:dyDescent="0.2">
      <c r="A8573" s="5">
        <v>45145</v>
      </c>
      <c r="B8573" s="2">
        <v>45145.357905092591</v>
      </c>
      <c r="C8573" s="1" t="s">
        <v>1113</v>
      </c>
      <c r="D8573" t="s">
        <v>1056</v>
      </c>
      <c r="G8573" t="s">
        <v>1238</v>
      </c>
      <c r="H8573">
        <v>1</v>
      </c>
    </row>
    <row r="8574" spans="1:8" x14ac:dyDescent="0.2">
      <c r="A8574" s="5">
        <v>45145</v>
      </c>
      <c r="B8574" s="2">
        <v>45145.357916666668</v>
      </c>
      <c r="C8574" s="1" t="s">
        <v>1113</v>
      </c>
      <c r="D8574" t="s">
        <v>1058</v>
      </c>
      <c r="G8574" t="s">
        <v>1238</v>
      </c>
      <c r="H8574">
        <v>1</v>
      </c>
    </row>
    <row r="8575" spans="1:8" x14ac:dyDescent="0.2">
      <c r="A8575" s="5">
        <v>45145</v>
      </c>
      <c r="B8575" s="2">
        <v>45145.357939814814</v>
      </c>
      <c r="C8575" s="1" t="s">
        <v>1113</v>
      </c>
      <c r="D8575" t="s">
        <v>1056</v>
      </c>
      <c r="G8575" t="s">
        <v>1238</v>
      </c>
      <c r="H8575">
        <v>1</v>
      </c>
    </row>
    <row r="8576" spans="1:8" x14ac:dyDescent="0.2">
      <c r="A8576" s="5">
        <v>45145</v>
      </c>
      <c r="B8576" s="2">
        <v>45145.357951388891</v>
      </c>
      <c r="C8576" s="1" t="s">
        <v>1113</v>
      </c>
      <c r="D8576" t="s">
        <v>1059</v>
      </c>
      <c r="G8576" t="s">
        <v>1238</v>
      </c>
      <c r="H8576">
        <v>1</v>
      </c>
    </row>
    <row r="8577" spans="1:8" x14ac:dyDescent="0.2">
      <c r="A8577" s="5">
        <v>45145</v>
      </c>
      <c r="B8577" s="2">
        <v>45145.357974537037</v>
      </c>
      <c r="C8577" s="1" t="s">
        <v>1113</v>
      </c>
      <c r="D8577" t="s">
        <v>1056</v>
      </c>
      <c r="G8577" t="s">
        <v>1238</v>
      </c>
      <c r="H8577">
        <v>1</v>
      </c>
    </row>
    <row r="8578" spans="1:8" x14ac:dyDescent="0.2">
      <c r="A8578" s="5">
        <v>45146</v>
      </c>
      <c r="B8578" s="2">
        <v>45146.332418981481</v>
      </c>
      <c r="C8578" s="1" t="s">
        <v>1192</v>
      </c>
      <c r="D8578" t="s">
        <v>1053</v>
      </c>
      <c r="E8578" s="1" t="s">
        <v>1061</v>
      </c>
      <c r="G8578" t="s">
        <v>1238</v>
      </c>
      <c r="H8578">
        <v>1</v>
      </c>
    </row>
    <row r="8579" spans="1:8" x14ac:dyDescent="0.2">
      <c r="A8579" s="5">
        <v>45146</v>
      </c>
      <c r="B8579" s="2">
        <v>45146.332430555558</v>
      </c>
      <c r="C8579" s="1" t="s">
        <v>1192</v>
      </c>
      <c r="D8579" t="s">
        <v>1057</v>
      </c>
      <c r="E8579" s="1" t="s">
        <v>1061</v>
      </c>
      <c r="G8579" t="s">
        <v>1238</v>
      </c>
      <c r="H8579">
        <v>1</v>
      </c>
    </row>
    <row r="8580" spans="1:8" x14ac:dyDescent="0.2">
      <c r="A8580" s="5">
        <v>45146</v>
      </c>
      <c r="B8580" s="2">
        <v>45146.332442129627</v>
      </c>
      <c r="C8580" s="1" t="s">
        <v>1192</v>
      </c>
      <c r="D8580" t="s">
        <v>1058</v>
      </c>
      <c r="E8580" s="1" t="s">
        <v>1061</v>
      </c>
      <c r="G8580" t="s">
        <v>1238</v>
      </c>
      <c r="H8580">
        <v>1</v>
      </c>
    </row>
    <row r="8581" spans="1:8" x14ac:dyDescent="0.2">
      <c r="A8581" s="5">
        <v>45146</v>
      </c>
      <c r="B8581" s="2">
        <v>45146.332453703704</v>
      </c>
      <c r="C8581" s="1" t="s">
        <v>1192</v>
      </c>
      <c r="D8581" t="s">
        <v>1059</v>
      </c>
      <c r="E8581" s="1" t="s">
        <v>1061</v>
      </c>
      <c r="G8581" t="s">
        <v>1238</v>
      </c>
      <c r="H8581">
        <v>1</v>
      </c>
    </row>
    <row r="8582" spans="1:8" x14ac:dyDescent="0.2">
      <c r="A8582" s="5">
        <v>45146</v>
      </c>
      <c r="B8582" s="2">
        <v>45146.34716435185</v>
      </c>
      <c r="C8582" s="1" t="s">
        <v>1065</v>
      </c>
      <c r="D8582" t="s">
        <v>1053</v>
      </c>
      <c r="G8582" t="s">
        <v>1238</v>
      </c>
      <c r="H8582">
        <v>1</v>
      </c>
    </row>
    <row r="8583" spans="1:8" x14ac:dyDescent="0.2">
      <c r="A8583" s="5">
        <v>45146</v>
      </c>
      <c r="B8583" s="2">
        <v>45146.347268518519</v>
      </c>
      <c r="C8583" s="1" t="s">
        <v>1065</v>
      </c>
      <c r="D8583" t="s">
        <v>1056</v>
      </c>
      <c r="G8583" t="s">
        <v>1238</v>
      </c>
      <c r="H8583">
        <v>1</v>
      </c>
    </row>
    <row r="8584" spans="1:8" x14ac:dyDescent="0.2">
      <c r="A8584" s="5">
        <v>45146</v>
      </c>
      <c r="B8584" s="2">
        <v>45146.347361111111</v>
      </c>
      <c r="C8584" s="1" t="s">
        <v>1065</v>
      </c>
      <c r="D8584" t="s">
        <v>1057</v>
      </c>
      <c r="G8584" t="s">
        <v>1238</v>
      </c>
      <c r="H8584">
        <v>1</v>
      </c>
    </row>
    <row r="8585" spans="1:8" x14ac:dyDescent="0.2">
      <c r="A8585" s="5">
        <v>45146</v>
      </c>
      <c r="B8585" s="2">
        <v>45146.347442129627</v>
      </c>
      <c r="C8585" s="1" t="s">
        <v>1065</v>
      </c>
      <c r="D8585" t="s">
        <v>1056</v>
      </c>
      <c r="G8585" t="s">
        <v>1238</v>
      </c>
      <c r="H8585">
        <v>1</v>
      </c>
    </row>
    <row r="8586" spans="1:8" x14ac:dyDescent="0.2">
      <c r="A8586" s="5">
        <v>45146</v>
      </c>
      <c r="B8586" s="2">
        <v>45146.347488425927</v>
      </c>
      <c r="C8586" s="1" t="s">
        <v>1065</v>
      </c>
      <c r="D8586" t="s">
        <v>1058</v>
      </c>
      <c r="G8586" t="s">
        <v>1238</v>
      </c>
      <c r="H8586">
        <v>1</v>
      </c>
    </row>
    <row r="8587" spans="1:8" x14ac:dyDescent="0.2">
      <c r="A8587" s="5">
        <v>45146</v>
      </c>
      <c r="B8587" s="2">
        <v>45146.347534722219</v>
      </c>
      <c r="C8587" s="1" t="s">
        <v>1065</v>
      </c>
      <c r="D8587" t="s">
        <v>1056</v>
      </c>
      <c r="G8587" t="s">
        <v>1238</v>
      </c>
      <c r="H8587">
        <v>1</v>
      </c>
    </row>
    <row r="8588" spans="1:8" x14ac:dyDescent="0.2">
      <c r="A8588" s="5">
        <v>45146</v>
      </c>
      <c r="B8588" s="2">
        <v>45146.347592592596</v>
      </c>
      <c r="C8588" s="1" t="s">
        <v>1065</v>
      </c>
      <c r="D8588" t="s">
        <v>1059</v>
      </c>
      <c r="G8588" t="s">
        <v>1238</v>
      </c>
      <c r="H8588">
        <v>1</v>
      </c>
    </row>
    <row r="8589" spans="1:8" x14ac:dyDescent="0.2">
      <c r="A8589" s="5">
        <v>45146</v>
      </c>
      <c r="B8589" s="2">
        <v>45146.347638888888</v>
      </c>
      <c r="C8589" s="1" t="s">
        <v>1065</v>
      </c>
      <c r="D8589" t="s">
        <v>1056</v>
      </c>
      <c r="G8589" t="s">
        <v>1238</v>
      </c>
      <c r="H8589">
        <v>1</v>
      </c>
    </row>
    <row r="8590" spans="1:8" x14ac:dyDescent="0.2">
      <c r="A8590" s="5">
        <v>45147</v>
      </c>
      <c r="B8590" s="2">
        <v>45147.338958333334</v>
      </c>
      <c r="C8590" s="1" t="s">
        <v>1192</v>
      </c>
      <c r="D8590" t="s">
        <v>1053</v>
      </c>
      <c r="E8590" s="1" t="s">
        <v>1061</v>
      </c>
      <c r="G8590" t="s">
        <v>1238</v>
      </c>
      <c r="H8590">
        <v>1</v>
      </c>
    </row>
    <row r="8591" spans="1:8" x14ac:dyDescent="0.2">
      <c r="A8591" s="5">
        <v>45147</v>
      </c>
      <c r="B8591" s="2">
        <v>45147.339062500003</v>
      </c>
      <c r="C8591" s="1" t="s">
        <v>1192</v>
      </c>
      <c r="D8591" t="s">
        <v>1057</v>
      </c>
      <c r="E8591" s="1" t="s">
        <v>1061</v>
      </c>
      <c r="G8591" t="s">
        <v>1238</v>
      </c>
      <c r="H8591">
        <v>1</v>
      </c>
    </row>
    <row r="8592" spans="1:8" x14ac:dyDescent="0.2">
      <c r="A8592" s="5">
        <v>45147</v>
      </c>
      <c r="B8592" s="2">
        <v>45147.339155092595</v>
      </c>
      <c r="C8592" s="1" t="s">
        <v>1192</v>
      </c>
      <c r="D8592" t="s">
        <v>1058</v>
      </c>
      <c r="E8592" s="1" t="s">
        <v>1061</v>
      </c>
      <c r="G8592" t="s">
        <v>1238</v>
      </c>
      <c r="H8592">
        <v>1</v>
      </c>
    </row>
    <row r="8593" spans="1:8" x14ac:dyDescent="0.2">
      <c r="A8593" s="5">
        <v>45147</v>
      </c>
      <c r="B8593" s="2">
        <v>45147.339259259257</v>
      </c>
      <c r="C8593" s="1" t="s">
        <v>1192</v>
      </c>
      <c r="D8593" t="s">
        <v>1059</v>
      </c>
      <c r="E8593" s="1" t="s">
        <v>1061</v>
      </c>
      <c r="G8593" t="s">
        <v>1238</v>
      </c>
      <c r="H8593">
        <v>1</v>
      </c>
    </row>
    <row r="8594" spans="1:8" x14ac:dyDescent="0.2">
      <c r="A8594" s="5">
        <v>45147</v>
      </c>
      <c r="B8594" s="2">
        <v>45147.346550925926</v>
      </c>
      <c r="C8594" s="1" t="s">
        <v>1065</v>
      </c>
      <c r="D8594" t="s">
        <v>1053</v>
      </c>
      <c r="G8594" t="s">
        <v>1238</v>
      </c>
      <c r="H8594">
        <v>1</v>
      </c>
    </row>
    <row r="8595" spans="1:8" x14ac:dyDescent="0.2">
      <c r="A8595" s="5">
        <v>45147</v>
      </c>
      <c r="B8595" s="2">
        <v>45147.346678240741</v>
      </c>
      <c r="C8595" s="1" t="s">
        <v>1065</v>
      </c>
      <c r="D8595" t="s">
        <v>1056</v>
      </c>
      <c r="G8595" t="s">
        <v>1238</v>
      </c>
      <c r="H8595">
        <v>1</v>
      </c>
    </row>
    <row r="8596" spans="1:8" x14ac:dyDescent="0.2">
      <c r="A8596" s="5">
        <v>45147</v>
      </c>
      <c r="B8596" s="2">
        <v>45147.346817129626</v>
      </c>
      <c r="C8596" s="1" t="s">
        <v>1065</v>
      </c>
      <c r="D8596" t="s">
        <v>1057</v>
      </c>
      <c r="G8596" t="s">
        <v>1238</v>
      </c>
      <c r="H8596">
        <v>1</v>
      </c>
    </row>
    <row r="8597" spans="1:8" x14ac:dyDescent="0.2">
      <c r="A8597" s="5">
        <v>45147</v>
      </c>
      <c r="B8597" s="2">
        <v>45147.347048611111</v>
      </c>
      <c r="C8597" s="1" t="s">
        <v>1065</v>
      </c>
      <c r="D8597" t="s">
        <v>1056</v>
      </c>
      <c r="G8597" t="s">
        <v>1238</v>
      </c>
      <c r="H8597">
        <v>1</v>
      </c>
    </row>
    <row r="8598" spans="1:8" x14ac:dyDescent="0.2">
      <c r="A8598" s="5">
        <v>45147</v>
      </c>
      <c r="B8598" s="2">
        <v>45147.347395833334</v>
      </c>
      <c r="C8598" s="1" t="s">
        <v>1065</v>
      </c>
      <c r="D8598" t="s">
        <v>1058</v>
      </c>
      <c r="G8598" t="s">
        <v>1238</v>
      </c>
      <c r="H8598">
        <v>1</v>
      </c>
    </row>
    <row r="8599" spans="1:8" x14ac:dyDescent="0.2">
      <c r="A8599" s="5">
        <v>45147</v>
      </c>
      <c r="B8599" s="2">
        <v>45147.347534722219</v>
      </c>
      <c r="C8599" s="1" t="s">
        <v>1065</v>
      </c>
      <c r="D8599" t="s">
        <v>1056</v>
      </c>
      <c r="G8599" t="s">
        <v>1238</v>
      </c>
      <c r="H8599">
        <v>1</v>
      </c>
    </row>
    <row r="8600" spans="1:8" x14ac:dyDescent="0.2">
      <c r="A8600" s="5">
        <v>45147</v>
      </c>
      <c r="B8600" s="2">
        <v>45147.347615740742</v>
      </c>
      <c r="C8600" s="1" t="s">
        <v>1065</v>
      </c>
      <c r="D8600" t="s">
        <v>1059</v>
      </c>
      <c r="G8600" t="s">
        <v>1238</v>
      </c>
      <c r="H8600">
        <v>1</v>
      </c>
    </row>
    <row r="8601" spans="1:8" x14ac:dyDescent="0.2">
      <c r="A8601" s="5">
        <v>45147</v>
      </c>
      <c r="B8601" s="2">
        <v>45147.347731481481</v>
      </c>
      <c r="C8601" s="1" t="s">
        <v>1065</v>
      </c>
      <c r="D8601" t="s">
        <v>1056</v>
      </c>
      <c r="G8601" t="s">
        <v>1238</v>
      </c>
      <c r="H8601">
        <v>1</v>
      </c>
    </row>
    <row r="8602" spans="1:8" x14ac:dyDescent="0.2">
      <c r="A8602" s="5">
        <v>45148</v>
      </c>
      <c r="B8602" s="2">
        <v>45148.333657407406</v>
      </c>
      <c r="C8602" s="1" t="s">
        <v>1192</v>
      </c>
      <c r="D8602" t="s">
        <v>1053</v>
      </c>
      <c r="E8602" s="1" t="s">
        <v>1061</v>
      </c>
      <c r="G8602" t="s">
        <v>1238</v>
      </c>
      <c r="H8602">
        <v>1</v>
      </c>
    </row>
    <row r="8603" spans="1:8" x14ac:dyDescent="0.2">
      <c r="A8603" s="5">
        <v>45148</v>
      </c>
      <c r="B8603" s="2">
        <v>45148.333680555559</v>
      </c>
      <c r="C8603" s="1" t="s">
        <v>1192</v>
      </c>
      <c r="D8603" t="s">
        <v>1057</v>
      </c>
      <c r="E8603" s="1" t="s">
        <v>1061</v>
      </c>
      <c r="G8603" t="s">
        <v>1238</v>
      </c>
      <c r="H8603">
        <v>1</v>
      </c>
    </row>
    <row r="8604" spans="1:8" x14ac:dyDescent="0.2">
      <c r="A8604" s="5">
        <v>45148</v>
      </c>
      <c r="B8604" s="2">
        <v>45148.333715277775</v>
      </c>
      <c r="C8604" s="1" t="s">
        <v>1192</v>
      </c>
      <c r="D8604" t="s">
        <v>1058</v>
      </c>
      <c r="E8604" s="1" t="s">
        <v>1061</v>
      </c>
      <c r="G8604" t="s">
        <v>1238</v>
      </c>
      <c r="H8604">
        <v>1</v>
      </c>
    </row>
    <row r="8605" spans="1:8" x14ac:dyDescent="0.2">
      <c r="A8605" s="5">
        <v>45148</v>
      </c>
      <c r="B8605" s="2">
        <v>45148.333726851852</v>
      </c>
      <c r="C8605" s="1" t="s">
        <v>1192</v>
      </c>
      <c r="D8605" t="s">
        <v>1059</v>
      </c>
      <c r="E8605" s="1" t="s">
        <v>1061</v>
      </c>
      <c r="G8605" t="s">
        <v>1238</v>
      </c>
      <c r="H8605">
        <v>1</v>
      </c>
    </row>
    <row r="8606" spans="1:8" x14ac:dyDescent="0.2">
      <c r="A8606" s="5">
        <v>45148</v>
      </c>
      <c r="B8606" s="2">
        <v>45148.355358796296</v>
      </c>
      <c r="C8606" s="1" t="s">
        <v>1065</v>
      </c>
      <c r="D8606" t="s">
        <v>1053</v>
      </c>
      <c r="G8606" t="s">
        <v>1238</v>
      </c>
      <c r="H8606">
        <v>1</v>
      </c>
    </row>
    <row r="8607" spans="1:8" x14ac:dyDescent="0.2">
      <c r="A8607" s="5">
        <v>45148</v>
      </c>
      <c r="B8607" s="2">
        <v>45148.355428240742</v>
      </c>
      <c r="C8607" s="1" t="s">
        <v>1065</v>
      </c>
      <c r="D8607" t="s">
        <v>1056</v>
      </c>
      <c r="G8607" t="s">
        <v>1238</v>
      </c>
      <c r="H8607">
        <v>1</v>
      </c>
    </row>
    <row r="8608" spans="1:8" x14ac:dyDescent="0.2">
      <c r="A8608" s="5">
        <v>45148</v>
      </c>
      <c r="B8608" s="2">
        <v>45148.355486111112</v>
      </c>
      <c r="C8608" s="1" t="s">
        <v>1065</v>
      </c>
      <c r="D8608" t="s">
        <v>1057</v>
      </c>
      <c r="G8608" t="s">
        <v>1238</v>
      </c>
      <c r="H8608">
        <v>1</v>
      </c>
    </row>
    <row r="8609" spans="1:8" x14ac:dyDescent="0.2">
      <c r="A8609" s="5">
        <v>45148</v>
      </c>
      <c r="B8609" s="2">
        <v>45148.355567129627</v>
      </c>
      <c r="C8609" s="1" t="s">
        <v>1065</v>
      </c>
      <c r="D8609" t="s">
        <v>1056</v>
      </c>
      <c r="G8609" t="s">
        <v>1238</v>
      </c>
      <c r="H8609">
        <v>1</v>
      </c>
    </row>
    <row r="8610" spans="1:8" x14ac:dyDescent="0.2">
      <c r="A8610" s="5">
        <v>45148</v>
      </c>
      <c r="B8610" s="2">
        <v>45148.355636574073</v>
      </c>
      <c r="C8610" s="1" t="s">
        <v>1065</v>
      </c>
      <c r="D8610" t="s">
        <v>1058</v>
      </c>
      <c r="G8610" t="s">
        <v>1238</v>
      </c>
      <c r="H8610">
        <v>1</v>
      </c>
    </row>
    <row r="8611" spans="1:8" x14ac:dyDescent="0.2">
      <c r="A8611" s="5">
        <v>45148</v>
      </c>
      <c r="B8611" s="2">
        <v>45148.355752314812</v>
      </c>
      <c r="C8611" s="1" t="s">
        <v>1065</v>
      </c>
      <c r="D8611" t="s">
        <v>1056</v>
      </c>
      <c r="G8611" t="s">
        <v>1238</v>
      </c>
      <c r="H8611">
        <v>1</v>
      </c>
    </row>
    <row r="8612" spans="1:8" x14ac:dyDescent="0.2">
      <c r="A8612" s="5">
        <v>45148</v>
      </c>
      <c r="B8612" s="2">
        <v>45148.356145833335</v>
      </c>
      <c r="C8612" s="1" t="s">
        <v>1065</v>
      </c>
      <c r="D8612" t="s">
        <v>1059</v>
      </c>
      <c r="G8612" t="s">
        <v>1238</v>
      </c>
      <c r="H8612">
        <v>1</v>
      </c>
    </row>
    <row r="8613" spans="1:8" x14ac:dyDescent="0.2">
      <c r="A8613" s="5">
        <v>45148</v>
      </c>
      <c r="B8613" s="2">
        <v>45148.356215277781</v>
      </c>
      <c r="C8613" s="1" t="s">
        <v>1065</v>
      </c>
      <c r="D8613" t="s">
        <v>1056</v>
      </c>
      <c r="G8613" t="s">
        <v>1238</v>
      </c>
      <c r="H8613">
        <v>1</v>
      </c>
    </row>
    <row r="8614" spans="1:8" x14ac:dyDescent="0.2">
      <c r="A8614" s="5">
        <v>45149</v>
      </c>
      <c r="B8614" s="2">
        <v>45149.329872685186</v>
      </c>
      <c r="C8614" s="1" t="s">
        <v>1192</v>
      </c>
      <c r="D8614" t="s">
        <v>1053</v>
      </c>
      <c r="E8614" s="1" t="s">
        <v>1061</v>
      </c>
      <c r="G8614" t="s">
        <v>1238</v>
      </c>
      <c r="H8614">
        <v>1</v>
      </c>
    </row>
    <row r="8615" spans="1:8" x14ac:dyDescent="0.2">
      <c r="A8615" s="5">
        <v>45149</v>
      </c>
      <c r="B8615" s="2">
        <v>45149.329884259256</v>
      </c>
      <c r="C8615" s="1" t="s">
        <v>1192</v>
      </c>
      <c r="D8615" t="s">
        <v>1057</v>
      </c>
      <c r="E8615" s="1" t="s">
        <v>1061</v>
      </c>
      <c r="G8615" t="s">
        <v>1238</v>
      </c>
      <c r="H8615">
        <v>1</v>
      </c>
    </row>
    <row r="8616" spans="1:8" x14ac:dyDescent="0.2">
      <c r="A8616" s="5">
        <v>45149</v>
      </c>
      <c r="B8616" s="2">
        <v>45149.329895833333</v>
      </c>
      <c r="C8616" s="1" t="s">
        <v>1192</v>
      </c>
      <c r="D8616" t="s">
        <v>1058</v>
      </c>
      <c r="E8616" s="1" t="s">
        <v>1061</v>
      </c>
      <c r="G8616" t="s">
        <v>1238</v>
      </c>
      <c r="H8616">
        <v>1</v>
      </c>
    </row>
    <row r="8617" spans="1:8" x14ac:dyDescent="0.2">
      <c r="A8617" s="5">
        <v>45149</v>
      </c>
      <c r="B8617" s="2">
        <v>45149.329907407409</v>
      </c>
      <c r="C8617" s="1" t="s">
        <v>1192</v>
      </c>
      <c r="D8617" t="s">
        <v>1059</v>
      </c>
      <c r="E8617" s="1" t="s">
        <v>1061</v>
      </c>
      <c r="G8617" t="s">
        <v>1238</v>
      </c>
      <c r="H8617">
        <v>1</v>
      </c>
    </row>
    <row r="8618" spans="1:8" x14ac:dyDescent="0.2">
      <c r="A8618" s="5">
        <v>45149</v>
      </c>
      <c r="B8618" s="2">
        <v>45149.341087962966</v>
      </c>
      <c r="C8618" s="1" t="s">
        <v>1065</v>
      </c>
      <c r="D8618" t="s">
        <v>1053</v>
      </c>
      <c r="G8618" t="s">
        <v>1238</v>
      </c>
      <c r="H8618">
        <v>1</v>
      </c>
    </row>
    <row r="8619" spans="1:8" x14ac:dyDescent="0.2">
      <c r="A8619" s="5">
        <v>45149</v>
      </c>
      <c r="B8619" s="2">
        <v>45149.341203703705</v>
      </c>
      <c r="C8619" s="1" t="s">
        <v>1065</v>
      </c>
      <c r="D8619" t="s">
        <v>1056</v>
      </c>
      <c r="G8619" t="s">
        <v>1238</v>
      </c>
      <c r="H8619">
        <v>1</v>
      </c>
    </row>
    <row r="8620" spans="1:8" x14ac:dyDescent="0.2">
      <c r="A8620" s="5">
        <v>45149</v>
      </c>
      <c r="B8620" s="2">
        <v>45149.341319444444</v>
      </c>
      <c r="C8620" s="1" t="s">
        <v>1065</v>
      </c>
      <c r="D8620" t="s">
        <v>1057</v>
      </c>
      <c r="G8620" t="s">
        <v>1238</v>
      </c>
      <c r="H8620">
        <v>1</v>
      </c>
    </row>
    <row r="8621" spans="1:8" x14ac:dyDescent="0.2">
      <c r="A8621" s="5">
        <v>45149</v>
      </c>
      <c r="B8621" s="2">
        <v>45149.341423611113</v>
      </c>
      <c r="C8621" s="1" t="s">
        <v>1065</v>
      </c>
      <c r="D8621" t="s">
        <v>1056</v>
      </c>
      <c r="G8621" t="s">
        <v>1238</v>
      </c>
      <c r="H8621">
        <v>1</v>
      </c>
    </row>
    <row r="8622" spans="1:8" x14ac:dyDescent="0.2">
      <c r="A8622" s="5">
        <v>45149</v>
      </c>
      <c r="B8622" s="2">
        <v>45149.341481481482</v>
      </c>
      <c r="C8622" s="1" t="s">
        <v>1065</v>
      </c>
      <c r="D8622" t="s">
        <v>1058</v>
      </c>
      <c r="G8622" t="s">
        <v>1238</v>
      </c>
      <c r="H8622">
        <v>1</v>
      </c>
    </row>
    <row r="8623" spans="1:8" x14ac:dyDescent="0.2">
      <c r="A8623" s="5">
        <v>45149</v>
      </c>
      <c r="B8623" s="2">
        <v>45149.341539351852</v>
      </c>
      <c r="C8623" s="1" t="s">
        <v>1065</v>
      </c>
      <c r="D8623" t="s">
        <v>1056</v>
      </c>
      <c r="G8623" t="s">
        <v>1238</v>
      </c>
      <c r="H8623">
        <v>1</v>
      </c>
    </row>
    <row r="8624" spans="1:8" x14ac:dyDescent="0.2">
      <c r="A8624" s="5">
        <v>45149</v>
      </c>
      <c r="B8624" s="2">
        <v>45149.341585648152</v>
      </c>
      <c r="C8624" s="1" t="s">
        <v>1065</v>
      </c>
      <c r="D8624" t="s">
        <v>1059</v>
      </c>
      <c r="G8624" t="s">
        <v>1238</v>
      </c>
      <c r="H8624">
        <v>1</v>
      </c>
    </row>
    <row r="8625" spans="1:8" x14ac:dyDescent="0.2">
      <c r="A8625" s="5">
        <v>45149</v>
      </c>
      <c r="B8625" s="2">
        <v>45149.341643518521</v>
      </c>
      <c r="C8625" s="1" t="s">
        <v>1065</v>
      </c>
      <c r="D8625" t="s">
        <v>1056</v>
      </c>
      <c r="G8625" t="s">
        <v>1238</v>
      </c>
      <c r="H8625">
        <v>1</v>
      </c>
    </row>
    <row r="8626" spans="1:8" x14ac:dyDescent="0.2">
      <c r="A8626" s="5">
        <v>45152</v>
      </c>
      <c r="B8626" s="2">
        <v>45152.329467592594</v>
      </c>
      <c r="C8626" s="1" t="s">
        <v>1192</v>
      </c>
      <c r="D8626" t="s">
        <v>1053</v>
      </c>
      <c r="E8626" s="1" t="s">
        <v>1061</v>
      </c>
      <c r="G8626" t="s">
        <v>1238</v>
      </c>
      <c r="H8626">
        <v>1</v>
      </c>
    </row>
    <row r="8627" spans="1:8" x14ac:dyDescent="0.2">
      <c r="A8627" s="5">
        <v>45152</v>
      </c>
      <c r="B8627" s="2">
        <v>45152.329479166663</v>
      </c>
      <c r="C8627" s="1" t="s">
        <v>1192</v>
      </c>
      <c r="D8627" t="s">
        <v>1057</v>
      </c>
      <c r="E8627" s="1" t="s">
        <v>1061</v>
      </c>
      <c r="G8627" t="s">
        <v>1238</v>
      </c>
      <c r="H8627">
        <v>1</v>
      </c>
    </row>
    <row r="8628" spans="1:8" x14ac:dyDescent="0.2">
      <c r="A8628" s="5">
        <v>45152</v>
      </c>
      <c r="B8628" s="2">
        <v>45152.329479166663</v>
      </c>
      <c r="C8628" s="1" t="s">
        <v>1192</v>
      </c>
      <c r="D8628" t="s">
        <v>1058</v>
      </c>
      <c r="E8628" s="1" t="s">
        <v>1061</v>
      </c>
      <c r="G8628" t="s">
        <v>1238</v>
      </c>
      <c r="H8628">
        <v>1</v>
      </c>
    </row>
    <row r="8629" spans="1:8" x14ac:dyDescent="0.2">
      <c r="A8629" s="5">
        <v>45152</v>
      </c>
      <c r="B8629" s="2">
        <v>45152.32949074074</v>
      </c>
      <c r="C8629" s="1" t="s">
        <v>1192</v>
      </c>
      <c r="D8629" t="s">
        <v>1059</v>
      </c>
      <c r="E8629" s="1" t="s">
        <v>1061</v>
      </c>
      <c r="G8629" t="s">
        <v>1238</v>
      </c>
      <c r="H8629">
        <v>1</v>
      </c>
    </row>
    <row r="8630" spans="1:8" x14ac:dyDescent="0.2">
      <c r="A8630" s="5">
        <v>45152</v>
      </c>
      <c r="B8630" s="2">
        <v>45152.341064814813</v>
      </c>
      <c r="C8630" s="1" t="s">
        <v>1192</v>
      </c>
      <c r="D8630" t="s">
        <v>1053</v>
      </c>
      <c r="E8630" s="1" t="s">
        <v>1061</v>
      </c>
      <c r="G8630" t="s">
        <v>1238</v>
      </c>
      <c r="H8630">
        <v>1</v>
      </c>
    </row>
    <row r="8631" spans="1:8" x14ac:dyDescent="0.2">
      <c r="A8631" s="5">
        <v>45152</v>
      </c>
      <c r="B8631" s="2">
        <v>45152.34107638889</v>
      </c>
      <c r="C8631" s="1" t="s">
        <v>1192</v>
      </c>
      <c r="D8631" t="s">
        <v>1057</v>
      </c>
      <c r="E8631" s="1" t="s">
        <v>1061</v>
      </c>
      <c r="G8631" t="s">
        <v>1238</v>
      </c>
      <c r="H8631">
        <v>1</v>
      </c>
    </row>
    <row r="8632" spans="1:8" x14ac:dyDescent="0.2">
      <c r="A8632" s="5">
        <v>45152</v>
      </c>
      <c r="B8632" s="2">
        <v>45152.341087962966</v>
      </c>
      <c r="C8632" s="1" t="s">
        <v>1192</v>
      </c>
      <c r="D8632" t="s">
        <v>1058</v>
      </c>
      <c r="E8632" s="1" t="s">
        <v>1061</v>
      </c>
      <c r="G8632" t="s">
        <v>1238</v>
      </c>
      <c r="H8632">
        <v>1</v>
      </c>
    </row>
    <row r="8633" spans="1:8" x14ac:dyDescent="0.2">
      <c r="A8633" s="5">
        <v>45152</v>
      </c>
      <c r="B8633" s="2">
        <v>45152.341099537036</v>
      </c>
      <c r="C8633" s="1" t="s">
        <v>1192</v>
      </c>
      <c r="D8633" t="s">
        <v>1059</v>
      </c>
      <c r="E8633" s="1" t="s">
        <v>1061</v>
      </c>
      <c r="G8633" t="s">
        <v>1238</v>
      </c>
      <c r="H8633">
        <v>1</v>
      </c>
    </row>
    <row r="8634" spans="1:8" x14ac:dyDescent="0.2">
      <c r="A8634" s="5">
        <v>45153</v>
      </c>
      <c r="B8634" s="2">
        <v>45153.329664351855</v>
      </c>
      <c r="C8634" s="1" t="s">
        <v>1192</v>
      </c>
      <c r="D8634" t="s">
        <v>1053</v>
      </c>
      <c r="E8634" s="1" t="s">
        <v>1061</v>
      </c>
      <c r="G8634" t="s">
        <v>1238</v>
      </c>
      <c r="H8634">
        <v>1</v>
      </c>
    </row>
    <row r="8635" spans="1:8" x14ac:dyDescent="0.2">
      <c r="A8635" s="5">
        <v>45153</v>
      </c>
      <c r="B8635" s="2">
        <v>45153.329675925925</v>
      </c>
      <c r="C8635" s="1" t="s">
        <v>1192</v>
      </c>
      <c r="D8635" t="s">
        <v>1057</v>
      </c>
      <c r="E8635" s="1" t="s">
        <v>1061</v>
      </c>
      <c r="G8635" t="s">
        <v>1238</v>
      </c>
      <c r="H8635">
        <v>1</v>
      </c>
    </row>
    <row r="8636" spans="1:8" x14ac:dyDescent="0.2">
      <c r="A8636" s="5">
        <v>45153</v>
      </c>
      <c r="B8636" s="2">
        <v>45153.329687500001</v>
      </c>
      <c r="C8636" s="1" t="s">
        <v>1192</v>
      </c>
      <c r="D8636" t="s">
        <v>1058</v>
      </c>
      <c r="E8636" s="1" t="s">
        <v>1061</v>
      </c>
      <c r="G8636" t="s">
        <v>1238</v>
      </c>
      <c r="H8636">
        <v>1</v>
      </c>
    </row>
    <row r="8637" spans="1:8" x14ac:dyDescent="0.2">
      <c r="A8637" s="5">
        <v>45153</v>
      </c>
      <c r="B8637" s="2">
        <v>45153.329687500001</v>
      </c>
      <c r="C8637" s="1" t="s">
        <v>1192</v>
      </c>
      <c r="D8637" t="s">
        <v>1059</v>
      </c>
      <c r="E8637" s="1" t="s">
        <v>1061</v>
      </c>
      <c r="G8637" t="s">
        <v>1238</v>
      </c>
      <c r="H8637">
        <v>1</v>
      </c>
    </row>
    <row r="8638" spans="1:8" x14ac:dyDescent="0.2">
      <c r="A8638" s="5">
        <v>45153</v>
      </c>
      <c r="B8638" s="2">
        <v>45153.349224537036</v>
      </c>
      <c r="C8638" s="1" t="s">
        <v>1065</v>
      </c>
      <c r="D8638" t="s">
        <v>1053</v>
      </c>
      <c r="G8638" t="s">
        <v>1238</v>
      </c>
      <c r="H8638">
        <v>1</v>
      </c>
    </row>
    <row r="8639" spans="1:8" x14ac:dyDescent="0.2">
      <c r="A8639" s="5">
        <v>45153</v>
      </c>
      <c r="B8639" s="2">
        <v>45153.349618055552</v>
      </c>
      <c r="C8639" s="1" t="s">
        <v>1065</v>
      </c>
      <c r="D8639" t="s">
        <v>1056</v>
      </c>
      <c r="G8639" t="s">
        <v>1238</v>
      </c>
      <c r="H8639">
        <v>1</v>
      </c>
    </row>
    <row r="8640" spans="1:8" x14ac:dyDescent="0.2">
      <c r="A8640" s="5">
        <v>45153</v>
      </c>
      <c r="B8640" s="2">
        <v>45153.349756944444</v>
      </c>
      <c r="C8640" s="1" t="s">
        <v>1065</v>
      </c>
      <c r="D8640" t="s">
        <v>1057</v>
      </c>
      <c r="G8640" t="s">
        <v>1238</v>
      </c>
      <c r="H8640">
        <v>1</v>
      </c>
    </row>
    <row r="8641" spans="1:8" x14ac:dyDescent="0.2">
      <c r="A8641" s="5">
        <v>45153</v>
      </c>
      <c r="B8641" s="2">
        <v>45153.349849537037</v>
      </c>
      <c r="C8641" s="1" t="s">
        <v>1065</v>
      </c>
      <c r="D8641" t="s">
        <v>1056</v>
      </c>
      <c r="G8641" t="s">
        <v>1238</v>
      </c>
      <c r="H8641">
        <v>1</v>
      </c>
    </row>
    <row r="8642" spans="1:8" x14ac:dyDescent="0.2">
      <c r="A8642" s="5">
        <v>45153</v>
      </c>
      <c r="B8642" s="2">
        <v>45153.349930555552</v>
      </c>
      <c r="C8642" s="1" t="s">
        <v>1065</v>
      </c>
      <c r="D8642" t="s">
        <v>1058</v>
      </c>
      <c r="G8642" t="s">
        <v>1238</v>
      </c>
      <c r="H8642">
        <v>1</v>
      </c>
    </row>
    <row r="8643" spans="1:8" x14ac:dyDescent="0.2">
      <c r="A8643" s="5">
        <v>45153</v>
      </c>
      <c r="B8643" s="2">
        <v>45153.349988425929</v>
      </c>
      <c r="C8643" s="1" t="s">
        <v>1065</v>
      </c>
      <c r="D8643" t="s">
        <v>1056</v>
      </c>
      <c r="G8643" t="s">
        <v>1238</v>
      </c>
      <c r="H8643">
        <v>1</v>
      </c>
    </row>
    <row r="8644" spans="1:8" x14ac:dyDescent="0.2">
      <c r="A8644" s="5">
        <v>45153</v>
      </c>
      <c r="B8644" s="2">
        <v>45153.350057870368</v>
      </c>
      <c r="C8644" s="1" t="s">
        <v>1065</v>
      </c>
      <c r="D8644" t="s">
        <v>1059</v>
      </c>
      <c r="G8644" t="s">
        <v>1238</v>
      </c>
      <c r="H8644">
        <v>1</v>
      </c>
    </row>
    <row r="8645" spans="1:8" x14ac:dyDescent="0.2">
      <c r="A8645" s="5">
        <v>45153</v>
      </c>
      <c r="B8645" s="2">
        <v>45153.350127314814</v>
      </c>
      <c r="C8645" s="1" t="s">
        <v>1065</v>
      </c>
      <c r="D8645" t="s">
        <v>1056</v>
      </c>
      <c r="G8645" t="s">
        <v>1238</v>
      </c>
      <c r="H8645">
        <v>1</v>
      </c>
    </row>
    <row r="8646" spans="1:8" x14ac:dyDescent="0.2">
      <c r="A8646" s="5">
        <v>45154</v>
      </c>
      <c r="B8646" s="2">
        <v>45154.316250000003</v>
      </c>
      <c r="C8646" s="1" t="s">
        <v>1192</v>
      </c>
      <c r="D8646" t="s">
        <v>1053</v>
      </c>
      <c r="E8646" s="1" t="s">
        <v>1061</v>
      </c>
      <c r="G8646" t="s">
        <v>1238</v>
      </c>
      <c r="H8646">
        <v>1</v>
      </c>
    </row>
    <row r="8647" spans="1:8" x14ac:dyDescent="0.2">
      <c r="A8647" s="5">
        <v>45154</v>
      </c>
      <c r="B8647" s="2">
        <v>45154.316261574073</v>
      </c>
      <c r="C8647" s="1" t="s">
        <v>1192</v>
      </c>
      <c r="D8647" t="s">
        <v>1057</v>
      </c>
      <c r="E8647" s="1" t="s">
        <v>1061</v>
      </c>
      <c r="G8647" t="s">
        <v>1238</v>
      </c>
      <c r="H8647">
        <v>1</v>
      </c>
    </row>
    <row r="8648" spans="1:8" x14ac:dyDescent="0.2">
      <c r="A8648" s="5">
        <v>45154</v>
      </c>
      <c r="B8648" s="2">
        <v>45154.31627314815</v>
      </c>
      <c r="C8648" s="1" t="s">
        <v>1192</v>
      </c>
      <c r="D8648" t="s">
        <v>1058</v>
      </c>
      <c r="E8648" s="1" t="s">
        <v>1061</v>
      </c>
      <c r="G8648" t="s">
        <v>1238</v>
      </c>
      <c r="H8648">
        <v>1</v>
      </c>
    </row>
    <row r="8649" spans="1:8" x14ac:dyDescent="0.2">
      <c r="A8649" s="5">
        <v>45154</v>
      </c>
      <c r="B8649" s="2">
        <v>45154.316284722219</v>
      </c>
      <c r="C8649" s="1" t="s">
        <v>1192</v>
      </c>
      <c r="D8649" t="s">
        <v>1059</v>
      </c>
      <c r="E8649" s="1" t="s">
        <v>1061</v>
      </c>
      <c r="G8649" t="s">
        <v>1238</v>
      </c>
      <c r="H8649">
        <v>1</v>
      </c>
    </row>
    <row r="8650" spans="1:8" x14ac:dyDescent="0.2">
      <c r="A8650" s="5">
        <v>45154</v>
      </c>
      <c r="B8650" s="2">
        <v>45154.335868055554</v>
      </c>
      <c r="C8650" s="1" t="s">
        <v>1065</v>
      </c>
      <c r="D8650" t="s">
        <v>1053</v>
      </c>
      <c r="G8650" t="s">
        <v>1238</v>
      </c>
      <c r="H8650">
        <v>1</v>
      </c>
    </row>
    <row r="8651" spans="1:8" x14ac:dyDescent="0.2">
      <c r="A8651" s="5">
        <v>45154</v>
      </c>
      <c r="B8651" s="2">
        <v>45154.335972222223</v>
      </c>
      <c r="C8651" s="1" t="s">
        <v>1065</v>
      </c>
      <c r="D8651" t="s">
        <v>1056</v>
      </c>
      <c r="G8651" t="s">
        <v>1238</v>
      </c>
      <c r="H8651">
        <v>1</v>
      </c>
    </row>
    <row r="8652" spans="1:8" x14ac:dyDescent="0.2">
      <c r="A8652" s="5">
        <v>45154</v>
      </c>
      <c r="B8652" s="2">
        <v>45154.336458333331</v>
      </c>
      <c r="C8652" s="1" t="s">
        <v>1065</v>
      </c>
      <c r="D8652" t="s">
        <v>1057</v>
      </c>
      <c r="G8652" t="s">
        <v>1238</v>
      </c>
      <c r="H8652">
        <v>1</v>
      </c>
    </row>
    <row r="8653" spans="1:8" x14ac:dyDescent="0.2">
      <c r="A8653" s="5">
        <v>45154</v>
      </c>
      <c r="B8653" s="2">
        <v>45154.336550925924</v>
      </c>
      <c r="C8653" s="1" t="s">
        <v>1065</v>
      </c>
      <c r="D8653" t="s">
        <v>1056</v>
      </c>
      <c r="G8653" t="s">
        <v>1238</v>
      </c>
      <c r="H8653">
        <v>1</v>
      </c>
    </row>
    <row r="8654" spans="1:8" x14ac:dyDescent="0.2">
      <c r="A8654" s="5">
        <v>45154</v>
      </c>
      <c r="B8654" s="2">
        <v>45154.336631944447</v>
      </c>
      <c r="C8654" s="1" t="s">
        <v>1065</v>
      </c>
      <c r="D8654" t="s">
        <v>1058</v>
      </c>
      <c r="G8654" t="s">
        <v>1238</v>
      </c>
      <c r="H8654">
        <v>1</v>
      </c>
    </row>
    <row r="8655" spans="1:8" x14ac:dyDescent="0.2">
      <c r="A8655" s="5">
        <v>45154</v>
      </c>
      <c r="B8655" s="2">
        <v>45154.336689814816</v>
      </c>
      <c r="C8655" s="1" t="s">
        <v>1065</v>
      </c>
      <c r="D8655" t="s">
        <v>1056</v>
      </c>
      <c r="G8655" t="s">
        <v>1238</v>
      </c>
      <c r="H8655">
        <v>1</v>
      </c>
    </row>
    <row r="8656" spans="1:8" x14ac:dyDescent="0.2">
      <c r="A8656" s="5">
        <v>45154</v>
      </c>
      <c r="B8656" s="2">
        <v>45154.336921296293</v>
      </c>
      <c r="C8656" s="1" t="s">
        <v>1065</v>
      </c>
      <c r="D8656" t="s">
        <v>1059</v>
      </c>
      <c r="G8656" t="s">
        <v>1238</v>
      </c>
      <c r="H8656">
        <v>1</v>
      </c>
    </row>
    <row r="8657" spans="1:8" x14ac:dyDescent="0.2">
      <c r="A8657" s="5">
        <v>45154</v>
      </c>
      <c r="B8657" s="2">
        <v>45154.337013888886</v>
      </c>
      <c r="C8657" s="1" t="s">
        <v>1065</v>
      </c>
      <c r="D8657" t="s">
        <v>1056</v>
      </c>
      <c r="G8657" t="s">
        <v>1238</v>
      </c>
      <c r="H8657">
        <v>1</v>
      </c>
    </row>
    <row r="8658" spans="1:8" x14ac:dyDescent="0.2">
      <c r="A8658" s="5">
        <v>45155</v>
      </c>
      <c r="B8658" s="2">
        <v>45155.328935185185</v>
      </c>
      <c r="C8658" s="1" t="s">
        <v>1192</v>
      </c>
      <c r="D8658" t="s">
        <v>1053</v>
      </c>
      <c r="E8658" s="1" t="s">
        <v>1061</v>
      </c>
      <c r="G8658" t="s">
        <v>1238</v>
      </c>
      <c r="H8658">
        <v>1</v>
      </c>
    </row>
    <row r="8659" spans="1:8" x14ac:dyDescent="0.2">
      <c r="A8659" s="5">
        <v>45155</v>
      </c>
      <c r="B8659" s="2">
        <v>45155.328946759262</v>
      </c>
      <c r="C8659" s="1" t="s">
        <v>1192</v>
      </c>
      <c r="D8659" t="s">
        <v>1057</v>
      </c>
      <c r="E8659" s="1" t="s">
        <v>1061</v>
      </c>
      <c r="G8659" t="s">
        <v>1238</v>
      </c>
      <c r="H8659">
        <v>1</v>
      </c>
    </row>
    <row r="8660" spans="1:8" x14ac:dyDescent="0.2">
      <c r="A8660" s="5">
        <v>45155</v>
      </c>
      <c r="B8660" s="2">
        <v>45155.328946759262</v>
      </c>
      <c r="C8660" s="1" t="s">
        <v>1192</v>
      </c>
      <c r="D8660" t="s">
        <v>1058</v>
      </c>
      <c r="E8660" s="1" t="s">
        <v>1061</v>
      </c>
      <c r="G8660" t="s">
        <v>1238</v>
      </c>
      <c r="H8660">
        <v>1</v>
      </c>
    </row>
    <row r="8661" spans="1:8" x14ac:dyDescent="0.2">
      <c r="A8661" s="5">
        <v>45155</v>
      </c>
      <c r="B8661" s="2">
        <v>45155.328958333332</v>
      </c>
      <c r="C8661" s="1" t="s">
        <v>1192</v>
      </c>
      <c r="D8661" t="s">
        <v>1059</v>
      </c>
      <c r="E8661" s="1" t="s">
        <v>1061</v>
      </c>
      <c r="G8661" t="s">
        <v>1238</v>
      </c>
      <c r="H8661">
        <v>1</v>
      </c>
    </row>
    <row r="8662" spans="1:8" x14ac:dyDescent="0.2">
      <c r="A8662" s="5">
        <v>45156</v>
      </c>
      <c r="B8662" s="2">
        <v>45156.312372685185</v>
      </c>
      <c r="C8662" s="1" t="s">
        <v>1192</v>
      </c>
      <c r="D8662" t="s">
        <v>1053</v>
      </c>
      <c r="E8662" s="1" t="s">
        <v>1061</v>
      </c>
      <c r="G8662" t="s">
        <v>1238</v>
      </c>
      <c r="H8662">
        <v>1</v>
      </c>
    </row>
    <row r="8663" spans="1:8" x14ac:dyDescent="0.2">
      <c r="A8663" s="5">
        <v>45156</v>
      </c>
      <c r="B8663" s="2">
        <v>45156.312372685185</v>
      </c>
      <c r="C8663" s="1" t="s">
        <v>1192</v>
      </c>
      <c r="D8663" t="s">
        <v>1057</v>
      </c>
      <c r="E8663" s="1" t="s">
        <v>1061</v>
      </c>
      <c r="G8663" t="s">
        <v>1238</v>
      </c>
      <c r="H8663">
        <v>1</v>
      </c>
    </row>
    <row r="8664" spans="1:8" x14ac:dyDescent="0.2">
      <c r="A8664" s="5">
        <v>45156</v>
      </c>
      <c r="B8664" s="2">
        <v>45156.312384259261</v>
      </c>
      <c r="C8664" s="1" t="s">
        <v>1192</v>
      </c>
      <c r="D8664" t="s">
        <v>1058</v>
      </c>
      <c r="E8664" s="1" t="s">
        <v>1061</v>
      </c>
      <c r="G8664" t="s">
        <v>1238</v>
      </c>
      <c r="H8664">
        <v>1</v>
      </c>
    </row>
    <row r="8665" spans="1:8" x14ac:dyDescent="0.2">
      <c r="A8665" s="5">
        <v>45156</v>
      </c>
      <c r="B8665" s="2">
        <v>45156.312395833331</v>
      </c>
      <c r="C8665" s="1" t="s">
        <v>1192</v>
      </c>
      <c r="D8665" t="s">
        <v>1059</v>
      </c>
      <c r="E8665" s="1" t="s">
        <v>1061</v>
      </c>
      <c r="G8665" t="s">
        <v>1238</v>
      </c>
      <c r="H8665">
        <v>1</v>
      </c>
    </row>
    <row r="8666" spans="1:8" x14ac:dyDescent="0.2">
      <c r="A8666" s="5">
        <v>45156</v>
      </c>
      <c r="B8666" s="2">
        <v>45156.322060185186</v>
      </c>
      <c r="C8666" s="1" t="s">
        <v>1065</v>
      </c>
      <c r="D8666" t="s">
        <v>1053</v>
      </c>
      <c r="G8666" t="s">
        <v>1238</v>
      </c>
      <c r="H8666">
        <v>1</v>
      </c>
    </row>
    <row r="8667" spans="1:8" x14ac:dyDescent="0.2">
      <c r="A8667" s="5">
        <v>45156</v>
      </c>
      <c r="B8667" s="2">
        <v>45156.322280092594</v>
      </c>
      <c r="C8667" s="1" t="s">
        <v>1065</v>
      </c>
      <c r="D8667" t="s">
        <v>1056</v>
      </c>
      <c r="G8667" t="s">
        <v>1238</v>
      </c>
      <c r="H8667">
        <v>1</v>
      </c>
    </row>
    <row r="8668" spans="1:8" x14ac:dyDescent="0.2">
      <c r="A8668" s="5">
        <v>45156</v>
      </c>
      <c r="B8668" s="2">
        <v>45156.32240740741</v>
      </c>
      <c r="C8668" s="1" t="s">
        <v>1065</v>
      </c>
      <c r="D8668" t="s">
        <v>1057</v>
      </c>
      <c r="G8668" t="s">
        <v>1238</v>
      </c>
      <c r="H8668">
        <v>1</v>
      </c>
    </row>
    <row r="8669" spans="1:8" x14ac:dyDescent="0.2">
      <c r="A8669" s="5">
        <v>45156</v>
      </c>
      <c r="B8669" s="2">
        <v>45156.322500000002</v>
      </c>
      <c r="C8669" s="1" t="s">
        <v>1065</v>
      </c>
      <c r="D8669" t="s">
        <v>1056</v>
      </c>
      <c r="G8669" t="s">
        <v>1238</v>
      </c>
      <c r="H8669">
        <v>1</v>
      </c>
    </row>
    <row r="8670" spans="1:8" x14ac:dyDescent="0.2">
      <c r="A8670" s="5">
        <v>45156</v>
      </c>
      <c r="B8670" s="2">
        <v>45156.322581018518</v>
      </c>
      <c r="C8670" s="1" t="s">
        <v>1065</v>
      </c>
      <c r="D8670" t="s">
        <v>1058</v>
      </c>
      <c r="G8670" t="s">
        <v>1238</v>
      </c>
      <c r="H8670">
        <v>1</v>
      </c>
    </row>
    <row r="8671" spans="1:8" x14ac:dyDescent="0.2">
      <c r="A8671" s="5">
        <v>45156</v>
      </c>
      <c r="B8671" s="2">
        <v>45156.322650462964</v>
      </c>
      <c r="C8671" s="1" t="s">
        <v>1065</v>
      </c>
      <c r="D8671" t="s">
        <v>1056</v>
      </c>
      <c r="G8671" t="s">
        <v>1238</v>
      </c>
      <c r="H8671">
        <v>1</v>
      </c>
    </row>
    <row r="8672" spans="1:8" x14ac:dyDescent="0.2">
      <c r="A8672" s="5">
        <v>45156</v>
      </c>
      <c r="B8672" s="2">
        <v>45156.322731481479</v>
      </c>
      <c r="C8672" s="1" t="s">
        <v>1065</v>
      </c>
      <c r="D8672" t="s">
        <v>1059</v>
      </c>
      <c r="G8672" t="s">
        <v>1238</v>
      </c>
      <c r="H8672">
        <v>1</v>
      </c>
    </row>
    <row r="8673" spans="1:8" x14ac:dyDescent="0.2">
      <c r="A8673" s="5">
        <v>45156</v>
      </c>
      <c r="B8673" s="2">
        <v>45156.322824074072</v>
      </c>
      <c r="C8673" s="1" t="s">
        <v>1065</v>
      </c>
      <c r="D8673" t="s">
        <v>1056</v>
      </c>
      <c r="G8673" t="s">
        <v>1238</v>
      </c>
      <c r="H8673">
        <v>1</v>
      </c>
    </row>
    <row r="8674" spans="1:8" x14ac:dyDescent="0.2">
      <c r="A8674" s="5">
        <v>45160</v>
      </c>
      <c r="B8674" s="2">
        <v>45160.331446759257</v>
      </c>
      <c r="C8674" s="1" t="s">
        <v>1192</v>
      </c>
      <c r="D8674" t="s">
        <v>1053</v>
      </c>
      <c r="E8674" s="1" t="s">
        <v>1061</v>
      </c>
      <c r="G8674" t="s">
        <v>1238</v>
      </c>
      <c r="H8674">
        <v>1</v>
      </c>
    </row>
    <row r="8675" spans="1:8" x14ac:dyDescent="0.2">
      <c r="A8675" s="5">
        <v>45160</v>
      </c>
      <c r="B8675" s="2">
        <v>45160.331458333334</v>
      </c>
      <c r="C8675" s="1" t="s">
        <v>1192</v>
      </c>
      <c r="D8675" t="s">
        <v>1057</v>
      </c>
      <c r="E8675" s="1" t="s">
        <v>1061</v>
      </c>
      <c r="G8675" t="s">
        <v>1238</v>
      </c>
      <c r="H8675">
        <v>1</v>
      </c>
    </row>
    <row r="8676" spans="1:8" x14ac:dyDescent="0.2">
      <c r="A8676" s="5">
        <v>45160</v>
      </c>
      <c r="B8676" s="2">
        <v>45160.331469907411</v>
      </c>
      <c r="C8676" s="1" t="s">
        <v>1192</v>
      </c>
      <c r="D8676" t="s">
        <v>1058</v>
      </c>
      <c r="E8676" s="1" t="s">
        <v>1061</v>
      </c>
      <c r="G8676" t="s">
        <v>1238</v>
      </c>
      <c r="H8676">
        <v>1</v>
      </c>
    </row>
    <row r="8677" spans="1:8" x14ac:dyDescent="0.2">
      <c r="A8677" s="5">
        <v>45160</v>
      </c>
      <c r="B8677" s="2">
        <v>45160.331493055557</v>
      </c>
      <c r="C8677" s="1" t="s">
        <v>1192</v>
      </c>
      <c r="D8677" t="s">
        <v>1059</v>
      </c>
      <c r="E8677" s="1" t="s">
        <v>1061</v>
      </c>
      <c r="G8677" t="s">
        <v>1238</v>
      </c>
      <c r="H8677">
        <v>1</v>
      </c>
    </row>
    <row r="8678" spans="1:8" x14ac:dyDescent="0.2">
      <c r="A8678" s="5">
        <v>45161</v>
      </c>
      <c r="B8678" s="2">
        <v>45161.329050925924</v>
      </c>
      <c r="C8678" s="1" t="s">
        <v>1192</v>
      </c>
      <c r="D8678" t="s">
        <v>1053</v>
      </c>
      <c r="E8678" s="1" t="s">
        <v>1061</v>
      </c>
      <c r="G8678" t="s">
        <v>1238</v>
      </c>
      <c r="H8678">
        <v>1</v>
      </c>
    </row>
    <row r="8679" spans="1:8" x14ac:dyDescent="0.2">
      <c r="A8679" s="5">
        <v>45161</v>
      </c>
      <c r="B8679" s="2">
        <v>45161.329062500001</v>
      </c>
      <c r="C8679" s="1" t="s">
        <v>1192</v>
      </c>
      <c r="D8679" t="s">
        <v>1057</v>
      </c>
      <c r="E8679" s="1" t="s">
        <v>1061</v>
      </c>
      <c r="G8679" t="s">
        <v>1238</v>
      </c>
      <c r="H8679">
        <v>1</v>
      </c>
    </row>
    <row r="8680" spans="1:8" x14ac:dyDescent="0.2">
      <c r="A8680" s="5">
        <v>45161</v>
      </c>
      <c r="B8680" s="2">
        <v>45161.329074074078</v>
      </c>
      <c r="C8680" s="1" t="s">
        <v>1192</v>
      </c>
      <c r="D8680" t="s">
        <v>1058</v>
      </c>
      <c r="E8680" s="1" t="s">
        <v>1061</v>
      </c>
      <c r="G8680" t="s">
        <v>1238</v>
      </c>
      <c r="H8680">
        <v>1</v>
      </c>
    </row>
    <row r="8681" spans="1:8" x14ac:dyDescent="0.2">
      <c r="A8681" s="5">
        <v>45161</v>
      </c>
      <c r="B8681" s="2">
        <v>45161.329085648147</v>
      </c>
      <c r="C8681" s="1" t="s">
        <v>1192</v>
      </c>
      <c r="D8681" t="s">
        <v>1059</v>
      </c>
      <c r="E8681" s="1" t="s">
        <v>1061</v>
      </c>
      <c r="G8681" t="s">
        <v>1238</v>
      </c>
      <c r="H8681">
        <v>1</v>
      </c>
    </row>
    <row r="8682" spans="1:8" x14ac:dyDescent="0.2">
      <c r="A8682" s="5">
        <v>45161</v>
      </c>
      <c r="B8682" s="2">
        <v>45161.336122685185</v>
      </c>
      <c r="C8682" s="1" t="s">
        <v>1190</v>
      </c>
      <c r="D8682" t="s">
        <v>1053</v>
      </c>
      <c r="G8682" t="s">
        <v>1238</v>
      </c>
      <c r="H8682">
        <v>1</v>
      </c>
    </row>
    <row r="8683" spans="1:8" x14ac:dyDescent="0.2">
      <c r="A8683" s="5">
        <v>45161</v>
      </c>
      <c r="B8683" s="2">
        <v>45161.336134259262</v>
      </c>
      <c r="C8683" s="1" t="s">
        <v>1190</v>
      </c>
      <c r="D8683" t="s">
        <v>1056</v>
      </c>
      <c r="G8683" t="s">
        <v>1238</v>
      </c>
      <c r="H8683">
        <v>1</v>
      </c>
    </row>
    <row r="8684" spans="1:8" x14ac:dyDescent="0.2">
      <c r="A8684" s="5">
        <v>45161</v>
      </c>
      <c r="B8684" s="2">
        <v>45161.336145833331</v>
      </c>
      <c r="C8684" s="1" t="s">
        <v>1190</v>
      </c>
      <c r="D8684" t="s">
        <v>1057</v>
      </c>
      <c r="G8684" t="s">
        <v>1238</v>
      </c>
      <c r="H8684">
        <v>1</v>
      </c>
    </row>
    <row r="8685" spans="1:8" x14ac:dyDescent="0.2">
      <c r="A8685" s="5">
        <v>45161</v>
      </c>
      <c r="B8685" s="2">
        <v>45161.336145833331</v>
      </c>
      <c r="C8685" s="1" t="s">
        <v>1190</v>
      </c>
      <c r="D8685" t="s">
        <v>1056</v>
      </c>
      <c r="G8685" t="s">
        <v>1238</v>
      </c>
      <c r="H8685">
        <v>1</v>
      </c>
    </row>
    <row r="8686" spans="1:8" x14ac:dyDescent="0.2">
      <c r="A8686" s="5">
        <v>45161</v>
      </c>
      <c r="B8686" s="2">
        <v>45161.336157407408</v>
      </c>
      <c r="C8686" s="1" t="s">
        <v>1190</v>
      </c>
      <c r="D8686" t="s">
        <v>1058</v>
      </c>
      <c r="G8686" t="s">
        <v>1238</v>
      </c>
      <c r="H8686">
        <v>1</v>
      </c>
    </row>
    <row r="8687" spans="1:8" x14ac:dyDescent="0.2">
      <c r="A8687" s="5">
        <v>45161</v>
      </c>
      <c r="B8687" s="2">
        <v>45161.336168981485</v>
      </c>
      <c r="C8687" s="1" t="s">
        <v>1190</v>
      </c>
      <c r="D8687" t="s">
        <v>1056</v>
      </c>
      <c r="G8687" t="s">
        <v>1238</v>
      </c>
      <c r="H8687">
        <v>1</v>
      </c>
    </row>
    <row r="8688" spans="1:8" x14ac:dyDescent="0.2">
      <c r="A8688" s="5">
        <v>45161</v>
      </c>
      <c r="B8688" s="2">
        <v>45161.336180555554</v>
      </c>
      <c r="C8688" s="1" t="s">
        <v>1190</v>
      </c>
      <c r="D8688" t="s">
        <v>1059</v>
      </c>
      <c r="G8688" t="s">
        <v>1238</v>
      </c>
      <c r="H8688">
        <v>1</v>
      </c>
    </row>
    <row r="8689" spans="1:8" x14ac:dyDescent="0.2">
      <c r="A8689" s="5">
        <v>45161</v>
      </c>
      <c r="B8689" s="2">
        <v>45161.3362037037</v>
      </c>
      <c r="C8689" s="1" t="s">
        <v>1190</v>
      </c>
      <c r="D8689" t="s">
        <v>1056</v>
      </c>
      <c r="G8689" t="s">
        <v>1238</v>
      </c>
      <c r="H8689">
        <v>1</v>
      </c>
    </row>
    <row r="8690" spans="1:8" x14ac:dyDescent="0.2">
      <c r="A8690" s="5">
        <v>45162</v>
      </c>
      <c r="B8690" s="2">
        <v>45162.336446759262</v>
      </c>
      <c r="C8690" s="1" t="s">
        <v>1192</v>
      </c>
      <c r="D8690" t="s">
        <v>1053</v>
      </c>
      <c r="E8690" s="1" t="s">
        <v>1061</v>
      </c>
      <c r="G8690" t="s">
        <v>1238</v>
      </c>
      <c r="H8690">
        <v>1</v>
      </c>
    </row>
    <row r="8691" spans="1:8" x14ac:dyDescent="0.2">
      <c r="A8691" s="5">
        <v>45162</v>
      </c>
      <c r="B8691" s="2">
        <v>45162.336458333331</v>
      </c>
      <c r="C8691" s="1" t="s">
        <v>1192</v>
      </c>
      <c r="D8691" t="s">
        <v>1057</v>
      </c>
      <c r="E8691" s="1" t="s">
        <v>1061</v>
      </c>
      <c r="G8691" t="s">
        <v>1238</v>
      </c>
      <c r="H8691">
        <v>1</v>
      </c>
    </row>
    <row r="8692" spans="1:8" x14ac:dyDescent="0.2">
      <c r="A8692" s="5">
        <v>45162</v>
      </c>
      <c r="B8692" s="2">
        <v>45162.336469907408</v>
      </c>
      <c r="C8692" s="1" t="s">
        <v>1192</v>
      </c>
      <c r="D8692" t="s">
        <v>1058</v>
      </c>
      <c r="E8692" s="1" t="s">
        <v>1061</v>
      </c>
      <c r="G8692" t="s">
        <v>1238</v>
      </c>
      <c r="H8692">
        <v>1</v>
      </c>
    </row>
    <row r="8693" spans="1:8" x14ac:dyDescent="0.2">
      <c r="A8693" s="5">
        <v>45162</v>
      </c>
      <c r="B8693" s="2">
        <v>45162.336481481485</v>
      </c>
      <c r="C8693" s="1" t="s">
        <v>1192</v>
      </c>
      <c r="D8693" t="s">
        <v>1059</v>
      </c>
      <c r="E8693" s="1" t="s">
        <v>1061</v>
      </c>
      <c r="G8693" t="s">
        <v>1238</v>
      </c>
      <c r="H8693">
        <v>1</v>
      </c>
    </row>
    <row r="8694" spans="1:8" x14ac:dyDescent="0.2">
      <c r="A8694" s="5">
        <v>45163</v>
      </c>
      <c r="B8694" s="2">
        <v>45163.328356481485</v>
      </c>
      <c r="C8694" s="1" t="s">
        <v>1192</v>
      </c>
      <c r="D8694" t="s">
        <v>1053</v>
      </c>
      <c r="E8694" s="1" t="s">
        <v>1061</v>
      </c>
      <c r="G8694" t="s">
        <v>1238</v>
      </c>
      <c r="H8694">
        <v>1</v>
      </c>
    </row>
    <row r="8695" spans="1:8" x14ac:dyDescent="0.2">
      <c r="A8695" s="5">
        <v>45163</v>
      </c>
      <c r="B8695" s="2">
        <v>45163.328356481485</v>
      </c>
      <c r="C8695" s="1" t="s">
        <v>1192</v>
      </c>
      <c r="D8695" t="s">
        <v>1057</v>
      </c>
      <c r="E8695" s="1" t="s">
        <v>1061</v>
      </c>
      <c r="G8695" t="s">
        <v>1238</v>
      </c>
      <c r="H8695">
        <v>1</v>
      </c>
    </row>
    <row r="8696" spans="1:8" x14ac:dyDescent="0.2">
      <c r="A8696" s="5">
        <v>45163</v>
      </c>
      <c r="B8696" s="2">
        <v>45163.328368055554</v>
      </c>
      <c r="C8696" s="1" t="s">
        <v>1192</v>
      </c>
      <c r="D8696" t="s">
        <v>1058</v>
      </c>
      <c r="E8696" s="1" t="s">
        <v>1061</v>
      </c>
      <c r="G8696" t="s">
        <v>1238</v>
      </c>
      <c r="H8696">
        <v>1</v>
      </c>
    </row>
    <row r="8697" spans="1:8" x14ac:dyDescent="0.2">
      <c r="A8697" s="5">
        <v>45163</v>
      </c>
      <c r="B8697" s="2">
        <v>45163.328368055554</v>
      </c>
      <c r="C8697" s="1" t="s">
        <v>1192</v>
      </c>
      <c r="D8697" t="s">
        <v>1059</v>
      </c>
      <c r="E8697" s="1" t="s">
        <v>1061</v>
      </c>
      <c r="G8697" t="s">
        <v>1238</v>
      </c>
      <c r="H8697">
        <v>1</v>
      </c>
    </row>
    <row r="8698" spans="1:8" x14ac:dyDescent="0.2">
      <c r="A8698" s="5">
        <v>45166</v>
      </c>
      <c r="B8698" s="2">
        <v>45166.344166666669</v>
      </c>
      <c r="C8698" s="1" t="s">
        <v>1190</v>
      </c>
      <c r="D8698" t="s">
        <v>1053</v>
      </c>
      <c r="E8698" s="1" t="s">
        <v>1061</v>
      </c>
      <c r="G8698" t="s">
        <v>1238</v>
      </c>
      <c r="H8698">
        <v>1</v>
      </c>
    </row>
    <row r="8699" spans="1:8" x14ac:dyDescent="0.2">
      <c r="A8699" s="5">
        <v>45166</v>
      </c>
      <c r="B8699" s="2">
        <v>45166.344178240739</v>
      </c>
      <c r="C8699" s="1" t="s">
        <v>1190</v>
      </c>
      <c r="D8699" t="s">
        <v>1056</v>
      </c>
      <c r="E8699" s="1" t="s">
        <v>1061</v>
      </c>
      <c r="G8699" t="s">
        <v>1238</v>
      </c>
      <c r="H8699">
        <v>1</v>
      </c>
    </row>
    <row r="8700" spans="1:8" x14ac:dyDescent="0.2">
      <c r="A8700" s="5">
        <v>45166</v>
      </c>
      <c r="B8700" s="2">
        <v>45166.34474537037</v>
      </c>
      <c r="C8700" s="1" t="s">
        <v>1190</v>
      </c>
      <c r="D8700" t="s">
        <v>1057</v>
      </c>
      <c r="E8700" s="1" t="s">
        <v>1061</v>
      </c>
      <c r="G8700" t="s">
        <v>1238</v>
      </c>
      <c r="H8700">
        <v>1</v>
      </c>
    </row>
    <row r="8701" spans="1:8" x14ac:dyDescent="0.2">
      <c r="A8701" s="5">
        <v>45166</v>
      </c>
      <c r="B8701" s="2">
        <v>45166.344768518517</v>
      </c>
      <c r="C8701" s="1" t="s">
        <v>1190</v>
      </c>
      <c r="D8701" t="s">
        <v>1056</v>
      </c>
      <c r="E8701" s="1" t="s">
        <v>1061</v>
      </c>
      <c r="G8701" t="s">
        <v>1238</v>
      </c>
      <c r="H8701">
        <v>1</v>
      </c>
    </row>
    <row r="8702" spans="1:8" x14ac:dyDescent="0.2">
      <c r="A8702" s="5">
        <v>45166</v>
      </c>
      <c r="B8702" s="2">
        <v>45166.344780092593</v>
      </c>
      <c r="C8702" s="1" t="s">
        <v>1190</v>
      </c>
      <c r="D8702" t="s">
        <v>1058</v>
      </c>
      <c r="G8702" t="s">
        <v>1238</v>
      </c>
      <c r="H8702">
        <v>1</v>
      </c>
    </row>
    <row r="8703" spans="1:8" x14ac:dyDescent="0.2">
      <c r="A8703" s="5">
        <v>45166</v>
      </c>
      <c r="B8703" s="2">
        <v>45166.34479166667</v>
      </c>
      <c r="C8703" s="1" t="s">
        <v>1190</v>
      </c>
      <c r="D8703" t="s">
        <v>1056</v>
      </c>
      <c r="G8703" t="s">
        <v>1238</v>
      </c>
      <c r="H8703">
        <v>1</v>
      </c>
    </row>
    <row r="8704" spans="1:8" x14ac:dyDescent="0.2">
      <c r="A8704" s="5">
        <v>45166</v>
      </c>
      <c r="B8704" s="2">
        <v>45166.34479166667</v>
      </c>
      <c r="C8704" s="1" t="s">
        <v>1190</v>
      </c>
      <c r="D8704" t="s">
        <v>1059</v>
      </c>
      <c r="G8704" t="s">
        <v>1238</v>
      </c>
      <c r="H8704">
        <v>1</v>
      </c>
    </row>
    <row r="8705" spans="1:8" x14ac:dyDescent="0.2">
      <c r="A8705" s="5">
        <v>45166</v>
      </c>
      <c r="B8705" s="2">
        <v>45166.34480324074</v>
      </c>
      <c r="C8705" s="1" t="s">
        <v>1190</v>
      </c>
      <c r="D8705" t="s">
        <v>1056</v>
      </c>
      <c r="G8705" t="s">
        <v>1238</v>
      </c>
      <c r="H8705">
        <v>1</v>
      </c>
    </row>
    <row r="8706" spans="1:8" x14ac:dyDescent="0.2">
      <c r="A8706" s="5">
        <v>45166</v>
      </c>
      <c r="B8706" s="2">
        <v>45166.708009259259</v>
      </c>
      <c r="C8706" s="1" t="s">
        <v>1113</v>
      </c>
      <c r="D8706" t="s">
        <v>1053</v>
      </c>
      <c r="G8706" t="s">
        <v>1238</v>
      </c>
      <c r="H8706">
        <v>1</v>
      </c>
    </row>
    <row r="8707" spans="1:8" x14ac:dyDescent="0.2">
      <c r="A8707" s="5">
        <v>45166</v>
      </c>
      <c r="B8707" s="2">
        <v>45166.708506944444</v>
      </c>
      <c r="C8707" s="1" t="s">
        <v>1113</v>
      </c>
      <c r="D8707" t="s">
        <v>1056</v>
      </c>
      <c r="G8707" t="s">
        <v>1238</v>
      </c>
      <c r="H8707">
        <v>1</v>
      </c>
    </row>
    <row r="8708" spans="1:8" x14ac:dyDescent="0.2">
      <c r="A8708" s="5">
        <v>45166</v>
      </c>
      <c r="B8708" s="2">
        <v>45166.709039351852</v>
      </c>
      <c r="C8708" s="1" t="s">
        <v>1113</v>
      </c>
      <c r="D8708" t="s">
        <v>1057</v>
      </c>
      <c r="G8708" t="s">
        <v>1238</v>
      </c>
      <c r="H8708">
        <v>1</v>
      </c>
    </row>
    <row r="8709" spans="1:8" x14ac:dyDescent="0.2">
      <c r="A8709" s="5">
        <v>45166</v>
      </c>
      <c r="B8709" s="2">
        <v>45166.709537037037</v>
      </c>
      <c r="C8709" s="1" t="s">
        <v>1113</v>
      </c>
      <c r="D8709" t="s">
        <v>1056</v>
      </c>
      <c r="G8709" t="s">
        <v>1238</v>
      </c>
      <c r="H8709">
        <v>1</v>
      </c>
    </row>
    <row r="8710" spans="1:8" x14ac:dyDescent="0.2">
      <c r="A8710" s="5">
        <v>45166</v>
      </c>
      <c r="B8710" s="2">
        <v>45166.710034722222</v>
      </c>
      <c r="C8710" s="1" t="s">
        <v>1113</v>
      </c>
      <c r="D8710" t="s">
        <v>1058</v>
      </c>
      <c r="G8710" t="s">
        <v>1238</v>
      </c>
      <c r="H8710">
        <v>1</v>
      </c>
    </row>
    <row r="8711" spans="1:8" x14ac:dyDescent="0.2">
      <c r="A8711" s="5">
        <v>45166</v>
      </c>
      <c r="B8711" s="2">
        <v>45166.710532407407</v>
      </c>
      <c r="C8711" s="1" t="s">
        <v>1113</v>
      </c>
      <c r="D8711" t="s">
        <v>1056</v>
      </c>
      <c r="G8711" t="s">
        <v>1238</v>
      </c>
      <c r="H8711">
        <v>1</v>
      </c>
    </row>
    <row r="8712" spans="1:8" x14ac:dyDescent="0.2">
      <c r="A8712" s="5">
        <v>45166</v>
      </c>
      <c r="B8712" s="2">
        <v>45166.711504629631</v>
      </c>
      <c r="C8712" s="1" t="s">
        <v>1113</v>
      </c>
      <c r="D8712" t="s">
        <v>1059</v>
      </c>
      <c r="G8712" t="s">
        <v>1238</v>
      </c>
      <c r="H8712">
        <v>1</v>
      </c>
    </row>
    <row r="8713" spans="1:8" x14ac:dyDescent="0.2">
      <c r="A8713" s="5">
        <v>45166</v>
      </c>
      <c r="B8713" s="2">
        <v>45166.712002314816</v>
      </c>
      <c r="C8713" s="1" t="s">
        <v>1113</v>
      </c>
      <c r="D8713" t="s">
        <v>1056</v>
      </c>
      <c r="G8713" t="s">
        <v>1238</v>
      </c>
      <c r="H8713">
        <v>1</v>
      </c>
    </row>
    <row r="8714" spans="1:8" x14ac:dyDescent="0.2">
      <c r="A8714" s="5">
        <v>45166</v>
      </c>
      <c r="B8714" s="2">
        <v>45166.846620370372</v>
      </c>
      <c r="C8714" s="1" t="s">
        <v>1113</v>
      </c>
      <c r="D8714" t="s">
        <v>1053</v>
      </c>
      <c r="G8714" t="s">
        <v>1238</v>
      </c>
      <c r="H8714">
        <v>1</v>
      </c>
    </row>
    <row r="8715" spans="1:8" x14ac:dyDescent="0.2">
      <c r="A8715" s="5">
        <v>45166</v>
      </c>
      <c r="B8715" s="2">
        <v>45166.846782407411</v>
      </c>
      <c r="C8715" s="1" t="s">
        <v>1113</v>
      </c>
      <c r="D8715" t="s">
        <v>1056</v>
      </c>
      <c r="G8715" t="s">
        <v>1238</v>
      </c>
      <c r="H8715">
        <v>1</v>
      </c>
    </row>
    <row r="8716" spans="1:8" x14ac:dyDescent="0.2">
      <c r="A8716" s="5">
        <v>45166</v>
      </c>
      <c r="B8716" s="2">
        <v>45166.846932870372</v>
      </c>
      <c r="C8716" s="1" t="s">
        <v>1113</v>
      </c>
      <c r="D8716" t="s">
        <v>1057</v>
      </c>
      <c r="G8716" t="s">
        <v>1238</v>
      </c>
      <c r="H8716">
        <v>1</v>
      </c>
    </row>
    <row r="8717" spans="1:8" x14ac:dyDescent="0.2">
      <c r="A8717" s="5">
        <v>45166</v>
      </c>
      <c r="B8717" s="2">
        <v>45166.847083333334</v>
      </c>
      <c r="C8717" s="1" t="s">
        <v>1113</v>
      </c>
      <c r="D8717" t="s">
        <v>1056</v>
      </c>
      <c r="G8717" t="s">
        <v>1238</v>
      </c>
      <c r="H8717">
        <v>1</v>
      </c>
    </row>
    <row r="8718" spans="1:8" x14ac:dyDescent="0.2">
      <c r="A8718" s="5">
        <v>45166</v>
      </c>
      <c r="B8718" s="2">
        <v>45166.847233796296</v>
      </c>
      <c r="C8718" s="1" t="s">
        <v>1113</v>
      </c>
      <c r="D8718" t="s">
        <v>1058</v>
      </c>
      <c r="G8718" t="s">
        <v>1238</v>
      </c>
      <c r="H8718">
        <v>1</v>
      </c>
    </row>
    <row r="8719" spans="1:8" x14ac:dyDescent="0.2">
      <c r="A8719" s="5">
        <v>45166</v>
      </c>
      <c r="B8719" s="2">
        <v>45166.847395833334</v>
      </c>
      <c r="C8719" s="1" t="s">
        <v>1113</v>
      </c>
      <c r="D8719" t="s">
        <v>1056</v>
      </c>
      <c r="G8719" t="s">
        <v>1238</v>
      </c>
      <c r="H8719">
        <v>1</v>
      </c>
    </row>
    <row r="8720" spans="1:8" x14ac:dyDescent="0.2">
      <c r="A8720" s="5">
        <v>45166</v>
      </c>
      <c r="B8720" s="2">
        <v>45166.847581018519</v>
      </c>
      <c r="C8720" s="1" t="s">
        <v>1113</v>
      </c>
      <c r="D8720" t="s">
        <v>1059</v>
      </c>
      <c r="G8720" t="s">
        <v>1238</v>
      </c>
      <c r="H8720">
        <v>1</v>
      </c>
    </row>
    <row r="8721" spans="1:8" x14ac:dyDescent="0.2">
      <c r="A8721" s="5">
        <v>45166</v>
      </c>
      <c r="B8721" s="2">
        <v>45166.847743055558</v>
      </c>
      <c r="C8721" s="1" t="s">
        <v>1113</v>
      </c>
      <c r="D8721" t="s">
        <v>1056</v>
      </c>
      <c r="G8721" t="s">
        <v>1238</v>
      </c>
      <c r="H8721">
        <v>1</v>
      </c>
    </row>
    <row r="8722" spans="1:8" x14ac:dyDescent="0.2">
      <c r="A8722" s="5">
        <v>45167</v>
      </c>
      <c r="B8722" s="2">
        <v>45167.335416666669</v>
      </c>
      <c r="C8722" s="1" t="s">
        <v>1192</v>
      </c>
      <c r="D8722" t="s">
        <v>1053</v>
      </c>
      <c r="G8722" t="s">
        <v>1238</v>
      </c>
      <c r="H8722">
        <v>1</v>
      </c>
    </row>
    <row r="8723" spans="1:8" x14ac:dyDescent="0.2">
      <c r="A8723" s="5">
        <v>45167</v>
      </c>
      <c r="B8723" s="2">
        <v>45167.335428240738</v>
      </c>
      <c r="C8723" s="1" t="s">
        <v>1192</v>
      </c>
      <c r="D8723" t="s">
        <v>1056</v>
      </c>
      <c r="F8723" s="6" t="s">
        <v>1061</v>
      </c>
      <c r="G8723" t="s">
        <v>1238</v>
      </c>
      <c r="H8723">
        <v>1</v>
      </c>
    </row>
    <row r="8724" spans="1:8" x14ac:dyDescent="0.2">
      <c r="A8724" s="5">
        <v>45167</v>
      </c>
      <c r="B8724" s="2">
        <v>45167.335439814815</v>
      </c>
      <c r="C8724" s="1" t="s">
        <v>1192</v>
      </c>
      <c r="D8724" t="s">
        <v>1057</v>
      </c>
      <c r="E8724" s="1" t="s">
        <v>1061</v>
      </c>
      <c r="G8724" t="s">
        <v>1238</v>
      </c>
      <c r="H8724">
        <v>1</v>
      </c>
    </row>
    <row r="8725" spans="1:8" x14ac:dyDescent="0.2">
      <c r="A8725" s="5">
        <v>45167</v>
      </c>
      <c r="B8725" s="2">
        <v>45167.335451388892</v>
      </c>
      <c r="C8725" s="1" t="s">
        <v>1192</v>
      </c>
      <c r="D8725" t="s">
        <v>1058</v>
      </c>
      <c r="E8725" s="1" t="s">
        <v>1061</v>
      </c>
      <c r="G8725" t="s">
        <v>1238</v>
      </c>
      <c r="H8725">
        <v>1</v>
      </c>
    </row>
    <row r="8726" spans="1:8" x14ac:dyDescent="0.2">
      <c r="A8726" s="5">
        <v>45167</v>
      </c>
      <c r="B8726" s="2">
        <v>45167.335462962961</v>
      </c>
      <c r="C8726" s="1" t="s">
        <v>1192</v>
      </c>
      <c r="D8726" t="s">
        <v>1059</v>
      </c>
      <c r="E8726" s="1" t="s">
        <v>1061</v>
      </c>
      <c r="G8726" t="s">
        <v>1238</v>
      </c>
      <c r="H8726">
        <v>1</v>
      </c>
    </row>
    <row r="8727" spans="1:8" x14ac:dyDescent="0.2">
      <c r="A8727" s="5">
        <v>45168</v>
      </c>
      <c r="B8727" s="2">
        <v>45168.329259259262</v>
      </c>
      <c r="C8727" s="1" t="s">
        <v>1192</v>
      </c>
      <c r="D8727" t="s">
        <v>1053</v>
      </c>
      <c r="E8727" s="1" t="s">
        <v>1061</v>
      </c>
      <c r="G8727" t="s">
        <v>1238</v>
      </c>
      <c r="H8727">
        <v>1</v>
      </c>
    </row>
    <row r="8728" spans="1:8" x14ac:dyDescent="0.2">
      <c r="A8728" s="5">
        <v>45168</v>
      </c>
      <c r="B8728" s="2">
        <v>45168.329270833332</v>
      </c>
      <c r="C8728" s="1" t="s">
        <v>1192</v>
      </c>
      <c r="D8728" t="s">
        <v>1057</v>
      </c>
      <c r="E8728" s="1" t="s">
        <v>1061</v>
      </c>
      <c r="G8728" t="s">
        <v>1238</v>
      </c>
      <c r="H8728">
        <v>1</v>
      </c>
    </row>
    <row r="8729" spans="1:8" x14ac:dyDescent="0.2">
      <c r="A8729" s="5">
        <v>45168</v>
      </c>
      <c r="B8729" s="2">
        <v>45168.329282407409</v>
      </c>
      <c r="C8729" s="1" t="s">
        <v>1192</v>
      </c>
      <c r="D8729" t="s">
        <v>1058</v>
      </c>
      <c r="E8729" s="1" t="s">
        <v>1061</v>
      </c>
      <c r="G8729" t="s">
        <v>1238</v>
      </c>
      <c r="H8729">
        <v>1</v>
      </c>
    </row>
    <row r="8730" spans="1:8" x14ac:dyDescent="0.2">
      <c r="A8730" s="5">
        <v>45168</v>
      </c>
      <c r="B8730" s="2">
        <v>45168.329282407409</v>
      </c>
      <c r="C8730" s="1" t="s">
        <v>1192</v>
      </c>
      <c r="D8730" t="s">
        <v>1059</v>
      </c>
      <c r="E8730" s="1" t="s">
        <v>1061</v>
      </c>
      <c r="G8730" t="s">
        <v>1238</v>
      </c>
      <c r="H8730">
        <v>1</v>
      </c>
    </row>
    <row r="8731" spans="1:8" x14ac:dyDescent="0.2">
      <c r="A8731" s="5">
        <v>45169</v>
      </c>
      <c r="B8731" s="2">
        <v>45169.330706018518</v>
      </c>
      <c r="C8731" s="1" t="s">
        <v>1192</v>
      </c>
      <c r="D8731" t="s">
        <v>1053</v>
      </c>
      <c r="E8731" s="1" t="s">
        <v>1061</v>
      </c>
      <c r="G8731" t="s">
        <v>1238</v>
      </c>
      <c r="H8731">
        <v>1</v>
      </c>
    </row>
    <row r="8732" spans="1:8" x14ac:dyDescent="0.2">
      <c r="A8732" s="5">
        <v>45169</v>
      </c>
      <c r="B8732" s="2">
        <v>45169.330717592595</v>
      </c>
      <c r="C8732" s="1" t="s">
        <v>1192</v>
      </c>
      <c r="D8732" t="s">
        <v>1057</v>
      </c>
      <c r="E8732" s="1" t="s">
        <v>1061</v>
      </c>
      <c r="G8732" t="s">
        <v>1238</v>
      </c>
      <c r="H8732">
        <v>1</v>
      </c>
    </row>
    <row r="8733" spans="1:8" x14ac:dyDescent="0.2">
      <c r="A8733" s="5">
        <v>45169</v>
      </c>
      <c r="B8733" s="2">
        <v>45169.330717592595</v>
      </c>
      <c r="C8733" s="1" t="s">
        <v>1192</v>
      </c>
      <c r="D8733" t="s">
        <v>1058</v>
      </c>
      <c r="E8733" s="1" t="s">
        <v>1061</v>
      </c>
      <c r="G8733" t="s">
        <v>1238</v>
      </c>
      <c r="H8733">
        <v>1</v>
      </c>
    </row>
    <row r="8734" spans="1:8" x14ac:dyDescent="0.2">
      <c r="A8734" s="5">
        <v>45169</v>
      </c>
      <c r="B8734" s="2">
        <v>45169.330729166664</v>
      </c>
      <c r="C8734" s="1" t="s">
        <v>1192</v>
      </c>
      <c r="D8734" t="s">
        <v>1059</v>
      </c>
      <c r="E8734" s="1" t="s">
        <v>1061</v>
      </c>
      <c r="G8734" t="s">
        <v>1238</v>
      </c>
      <c r="H8734">
        <v>1</v>
      </c>
    </row>
    <row r="8735" spans="1:8" x14ac:dyDescent="0.2">
      <c r="A8735" s="5">
        <v>45169</v>
      </c>
      <c r="B8735" s="2">
        <v>45169.346909722219</v>
      </c>
      <c r="C8735" s="1" t="s">
        <v>1190</v>
      </c>
      <c r="D8735" t="s">
        <v>1053</v>
      </c>
      <c r="G8735" t="s">
        <v>1238</v>
      </c>
      <c r="H8735">
        <v>1</v>
      </c>
    </row>
    <row r="8736" spans="1:8" x14ac:dyDescent="0.2">
      <c r="A8736" s="5">
        <v>45169</v>
      </c>
      <c r="B8736" s="2">
        <v>45169.346932870372</v>
      </c>
      <c r="C8736" s="1" t="s">
        <v>1190</v>
      </c>
      <c r="D8736" t="s">
        <v>1056</v>
      </c>
      <c r="G8736" t="s">
        <v>1238</v>
      </c>
      <c r="H8736">
        <v>1</v>
      </c>
    </row>
    <row r="8737" spans="1:8" x14ac:dyDescent="0.2">
      <c r="A8737" s="5">
        <v>45169</v>
      </c>
      <c r="B8737" s="2">
        <v>45169.346944444442</v>
      </c>
      <c r="C8737" s="1" t="s">
        <v>1190</v>
      </c>
      <c r="D8737" t="s">
        <v>1057</v>
      </c>
      <c r="G8737" t="s">
        <v>1238</v>
      </c>
      <c r="H8737">
        <v>1</v>
      </c>
    </row>
    <row r="8738" spans="1:8" x14ac:dyDescent="0.2">
      <c r="A8738" s="5">
        <v>45169</v>
      </c>
      <c r="B8738" s="2">
        <v>45169.346956018519</v>
      </c>
      <c r="C8738" s="1" t="s">
        <v>1190</v>
      </c>
      <c r="D8738" t="s">
        <v>1056</v>
      </c>
      <c r="G8738" t="s">
        <v>1238</v>
      </c>
      <c r="H8738">
        <v>1</v>
      </c>
    </row>
    <row r="8739" spans="1:8" x14ac:dyDescent="0.2">
      <c r="A8739" s="5">
        <v>45169</v>
      </c>
      <c r="B8739" s="2">
        <v>45169.346967592595</v>
      </c>
      <c r="C8739" s="1" t="s">
        <v>1190</v>
      </c>
      <c r="D8739" t="s">
        <v>1058</v>
      </c>
      <c r="G8739" t="s">
        <v>1238</v>
      </c>
      <c r="H8739">
        <v>1</v>
      </c>
    </row>
    <row r="8740" spans="1:8" x14ac:dyDescent="0.2">
      <c r="A8740" s="5">
        <v>45169</v>
      </c>
      <c r="B8740" s="2">
        <v>45169.346979166665</v>
      </c>
      <c r="C8740" s="1" t="s">
        <v>1190</v>
      </c>
      <c r="D8740" t="s">
        <v>1056</v>
      </c>
      <c r="G8740" t="s">
        <v>1238</v>
      </c>
      <c r="H8740">
        <v>1</v>
      </c>
    </row>
    <row r="8741" spans="1:8" x14ac:dyDescent="0.2">
      <c r="A8741" s="5">
        <v>45169</v>
      </c>
      <c r="B8741" s="2">
        <v>45169.346979166665</v>
      </c>
      <c r="C8741" s="1" t="s">
        <v>1190</v>
      </c>
      <c r="D8741" t="s">
        <v>1059</v>
      </c>
      <c r="G8741" t="s">
        <v>1238</v>
      </c>
      <c r="H8741">
        <v>1</v>
      </c>
    </row>
    <row r="8742" spans="1:8" x14ac:dyDescent="0.2">
      <c r="A8742" s="5">
        <v>45169</v>
      </c>
      <c r="B8742" s="2">
        <v>45169.346990740742</v>
      </c>
      <c r="C8742" s="1" t="s">
        <v>1190</v>
      </c>
      <c r="D8742" t="s">
        <v>1056</v>
      </c>
      <c r="G8742" t="s">
        <v>1238</v>
      </c>
      <c r="H8742">
        <v>1</v>
      </c>
    </row>
    <row r="8743" spans="1:8" x14ac:dyDescent="0.2">
      <c r="A8743" s="5">
        <v>45170</v>
      </c>
      <c r="B8743" s="2">
        <v>45170.303240740737</v>
      </c>
      <c r="C8743" s="1" t="s">
        <v>1113</v>
      </c>
      <c r="D8743" t="s">
        <v>1053</v>
      </c>
      <c r="E8743" s="1" t="s">
        <v>1061</v>
      </c>
      <c r="G8743" t="s">
        <v>1238</v>
      </c>
      <c r="H8743">
        <v>1</v>
      </c>
    </row>
    <row r="8744" spans="1:8" x14ac:dyDescent="0.2">
      <c r="A8744" s="5">
        <v>45170</v>
      </c>
      <c r="B8744" s="2">
        <v>45170.303888888891</v>
      </c>
      <c r="C8744" s="1" t="s">
        <v>1113</v>
      </c>
      <c r="D8744" t="s">
        <v>1057</v>
      </c>
      <c r="E8744" s="1" t="s">
        <v>1061</v>
      </c>
      <c r="G8744" t="s">
        <v>1238</v>
      </c>
      <c r="H8744">
        <v>1</v>
      </c>
    </row>
    <row r="8745" spans="1:8" x14ac:dyDescent="0.2">
      <c r="A8745" s="5">
        <v>45170</v>
      </c>
      <c r="B8745" s="2">
        <v>45170.304016203707</v>
      </c>
      <c r="C8745" s="1" t="s">
        <v>1113</v>
      </c>
      <c r="D8745" t="s">
        <v>1058</v>
      </c>
      <c r="E8745" s="1" t="s">
        <v>1061</v>
      </c>
      <c r="G8745" t="s">
        <v>1238</v>
      </c>
      <c r="H8745">
        <v>1</v>
      </c>
    </row>
    <row r="8746" spans="1:8" x14ac:dyDescent="0.2">
      <c r="A8746" s="5">
        <v>45170</v>
      </c>
      <c r="B8746" s="2">
        <v>45170.304236111115</v>
      </c>
      <c r="C8746" s="1" t="s">
        <v>1113</v>
      </c>
      <c r="D8746" t="s">
        <v>1059</v>
      </c>
      <c r="E8746" s="1" t="s">
        <v>1061</v>
      </c>
      <c r="G8746" t="s">
        <v>1238</v>
      </c>
      <c r="H8746">
        <v>1</v>
      </c>
    </row>
    <row r="8747" spans="1:8" x14ac:dyDescent="0.2">
      <c r="A8747" s="5">
        <v>45170</v>
      </c>
      <c r="B8747" s="2">
        <v>45170.351944444446</v>
      </c>
      <c r="C8747" s="1" t="s">
        <v>1190</v>
      </c>
      <c r="D8747" t="s">
        <v>1053</v>
      </c>
      <c r="G8747" t="s">
        <v>1239</v>
      </c>
      <c r="H8747">
        <v>1</v>
      </c>
    </row>
    <row r="8748" spans="1:8" x14ac:dyDescent="0.2">
      <c r="A8748" s="5">
        <v>45170</v>
      </c>
      <c r="B8748" s="2">
        <v>45170.351956018516</v>
      </c>
      <c r="C8748" s="1" t="s">
        <v>1190</v>
      </c>
      <c r="D8748" t="s">
        <v>1056</v>
      </c>
      <c r="G8748" t="s">
        <v>1239</v>
      </c>
      <c r="H8748">
        <v>1</v>
      </c>
    </row>
    <row r="8749" spans="1:8" x14ac:dyDescent="0.2">
      <c r="A8749" s="5">
        <v>45170</v>
      </c>
      <c r="B8749" s="2">
        <v>45170.351967592593</v>
      </c>
      <c r="C8749" s="1" t="s">
        <v>1190</v>
      </c>
      <c r="D8749" t="s">
        <v>1057</v>
      </c>
      <c r="G8749" t="s">
        <v>1239</v>
      </c>
      <c r="H8749">
        <v>1</v>
      </c>
    </row>
    <row r="8750" spans="1:8" x14ac:dyDescent="0.2">
      <c r="A8750" s="5">
        <v>45170</v>
      </c>
      <c r="B8750" s="2">
        <v>45170.351967592593</v>
      </c>
      <c r="C8750" s="1" t="s">
        <v>1190</v>
      </c>
      <c r="D8750" t="s">
        <v>1056</v>
      </c>
      <c r="G8750" t="s">
        <v>1239</v>
      </c>
      <c r="H8750">
        <v>1</v>
      </c>
    </row>
    <row r="8751" spans="1:8" x14ac:dyDescent="0.2">
      <c r="A8751" s="5">
        <v>45170</v>
      </c>
      <c r="B8751" s="2">
        <v>45170.351979166669</v>
      </c>
      <c r="C8751" s="1" t="s">
        <v>1190</v>
      </c>
      <c r="D8751" t="s">
        <v>1058</v>
      </c>
      <c r="G8751" t="s">
        <v>1239</v>
      </c>
      <c r="H8751">
        <v>1</v>
      </c>
    </row>
    <row r="8752" spans="1:8" x14ac:dyDescent="0.2">
      <c r="A8752" s="5">
        <v>45170</v>
      </c>
      <c r="B8752" s="2">
        <v>45170.351979166669</v>
      </c>
      <c r="C8752" s="1" t="s">
        <v>1190</v>
      </c>
      <c r="D8752" t="s">
        <v>1056</v>
      </c>
      <c r="G8752" t="s">
        <v>1239</v>
      </c>
      <c r="H8752">
        <v>1</v>
      </c>
    </row>
    <row r="8753" spans="1:8" x14ac:dyDescent="0.2">
      <c r="A8753" s="5">
        <v>45170</v>
      </c>
      <c r="B8753" s="2">
        <v>45170.351990740739</v>
      </c>
      <c r="C8753" s="1" t="s">
        <v>1190</v>
      </c>
      <c r="D8753" t="s">
        <v>1059</v>
      </c>
      <c r="G8753" t="s">
        <v>1239</v>
      </c>
      <c r="H8753">
        <v>1</v>
      </c>
    </row>
    <row r="8754" spans="1:8" x14ac:dyDescent="0.2">
      <c r="A8754" s="5">
        <v>45170</v>
      </c>
      <c r="B8754" s="2">
        <v>45170.352002314816</v>
      </c>
      <c r="C8754" s="1" t="s">
        <v>1190</v>
      </c>
      <c r="D8754" t="s">
        <v>1056</v>
      </c>
      <c r="G8754" t="s">
        <v>1239</v>
      </c>
      <c r="H8754">
        <v>1</v>
      </c>
    </row>
    <row r="8755" spans="1:8" x14ac:dyDescent="0.2">
      <c r="A8755" s="5">
        <v>45170</v>
      </c>
      <c r="B8755" s="2">
        <v>45170.389502314814</v>
      </c>
      <c r="C8755" s="1" t="s">
        <v>1190</v>
      </c>
      <c r="D8755" t="s">
        <v>1053</v>
      </c>
      <c r="G8755" t="s">
        <v>1239</v>
      </c>
      <c r="H8755">
        <v>1</v>
      </c>
    </row>
    <row r="8756" spans="1:8" x14ac:dyDescent="0.2">
      <c r="A8756" s="5">
        <v>45170</v>
      </c>
      <c r="B8756" s="2">
        <v>45170.389513888891</v>
      </c>
      <c r="C8756" s="1" t="s">
        <v>1190</v>
      </c>
      <c r="D8756" t="s">
        <v>1056</v>
      </c>
      <c r="G8756" t="s">
        <v>1239</v>
      </c>
      <c r="H8756">
        <v>1</v>
      </c>
    </row>
    <row r="8757" spans="1:8" x14ac:dyDescent="0.2">
      <c r="A8757" s="5">
        <v>45170</v>
      </c>
      <c r="B8757" s="2">
        <v>45170.389537037037</v>
      </c>
      <c r="C8757" s="1" t="s">
        <v>1190</v>
      </c>
      <c r="D8757" t="s">
        <v>1057</v>
      </c>
      <c r="G8757" t="s">
        <v>1239</v>
      </c>
      <c r="H8757">
        <v>1</v>
      </c>
    </row>
    <row r="8758" spans="1:8" x14ac:dyDescent="0.2">
      <c r="A8758" s="5">
        <v>45170</v>
      </c>
      <c r="B8758" s="2">
        <v>45170.38957175926</v>
      </c>
      <c r="C8758" s="1" t="s">
        <v>1190</v>
      </c>
      <c r="D8758" t="s">
        <v>1056</v>
      </c>
      <c r="G8758" t="s">
        <v>1239</v>
      </c>
      <c r="H8758">
        <v>1</v>
      </c>
    </row>
    <row r="8759" spans="1:8" x14ac:dyDescent="0.2">
      <c r="A8759" s="5">
        <v>45170</v>
      </c>
      <c r="B8759" s="2">
        <v>45170.38958333333</v>
      </c>
      <c r="C8759" s="1" t="s">
        <v>1190</v>
      </c>
      <c r="D8759" t="s">
        <v>1058</v>
      </c>
      <c r="G8759" t="s">
        <v>1239</v>
      </c>
      <c r="H8759">
        <v>1</v>
      </c>
    </row>
    <row r="8760" spans="1:8" x14ac:dyDescent="0.2">
      <c r="A8760" s="5">
        <v>45170</v>
      </c>
      <c r="B8760" s="2">
        <v>45170.38958333333</v>
      </c>
      <c r="C8760" s="1" t="s">
        <v>1190</v>
      </c>
      <c r="D8760" t="s">
        <v>1056</v>
      </c>
      <c r="G8760" t="s">
        <v>1239</v>
      </c>
      <c r="H8760">
        <v>1</v>
      </c>
    </row>
    <row r="8761" spans="1:8" x14ac:dyDescent="0.2">
      <c r="A8761" s="5">
        <v>45170</v>
      </c>
      <c r="B8761" s="2">
        <v>45170.389594907407</v>
      </c>
      <c r="C8761" s="1" t="s">
        <v>1190</v>
      </c>
      <c r="D8761" t="s">
        <v>1059</v>
      </c>
      <c r="G8761" t="s">
        <v>1239</v>
      </c>
      <c r="H8761">
        <v>1</v>
      </c>
    </row>
    <row r="8762" spans="1:8" x14ac:dyDescent="0.2">
      <c r="A8762" s="5">
        <v>45170</v>
      </c>
      <c r="B8762" s="2">
        <v>45170.389606481483</v>
      </c>
      <c r="C8762" s="1" t="s">
        <v>1190</v>
      </c>
      <c r="D8762" t="s">
        <v>1056</v>
      </c>
      <c r="G8762" t="s">
        <v>1239</v>
      </c>
      <c r="H8762">
        <v>1</v>
      </c>
    </row>
    <row r="8763" spans="1:8" x14ac:dyDescent="0.2">
      <c r="A8763" s="5">
        <v>45173</v>
      </c>
      <c r="B8763" s="2">
        <v>45173.330543981479</v>
      </c>
      <c r="C8763" s="1" t="s">
        <v>1192</v>
      </c>
      <c r="D8763" t="s">
        <v>1053</v>
      </c>
      <c r="E8763" s="1" t="s">
        <v>1061</v>
      </c>
      <c r="G8763" t="s">
        <v>1239</v>
      </c>
      <c r="H8763">
        <v>1</v>
      </c>
    </row>
    <row r="8764" spans="1:8" x14ac:dyDescent="0.2">
      <c r="A8764" s="5">
        <v>45173</v>
      </c>
      <c r="B8764" s="2">
        <v>45173.330555555556</v>
      </c>
      <c r="C8764" s="1" t="s">
        <v>1192</v>
      </c>
      <c r="D8764" t="s">
        <v>1057</v>
      </c>
      <c r="E8764" s="1" t="s">
        <v>1061</v>
      </c>
      <c r="G8764" t="s">
        <v>1239</v>
      </c>
      <c r="H8764">
        <v>1</v>
      </c>
    </row>
    <row r="8765" spans="1:8" x14ac:dyDescent="0.2">
      <c r="A8765" s="5">
        <v>45173</v>
      </c>
      <c r="B8765" s="2">
        <v>45173.330567129633</v>
      </c>
      <c r="C8765" s="1" t="s">
        <v>1192</v>
      </c>
      <c r="D8765" t="s">
        <v>1058</v>
      </c>
      <c r="E8765" s="1" t="s">
        <v>1061</v>
      </c>
      <c r="G8765" t="s">
        <v>1239</v>
      </c>
      <c r="H8765">
        <v>1</v>
      </c>
    </row>
    <row r="8766" spans="1:8" x14ac:dyDescent="0.2">
      <c r="A8766" s="5">
        <v>45173</v>
      </c>
      <c r="B8766" s="2">
        <v>45173.330567129633</v>
      </c>
      <c r="C8766" s="1" t="s">
        <v>1192</v>
      </c>
      <c r="D8766" t="s">
        <v>1059</v>
      </c>
      <c r="E8766" s="1" t="s">
        <v>1061</v>
      </c>
      <c r="G8766" t="s">
        <v>1239</v>
      </c>
      <c r="H8766">
        <v>1</v>
      </c>
    </row>
    <row r="8767" spans="1:8" x14ac:dyDescent="0.2">
      <c r="A8767" s="5">
        <v>45174</v>
      </c>
      <c r="B8767" s="2">
        <v>45174.339097222219</v>
      </c>
      <c r="C8767" s="1" t="s">
        <v>1192</v>
      </c>
      <c r="D8767" t="s">
        <v>1053</v>
      </c>
      <c r="E8767" s="1" t="s">
        <v>1061</v>
      </c>
      <c r="G8767" t="s">
        <v>1239</v>
      </c>
      <c r="H8767">
        <v>1</v>
      </c>
    </row>
    <row r="8768" spans="1:8" x14ac:dyDescent="0.2">
      <c r="A8768" s="5">
        <v>45174</v>
      </c>
      <c r="B8768" s="2">
        <v>45174.339108796295</v>
      </c>
      <c r="C8768" s="1" t="s">
        <v>1192</v>
      </c>
      <c r="D8768" t="s">
        <v>1057</v>
      </c>
      <c r="E8768" s="1" t="s">
        <v>1061</v>
      </c>
      <c r="G8768" t="s">
        <v>1239</v>
      </c>
      <c r="H8768">
        <v>1</v>
      </c>
    </row>
    <row r="8769" spans="1:8" x14ac:dyDescent="0.2">
      <c r="A8769" s="5">
        <v>45174</v>
      </c>
      <c r="B8769" s="2">
        <v>45174.339120370372</v>
      </c>
      <c r="C8769" s="1" t="s">
        <v>1192</v>
      </c>
      <c r="D8769" t="s">
        <v>1058</v>
      </c>
      <c r="E8769" s="1" t="s">
        <v>1061</v>
      </c>
      <c r="G8769" t="s">
        <v>1239</v>
      </c>
      <c r="H8769">
        <v>1</v>
      </c>
    </row>
    <row r="8770" spans="1:8" x14ac:dyDescent="0.2">
      <c r="A8770" s="5">
        <v>45174</v>
      </c>
      <c r="B8770" s="2">
        <v>45174.339131944442</v>
      </c>
      <c r="C8770" s="1" t="s">
        <v>1192</v>
      </c>
      <c r="D8770" t="s">
        <v>1059</v>
      </c>
      <c r="E8770" s="1" t="s">
        <v>1061</v>
      </c>
      <c r="G8770" t="s">
        <v>1239</v>
      </c>
      <c r="H8770">
        <v>1</v>
      </c>
    </row>
    <row r="8771" spans="1:8" x14ac:dyDescent="0.2">
      <c r="A8771" s="5">
        <v>45174</v>
      </c>
      <c r="B8771" s="2">
        <v>45174.341793981483</v>
      </c>
      <c r="C8771" s="1" t="s">
        <v>1190</v>
      </c>
      <c r="D8771" t="s">
        <v>1053</v>
      </c>
      <c r="G8771" t="s">
        <v>1239</v>
      </c>
      <c r="H8771">
        <v>1</v>
      </c>
    </row>
    <row r="8772" spans="1:8" x14ac:dyDescent="0.2">
      <c r="A8772" s="5">
        <v>45174</v>
      </c>
      <c r="B8772" s="2">
        <v>45174.341805555552</v>
      </c>
      <c r="C8772" s="1" t="s">
        <v>1190</v>
      </c>
      <c r="D8772" t="s">
        <v>1056</v>
      </c>
      <c r="G8772" t="s">
        <v>1239</v>
      </c>
      <c r="H8772">
        <v>1</v>
      </c>
    </row>
    <row r="8773" spans="1:8" x14ac:dyDescent="0.2">
      <c r="A8773" s="5">
        <v>45174</v>
      </c>
      <c r="B8773" s="2">
        <v>45174.341805555552</v>
      </c>
      <c r="C8773" s="1" t="s">
        <v>1190</v>
      </c>
      <c r="D8773" t="s">
        <v>1057</v>
      </c>
      <c r="G8773" t="s">
        <v>1239</v>
      </c>
      <c r="H8773">
        <v>1</v>
      </c>
    </row>
    <row r="8774" spans="1:8" x14ac:dyDescent="0.2">
      <c r="A8774" s="5">
        <v>45174</v>
      </c>
      <c r="B8774" s="2">
        <v>45174.341817129629</v>
      </c>
      <c r="C8774" s="1" t="s">
        <v>1190</v>
      </c>
      <c r="D8774" t="s">
        <v>1056</v>
      </c>
      <c r="G8774" t="s">
        <v>1239</v>
      </c>
      <c r="H8774">
        <v>1</v>
      </c>
    </row>
    <row r="8775" spans="1:8" x14ac:dyDescent="0.2">
      <c r="A8775" s="5">
        <v>45174</v>
      </c>
      <c r="B8775" s="2">
        <v>45174.341817129629</v>
      </c>
      <c r="C8775" s="1" t="s">
        <v>1190</v>
      </c>
      <c r="D8775" t="s">
        <v>1058</v>
      </c>
      <c r="G8775" t="s">
        <v>1239</v>
      </c>
      <c r="H8775">
        <v>1</v>
      </c>
    </row>
    <row r="8776" spans="1:8" x14ac:dyDescent="0.2">
      <c r="A8776" s="5">
        <v>45174</v>
      </c>
      <c r="B8776" s="2">
        <v>45174.341828703706</v>
      </c>
      <c r="C8776" s="1" t="s">
        <v>1190</v>
      </c>
      <c r="D8776" t="s">
        <v>1056</v>
      </c>
      <c r="G8776" t="s">
        <v>1239</v>
      </c>
      <c r="H8776">
        <v>1</v>
      </c>
    </row>
    <row r="8777" spans="1:8" x14ac:dyDescent="0.2">
      <c r="A8777" s="5">
        <v>45174</v>
      </c>
      <c r="B8777" s="2">
        <v>45174.341840277775</v>
      </c>
      <c r="C8777" s="1" t="s">
        <v>1190</v>
      </c>
      <c r="D8777" t="s">
        <v>1059</v>
      </c>
      <c r="G8777" t="s">
        <v>1239</v>
      </c>
      <c r="H8777">
        <v>1</v>
      </c>
    </row>
    <row r="8778" spans="1:8" x14ac:dyDescent="0.2">
      <c r="A8778" s="5">
        <v>45174</v>
      </c>
      <c r="B8778" s="2">
        <v>45174.341840277775</v>
      </c>
      <c r="C8778" s="1" t="s">
        <v>1190</v>
      </c>
      <c r="D8778" t="s">
        <v>1056</v>
      </c>
      <c r="G8778" t="s">
        <v>1239</v>
      </c>
      <c r="H8778">
        <v>1</v>
      </c>
    </row>
    <row r="8779" spans="1:8" x14ac:dyDescent="0.2">
      <c r="A8779" s="5">
        <v>45175</v>
      </c>
      <c r="B8779" s="2">
        <v>45175.333287037036</v>
      </c>
      <c r="C8779" s="1" t="s">
        <v>1192</v>
      </c>
      <c r="D8779" t="s">
        <v>1053</v>
      </c>
      <c r="E8779" s="1" t="s">
        <v>1061</v>
      </c>
      <c r="G8779" t="s">
        <v>1239</v>
      </c>
      <c r="H8779">
        <v>1</v>
      </c>
    </row>
    <row r="8780" spans="1:8" x14ac:dyDescent="0.2">
      <c r="A8780" s="5">
        <v>45175</v>
      </c>
      <c r="B8780" s="2">
        <v>45175.333287037036</v>
      </c>
      <c r="C8780" s="1" t="s">
        <v>1192</v>
      </c>
      <c r="D8780" t="s">
        <v>1057</v>
      </c>
      <c r="E8780" s="1" t="s">
        <v>1061</v>
      </c>
      <c r="G8780" t="s">
        <v>1239</v>
      </c>
      <c r="H8780">
        <v>1</v>
      </c>
    </row>
    <row r="8781" spans="1:8" x14ac:dyDescent="0.2">
      <c r="A8781" s="5">
        <v>45175</v>
      </c>
      <c r="B8781" s="2">
        <v>45175.333298611113</v>
      </c>
      <c r="C8781" s="1" t="s">
        <v>1192</v>
      </c>
      <c r="D8781" t="s">
        <v>1058</v>
      </c>
      <c r="E8781" s="1" t="s">
        <v>1061</v>
      </c>
      <c r="G8781" t="s">
        <v>1239</v>
      </c>
      <c r="H8781">
        <v>1</v>
      </c>
    </row>
    <row r="8782" spans="1:8" x14ac:dyDescent="0.2">
      <c r="A8782" s="5">
        <v>45175</v>
      </c>
      <c r="B8782" s="2">
        <v>45175.333310185182</v>
      </c>
      <c r="C8782" s="1" t="s">
        <v>1192</v>
      </c>
      <c r="D8782" t="s">
        <v>1059</v>
      </c>
      <c r="E8782" s="1" t="s">
        <v>1061</v>
      </c>
      <c r="G8782" t="s">
        <v>1239</v>
      </c>
      <c r="H8782">
        <v>1</v>
      </c>
    </row>
    <row r="8783" spans="1:8" x14ac:dyDescent="0.2">
      <c r="A8783" s="5">
        <v>45175</v>
      </c>
      <c r="B8783" s="2">
        <v>45175.33252314815</v>
      </c>
      <c r="C8783" s="1" t="s">
        <v>1190</v>
      </c>
      <c r="D8783" t="s">
        <v>1053</v>
      </c>
      <c r="G8783" t="s">
        <v>1239</v>
      </c>
      <c r="H8783">
        <v>1</v>
      </c>
    </row>
    <row r="8784" spans="1:8" x14ac:dyDescent="0.2">
      <c r="A8784" s="5">
        <v>45175</v>
      </c>
      <c r="B8784" s="2">
        <v>45175.332638888889</v>
      </c>
      <c r="C8784" s="1" t="s">
        <v>1190</v>
      </c>
      <c r="D8784" t="s">
        <v>1056</v>
      </c>
      <c r="G8784" t="s">
        <v>1239</v>
      </c>
      <c r="H8784">
        <v>1</v>
      </c>
    </row>
    <row r="8785" spans="1:8" x14ac:dyDescent="0.2">
      <c r="A8785" s="5">
        <v>45175</v>
      </c>
      <c r="B8785" s="2">
        <v>45175.332743055558</v>
      </c>
      <c r="C8785" s="1" t="s">
        <v>1190</v>
      </c>
      <c r="D8785" t="s">
        <v>1057</v>
      </c>
      <c r="G8785" t="s">
        <v>1239</v>
      </c>
      <c r="H8785">
        <v>1</v>
      </c>
    </row>
    <row r="8786" spans="1:8" x14ac:dyDescent="0.2">
      <c r="A8786" s="5">
        <v>45175</v>
      </c>
      <c r="B8786" s="2">
        <v>45175.332858796297</v>
      </c>
      <c r="C8786" s="1" t="s">
        <v>1190</v>
      </c>
      <c r="D8786" t="s">
        <v>1056</v>
      </c>
      <c r="G8786" t="s">
        <v>1239</v>
      </c>
      <c r="H8786">
        <v>1</v>
      </c>
    </row>
    <row r="8787" spans="1:8" x14ac:dyDescent="0.2">
      <c r="A8787" s="5">
        <v>45175</v>
      </c>
      <c r="B8787" s="2">
        <v>45175.332974537036</v>
      </c>
      <c r="C8787" s="1" t="s">
        <v>1190</v>
      </c>
      <c r="D8787" t="s">
        <v>1058</v>
      </c>
      <c r="G8787" t="s">
        <v>1239</v>
      </c>
      <c r="H8787">
        <v>1</v>
      </c>
    </row>
    <row r="8788" spans="1:8" x14ac:dyDescent="0.2">
      <c r="A8788" s="5">
        <v>45175</v>
      </c>
      <c r="B8788" s="2">
        <v>45175.333078703705</v>
      </c>
      <c r="C8788" s="1" t="s">
        <v>1190</v>
      </c>
      <c r="D8788" t="s">
        <v>1056</v>
      </c>
      <c r="G8788" t="s">
        <v>1239</v>
      </c>
      <c r="H8788">
        <v>1</v>
      </c>
    </row>
    <row r="8789" spans="1:8" x14ac:dyDescent="0.2">
      <c r="A8789" s="5">
        <v>45175</v>
      </c>
      <c r="B8789" s="2">
        <v>45175.333136574074</v>
      </c>
      <c r="C8789" s="1" t="s">
        <v>1190</v>
      </c>
      <c r="D8789" t="s">
        <v>1059</v>
      </c>
      <c r="G8789" t="s">
        <v>1239</v>
      </c>
      <c r="H8789">
        <v>1</v>
      </c>
    </row>
    <row r="8790" spans="1:8" x14ac:dyDescent="0.2">
      <c r="A8790" s="5">
        <v>45175</v>
      </c>
      <c r="B8790" s="2">
        <v>45175.333182870374</v>
      </c>
      <c r="C8790" s="1" t="s">
        <v>1190</v>
      </c>
      <c r="D8790" t="s">
        <v>1056</v>
      </c>
      <c r="G8790" t="s">
        <v>1239</v>
      </c>
      <c r="H8790">
        <v>1</v>
      </c>
    </row>
    <row r="8791" spans="1:8" x14ac:dyDescent="0.2">
      <c r="A8791" s="5">
        <v>45177</v>
      </c>
      <c r="B8791" s="2">
        <v>45177.321747685186</v>
      </c>
      <c r="C8791" s="1" t="s">
        <v>1192</v>
      </c>
      <c r="D8791" t="s">
        <v>1053</v>
      </c>
      <c r="E8791" s="1" t="s">
        <v>1061</v>
      </c>
      <c r="G8791" t="s">
        <v>1239</v>
      </c>
      <c r="H8791">
        <v>1</v>
      </c>
    </row>
    <row r="8792" spans="1:8" x14ac:dyDescent="0.2">
      <c r="A8792" s="5">
        <v>45177</v>
      </c>
      <c r="B8792" s="2">
        <v>45177.321759259263</v>
      </c>
      <c r="C8792" s="1" t="s">
        <v>1192</v>
      </c>
      <c r="D8792" t="s">
        <v>1057</v>
      </c>
      <c r="E8792" s="1" t="s">
        <v>1061</v>
      </c>
      <c r="G8792" t="s">
        <v>1239</v>
      </c>
      <c r="H8792">
        <v>1</v>
      </c>
    </row>
    <row r="8793" spans="1:8" x14ac:dyDescent="0.2">
      <c r="A8793" s="5">
        <v>45177</v>
      </c>
      <c r="B8793" s="2">
        <v>45177.321770833332</v>
      </c>
      <c r="C8793" s="1" t="s">
        <v>1192</v>
      </c>
      <c r="D8793" t="s">
        <v>1058</v>
      </c>
      <c r="E8793" s="1" t="s">
        <v>1061</v>
      </c>
      <c r="G8793" t="s">
        <v>1239</v>
      </c>
      <c r="H8793">
        <v>1</v>
      </c>
    </row>
    <row r="8794" spans="1:8" x14ac:dyDescent="0.2">
      <c r="A8794" s="5">
        <v>45177</v>
      </c>
      <c r="B8794" s="2">
        <v>45177.321782407409</v>
      </c>
      <c r="C8794" s="1" t="s">
        <v>1192</v>
      </c>
      <c r="D8794" t="s">
        <v>1059</v>
      </c>
      <c r="E8794" s="1" t="s">
        <v>1061</v>
      </c>
      <c r="G8794" t="s">
        <v>1239</v>
      </c>
      <c r="H8794">
        <v>1</v>
      </c>
    </row>
    <row r="8795" spans="1:8" x14ac:dyDescent="0.2">
      <c r="A8795" s="5">
        <v>45180</v>
      </c>
      <c r="B8795" s="2">
        <v>45180.348530092589</v>
      </c>
      <c r="C8795" s="1" t="s">
        <v>1192</v>
      </c>
      <c r="D8795" t="s">
        <v>1053</v>
      </c>
      <c r="E8795" s="1" t="s">
        <v>1061</v>
      </c>
      <c r="G8795" t="s">
        <v>1239</v>
      </c>
      <c r="H8795">
        <v>1</v>
      </c>
    </row>
    <row r="8796" spans="1:8" x14ac:dyDescent="0.2">
      <c r="A8796" s="5">
        <v>45180</v>
      </c>
      <c r="B8796" s="2">
        <v>45180.348541666666</v>
      </c>
      <c r="C8796" s="1" t="s">
        <v>1192</v>
      </c>
      <c r="D8796" t="s">
        <v>1057</v>
      </c>
      <c r="E8796" s="1" t="s">
        <v>1061</v>
      </c>
      <c r="G8796" t="s">
        <v>1239</v>
      </c>
      <c r="H8796">
        <v>1</v>
      </c>
    </row>
    <row r="8797" spans="1:8" x14ac:dyDescent="0.2">
      <c r="A8797" s="5">
        <v>45180</v>
      </c>
      <c r="B8797" s="2">
        <v>45180.348553240743</v>
      </c>
      <c r="C8797" s="1" t="s">
        <v>1192</v>
      </c>
      <c r="D8797" t="s">
        <v>1058</v>
      </c>
      <c r="E8797" s="1" t="s">
        <v>1061</v>
      </c>
      <c r="G8797" t="s">
        <v>1239</v>
      </c>
      <c r="H8797">
        <v>1</v>
      </c>
    </row>
    <row r="8798" spans="1:8" x14ac:dyDescent="0.2">
      <c r="A8798" s="5">
        <v>45180</v>
      </c>
      <c r="B8798" s="2">
        <v>45180.348564814813</v>
      </c>
      <c r="C8798" s="1" t="s">
        <v>1192</v>
      </c>
      <c r="D8798" t="s">
        <v>1059</v>
      </c>
      <c r="E8798" s="1" t="s">
        <v>1207</v>
      </c>
      <c r="G8798" t="s">
        <v>1239</v>
      </c>
      <c r="H8798">
        <v>1</v>
      </c>
    </row>
    <row r="8799" spans="1:8" x14ac:dyDescent="0.2">
      <c r="A8799" s="5">
        <v>45180</v>
      </c>
      <c r="B8799" s="2">
        <v>45180.348576388889</v>
      </c>
      <c r="C8799" s="1" t="s">
        <v>1192</v>
      </c>
      <c r="D8799" t="s">
        <v>1056</v>
      </c>
      <c r="F8799" s="6" t="s">
        <v>1061</v>
      </c>
      <c r="G8799" t="s">
        <v>1239</v>
      </c>
      <c r="H8799">
        <v>1</v>
      </c>
    </row>
    <row r="8800" spans="1:8" x14ac:dyDescent="0.2">
      <c r="A8800" s="5">
        <v>45180</v>
      </c>
      <c r="B8800" s="2">
        <v>45180.3512962963</v>
      </c>
      <c r="C8800" s="1" t="s">
        <v>1190</v>
      </c>
      <c r="D8800" t="s">
        <v>1053</v>
      </c>
      <c r="G8800" t="s">
        <v>1239</v>
      </c>
      <c r="H8800">
        <v>1</v>
      </c>
    </row>
    <row r="8801" spans="1:8" x14ac:dyDescent="0.2">
      <c r="A8801" s="5">
        <v>45180</v>
      </c>
      <c r="B8801" s="2">
        <v>45180.351307870369</v>
      </c>
      <c r="C8801" s="1" t="s">
        <v>1190</v>
      </c>
      <c r="D8801" t="s">
        <v>1056</v>
      </c>
      <c r="G8801" t="s">
        <v>1239</v>
      </c>
      <c r="H8801">
        <v>1</v>
      </c>
    </row>
    <row r="8802" spans="1:8" x14ac:dyDescent="0.2">
      <c r="A8802" s="5">
        <v>45180</v>
      </c>
      <c r="B8802" s="2">
        <v>45180.351307870369</v>
      </c>
      <c r="C8802" s="1" t="s">
        <v>1190</v>
      </c>
      <c r="D8802" t="s">
        <v>1057</v>
      </c>
      <c r="G8802" t="s">
        <v>1239</v>
      </c>
      <c r="H8802">
        <v>1</v>
      </c>
    </row>
    <row r="8803" spans="1:8" x14ac:dyDescent="0.2">
      <c r="A8803" s="5">
        <v>45180</v>
      </c>
      <c r="B8803" s="2">
        <v>45180.351319444446</v>
      </c>
      <c r="C8803" s="1" t="s">
        <v>1190</v>
      </c>
      <c r="D8803" t="s">
        <v>1056</v>
      </c>
      <c r="G8803" t="s">
        <v>1239</v>
      </c>
      <c r="H8803">
        <v>1</v>
      </c>
    </row>
    <row r="8804" spans="1:8" x14ac:dyDescent="0.2">
      <c r="A8804" s="5">
        <v>45180</v>
      </c>
      <c r="B8804" s="2">
        <v>45180.351331018515</v>
      </c>
      <c r="C8804" s="1" t="s">
        <v>1190</v>
      </c>
      <c r="D8804" t="s">
        <v>1058</v>
      </c>
      <c r="G8804" t="s">
        <v>1239</v>
      </c>
      <c r="H8804">
        <v>1</v>
      </c>
    </row>
    <row r="8805" spans="1:8" x14ac:dyDescent="0.2">
      <c r="A8805" s="5">
        <v>45180</v>
      </c>
      <c r="B8805" s="2">
        <v>45180.351331018515</v>
      </c>
      <c r="C8805" s="1" t="s">
        <v>1190</v>
      </c>
      <c r="D8805" t="s">
        <v>1056</v>
      </c>
      <c r="G8805" t="s">
        <v>1239</v>
      </c>
      <c r="H8805">
        <v>1</v>
      </c>
    </row>
    <row r="8806" spans="1:8" x14ac:dyDescent="0.2">
      <c r="A8806" s="5">
        <v>45180</v>
      </c>
      <c r="B8806" s="2">
        <v>45180.351342592592</v>
      </c>
      <c r="C8806" s="1" t="s">
        <v>1190</v>
      </c>
      <c r="D8806" t="s">
        <v>1059</v>
      </c>
      <c r="G8806" t="s">
        <v>1239</v>
      </c>
      <c r="H8806">
        <v>1</v>
      </c>
    </row>
    <row r="8807" spans="1:8" x14ac:dyDescent="0.2">
      <c r="A8807" s="5">
        <v>45180</v>
      </c>
      <c r="B8807" s="2">
        <v>45180.351354166669</v>
      </c>
      <c r="C8807" s="1" t="s">
        <v>1190</v>
      </c>
      <c r="D8807" t="s">
        <v>1056</v>
      </c>
      <c r="G8807" t="s">
        <v>1239</v>
      </c>
      <c r="H8807">
        <v>1</v>
      </c>
    </row>
    <row r="8808" spans="1:8" x14ac:dyDescent="0.2">
      <c r="A8808" s="5">
        <v>45181</v>
      </c>
      <c r="B8808" s="2">
        <v>45181.334629629629</v>
      </c>
      <c r="C8808" s="1" t="s">
        <v>1192</v>
      </c>
      <c r="D8808" t="s">
        <v>1053</v>
      </c>
      <c r="E8808" s="1" t="s">
        <v>1061</v>
      </c>
      <c r="G8808" t="s">
        <v>1239</v>
      </c>
      <c r="H8808">
        <v>1</v>
      </c>
    </row>
    <row r="8809" spans="1:8" x14ac:dyDescent="0.2">
      <c r="A8809" s="5">
        <v>45181</v>
      </c>
      <c r="B8809" s="2">
        <v>45181.334641203706</v>
      </c>
      <c r="C8809" s="1" t="s">
        <v>1192</v>
      </c>
      <c r="D8809" t="s">
        <v>1057</v>
      </c>
      <c r="E8809" s="1" t="s">
        <v>1061</v>
      </c>
      <c r="G8809" t="s">
        <v>1239</v>
      </c>
      <c r="H8809">
        <v>1</v>
      </c>
    </row>
    <row r="8810" spans="1:8" x14ac:dyDescent="0.2">
      <c r="A8810" s="5">
        <v>45181</v>
      </c>
      <c r="B8810" s="2">
        <v>45181.334641203706</v>
      </c>
      <c r="C8810" s="1" t="s">
        <v>1192</v>
      </c>
      <c r="D8810" t="s">
        <v>1058</v>
      </c>
      <c r="E8810" s="1" t="s">
        <v>1061</v>
      </c>
      <c r="G8810" t="s">
        <v>1239</v>
      </c>
      <c r="H8810">
        <v>1</v>
      </c>
    </row>
    <row r="8811" spans="1:8" x14ac:dyDescent="0.2">
      <c r="A8811" s="5">
        <v>45181</v>
      </c>
      <c r="B8811" s="2">
        <v>45181.334652777776</v>
      </c>
      <c r="C8811" s="1" t="s">
        <v>1192</v>
      </c>
      <c r="D8811" t="s">
        <v>1059</v>
      </c>
      <c r="E8811" s="1" t="s">
        <v>1061</v>
      </c>
      <c r="G8811" t="s">
        <v>1239</v>
      </c>
      <c r="H8811">
        <v>1</v>
      </c>
    </row>
    <row r="8812" spans="1:8" x14ac:dyDescent="0.2">
      <c r="A8812" s="5">
        <v>45181</v>
      </c>
      <c r="B8812" s="2">
        <v>45181.345231481479</v>
      </c>
      <c r="C8812" s="1" t="s">
        <v>1190</v>
      </c>
      <c r="D8812" t="s">
        <v>1053</v>
      </c>
      <c r="G8812" t="s">
        <v>1239</v>
      </c>
      <c r="H8812">
        <v>1</v>
      </c>
    </row>
    <row r="8813" spans="1:8" x14ac:dyDescent="0.2">
      <c r="A8813" s="5">
        <v>45181</v>
      </c>
      <c r="B8813" s="2">
        <v>45181.345243055555</v>
      </c>
      <c r="C8813" s="1" t="s">
        <v>1190</v>
      </c>
      <c r="D8813" t="s">
        <v>1056</v>
      </c>
      <c r="G8813" t="s">
        <v>1239</v>
      </c>
      <c r="H8813">
        <v>1</v>
      </c>
    </row>
    <row r="8814" spans="1:8" x14ac:dyDescent="0.2">
      <c r="A8814" s="5">
        <v>45181</v>
      </c>
      <c r="B8814" s="2">
        <v>45181.345405092594</v>
      </c>
      <c r="C8814" s="1" t="s">
        <v>1190</v>
      </c>
      <c r="D8814" t="s">
        <v>1057</v>
      </c>
      <c r="G8814" t="s">
        <v>1239</v>
      </c>
      <c r="H8814">
        <v>1</v>
      </c>
    </row>
    <row r="8815" spans="1:8" x14ac:dyDescent="0.2">
      <c r="A8815" s="5">
        <v>45181</v>
      </c>
      <c r="B8815" s="2">
        <v>45181.345509259256</v>
      </c>
      <c r="C8815" s="1" t="s">
        <v>1190</v>
      </c>
      <c r="D8815" t="s">
        <v>1056</v>
      </c>
      <c r="G8815" t="s">
        <v>1239</v>
      </c>
      <c r="H8815">
        <v>1</v>
      </c>
    </row>
    <row r="8816" spans="1:8" x14ac:dyDescent="0.2">
      <c r="A8816" s="5">
        <v>45181</v>
      </c>
      <c r="B8816" s="2">
        <v>45181.345520833333</v>
      </c>
      <c r="C8816" s="1" t="s">
        <v>1190</v>
      </c>
      <c r="D8816" t="s">
        <v>1058</v>
      </c>
      <c r="G8816" t="s">
        <v>1239</v>
      </c>
      <c r="H8816">
        <v>1</v>
      </c>
    </row>
    <row r="8817" spans="1:8" x14ac:dyDescent="0.2">
      <c r="A8817" s="5">
        <v>45181</v>
      </c>
      <c r="B8817" s="2">
        <v>45181.345543981479</v>
      </c>
      <c r="C8817" s="1" t="s">
        <v>1190</v>
      </c>
      <c r="D8817" t="s">
        <v>1056</v>
      </c>
      <c r="G8817" t="s">
        <v>1239</v>
      </c>
      <c r="H8817">
        <v>1</v>
      </c>
    </row>
    <row r="8818" spans="1:8" x14ac:dyDescent="0.2">
      <c r="A8818" s="5">
        <v>45181</v>
      </c>
      <c r="B8818" s="2">
        <v>45181.345555555556</v>
      </c>
      <c r="C8818" s="1" t="s">
        <v>1190</v>
      </c>
      <c r="D8818" t="s">
        <v>1059</v>
      </c>
      <c r="G8818" t="s">
        <v>1239</v>
      </c>
      <c r="H8818">
        <v>1</v>
      </c>
    </row>
    <row r="8819" spans="1:8" x14ac:dyDescent="0.2">
      <c r="A8819" s="5">
        <v>45181</v>
      </c>
      <c r="B8819" s="2">
        <v>45181.345555555556</v>
      </c>
      <c r="C8819" s="1" t="s">
        <v>1190</v>
      </c>
      <c r="D8819" t="s">
        <v>1056</v>
      </c>
      <c r="G8819" t="s">
        <v>1239</v>
      </c>
      <c r="H8819">
        <v>1</v>
      </c>
    </row>
    <row r="8820" spans="1:8" x14ac:dyDescent="0.2">
      <c r="A8820" s="5">
        <v>45182</v>
      </c>
      <c r="B8820" s="2">
        <v>45182.335868055554</v>
      </c>
      <c r="C8820" s="1" t="s">
        <v>1113</v>
      </c>
      <c r="D8820" t="s">
        <v>1053</v>
      </c>
      <c r="G8820" t="s">
        <v>1239</v>
      </c>
      <c r="H8820">
        <v>1</v>
      </c>
    </row>
    <row r="8821" spans="1:8" x14ac:dyDescent="0.2">
      <c r="A8821" s="5">
        <v>45182</v>
      </c>
      <c r="B8821" s="2">
        <v>45182.335879629631</v>
      </c>
      <c r="C8821" s="1" t="s">
        <v>1113</v>
      </c>
      <c r="D8821" t="s">
        <v>1056</v>
      </c>
      <c r="G8821" t="s">
        <v>1239</v>
      </c>
      <c r="H8821">
        <v>1</v>
      </c>
    </row>
    <row r="8822" spans="1:8" x14ac:dyDescent="0.2">
      <c r="A8822" s="5">
        <v>45182</v>
      </c>
      <c r="B8822" s="2">
        <v>45182.3358912037</v>
      </c>
      <c r="C8822" s="1" t="s">
        <v>1113</v>
      </c>
      <c r="D8822" t="s">
        <v>1057</v>
      </c>
      <c r="G8822" t="s">
        <v>1239</v>
      </c>
      <c r="H8822">
        <v>1</v>
      </c>
    </row>
    <row r="8823" spans="1:8" x14ac:dyDescent="0.2">
      <c r="A8823" s="5">
        <v>45182</v>
      </c>
      <c r="B8823" s="2">
        <v>45182.335902777777</v>
      </c>
      <c r="C8823" s="1" t="s">
        <v>1113</v>
      </c>
      <c r="D8823" t="s">
        <v>1056</v>
      </c>
      <c r="G8823" t="s">
        <v>1239</v>
      </c>
      <c r="H8823">
        <v>1</v>
      </c>
    </row>
    <row r="8824" spans="1:8" x14ac:dyDescent="0.2">
      <c r="A8824" s="5">
        <v>45182</v>
      </c>
      <c r="B8824" s="2">
        <v>45182.335914351854</v>
      </c>
      <c r="C8824" s="1" t="s">
        <v>1113</v>
      </c>
      <c r="D8824" t="s">
        <v>1058</v>
      </c>
      <c r="G8824" t="s">
        <v>1239</v>
      </c>
      <c r="H8824">
        <v>1</v>
      </c>
    </row>
    <row r="8825" spans="1:8" x14ac:dyDescent="0.2">
      <c r="A8825" s="5">
        <v>45182</v>
      </c>
      <c r="B8825" s="2">
        <v>45182.335925925923</v>
      </c>
      <c r="C8825" s="1" t="s">
        <v>1113</v>
      </c>
      <c r="D8825" t="s">
        <v>1056</v>
      </c>
      <c r="G8825" t="s">
        <v>1239</v>
      </c>
      <c r="H8825">
        <v>1</v>
      </c>
    </row>
    <row r="8826" spans="1:8" x14ac:dyDescent="0.2">
      <c r="A8826" s="5">
        <v>45182</v>
      </c>
      <c r="B8826" s="2">
        <v>45182.335949074077</v>
      </c>
      <c r="C8826" s="1" t="s">
        <v>1113</v>
      </c>
      <c r="D8826" t="s">
        <v>1059</v>
      </c>
      <c r="G8826" t="s">
        <v>1239</v>
      </c>
      <c r="H8826">
        <v>1</v>
      </c>
    </row>
    <row r="8827" spans="1:8" x14ac:dyDescent="0.2">
      <c r="A8827" s="5">
        <v>45182</v>
      </c>
      <c r="B8827" s="2">
        <v>45182.335960648146</v>
      </c>
      <c r="C8827" s="1" t="s">
        <v>1113</v>
      </c>
      <c r="D8827" t="s">
        <v>1056</v>
      </c>
      <c r="G8827" t="s">
        <v>1239</v>
      </c>
      <c r="H8827">
        <v>1</v>
      </c>
    </row>
    <row r="8828" spans="1:8" x14ac:dyDescent="0.2">
      <c r="A8828" s="5">
        <v>45182</v>
      </c>
      <c r="B8828" s="2">
        <v>45182.344247685185</v>
      </c>
      <c r="C8828" s="1" t="s">
        <v>1113</v>
      </c>
      <c r="D8828" t="s">
        <v>1053</v>
      </c>
      <c r="E8828" s="1" t="s">
        <v>1061</v>
      </c>
      <c r="G8828" t="s">
        <v>1239</v>
      </c>
      <c r="H8828">
        <v>1</v>
      </c>
    </row>
    <row r="8829" spans="1:8" x14ac:dyDescent="0.2">
      <c r="A8829" s="5">
        <v>45182</v>
      </c>
      <c r="B8829" s="2">
        <v>45182.344282407408</v>
      </c>
      <c r="C8829" s="1" t="s">
        <v>1113</v>
      </c>
      <c r="D8829" t="s">
        <v>1057</v>
      </c>
      <c r="E8829" s="1" t="s">
        <v>1061</v>
      </c>
      <c r="G8829" t="s">
        <v>1239</v>
      </c>
      <c r="H8829">
        <v>1</v>
      </c>
    </row>
    <row r="8830" spans="1:8" x14ac:dyDescent="0.2">
      <c r="A8830" s="5">
        <v>45182</v>
      </c>
      <c r="B8830" s="2">
        <v>45182.344305555554</v>
      </c>
      <c r="C8830" s="1" t="s">
        <v>1113</v>
      </c>
      <c r="D8830" t="s">
        <v>1058</v>
      </c>
      <c r="E8830" s="1" t="s">
        <v>1061</v>
      </c>
      <c r="G8830" t="s">
        <v>1239</v>
      </c>
      <c r="H8830">
        <v>1</v>
      </c>
    </row>
    <row r="8831" spans="1:8" x14ac:dyDescent="0.2">
      <c r="A8831" s="5">
        <v>45182</v>
      </c>
      <c r="B8831" s="2">
        <v>45182.344375000001</v>
      </c>
      <c r="C8831" s="1" t="s">
        <v>1113</v>
      </c>
      <c r="D8831" t="s">
        <v>1059</v>
      </c>
      <c r="E8831" s="1" t="s">
        <v>1061</v>
      </c>
      <c r="G8831" t="s">
        <v>1239</v>
      </c>
      <c r="H8831">
        <v>1</v>
      </c>
    </row>
    <row r="8832" spans="1:8" x14ac:dyDescent="0.2">
      <c r="A8832" s="5">
        <v>45182</v>
      </c>
      <c r="B8832" s="2">
        <v>45182.351203703707</v>
      </c>
      <c r="C8832" s="1" t="s">
        <v>1190</v>
      </c>
      <c r="D8832" t="s">
        <v>1053</v>
      </c>
      <c r="G8832" t="s">
        <v>1239</v>
      </c>
      <c r="H8832">
        <v>1</v>
      </c>
    </row>
    <row r="8833" spans="1:8" x14ac:dyDescent="0.2">
      <c r="A8833" s="5">
        <v>45182</v>
      </c>
      <c r="B8833" s="2">
        <v>45182.351215277777</v>
      </c>
      <c r="C8833" s="1" t="s">
        <v>1190</v>
      </c>
      <c r="D8833" t="s">
        <v>1056</v>
      </c>
      <c r="G8833" t="s">
        <v>1239</v>
      </c>
      <c r="H8833">
        <v>1</v>
      </c>
    </row>
    <row r="8834" spans="1:8" x14ac:dyDescent="0.2">
      <c r="A8834" s="5">
        <v>45182</v>
      </c>
      <c r="B8834" s="2">
        <v>45182.351226851853</v>
      </c>
      <c r="C8834" s="1" t="s">
        <v>1190</v>
      </c>
      <c r="D8834" t="s">
        <v>1057</v>
      </c>
      <c r="G8834" t="s">
        <v>1239</v>
      </c>
      <c r="H8834">
        <v>1</v>
      </c>
    </row>
    <row r="8835" spans="1:8" x14ac:dyDescent="0.2">
      <c r="A8835" s="5">
        <v>45182</v>
      </c>
      <c r="B8835" s="2">
        <v>45182.351226851853</v>
      </c>
      <c r="C8835" s="1" t="s">
        <v>1190</v>
      </c>
      <c r="D8835" t="s">
        <v>1056</v>
      </c>
      <c r="G8835" t="s">
        <v>1239</v>
      </c>
      <c r="H8835">
        <v>1</v>
      </c>
    </row>
    <row r="8836" spans="1:8" x14ac:dyDescent="0.2">
      <c r="A8836" s="5">
        <v>45182</v>
      </c>
      <c r="B8836" s="2">
        <v>45182.351238425923</v>
      </c>
      <c r="C8836" s="1" t="s">
        <v>1190</v>
      </c>
      <c r="D8836" t="s">
        <v>1058</v>
      </c>
      <c r="G8836" t="s">
        <v>1239</v>
      </c>
      <c r="H8836">
        <v>1</v>
      </c>
    </row>
    <row r="8837" spans="1:8" x14ac:dyDescent="0.2">
      <c r="A8837" s="5">
        <v>45182</v>
      </c>
      <c r="B8837" s="2">
        <v>45182.35125</v>
      </c>
      <c r="C8837" s="1" t="s">
        <v>1190</v>
      </c>
      <c r="D8837" t="s">
        <v>1056</v>
      </c>
      <c r="G8837" t="s">
        <v>1239</v>
      </c>
      <c r="H8837">
        <v>1</v>
      </c>
    </row>
    <row r="8838" spans="1:8" x14ac:dyDescent="0.2">
      <c r="A8838" s="5">
        <v>45182</v>
      </c>
      <c r="B8838" s="2">
        <v>45182.351261574076</v>
      </c>
      <c r="C8838" s="1" t="s">
        <v>1190</v>
      </c>
      <c r="D8838" t="s">
        <v>1059</v>
      </c>
      <c r="G8838" t="s">
        <v>1239</v>
      </c>
      <c r="H8838">
        <v>1</v>
      </c>
    </row>
    <row r="8839" spans="1:8" x14ac:dyDescent="0.2">
      <c r="A8839" s="5">
        <v>45182</v>
      </c>
      <c r="B8839" s="2">
        <v>45182.351273148146</v>
      </c>
      <c r="C8839" s="1" t="s">
        <v>1190</v>
      </c>
      <c r="D8839" t="s">
        <v>1056</v>
      </c>
      <c r="G8839" t="s">
        <v>1239</v>
      </c>
      <c r="H8839">
        <v>1</v>
      </c>
    </row>
    <row r="8840" spans="1:8" x14ac:dyDescent="0.2">
      <c r="A8840" s="5">
        <v>45183</v>
      </c>
      <c r="B8840" s="2">
        <v>45183.333090277774</v>
      </c>
      <c r="C8840" s="1" t="s">
        <v>1192</v>
      </c>
      <c r="D8840" t="s">
        <v>1053</v>
      </c>
      <c r="E8840" s="1" t="s">
        <v>1061</v>
      </c>
      <c r="G8840" t="s">
        <v>1239</v>
      </c>
      <c r="H8840">
        <v>1</v>
      </c>
    </row>
    <row r="8841" spans="1:8" x14ac:dyDescent="0.2">
      <c r="A8841" s="5">
        <v>45183</v>
      </c>
      <c r="B8841" s="2">
        <v>45183.333101851851</v>
      </c>
      <c r="C8841" s="1" t="s">
        <v>1192</v>
      </c>
      <c r="D8841" t="s">
        <v>1057</v>
      </c>
      <c r="E8841" s="1" t="s">
        <v>1061</v>
      </c>
      <c r="G8841" t="s">
        <v>1239</v>
      </c>
      <c r="H8841">
        <v>1</v>
      </c>
    </row>
    <row r="8842" spans="1:8" x14ac:dyDescent="0.2">
      <c r="A8842" s="5">
        <v>45183</v>
      </c>
      <c r="B8842" s="2">
        <v>45183.333113425928</v>
      </c>
      <c r="C8842" s="1" t="s">
        <v>1192</v>
      </c>
      <c r="D8842" t="s">
        <v>1058</v>
      </c>
      <c r="E8842" s="1" t="s">
        <v>1061</v>
      </c>
      <c r="G8842" t="s">
        <v>1239</v>
      </c>
      <c r="H8842">
        <v>1</v>
      </c>
    </row>
    <row r="8843" spans="1:8" x14ac:dyDescent="0.2">
      <c r="A8843" s="5">
        <v>45183</v>
      </c>
      <c r="B8843" s="2">
        <v>45183.333113425928</v>
      </c>
      <c r="C8843" s="1" t="s">
        <v>1192</v>
      </c>
      <c r="D8843" t="s">
        <v>1059</v>
      </c>
      <c r="E8843" s="1" t="s">
        <v>1061</v>
      </c>
      <c r="G8843" t="s">
        <v>1239</v>
      </c>
      <c r="H8843">
        <v>1</v>
      </c>
    </row>
    <row r="8844" spans="1:8" x14ac:dyDescent="0.2">
      <c r="A8844" s="5">
        <v>45184</v>
      </c>
      <c r="B8844" s="2">
        <v>45184.334328703706</v>
      </c>
      <c r="C8844" s="1" t="s">
        <v>1192</v>
      </c>
      <c r="D8844" t="s">
        <v>1053</v>
      </c>
      <c r="E8844" s="1" t="s">
        <v>1061</v>
      </c>
      <c r="G8844" t="s">
        <v>1239</v>
      </c>
      <c r="H8844">
        <v>1</v>
      </c>
    </row>
    <row r="8845" spans="1:8" x14ac:dyDescent="0.2">
      <c r="A8845" s="5">
        <v>45184</v>
      </c>
      <c r="B8845" s="2">
        <v>45184.334340277775</v>
      </c>
      <c r="C8845" s="1" t="s">
        <v>1192</v>
      </c>
      <c r="D8845" t="s">
        <v>1057</v>
      </c>
      <c r="E8845" s="1" t="s">
        <v>1061</v>
      </c>
      <c r="G8845" t="s">
        <v>1239</v>
      </c>
      <c r="H8845">
        <v>1</v>
      </c>
    </row>
    <row r="8846" spans="1:8" x14ac:dyDescent="0.2">
      <c r="A8846" s="5">
        <v>45184</v>
      </c>
      <c r="B8846" s="2">
        <v>45184.334351851852</v>
      </c>
      <c r="C8846" s="1" t="s">
        <v>1192</v>
      </c>
      <c r="D8846" t="s">
        <v>1058</v>
      </c>
      <c r="E8846" s="1" t="s">
        <v>1061</v>
      </c>
      <c r="G8846" t="s">
        <v>1239</v>
      </c>
      <c r="H8846">
        <v>1</v>
      </c>
    </row>
    <row r="8847" spans="1:8" x14ac:dyDescent="0.2">
      <c r="A8847" s="5">
        <v>45184</v>
      </c>
      <c r="B8847" s="2">
        <v>45184.334351851852</v>
      </c>
      <c r="C8847" s="1" t="s">
        <v>1192</v>
      </c>
      <c r="D8847" t="s">
        <v>1059</v>
      </c>
      <c r="E8847" s="1" t="s">
        <v>1061</v>
      </c>
      <c r="G8847" t="s">
        <v>1239</v>
      </c>
      <c r="H8847">
        <v>1</v>
      </c>
    </row>
    <row r="8848" spans="1:8" x14ac:dyDescent="0.2">
      <c r="A8848" s="5">
        <v>45184</v>
      </c>
      <c r="B8848" s="2">
        <v>45184.33866898148</v>
      </c>
      <c r="C8848" s="1" t="s">
        <v>1190</v>
      </c>
      <c r="D8848" t="s">
        <v>1053</v>
      </c>
      <c r="G8848" t="s">
        <v>1239</v>
      </c>
      <c r="H8848">
        <v>1</v>
      </c>
    </row>
    <row r="8849" spans="1:8" x14ac:dyDescent="0.2">
      <c r="A8849" s="5">
        <v>45184</v>
      </c>
      <c r="B8849" s="2">
        <v>45184.338692129626</v>
      </c>
      <c r="C8849" s="1" t="s">
        <v>1190</v>
      </c>
      <c r="D8849" t="s">
        <v>1056</v>
      </c>
      <c r="G8849" t="s">
        <v>1239</v>
      </c>
      <c r="H8849">
        <v>1</v>
      </c>
    </row>
    <row r="8850" spans="1:8" x14ac:dyDescent="0.2">
      <c r="A8850" s="5">
        <v>45184</v>
      </c>
      <c r="B8850" s="2">
        <v>45184.33871527778</v>
      </c>
      <c r="C8850" s="1" t="s">
        <v>1190</v>
      </c>
      <c r="D8850" t="s">
        <v>1057</v>
      </c>
      <c r="G8850" t="s">
        <v>1239</v>
      </c>
      <c r="H8850">
        <v>1</v>
      </c>
    </row>
    <row r="8851" spans="1:8" x14ac:dyDescent="0.2">
      <c r="A8851" s="5">
        <v>45184</v>
      </c>
      <c r="B8851" s="2">
        <v>45184.338726851849</v>
      </c>
      <c r="C8851" s="1" t="s">
        <v>1190</v>
      </c>
      <c r="D8851" t="s">
        <v>1056</v>
      </c>
      <c r="G8851" t="s">
        <v>1239</v>
      </c>
      <c r="H8851">
        <v>1</v>
      </c>
    </row>
    <row r="8852" spans="1:8" x14ac:dyDescent="0.2">
      <c r="A8852" s="5">
        <v>45184</v>
      </c>
      <c r="B8852" s="2">
        <v>45184.338726851849</v>
      </c>
      <c r="C8852" s="1" t="s">
        <v>1190</v>
      </c>
      <c r="D8852" t="s">
        <v>1058</v>
      </c>
      <c r="G8852" t="s">
        <v>1239</v>
      </c>
      <c r="H8852">
        <v>1</v>
      </c>
    </row>
    <row r="8853" spans="1:8" x14ac:dyDescent="0.2">
      <c r="A8853" s="5">
        <v>45184</v>
      </c>
      <c r="B8853" s="2">
        <v>45184.338738425926</v>
      </c>
      <c r="C8853" s="1" t="s">
        <v>1190</v>
      </c>
      <c r="D8853" t="s">
        <v>1056</v>
      </c>
      <c r="G8853" t="s">
        <v>1239</v>
      </c>
      <c r="H8853">
        <v>1</v>
      </c>
    </row>
    <row r="8854" spans="1:8" x14ac:dyDescent="0.2">
      <c r="A8854" s="5">
        <v>45184</v>
      </c>
      <c r="B8854" s="2">
        <v>45184.338750000003</v>
      </c>
      <c r="C8854" s="1" t="s">
        <v>1190</v>
      </c>
      <c r="D8854" t="s">
        <v>1059</v>
      </c>
      <c r="G8854" t="s">
        <v>1239</v>
      </c>
      <c r="H8854">
        <v>1</v>
      </c>
    </row>
    <row r="8855" spans="1:8" x14ac:dyDescent="0.2">
      <c r="A8855" s="5">
        <v>45184</v>
      </c>
      <c r="B8855" s="2">
        <v>45184.338761574072</v>
      </c>
      <c r="C8855" s="1" t="s">
        <v>1190</v>
      </c>
      <c r="D8855" t="s">
        <v>1056</v>
      </c>
      <c r="G8855" t="s">
        <v>1239</v>
      </c>
      <c r="H8855">
        <v>1</v>
      </c>
    </row>
    <row r="8856" spans="1:8" x14ac:dyDescent="0.2">
      <c r="A8856" s="5">
        <v>45187</v>
      </c>
      <c r="B8856" s="2">
        <v>45187.350659722222</v>
      </c>
      <c r="C8856" s="1" t="s">
        <v>1113</v>
      </c>
      <c r="D8856" t="s">
        <v>1053</v>
      </c>
      <c r="E8856" s="1" t="s">
        <v>1061</v>
      </c>
      <c r="G8856" t="s">
        <v>1239</v>
      </c>
      <c r="H8856">
        <v>1</v>
      </c>
    </row>
    <row r="8857" spans="1:8" x14ac:dyDescent="0.2">
      <c r="A8857" s="5">
        <v>45187</v>
      </c>
      <c r="B8857" s="2">
        <v>45187.350671296299</v>
      </c>
      <c r="C8857" s="1" t="s">
        <v>1113</v>
      </c>
      <c r="D8857" t="s">
        <v>1057</v>
      </c>
      <c r="E8857" s="1" t="s">
        <v>1061</v>
      </c>
      <c r="G8857" t="s">
        <v>1239</v>
      </c>
      <c r="H8857">
        <v>1</v>
      </c>
    </row>
    <row r="8858" spans="1:8" x14ac:dyDescent="0.2">
      <c r="A8858" s="5">
        <v>45187</v>
      </c>
      <c r="B8858" s="2">
        <v>45187.350682870368</v>
      </c>
      <c r="C8858" s="1" t="s">
        <v>1113</v>
      </c>
      <c r="D8858" t="s">
        <v>1058</v>
      </c>
      <c r="E8858" s="1" t="s">
        <v>1061</v>
      </c>
      <c r="G8858" t="s">
        <v>1239</v>
      </c>
      <c r="H8858">
        <v>1</v>
      </c>
    </row>
    <row r="8859" spans="1:8" x14ac:dyDescent="0.2">
      <c r="A8859" s="5">
        <v>45187</v>
      </c>
      <c r="B8859" s="2">
        <v>45187.350694444445</v>
      </c>
      <c r="C8859" s="1" t="s">
        <v>1113</v>
      </c>
      <c r="D8859" t="s">
        <v>1059</v>
      </c>
      <c r="E8859" s="1" t="s">
        <v>1061</v>
      </c>
      <c r="G8859" t="s">
        <v>1239</v>
      </c>
      <c r="H8859">
        <v>1</v>
      </c>
    </row>
    <row r="8860" spans="1:8" x14ac:dyDescent="0.2">
      <c r="A8860" s="5">
        <v>45187</v>
      </c>
      <c r="B8860" s="2">
        <v>45187.368703703702</v>
      </c>
      <c r="C8860" s="1" t="s">
        <v>1190</v>
      </c>
      <c r="D8860" t="s">
        <v>1053</v>
      </c>
      <c r="G8860" t="s">
        <v>1239</v>
      </c>
      <c r="H8860">
        <v>1</v>
      </c>
    </row>
    <row r="8861" spans="1:8" x14ac:dyDescent="0.2">
      <c r="A8861" s="5">
        <v>45187</v>
      </c>
      <c r="B8861" s="2">
        <v>45187.368726851855</v>
      </c>
      <c r="C8861" s="1" t="s">
        <v>1190</v>
      </c>
      <c r="D8861" t="s">
        <v>1056</v>
      </c>
      <c r="G8861" t="s">
        <v>1239</v>
      </c>
      <c r="H8861">
        <v>1</v>
      </c>
    </row>
    <row r="8862" spans="1:8" x14ac:dyDescent="0.2">
      <c r="A8862" s="5">
        <v>45187</v>
      </c>
      <c r="B8862" s="2">
        <v>45187.368738425925</v>
      </c>
      <c r="C8862" s="1" t="s">
        <v>1190</v>
      </c>
      <c r="D8862" t="s">
        <v>1057</v>
      </c>
      <c r="G8862" t="s">
        <v>1239</v>
      </c>
      <c r="H8862">
        <v>1</v>
      </c>
    </row>
    <row r="8863" spans="1:8" x14ac:dyDescent="0.2">
      <c r="A8863" s="5">
        <v>45187</v>
      </c>
      <c r="B8863" s="2">
        <v>45187.368761574071</v>
      </c>
      <c r="C8863" s="1" t="s">
        <v>1190</v>
      </c>
      <c r="D8863" t="s">
        <v>1056</v>
      </c>
      <c r="G8863" t="s">
        <v>1239</v>
      </c>
      <c r="H8863">
        <v>1</v>
      </c>
    </row>
    <row r="8864" spans="1:8" x14ac:dyDescent="0.2">
      <c r="A8864" s="5">
        <v>45187</v>
      </c>
      <c r="B8864" s="2">
        <v>45187.368761574071</v>
      </c>
      <c r="C8864" s="1" t="s">
        <v>1190</v>
      </c>
      <c r="D8864" t="s">
        <v>1058</v>
      </c>
      <c r="G8864" t="s">
        <v>1239</v>
      </c>
      <c r="H8864">
        <v>1</v>
      </c>
    </row>
    <row r="8865" spans="1:8" x14ac:dyDescent="0.2">
      <c r="A8865" s="5">
        <v>45187</v>
      </c>
      <c r="B8865" s="2">
        <v>45187.368773148148</v>
      </c>
      <c r="C8865" s="1" t="s">
        <v>1190</v>
      </c>
      <c r="D8865" t="s">
        <v>1056</v>
      </c>
      <c r="G8865" t="s">
        <v>1239</v>
      </c>
      <c r="H8865">
        <v>1</v>
      </c>
    </row>
    <row r="8866" spans="1:8" x14ac:dyDescent="0.2">
      <c r="A8866" s="5">
        <v>45187</v>
      </c>
      <c r="B8866" s="2">
        <v>45187.368784722225</v>
      </c>
      <c r="C8866" s="1" t="s">
        <v>1190</v>
      </c>
      <c r="D8866" t="s">
        <v>1059</v>
      </c>
      <c r="G8866" t="s">
        <v>1239</v>
      </c>
      <c r="H8866">
        <v>1</v>
      </c>
    </row>
    <row r="8867" spans="1:8" x14ac:dyDescent="0.2">
      <c r="A8867" s="5">
        <v>45187</v>
      </c>
      <c r="B8867" s="2">
        <v>45187.368784722225</v>
      </c>
      <c r="C8867" s="1" t="s">
        <v>1190</v>
      </c>
      <c r="D8867" t="s">
        <v>1056</v>
      </c>
      <c r="G8867" t="s">
        <v>1239</v>
      </c>
      <c r="H8867">
        <v>1</v>
      </c>
    </row>
    <row r="8868" spans="1:8" x14ac:dyDescent="0.2">
      <c r="A8868" s="5">
        <v>45188</v>
      </c>
      <c r="B8868" s="2">
        <v>45188.308634259258</v>
      </c>
      <c r="C8868" s="1" t="s">
        <v>1192</v>
      </c>
      <c r="D8868" t="s">
        <v>1053</v>
      </c>
      <c r="E8868" s="1" t="s">
        <v>1061</v>
      </c>
      <c r="G8868" t="s">
        <v>1239</v>
      </c>
      <c r="H8868">
        <v>1</v>
      </c>
    </row>
    <row r="8869" spans="1:8" x14ac:dyDescent="0.2">
      <c r="A8869" s="5">
        <v>45188</v>
      </c>
      <c r="B8869" s="2">
        <v>45188.308634259258</v>
      </c>
      <c r="C8869" s="1" t="s">
        <v>1192</v>
      </c>
      <c r="D8869" t="s">
        <v>1057</v>
      </c>
      <c r="E8869" s="1" t="s">
        <v>1061</v>
      </c>
      <c r="G8869" t="s">
        <v>1239</v>
      </c>
      <c r="H8869">
        <v>1</v>
      </c>
    </row>
    <row r="8870" spans="1:8" x14ac:dyDescent="0.2">
      <c r="A8870" s="5">
        <v>45188</v>
      </c>
      <c r="B8870" s="2">
        <v>45188.308645833335</v>
      </c>
      <c r="C8870" s="1" t="s">
        <v>1192</v>
      </c>
      <c r="D8870" t="s">
        <v>1058</v>
      </c>
      <c r="E8870" s="1" t="s">
        <v>1061</v>
      </c>
      <c r="G8870" t="s">
        <v>1239</v>
      </c>
      <c r="H8870">
        <v>1</v>
      </c>
    </row>
    <row r="8871" spans="1:8" x14ac:dyDescent="0.2">
      <c r="A8871" s="5">
        <v>45188</v>
      </c>
      <c r="B8871" s="2">
        <v>45188.308657407404</v>
      </c>
      <c r="C8871" s="1" t="s">
        <v>1192</v>
      </c>
      <c r="D8871" t="s">
        <v>1059</v>
      </c>
      <c r="E8871" s="1" t="s">
        <v>1061</v>
      </c>
      <c r="G8871" t="s">
        <v>1239</v>
      </c>
      <c r="H8871">
        <v>1</v>
      </c>
    </row>
    <row r="8872" spans="1:8" x14ac:dyDescent="0.2">
      <c r="A8872" s="5">
        <v>45188</v>
      </c>
      <c r="B8872" s="2">
        <v>45188.33457175926</v>
      </c>
      <c r="C8872" s="1" t="s">
        <v>1190</v>
      </c>
      <c r="D8872" t="s">
        <v>1053</v>
      </c>
      <c r="G8872" t="s">
        <v>1239</v>
      </c>
      <c r="H8872">
        <v>1</v>
      </c>
    </row>
    <row r="8873" spans="1:8" x14ac:dyDescent="0.2">
      <c r="A8873" s="5">
        <v>45188</v>
      </c>
      <c r="B8873" s="2">
        <v>45188.334583333337</v>
      </c>
      <c r="C8873" s="1" t="s">
        <v>1190</v>
      </c>
      <c r="D8873" t="s">
        <v>1056</v>
      </c>
      <c r="G8873" t="s">
        <v>1239</v>
      </c>
      <c r="H8873">
        <v>1</v>
      </c>
    </row>
    <row r="8874" spans="1:8" x14ac:dyDescent="0.2">
      <c r="A8874" s="5">
        <v>45188</v>
      </c>
      <c r="B8874" s="2">
        <v>45188.334594907406</v>
      </c>
      <c r="C8874" s="1" t="s">
        <v>1190</v>
      </c>
      <c r="D8874" t="s">
        <v>1057</v>
      </c>
      <c r="G8874" t="s">
        <v>1239</v>
      </c>
      <c r="H8874">
        <v>1</v>
      </c>
    </row>
    <row r="8875" spans="1:8" x14ac:dyDescent="0.2">
      <c r="A8875" s="5">
        <v>45188</v>
      </c>
      <c r="B8875" s="2">
        <v>45188.334594907406</v>
      </c>
      <c r="C8875" s="1" t="s">
        <v>1190</v>
      </c>
      <c r="D8875" t="s">
        <v>1056</v>
      </c>
      <c r="G8875" t="s">
        <v>1239</v>
      </c>
      <c r="H8875">
        <v>1</v>
      </c>
    </row>
    <row r="8876" spans="1:8" x14ac:dyDescent="0.2">
      <c r="A8876" s="5">
        <v>45188</v>
      </c>
      <c r="B8876" s="2">
        <v>45188.334594907406</v>
      </c>
      <c r="C8876" s="1" t="s">
        <v>1190</v>
      </c>
      <c r="D8876" t="s">
        <v>1058</v>
      </c>
      <c r="G8876" t="s">
        <v>1239</v>
      </c>
      <c r="H8876">
        <v>1</v>
      </c>
    </row>
    <row r="8877" spans="1:8" x14ac:dyDescent="0.2">
      <c r="A8877" s="5">
        <v>45188</v>
      </c>
      <c r="B8877" s="2">
        <v>45188.334606481483</v>
      </c>
      <c r="C8877" s="1" t="s">
        <v>1190</v>
      </c>
      <c r="D8877" t="s">
        <v>1056</v>
      </c>
      <c r="G8877" t="s">
        <v>1239</v>
      </c>
      <c r="H8877">
        <v>1</v>
      </c>
    </row>
    <row r="8878" spans="1:8" x14ac:dyDescent="0.2">
      <c r="A8878" s="5">
        <v>45188</v>
      </c>
      <c r="B8878" s="2">
        <v>45188.334606481483</v>
      </c>
      <c r="C8878" s="1" t="s">
        <v>1190</v>
      </c>
      <c r="D8878" t="s">
        <v>1059</v>
      </c>
      <c r="G8878" t="s">
        <v>1239</v>
      </c>
      <c r="H8878">
        <v>1</v>
      </c>
    </row>
    <row r="8879" spans="1:8" x14ac:dyDescent="0.2">
      <c r="A8879" s="5">
        <v>45188</v>
      </c>
      <c r="B8879" s="2">
        <v>45188.334618055553</v>
      </c>
      <c r="C8879" s="1" t="s">
        <v>1190</v>
      </c>
      <c r="D8879" t="s">
        <v>1056</v>
      </c>
      <c r="G8879" t="s">
        <v>1239</v>
      </c>
      <c r="H8879">
        <v>1</v>
      </c>
    </row>
    <row r="8880" spans="1:8" x14ac:dyDescent="0.2">
      <c r="A8880" s="5">
        <v>45189</v>
      </c>
      <c r="B8880" s="2">
        <v>45189.338576388887</v>
      </c>
      <c r="C8880" s="1" t="s">
        <v>1192</v>
      </c>
      <c r="D8880" t="s">
        <v>1053</v>
      </c>
      <c r="E8880" s="1" t="s">
        <v>1061</v>
      </c>
      <c r="G8880" t="s">
        <v>1239</v>
      </c>
      <c r="H8880">
        <v>1</v>
      </c>
    </row>
    <row r="8881" spans="1:8" x14ac:dyDescent="0.2">
      <c r="A8881" s="5">
        <v>45189</v>
      </c>
      <c r="B8881" s="2">
        <v>45189.338587962964</v>
      </c>
      <c r="C8881" s="1" t="s">
        <v>1192</v>
      </c>
      <c r="D8881" t="s">
        <v>1057</v>
      </c>
      <c r="E8881" s="1" t="s">
        <v>1061</v>
      </c>
      <c r="G8881" t="s">
        <v>1239</v>
      </c>
      <c r="H8881">
        <v>1</v>
      </c>
    </row>
    <row r="8882" spans="1:8" x14ac:dyDescent="0.2">
      <c r="A8882" s="5">
        <v>45189</v>
      </c>
      <c r="B8882" s="2">
        <v>45189.338599537034</v>
      </c>
      <c r="C8882" s="1" t="s">
        <v>1192</v>
      </c>
      <c r="D8882" t="s">
        <v>1058</v>
      </c>
      <c r="E8882" s="1" t="s">
        <v>1061</v>
      </c>
      <c r="G8882" t="s">
        <v>1239</v>
      </c>
      <c r="H8882">
        <v>1</v>
      </c>
    </row>
    <row r="8883" spans="1:8" x14ac:dyDescent="0.2">
      <c r="A8883" s="5">
        <v>45189</v>
      </c>
      <c r="B8883" s="2">
        <v>45189.33861111111</v>
      </c>
      <c r="C8883" s="1" t="s">
        <v>1192</v>
      </c>
      <c r="D8883" t="s">
        <v>1059</v>
      </c>
      <c r="E8883" s="1" t="s">
        <v>1061</v>
      </c>
      <c r="G8883" t="s">
        <v>1239</v>
      </c>
      <c r="H8883">
        <v>1</v>
      </c>
    </row>
    <row r="8884" spans="1:8" x14ac:dyDescent="0.2">
      <c r="A8884" s="5">
        <v>45189</v>
      </c>
      <c r="B8884" s="2">
        <v>45189.336319444446</v>
      </c>
      <c r="C8884" s="1" t="s">
        <v>1190</v>
      </c>
      <c r="D8884" t="s">
        <v>1053</v>
      </c>
      <c r="G8884" t="s">
        <v>1239</v>
      </c>
      <c r="H8884">
        <v>1</v>
      </c>
    </row>
    <row r="8885" spans="1:8" x14ac:dyDescent="0.2">
      <c r="A8885" s="5">
        <v>45189</v>
      </c>
      <c r="B8885" s="2">
        <v>45189.336342592593</v>
      </c>
      <c r="C8885" s="1" t="s">
        <v>1190</v>
      </c>
      <c r="D8885" t="s">
        <v>1056</v>
      </c>
      <c r="G8885" t="s">
        <v>1239</v>
      </c>
      <c r="H8885">
        <v>1</v>
      </c>
    </row>
    <row r="8886" spans="1:8" x14ac:dyDescent="0.2">
      <c r="A8886" s="5">
        <v>45189</v>
      </c>
      <c r="B8886" s="2">
        <v>45189.336377314816</v>
      </c>
      <c r="C8886" s="1" t="s">
        <v>1190</v>
      </c>
      <c r="D8886" t="s">
        <v>1057</v>
      </c>
      <c r="G8886" t="s">
        <v>1239</v>
      </c>
      <c r="H8886">
        <v>1</v>
      </c>
    </row>
    <row r="8887" spans="1:8" x14ac:dyDescent="0.2">
      <c r="A8887" s="5">
        <v>45189</v>
      </c>
      <c r="B8887" s="2">
        <v>45189.336388888885</v>
      </c>
      <c r="C8887" s="1" t="s">
        <v>1190</v>
      </c>
      <c r="D8887" t="s">
        <v>1056</v>
      </c>
      <c r="G8887" t="s">
        <v>1239</v>
      </c>
      <c r="H8887">
        <v>1</v>
      </c>
    </row>
    <row r="8888" spans="1:8" x14ac:dyDescent="0.2">
      <c r="A8888" s="5">
        <v>45189</v>
      </c>
      <c r="B8888" s="2">
        <v>45189.336412037039</v>
      </c>
      <c r="C8888" s="1" t="s">
        <v>1190</v>
      </c>
      <c r="D8888" t="s">
        <v>1058</v>
      </c>
      <c r="G8888" t="s">
        <v>1239</v>
      </c>
      <c r="H8888">
        <v>1</v>
      </c>
    </row>
    <row r="8889" spans="1:8" x14ac:dyDescent="0.2">
      <c r="A8889" s="5">
        <v>45189</v>
      </c>
      <c r="B8889" s="2">
        <v>45189.336435185185</v>
      </c>
      <c r="C8889" s="1" t="s">
        <v>1190</v>
      </c>
      <c r="D8889" t="s">
        <v>1056</v>
      </c>
      <c r="G8889" t="s">
        <v>1239</v>
      </c>
      <c r="H8889">
        <v>1</v>
      </c>
    </row>
    <row r="8890" spans="1:8" x14ac:dyDescent="0.2">
      <c r="A8890" s="5">
        <v>45189</v>
      </c>
      <c r="B8890" s="2">
        <v>45189.336435185185</v>
      </c>
      <c r="C8890" s="1" t="s">
        <v>1190</v>
      </c>
      <c r="D8890" t="s">
        <v>1059</v>
      </c>
      <c r="G8890" t="s">
        <v>1239</v>
      </c>
      <c r="H8890">
        <v>1</v>
      </c>
    </row>
    <row r="8891" spans="1:8" x14ac:dyDescent="0.2">
      <c r="A8891" s="5">
        <v>45189</v>
      </c>
      <c r="B8891" s="2">
        <v>45189.336458333331</v>
      </c>
      <c r="C8891" s="1" t="s">
        <v>1190</v>
      </c>
      <c r="D8891" t="s">
        <v>1056</v>
      </c>
      <c r="G8891" t="s">
        <v>1239</v>
      </c>
      <c r="H8891">
        <v>1</v>
      </c>
    </row>
    <row r="8892" spans="1:8" x14ac:dyDescent="0.2">
      <c r="A8892" s="5">
        <v>45190</v>
      </c>
      <c r="B8892" s="2">
        <v>45190.362604166665</v>
      </c>
      <c r="C8892" s="1" t="s">
        <v>1113</v>
      </c>
      <c r="D8892" t="s">
        <v>1053</v>
      </c>
      <c r="E8892" s="1" t="s">
        <v>1061</v>
      </c>
      <c r="G8892" t="s">
        <v>1239</v>
      </c>
      <c r="H8892">
        <v>1</v>
      </c>
    </row>
    <row r="8893" spans="1:8" x14ac:dyDescent="0.2">
      <c r="A8893" s="5">
        <v>45190</v>
      </c>
      <c r="B8893" s="2">
        <v>45190.362627314818</v>
      </c>
      <c r="C8893" s="1" t="s">
        <v>1113</v>
      </c>
      <c r="D8893" t="s">
        <v>1057</v>
      </c>
      <c r="E8893" s="1" t="s">
        <v>1061</v>
      </c>
      <c r="G8893" t="s">
        <v>1239</v>
      </c>
      <c r="H8893">
        <v>1</v>
      </c>
    </row>
    <row r="8894" spans="1:8" x14ac:dyDescent="0.2">
      <c r="A8894" s="5">
        <v>45190</v>
      </c>
      <c r="B8894" s="2">
        <v>45190.362638888888</v>
      </c>
      <c r="C8894" s="1" t="s">
        <v>1113</v>
      </c>
      <c r="D8894" t="s">
        <v>1058</v>
      </c>
      <c r="E8894" s="1" t="s">
        <v>1061</v>
      </c>
      <c r="G8894" t="s">
        <v>1239</v>
      </c>
      <c r="H8894">
        <v>1</v>
      </c>
    </row>
    <row r="8895" spans="1:8" x14ac:dyDescent="0.2">
      <c r="A8895" s="5">
        <v>45190</v>
      </c>
      <c r="B8895" s="2">
        <v>45190.362650462965</v>
      </c>
      <c r="C8895" s="1" t="s">
        <v>1113</v>
      </c>
      <c r="D8895" t="s">
        <v>1059</v>
      </c>
      <c r="E8895" s="1" t="s">
        <v>1061</v>
      </c>
      <c r="G8895" t="s">
        <v>1239</v>
      </c>
      <c r="H8895">
        <v>1</v>
      </c>
    </row>
    <row r="8896" spans="1:8" x14ac:dyDescent="0.2">
      <c r="A8896" s="5">
        <v>45190</v>
      </c>
      <c r="B8896" s="2">
        <v>45190.364537037036</v>
      </c>
      <c r="C8896" s="1" t="s">
        <v>1190</v>
      </c>
      <c r="D8896" t="s">
        <v>1053</v>
      </c>
      <c r="G8896" t="s">
        <v>1239</v>
      </c>
      <c r="H8896">
        <v>1</v>
      </c>
    </row>
    <row r="8897" spans="1:8" x14ac:dyDescent="0.2">
      <c r="A8897" s="5">
        <v>45190</v>
      </c>
      <c r="B8897" s="2">
        <v>45190.364710648151</v>
      </c>
      <c r="C8897" s="1" t="s">
        <v>1190</v>
      </c>
      <c r="D8897" t="s">
        <v>1056</v>
      </c>
      <c r="G8897" t="s">
        <v>1239</v>
      </c>
      <c r="H8897">
        <v>1</v>
      </c>
    </row>
    <row r="8898" spans="1:8" x14ac:dyDescent="0.2">
      <c r="A8898" s="5">
        <v>45190</v>
      </c>
      <c r="B8898" s="2">
        <v>45190.364872685182</v>
      </c>
      <c r="C8898" s="1" t="s">
        <v>1190</v>
      </c>
      <c r="D8898" t="s">
        <v>1057</v>
      </c>
      <c r="G8898" t="s">
        <v>1239</v>
      </c>
      <c r="H8898">
        <v>1</v>
      </c>
    </row>
    <row r="8899" spans="1:8" x14ac:dyDescent="0.2">
      <c r="A8899" s="5">
        <v>45190</v>
      </c>
      <c r="B8899" s="2">
        <v>45190.365034722221</v>
      </c>
      <c r="C8899" s="1" t="s">
        <v>1190</v>
      </c>
      <c r="D8899" t="s">
        <v>1056</v>
      </c>
      <c r="G8899" t="s">
        <v>1239</v>
      </c>
      <c r="H8899">
        <v>1</v>
      </c>
    </row>
    <row r="8900" spans="1:8" x14ac:dyDescent="0.2">
      <c r="A8900" s="5">
        <v>45190</v>
      </c>
      <c r="B8900" s="2">
        <v>45190.36519675926</v>
      </c>
      <c r="C8900" s="1" t="s">
        <v>1190</v>
      </c>
      <c r="D8900" t="s">
        <v>1058</v>
      </c>
      <c r="G8900" t="s">
        <v>1239</v>
      </c>
      <c r="H8900">
        <v>1</v>
      </c>
    </row>
    <row r="8901" spans="1:8" x14ac:dyDescent="0.2">
      <c r="A8901" s="5">
        <v>45190</v>
      </c>
      <c r="B8901" s="2">
        <v>45190.365300925929</v>
      </c>
      <c r="C8901" s="1" t="s">
        <v>1190</v>
      </c>
      <c r="D8901" t="s">
        <v>1056</v>
      </c>
      <c r="G8901" t="s">
        <v>1239</v>
      </c>
      <c r="H8901">
        <v>1</v>
      </c>
    </row>
    <row r="8902" spans="1:8" x14ac:dyDescent="0.2">
      <c r="A8902" s="5">
        <v>45190</v>
      </c>
      <c r="B8902" s="2">
        <v>45190.365381944444</v>
      </c>
      <c r="C8902" s="1" t="s">
        <v>1190</v>
      </c>
      <c r="D8902" t="s">
        <v>1059</v>
      </c>
      <c r="G8902" t="s">
        <v>1239</v>
      </c>
      <c r="H8902">
        <v>1</v>
      </c>
    </row>
    <row r="8903" spans="1:8" x14ac:dyDescent="0.2">
      <c r="A8903" s="5">
        <v>45190</v>
      </c>
      <c r="B8903" s="2">
        <v>45190.365520833337</v>
      </c>
      <c r="C8903" s="1" t="s">
        <v>1190</v>
      </c>
      <c r="D8903" t="s">
        <v>1056</v>
      </c>
      <c r="G8903" t="s">
        <v>1239</v>
      </c>
      <c r="H8903">
        <v>1</v>
      </c>
    </row>
    <row r="8904" spans="1:8" x14ac:dyDescent="0.2">
      <c r="A8904" s="5">
        <v>45191</v>
      </c>
      <c r="B8904" s="2">
        <v>45191.344594907408</v>
      </c>
      <c r="C8904" s="1" t="s">
        <v>1192</v>
      </c>
      <c r="D8904" t="s">
        <v>1053</v>
      </c>
      <c r="E8904" s="1" t="s">
        <v>1061</v>
      </c>
      <c r="G8904" t="s">
        <v>1239</v>
      </c>
      <c r="H8904">
        <v>1</v>
      </c>
    </row>
    <row r="8905" spans="1:8" x14ac:dyDescent="0.2">
      <c r="A8905" s="5">
        <v>45191</v>
      </c>
      <c r="B8905" s="2">
        <v>45191.344606481478</v>
      </c>
      <c r="C8905" s="1" t="s">
        <v>1192</v>
      </c>
      <c r="D8905" t="s">
        <v>1057</v>
      </c>
      <c r="E8905" s="1" t="s">
        <v>1061</v>
      </c>
      <c r="G8905" t="s">
        <v>1239</v>
      </c>
      <c r="H8905">
        <v>1</v>
      </c>
    </row>
    <row r="8906" spans="1:8" x14ac:dyDescent="0.2">
      <c r="A8906" s="5">
        <v>45191</v>
      </c>
      <c r="B8906" s="2">
        <v>45191.344618055555</v>
      </c>
      <c r="C8906" s="1" t="s">
        <v>1192</v>
      </c>
      <c r="D8906" t="s">
        <v>1058</v>
      </c>
      <c r="E8906" s="1" t="s">
        <v>1061</v>
      </c>
      <c r="G8906" t="s">
        <v>1239</v>
      </c>
      <c r="H8906">
        <v>1</v>
      </c>
    </row>
    <row r="8907" spans="1:8" x14ac:dyDescent="0.2">
      <c r="A8907" s="5">
        <v>45191</v>
      </c>
      <c r="B8907" s="2">
        <v>45191.344641203701</v>
      </c>
      <c r="C8907" s="1" t="s">
        <v>1192</v>
      </c>
      <c r="D8907" t="s">
        <v>1059</v>
      </c>
      <c r="E8907" s="1" t="s">
        <v>1061</v>
      </c>
      <c r="G8907" t="s">
        <v>1239</v>
      </c>
      <c r="H8907">
        <v>1</v>
      </c>
    </row>
    <row r="8908" spans="1:8" x14ac:dyDescent="0.2">
      <c r="A8908" s="5">
        <v>45194</v>
      </c>
      <c r="B8908" s="2">
        <v>45194.353935185187</v>
      </c>
      <c r="C8908" s="1" t="s">
        <v>1192</v>
      </c>
      <c r="D8908" t="s">
        <v>1053</v>
      </c>
      <c r="E8908" s="1" t="s">
        <v>1061</v>
      </c>
      <c r="G8908" t="s">
        <v>1239</v>
      </c>
      <c r="H8908">
        <v>1</v>
      </c>
    </row>
    <row r="8909" spans="1:8" x14ac:dyDescent="0.2">
      <c r="A8909" s="5">
        <v>45194</v>
      </c>
      <c r="B8909" s="2">
        <v>45194.353946759256</v>
      </c>
      <c r="C8909" s="1" t="s">
        <v>1192</v>
      </c>
      <c r="D8909" t="s">
        <v>1057</v>
      </c>
      <c r="E8909" s="1" t="s">
        <v>1061</v>
      </c>
      <c r="G8909" t="s">
        <v>1239</v>
      </c>
      <c r="H8909">
        <v>1</v>
      </c>
    </row>
    <row r="8910" spans="1:8" x14ac:dyDescent="0.2">
      <c r="A8910" s="5">
        <v>45194</v>
      </c>
      <c r="B8910" s="2">
        <v>45194.353958333333</v>
      </c>
      <c r="C8910" s="1" t="s">
        <v>1192</v>
      </c>
      <c r="D8910" t="s">
        <v>1058</v>
      </c>
      <c r="E8910" s="1" t="s">
        <v>1061</v>
      </c>
      <c r="G8910" t="s">
        <v>1239</v>
      </c>
      <c r="H8910">
        <v>1</v>
      </c>
    </row>
    <row r="8911" spans="1:8" x14ac:dyDescent="0.2">
      <c r="A8911" s="5">
        <v>45194</v>
      </c>
      <c r="B8911" s="2">
        <v>45194.353958333333</v>
      </c>
      <c r="C8911" s="1" t="s">
        <v>1192</v>
      </c>
      <c r="D8911" t="s">
        <v>1059</v>
      </c>
      <c r="E8911" s="1" t="s">
        <v>1061</v>
      </c>
      <c r="G8911" t="s">
        <v>1239</v>
      </c>
      <c r="H8911">
        <v>1</v>
      </c>
    </row>
    <row r="8912" spans="1:8" x14ac:dyDescent="0.2">
      <c r="A8912" s="5">
        <v>45194</v>
      </c>
      <c r="B8912" s="2">
        <v>45194.383043981485</v>
      </c>
      <c r="C8912" s="1" t="s">
        <v>1190</v>
      </c>
      <c r="D8912" t="s">
        <v>1053</v>
      </c>
      <c r="G8912" t="s">
        <v>1239</v>
      </c>
      <c r="H8912">
        <v>1</v>
      </c>
    </row>
    <row r="8913" spans="1:8" x14ac:dyDescent="0.2">
      <c r="A8913" s="5">
        <v>45194</v>
      </c>
      <c r="B8913" s="2">
        <v>45194.383113425924</v>
      </c>
      <c r="C8913" s="1" t="s">
        <v>1190</v>
      </c>
      <c r="D8913" t="s">
        <v>1056</v>
      </c>
      <c r="G8913" t="s">
        <v>1239</v>
      </c>
      <c r="H8913">
        <v>1</v>
      </c>
    </row>
    <row r="8914" spans="1:8" x14ac:dyDescent="0.2">
      <c r="A8914" s="5">
        <v>45194</v>
      </c>
      <c r="B8914" s="2">
        <v>45194.38318287037</v>
      </c>
      <c r="C8914" s="1" t="s">
        <v>1190</v>
      </c>
      <c r="D8914" t="s">
        <v>1057</v>
      </c>
      <c r="G8914" t="s">
        <v>1239</v>
      </c>
      <c r="H8914">
        <v>1</v>
      </c>
    </row>
    <row r="8915" spans="1:8" x14ac:dyDescent="0.2">
      <c r="A8915" s="5">
        <v>45194</v>
      </c>
      <c r="B8915" s="2">
        <v>45194.383194444446</v>
      </c>
      <c r="C8915" s="1" t="s">
        <v>1190</v>
      </c>
      <c r="D8915" t="s">
        <v>1056</v>
      </c>
      <c r="G8915" t="s">
        <v>1239</v>
      </c>
      <c r="H8915">
        <v>1</v>
      </c>
    </row>
    <row r="8916" spans="1:8" x14ac:dyDescent="0.2">
      <c r="A8916" s="5">
        <v>45194</v>
      </c>
      <c r="B8916" s="2">
        <v>45194.383206018516</v>
      </c>
      <c r="C8916" s="1" t="s">
        <v>1190</v>
      </c>
      <c r="D8916" t="s">
        <v>1058</v>
      </c>
      <c r="G8916" t="s">
        <v>1239</v>
      </c>
      <c r="H8916">
        <v>1</v>
      </c>
    </row>
    <row r="8917" spans="1:8" x14ac:dyDescent="0.2">
      <c r="A8917" s="5">
        <v>45194</v>
      </c>
      <c r="B8917" s="2">
        <v>45194.383217592593</v>
      </c>
      <c r="C8917" s="1" t="s">
        <v>1190</v>
      </c>
      <c r="D8917" t="s">
        <v>1056</v>
      </c>
      <c r="G8917" t="s">
        <v>1239</v>
      </c>
      <c r="H8917">
        <v>1</v>
      </c>
    </row>
    <row r="8918" spans="1:8" x14ac:dyDescent="0.2">
      <c r="A8918" s="5">
        <v>45194</v>
      </c>
      <c r="B8918" s="2">
        <v>45194.383229166669</v>
      </c>
      <c r="C8918" s="1" t="s">
        <v>1190</v>
      </c>
      <c r="D8918" t="s">
        <v>1059</v>
      </c>
      <c r="G8918" t="s">
        <v>1239</v>
      </c>
      <c r="H8918">
        <v>1</v>
      </c>
    </row>
    <row r="8919" spans="1:8" x14ac:dyDescent="0.2">
      <c r="A8919" s="5">
        <v>45194</v>
      </c>
      <c r="B8919" s="2">
        <v>45194.383240740739</v>
      </c>
      <c r="C8919" s="1" t="s">
        <v>1190</v>
      </c>
      <c r="D8919" t="s">
        <v>1056</v>
      </c>
      <c r="G8919" t="s">
        <v>1239</v>
      </c>
      <c r="H8919">
        <v>1</v>
      </c>
    </row>
    <row r="8920" spans="1:8" x14ac:dyDescent="0.2">
      <c r="A8920" s="5">
        <v>45195</v>
      </c>
      <c r="B8920" s="2">
        <v>45195.333738425928</v>
      </c>
      <c r="C8920" s="1" t="s">
        <v>1192</v>
      </c>
      <c r="D8920" t="s">
        <v>1053</v>
      </c>
      <c r="E8920" s="1" t="s">
        <v>1061</v>
      </c>
      <c r="G8920" t="s">
        <v>1239</v>
      </c>
      <c r="H8920">
        <v>1</v>
      </c>
    </row>
    <row r="8921" spans="1:8" x14ac:dyDescent="0.2">
      <c r="A8921" s="5">
        <v>45195</v>
      </c>
      <c r="B8921" s="2">
        <v>45195.333749999998</v>
      </c>
      <c r="C8921" s="1" t="s">
        <v>1192</v>
      </c>
      <c r="D8921" t="s">
        <v>1057</v>
      </c>
      <c r="E8921" s="1" t="s">
        <v>1061</v>
      </c>
      <c r="G8921" t="s">
        <v>1239</v>
      </c>
      <c r="H8921">
        <v>1</v>
      </c>
    </row>
    <row r="8922" spans="1:8" x14ac:dyDescent="0.2">
      <c r="A8922" s="5">
        <v>45195</v>
      </c>
      <c r="B8922" s="2">
        <v>45195.333761574075</v>
      </c>
      <c r="C8922" s="1" t="s">
        <v>1192</v>
      </c>
      <c r="D8922" t="s">
        <v>1058</v>
      </c>
      <c r="E8922" s="1" t="s">
        <v>1061</v>
      </c>
      <c r="G8922" t="s">
        <v>1239</v>
      </c>
      <c r="H8922">
        <v>1</v>
      </c>
    </row>
    <row r="8923" spans="1:8" x14ac:dyDescent="0.2">
      <c r="A8923" s="5">
        <v>45195</v>
      </c>
      <c r="B8923" s="2">
        <v>45195.333784722221</v>
      </c>
      <c r="C8923" s="1" t="s">
        <v>1192</v>
      </c>
      <c r="D8923" t="s">
        <v>1059</v>
      </c>
      <c r="E8923" s="1" t="s">
        <v>1061</v>
      </c>
      <c r="G8923" t="s">
        <v>1239</v>
      </c>
      <c r="H8923">
        <v>1</v>
      </c>
    </row>
    <row r="8924" spans="1:8" x14ac:dyDescent="0.2">
      <c r="A8924" s="5">
        <v>45195</v>
      </c>
      <c r="B8924" s="2">
        <v>45195.33353009259</v>
      </c>
      <c r="C8924" s="1" t="s">
        <v>1190</v>
      </c>
      <c r="D8924" t="s">
        <v>1053</v>
      </c>
      <c r="G8924" t="s">
        <v>1239</v>
      </c>
      <c r="H8924">
        <v>1</v>
      </c>
    </row>
    <row r="8925" spans="1:8" x14ac:dyDescent="0.2">
      <c r="A8925" s="5">
        <v>45195</v>
      </c>
      <c r="B8925" s="2">
        <v>45195.333634259259</v>
      </c>
      <c r="C8925" s="1" t="s">
        <v>1190</v>
      </c>
      <c r="D8925" t="s">
        <v>1056</v>
      </c>
      <c r="G8925" t="s">
        <v>1239</v>
      </c>
      <c r="H8925">
        <v>1</v>
      </c>
    </row>
    <row r="8926" spans="1:8" x14ac:dyDescent="0.2">
      <c r="A8926" s="5">
        <v>45195</v>
      </c>
      <c r="B8926" s="2">
        <v>45195.333807870367</v>
      </c>
      <c r="C8926" s="1" t="s">
        <v>1190</v>
      </c>
      <c r="D8926" t="s">
        <v>1057</v>
      </c>
      <c r="G8926" t="s">
        <v>1239</v>
      </c>
      <c r="H8926">
        <v>1</v>
      </c>
    </row>
    <row r="8927" spans="1:8" x14ac:dyDescent="0.2">
      <c r="A8927" s="5">
        <v>45195</v>
      </c>
      <c r="B8927" s="2">
        <v>45195.334108796298</v>
      </c>
      <c r="C8927" s="1" t="s">
        <v>1190</v>
      </c>
      <c r="D8927" t="s">
        <v>1056</v>
      </c>
      <c r="G8927" t="s">
        <v>1239</v>
      </c>
      <c r="H8927">
        <v>1</v>
      </c>
    </row>
    <row r="8928" spans="1:8" x14ac:dyDescent="0.2">
      <c r="A8928" s="5">
        <v>45195</v>
      </c>
      <c r="B8928" s="2">
        <v>45195.334201388891</v>
      </c>
      <c r="C8928" s="1" t="s">
        <v>1190</v>
      </c>
      <c r="D8928" t="s">
        <v>1058</v>
      </c>
      <c r="G8928" t="s">
        <v>1239</v>
      </c>
      <c r="H8928">
        <v>1</v>
      </c>
    </row>
    <row r="8929" spans="1:8" x14ac:dyDescent="0.2">
      <c r="A8929" s="5">
        <v>45195</v>
      </c>
      <c r="B8929" s="2">
        <v>45195.334270833337</v>
      </c>
      <c r="C8929" s="1" t="s">
        <v>1190</v>
      </c>
      <c r="D8929" t="s">
        <v>1056</v>
      </c>
      <c r="G8929" t="s">
        <v>1239</v>
      </c>
      <c r="H8929">
        <v>1</v>
      </c>
    </row>
    <row r="8930" spans="1:8" x14ac:dyDescent="0.2">
      <c r="A8930" s="5">
        <v>45195</v>
      </c>
      <c r="B8930" s="2">
        <v>45195.334340277775</v>
      </c>
      <c r="C8930" s="1" t="s">
        <v>1190</v>
      </c>
      <c r="D8930" t="s">
        <v>1059</v>
      </c>
      <c r="G8930" t="s">
        <v>1239</v>
      </c>
      <c r="H8930">
        <v>1</v>
      </c>
    </row>
    <row r="8931" spans="1:8" x14ac:dyDescent="0.2">
      <c r="A8931" s="5">
        <v>45195</v>
      </c>
      <c r="B8931" s="2">
        <v>45195.334398148145</v>
      </c>
      <c r="C8931" s="1" t="s">
        <v>1190</v>
      </c>
      <c r="D8931" t="s">
        <v>1056</v>
      </c>
      <c r="G8931" t="s">
        <v>1239</v>
      </c>
      <c r="H8931">
        <v>1</v>
      </c>
    </row>
    <row r="8932" spans="1:8" x14ac:dyDescent="0.2">
      <c r="A8932" s="5">
        <v>45196</v>
      </c>
      <c r="B8932" s="2">
        <v>45196.339212962965</v>
      </c>
      <c r="C8932" s="1" t="s">
        <v>1192</v>
      </c>
      <c r="D8932" t="s">
        <v>1053</v>
      </c>
      <c r="E8932" s="1" t="s">
        <v>1061</v>
      </c>
      <c r="G8932" t="s">
        <v>1239</v>
      </c>
      <c r="H8932">
        <v>1</v>
      </c>
    </row>
    <row r="8933" spans="1:8" x14ac:dyDescent="0.2">
      <c r="A8933" s="5">
        <v>45196</v>
      </c>
      <c r="B8933" s="2">
        <v>45196.339224537034</v>
      </c>
      <c r="C8933" s="1" t="s">
        <v>1192</v>
      </c>
      <c r="D8933" t="s">
        <v>1057</v>
      </c>
      <c r="E8933" s="1" t="s">
        <v>1061</v>
      </c>
      <c r="G8933" t="s">
        <v>1239</v>
      </c>
      <c r="H8933">
        <v>1</v>
      </c>
    </row>
    <row r="8934" spans="1:8" x14ac:dyDescent="0.2">
      <c r="A8934" s="5">
        <v>45196</v>
      </c>
      <c r="B8934" s="2">
        <v>45196.339247685188</v>
      </c>
      <c r="C8934" s="1" t="s">
        <v>1192</v>
      </c>
      <c r="D8934" t="s">
        <v>1058</v>
      </c>
      <c r="E8934" s="1" t="s">
        <v>1061</v>
      </c>
      <c r="G8934" t="s">
        <v>1239</v>
      </c>
      <c r="H8934">
        <v>1</v>
      </c>
    </row>
    <row r="8935" spans="1:8" x14ac:dyDescent="0.2">
      <c r="A8935" s="5">
        <v>45196</v>
      </c>
      <c r="B8935" s="2">
        <v>45196.339259259257</v>
      </c>
      <c r="C8935" s="1" t="s">
        <v>1192</v>
      </c>
      <c r="D8935" t="s">
        <v>1059</v>
      </c>
      <c r="E8935" s="1" t="s">
        <v>1061</v>
      </c>
      <c r="G8935" t="s">
        <v>1239</v>
      </c>
      <c r="H8935">
        <v>1</v>
      </c>
    </row>
    <row r="8936" spans="1:8" x14ac:dyDescent="0.2">
      <c r="A8936" s="5">
        <v>45196</v>
      </c>
      <c r="B8936" s="2">
        <v>45196.339641203704</v>
      </c>
      <c r="C8936" s="1" t="s">
        <v>1190</v>
      </c>
      <c r="D8936" t="s">
        <v>1053</v>
      </c>
      <c r="G8936" t="s">
        <v>1239</v>
      </c>
      <c r="H8936">
        <v>1</v>
      </c>
    </row>
    <row r="8937" spans="1:8" x14ac:dyDescent="0.2">
      <c r="A8937" s="5">
        <v>45196</v>
      </c>
      <c r="B8937" s="2">
        <v>45196.339722222219</v>
      </c>
      <c r="C8937" s="1" t="s">
        <v>1190</v>
      </c>
      <c r="D8937" t="s">
        <v>1056</v>
      </c>
      <c r="G8937" t="s">
        <v>1239</v>
      </c>
      <c r="H8937">
        <v>1</v>
      </c>
    </row>
    <row r="8938" spans="1:8" x14ac:dyDescent="0.2">
      <c r="A8938" s="5">
        <v>45196</v>
      </c>
      <c r="B8938" s="2">
        <v>45196.339791666665</v>
      </c>
      <c r="C8938" s="1" t="s">
        <v>1190</v>
      </c>
      <c r="D8938" t="s">
        <v>1057</v>
      </c>
      <c r="G8938" t="s">
        <v>1239</v>
      </c>
      <c r="H8938">
        <v>1</v>
      </c>
    </row>
    <row r="8939" spans="1:8" x14ac:dyDescent="0.2">
      <c r="A8939" s="5">
        <v>45196</v>
      </c>
      <c r="B8939" s="2">
        <v>45196.339861111112</v>
      </c>
      <c r="C8939" s="1" t="s">
        <v>1190</v>
      </c>
      <c r="D8939" t="s">
        <v>1056</v>
      </c>
      <c r="G8939" t="s">
        <v>1239</v>
      </c>
      <c r="H8939">
        <v>1</v>
      </c>
    </row>
    <row r="8940" spans="1:8" x14ac:dyDescent="0.2">
      <c r="A8940" s="5">
        <v>45196</v>
      </c>
      <c r="B8940" s="2">
        <v>45196.339930555558</v>
      </c>
      <c r="C8940" s="1" t="s">
        <v>1190</v>
      </c>
      <c r="D8940" t="s">
        <v>1058</v>
      </c>
      <c r="G8940" t="s">
        <v>1239</v>
      </c>
      <c r="H8940">
        <v>1</v>
      </c>
    </row>
    <row r="8941" spans="1:8" x14ac:dyDescent="0.2">
      <c r="A8941" s="5">
        <v>45196</v>
      </c>
      <c r="B8941" s="2">
        <v>45196.34</v>
      </c>
      <c r="C8941" s="1" t="s">
        <v>1190</v>
      </c>
      <c r="D8941" t="s">
        <v>1056</v>
      </c>
      <c r="G8941" t="s">
        <v>1239</v>
      </c>
      <c r="H8941">
        <v>1</v>
      </c>
    </row>
    <row r="8942" spans="1:8" x14ac:dyDescent="0.2">
      <c r="A8942" s="5">
        <v>45196</v>
      </c>
      <c r="B8942" s="2">
        <v>45196.340069444443</v>
      </c>
      <c r="C8942" s="1" t="s">
        <v>1190</v>
      </c>
      <c r="D8942" t="s">
        <v>1059</v>
      </c>
      <c r="G8942" t="s">
        <v>1239</v>
      </c>
      <c r="H8942">
        <v>1</v>
      </c>
    </row>
    <row r="8943" spans="1:8" x14ac:dyDescent="0.2">
      <c r="A8943" s="5">
        <v>45196</v>
      </c>
      <c r="B8943" s="2">
        <v>45196.340138888889</v>
      </c>
      <c r="C8943" s="1" t="s">
        <v>1190</v>
      </c>
      <c r="D8943" t="s">
        <v>1056</v>
      </c>
      <c r="G8943" t="s">
        <v>1239</v>
      </c>
      <c r="H8943">
        <v>1</v>
      </c>
    </row>
    <row r="8944" spans="1:8" x14ac:dyDescent="0.2">
      <c r="A8944" s="5">
        <v>45197</v>
      </c>
      <c r="B8944" s="2">
        <v>45197.334814814814</v>
      </c>
      <c r="C8944" s="1" t="s">
        <v>1192</v>
      </c>
      <c r="D8944" t="s">
        <v>1053</v>
      </c>
      <c r="E8944" s="1" t="s">
        <v>1061</v>
      </c>
      <c r="G8944" t="s">
        <v>1239</v>
      </c>
      <c r="H8944">
        <v>1</v>
      </c>
    </row>
    <row r="8945" spans="1:8" x14ac:dyDescent="0.2">
      <c r="A8945" s="5">
        <v>45197</v>
      </c>
      <c r="B8945" s="2">
        <v>45197.334826388891</v>
      </c>
      <c r="C8945" s="1" t="s">
        <v>1192</v>
      </c>
      <c r="D8945" t="s">
        <v>1057</v>
      </c>
      <c r="E8945" s="1" t="s">
        <v>1061</v>
      </c>
      <c r="G8945" t="s">
        <v>1239</v>
      </c>
      <c r="H8945">
        <v>1</v>
      </c>
    </row>
    <row r="8946" spans="1:8" x14ac:dyDescent="0.2">
      <c r="A8946" s="5">
        <v>45197</v>
      </c>
      <c r="B8946" s="2">
        <v>45197.334837962961</v>
      </c>
      <c r="C8946" s="1" t="s">
        <v>1192</v>
      </c>
      <c r="D8946" t="s">
        <v>1058</v>
      </c>
      <c r="E8946" s="1" t="s">
        <v>1061</v>
      </c>
      <c r="G8946" t="s">
        <v>1239</v>
      </c>
      <c r="H8946">
        <v>1</v>
      </c>
    </row>
    <row r="8947" spans="1:8" x14ac:dyDescent="0.2">
      <c r="A8947" s="5">
        <v>45197</v>
      </c>
      <c r="B8947" s="2">
        <v>45197.334849537037</v>
      </c>
      <c r="C8947" s="1" t="s">
        <v>1192</v>
      </c>
      <c r="D8947" t="s">
        <v>1059</v>
      </c>
      <c r="E8947" s="1" t="s">
        <v>1061</v>
      </c>
      <c r="G8947" t="s">
        <v>1239</v>
      </c>
      <c r="H8947">
        <v>1</v>
      </c>
    </row>
    <row r="8948" spans="1:8" x14ac:dyDescent="0.2">
      <c r="A8948" s="5">
        <v>45197</v>
      </c>
      <c r="B8948" s="2">
        <v>45197.361168981479</v>
      </c>
      <c r="C8948" s="1" t="s">
        <v>1190</v>
      </c>
      <c r="D8948" t="s">
        <v>1053</v>
      </c>
      <c r="G8948" t="s">
        <v>1239</v>
      </c>
      <c r="H8948">
        <v>1</v>
      </c>
    </row>
    <row r="8949" spans="1:8" x14ac:dyDescent="0.2">
      <c r="A8949" s="5">
        <v>45197</v>
      </c>
      <c r="B8949" s="2">
        <v>45197.361180555556</v>
      </c>
      <c r="C8949" s="1" t="s">
        <v>1190</v>
      </c>
      <c r="D8949" t="s">
        <v>1056</v>
      </c>
      <c r="G8949" t="s">
        <v>1239</v>
      </c>
      <c r="H8949">
        <v>1</v>
      </c>
    </row>
    <row r="8950" spans="1:8" x14ac:dyDescent="0.2">
      <c r="A8950" s="5">
        <v>45197</v>
      </c>
      <c r="B8950" s="2">
        <v>45197.361180555556</v>
      </c>
      <c r="C8950" s="1" t="s">
        <v>1190</v>
      </c>
      <c r="D8950" t="s">
        <v>1057</v>
      </c>
      <c r="G8950" t="s">
        <v>1239</v>
      </c>
      <c r="H8950">
        <v>1</v>
      </c>
    </row>
    <row r="8951" spans="1:8" x14ac:dyDescent="0.2">
      <c r="A8951" s="5">
        <v>45197</v>
      </c>
      <c r="B8951" s="2">
        <v>45197.361192129632</v>
      </c>
      <c r="C8951" s="1" t="s">
        <v>1190</v>
      </c>
      <c r="D8951" t="s">
        <v>1056</v>
      </c>
      <c r="G8951" t="s">
        <v>1239</v>
      </c>
      <c r="H8951">
        <v>1</v>
      </c>
    </row>
    <row r="8952" spans="1:8" x14ac:dyDescent="0.2">
      <c r="A8952" s="5">
        <v>45197</v>
      </c>
      <c r="B8952" s="2">
        <v>45197.361203703702</v>
      </c>
      <c r="C8952" s="1" t="s">
        <v>1190</v>
      </c>
      <c r="D8952" t="s">
        <v>1058</v>
      </c>
      <c r="G8952" t="s">
        <v>1239</v>
      </c>
      <c r="H8952">
        <v>1</v>
      </c>
    </row>
    <row r="8953" spans="1:8" x14ac:dyDescent="0.2">
      <c r="A8953" s="5">
        <v>45197</v>
      </c>
      <c r="B8953" s="2">
        <v>45197.361203703702</v>
      </c>
      <c r="C8953" s="1" t="s">
        <v>1190</v>
      </c>
      <c r="D8953" t="s">
        <v>1056</v>
      </c>
      <c r="G8953" t="s">
        <v>1239</v>
      </c>
      <c r="H8953">
        <v>1</v>
      </c>
    </row>
    <row r="8954" spans="1:8" x14ac:dyDescent="0.2">
      <c r="A8954" s="5">
        <v>45197</v>
      </c>
      <c r="B8954" s="2">
        <v>45197.361215277779</v>
      </c>
      <c r="C8954" s="1" t="s">
        <v>1190</v>
      </c>
      <c r="D8954" t="s">
        <v>1059</v>
      </c>
      <c r="G8954" t="s">
        <v>1239</v>
      </c>
      <c r="H8954">
        <v>1</v>
      </c>
    </row>
    <row r="8955" spans="1:8" x14ac:dyDescent="0.2">
      <c r="A8955" s="5">
        <v>45197</v>
      </c>
      <c r="B8955" s="2">
        <v>45197.361226851855</v>
      </c>
      <c r="C8955" s="1" t="s">
        <v>1190</v>
      </c>
      <c r="D8955" t="s">
        <v>1056</v>
      </c>
      <c r="G8955" t="s">
        <v>1239</v>
      </c>
      <c r="H8955">
        <v>1</v>
      </c>
    </row>
    <row r="8956" spans="1:8" x14ac:dyDescent="0.2">
      <c r="A8956" s="5">
        <v>45198</v>
      </c>
      <c r="B8956" s="2">
        <v>45198.371412037035</v>
      </c>
      <c r="C8956" s="1" t="s">
        <v>1192</v>
      </c>
      <c r="D8956" t="s">
        <v>1053</v>
      </c>
      <c r="E8956" s="1" t="s">
        <v>1061</v>
      </c>
      <c r="G8956" t="s">
        <v>1239</v>
      </c>
      <c r="H8956">
        <v>1</v>
      </c>
    </row>
    <row r="8957" spans="1:8" x14ac:dyDescent="0.2">
      <c r="A8957" s="5">
        <v>45198</v>
      </c>
      <c r="B8957" s="2">
        <v>45198.371423611112</v>
      </c>
      <c r="C8957" s="1" t="s">
        <v>1192</v>
      </c>
      <c r="D8957" t="s">
        <v>1057</v>
      </c>
      <c r="E8957" s="1" t="s">
        <v>1061</v>
      </c>
      <c r="G8957" t="s">
        <v>1239</v>
      </c>
      <c r="H8957">
        <v>1</v>
      </c>
    </row>
    <row r="8958" spans="1:8" x14ac:dyDescent="0.2">
      <c r="A8958" s="5">
        <v>45198</v>
      </c>
      <c r="B8958" s="2">
        <v>45198.371423611112</v>
      </c>
      <c r="C8958" s="1" t="s">
        <v>1192</v>
      </c>
      <c r="D8958" t="s">
        <v>1058</v>
      </c>
      <c r="E8958" s="1" t="s">
        <v>1061</v>
      </c>
      <c r="G8958" t="s">
        <v>1239</v>
      </c>
      <c r="H8958">
        <v>1</v>
      </c>
    </row>
    <row r="8959" spans="1:8" x14ac:dyDescent="0.2">
      <c r="A8959" s="5">
        <v>45198</v>
      </c>
      <c r="B8959" s="2">
        <v>45198.371435185189</v>
      </c>
      <c r="C8959" s="1" t="s">
        <v>1192</v>
      </c>
      <c r="D8959" t="s">
        <v>1059</v>
      </c>
      <c r="E8959" s="1" t="s">
        <v>1061</v>
      </c>
      <c r="G8959" t="s">
        <v>1239</v>
      </c>
      <c r="H8959">
        <v>1</v>
      </c>
    </row>
    <row r="8960" spans="1:8" x14ac:dyDescent="0.2">
      <c r="A8960" s="5">
        <v>45198</v>
      </c>
      <c r="B8960" s="2">
        <v>45198.394293981481</v>
      </c>
      <c r="C8960" s="1" t="s">
        <v>1190</v>
      </c>
      <c r="D8960" t="s">
        <v>1053</v>
      </c>
      <c r="G8960" t="s">
        <v>1239</v>
      </c>
      <c r="H8960">
        <v>1</v>
      </c>
    </row>
    <row r="8961" spans="1:8" x14ac:dyDescent="0.2">
      <c r="A8961" s="5">
        <v>45198</v>
      </c>
      <c r="B8961" s="2">
        <v>45198.394305555557</v>
      </c>
      <c r="C8961" s="1" t="s">
        <v>1190</v>
      </c>
      <c r="D8961" t="s">
        <v>1056</v>
      </c>
      <c r="G8961" t="s">
        <v>1239</v>
      </c>
      <c r="H8961">
        <v>1</v>
      </c>
    </row>
    <row r="8962" spans="1:8" x14ac:dyDescent="0.2">
      <c r="A8962" s="5">
        <v>45198</v>
      </c>
      <c r="B8962" s="2">
        <v>45198.394317129627</v>
      </c>
      <c r="C8962" s="1" t="s">
        <v>1190</v>
      </c>
      <c r="D8962" t="s">
        <v>1057</v>
      </c>
      <c r="G8962" t="s">
        <v>1239</v>
      </c>
      <c r="H8962">
        <v>1</v>
      </c>
    </row>
    <row r="8963" spans="1:8" x14ac:dyDescent="0.2">
      <c r="A8963" s="5">
        <v>45198</v>
      </c>
      <c r="B8963" s="2">
        <v>45198.394317129627</v>
      </c>
      <c r="C8963" s="1" t="s">
        <v>1190</v>
      </c>
      <c r="D8963" t="s">
        <v>1056</v>
      </c>
      <c r="G8963" t="s">
        <v>1239</v>
      </c>
      <c r="H8963">
        <v>1</v>
      </c>
    </row>
    <row r="8964" spans="1:8" x14ac:dyDescent="0.2">
      <c r="A8964" s="5">
        <v>45198</v>
      </c>
      <c r="B8964" s="2">
        <v>45198.394328703704</v>
      </c>
      <c r="C8964" s="1" t="s">
        <v>1190</v>
      </c>
      <c r="D8964" t="s">
        <v>1058</v>
      </c>
      <c r="G8964" t="s">
        <v>1239</v>
      </c>
      <c r="H8964">
        <v>1</v>
      </c>
    </row>
    <row r="8965" spans="1:8" x14ac:dyDescent="0.2">
      <c r="A8965" s="5">
        <v>45198</v>
      </c>
      <c r="B8965" s="2">
        <v>45198.39434027778</v>
      </c>
      <c r="C8965" s="1" t="s">
        <v>1190</v>
      </c>
      <c r="D8965" t="s">
        <v>1056</v>
      </c>
      <c r="G8965" t="s">
        <v>1239</v>
      </c>
      <c r="H8965">
        <v>1</v>
      </c>
    </row>
    <row r="8966" spans="1:8" x14ac:dyDescent="0.2">
      <c r="A8966" s="5">
        <v>45198</v>
      </c>
      <c r="B8966" s="2">
        <v>45198.39435185185</v>
      </c>
      <c r="C8966" s="1" t="s">
        <v>1190</v>
      </c>
      <c r="D8966" t="s">
        <v>1059</v>
      </c>
      <c r="G8966" t="s">
        <v>1239</v>
      </c>
      <c r="H8966">
        <v>1</v>
      </c>
    </row>
    <row r="8967" spans="1:8" x14ac:dyDescent="0.2">
      <c r="A8967" s="5">
        <v>45198</v>
      </c>
      <c r="B8967" s="2">
        <v>45198.39435185185</v>
      </c>
      <c r="C8967" s="1" t="s">
        <v>1190</v>
      </c>
      <c r="D8967" t="s">
        <v>1056</v>
      </c>
      <c r="G8967" t="s">
        <v>1239</v>
      </c>
      <c r="H8967">
        <v>1</v>
      </c>
    </row>
    <row r="8968" spans="1:8" x14ac:dyDescent="0.2">
      <c r="A8968" s="5">
        <v>45199</v>
      </c>
      <c r="B8968" s="2">
        <v>45199.630173611113</v>
      </c>
      <c r="C8968" s="1" t="s">
        <v>1113</v>
      </c>
      <c r="D8968" t="s">
        <v>1053</v>
      </c>
      <c r="G8968" t="s">
        <v>1239</v>
      </c>
      <c r="H8968">
        <v>1</v>
      </c>
    </row>
    <row r="8969" spans="1:8" x14ac:dyDescent="0.2">
      <c r="A8969" s="5">
        <v>45199</v>
      </c>
      <c r="B8969" s="2">
        <v>45199.630185185182</v>
      </c>
      <c r="C8969" s="1" t="s">
        <v>1113</v>
      </c>
      <c r="D8969" t="s">
        <v>1056</v>
      </c>
      <c r="G8969" t="s">
        <v>1239</v>
      </c>
      <c r="H8969">
        <v>1</v>
      </c>
    </row>
    <row r="8970" spans="1:8" x14ac:dyDescent="0.2">
      <c r="A8970" s="5">
        <v>45199</v>
      </c>
      <c r="B8970" s="2">
        <v>45199.630185185182</v>
      </c>
      <c r="C8970" s="1" t="s">
        <v>1113</v>
      </c>
      <c r="D8970" t="s">
        <v>1057</v>
      </c>
      <c r="G8970" t="s">
        <v>1239</v>
      </c>
      <c r="H8970">
        <v>1</v>
      </c>
    </row>
    <row r="8971" spans="1:8" x14ac:dyDescent="0.2">
      <c r="A8971" s="5">
        <v>45199</v>
      </c>
      <c r="B8971" s="2">
        <v>45199.630196759259</v>
      </c>
      <c r="C8971" s="1" t="s">
        <v>1113</v>
      </c>
      <c r="D8971" t="s">
        <v>1056</v>
      </c>
      <c r="G8971" t="s">
        <v>1239</v>
      </c>
      <c r="H8971">
        <v>1</v>
      </c>
    </row>
    <row r="8972" spans="1:8" x14ac:dyDescent="0.2">
      <c r="A8972" s="5">
        <v>45199</v>
      </c>
      <c r="B8972" s="2">
        <v>45199.630208333336</v>
      </c>
      <c r="C8972" s="1" t="s">
        <v>1113</v>
      </c>
      <c r="D8972" t="s">
        <v>1058</v>
      </c>
      <c r="G8972" t="s">
        <v>1239</v>
      </c>
      <c r="H8972">
        <v>1</v>
      </c>
    </row>
    <row r="8973" spans="1:8" x14ac:dyDescent="0.2">
      <c r="A8973" s="5">
        <v>45199</v>
      </c>
      <c r="B8973" s="2">
        <v>45199.630219907405</v>
      </c>
      <c r="C8973" s="1" t="s">
        <v>1113</v>
      </c>
      <c r="D8973" t="s">
        <v>1056</v>
      </c>
      <c r="G8973" t="s">
        <v>1239</v>
      </c>
      <c r="H8973">
        <v>1</v>
      </c>
    </row>
    <row r="8974" spans="1:8" x14ac:dyDescent="0.2">
      <c r="A8974" s="5">
        <v>45199</v>
      </c>
      <c r="B8974" s="2">
        <v>45199.630231481482</v>
      </c>
      <c r="C8974" s="1" t="s">
        <v>1113</v>
      </c>
      <c r="D8974" t="s">
        <v>1059</v>
      </c>
      <c r="G8974" t="s">
        <v>1239</v>
      </c>
      <c r="H8974">
        <v>1</v>
      </c>
    </row>
    <row r="8975" spans="1:8" x14ac:dyDescent="0.2">
      <c r="A8975" s="5">
        <v>45199</v>
      </c>
      <c r="B8975" s="2">
        <v>45199.630243055559</v>
      </c>
      <c r="C8975" s="1" t="s">
        <v>1113</v>
      </c>
      <c r="D8975" t="s">
        <v>1056</v>
      </c>
      <c r="G8975" t="s">
        <v>1239</v>
      </c>
      <c r="H8975">
        <v>1</v>
      </c>
    </row>
    <row r="8976" spans="1:8" x14ac:dyDescent="0.2">
      <c r="A8976" s="5">
        <v>45199</v>
      </c>
      <c r="B8976" s="2">
        <v>45199.688634259262</v>
      </c>
      <c r="C8976" s="1" t="s">
        <v>1113</v>
      </c>
      <c r="D8976" t="s">
        <v>1053</v>
      </c>
      <c r="E8976" s="1" t="s">
        <v>1061</v>
      </c>
      <c r="G8976" t="s">
        <v>1239</v>
      </c>
      <c r="H8976">
        <v>1</v>
      </c>
    </row>
    <row r="8977" spans="1:8" x14ac:dyDescent="0.2">
      <c r="A8977" s="5">
        <v>45199</v>
      </c>
      <c r="B8977" s="2">
        <v>45199.688645833332</v>
      </c>
      <c r="C8977" s="1" t="s">
        <v>1113</v>
      </c>
      <c r="D8977" t="s">
        <v>1057</v>
      </c>
      <c r="E8977" s="1" t="s">
        <v>1061</v>
      </c>
      <c r="G8977" t="s">
        <v>1239</v>
      </c>
      <c r="H8977">
        <v>1</v>
      </c>
    </row>
    <row r="8978" spans="1:8" x14ac:dyDescent="0.2">
      <c r="A8978" s="5">
        <v>45199</v>
      </c>
      <c r="B8978" s="2">
        <v>45199.688668981478</v>
      </c>
      <c r="C8978" s="1" t="s">
        <v>1113</v>
      </c>
      <c r="D8978" t="s">
        <v>1058</v>
      </c>
      <c r="E8978" s="1" t="s">
        <v>1061</v>
      </c>
      <c r="G8978" t="s">
        <v>1239</v>
      </c>
      <c r="H8978">
        <v>1</v>
      </c>
    </row>
    <row r="8979" spans="1:8" x14ac:dyDescent="0.2">
      <c r="A8979" s="5">
        <v>45199</v>
      </c>
      <c r="B8979" s="2">
        <v>45199.688703703701</v>
      </c>
      <c r="C8979" s="1" t="s">
        <v>1113</v>
      </c>
      <c r="D8979" t="s">
        <v>1059</v>
      </c>
      <c r="E8979" s="1" t="s">
        <v>1061</v>
      </c>
      <c r="G8979" t="s">
        <v>1239</v>
      </c>
      <c r="H8979">
        <v>1</v>
      </c>
    </row>
    <row r="8980" spans="1:8" x14ac:dyDescent="0.2">
      <c r="A8980" s="5">
        <v>45200</v>
      </c>
      <c r="B8980" s="2">
        <v>45200.392557870371</v>
      </c>
      <c r="C8980" s="1" t="s">
        <v>1113</v>
      </c>
      <c r="D8980" t="s">
        <v>1053</v>
      </c>
      <c r="E8980" s="1" t="s">
        <v>1061</v>
      </c>
      <c r="G8980" t="s">
        <v>1239</v>
      </c>
      <c r="H8980">
        <v>1</v>
      </c>
    </row>
    <row r="8981" spans="1:8" x14ac:dyDescent="0.2">
      <c r="A8981" s="5">
        <v>45200</v>
      </c>
      <c r="B8981" s="2">
        <v>45200.392592592594</v>
      </c>
      <c r="C8981" s="1" t="s">
        <v>1113</v>
      </c>
      <c r="D8981" t="s">
        <v>1057</v>
      </c>
      <c r="E8981" s="1" t="s">
        <v>1061</v>
      </c>
      <c r="G8981" t="s">
        <v>1239</v>
      </c>
      <c r="H8981">
        <v>1</v>
      </c>
    </row>
    <row r="8982" spans="1:8" x14ac:dyDescent="0.2">
      <c r="A8982" s="5">
        <v>45200</v>
      </c>
      <c r="B8982" s="2">
        <v>45200.39261574074</v>
      </c>
      <c r="C8982" s="1" t="s">
        <v>1113</v>
      </c>
      <c r="D8982" t="s">
        <v>1058</v>
      </c>
      <c r="E8982" s="1" t="s">
        <v>1061</v>
      </c>
      <c r="G8982" t="s">
        <v>1239</v>
      </c>
      <c r="H8982">
        <v>1</v>
      </c>
    </row>
    <row r="8983" spans="1:8" x14ac:dyDescent="0.2">
      <c r="A8983" s="5">
        <v>45200</v>
      </c>
      <c r="B8983" s="2">
        <v>45200.392627314817</v>
      </c>
      <c r="C8983" s="1" t="s">
        <v>1113</v>
      </c>
      <c r="D8983" t="s">
        <v>1059</v>
      </c>
      <c r="E8983" s="1" t="s">
        <v>1061</v>
      </c>
      <c r="G8983" t="s">
        <v>1239</v>
      </c>
      <c r="H8983">
        <v>1</v>
      </c>
    </row>
    <row r="8984" spans="1:8" x14ac:dyDescent="0.2">
      <c r="A8984" s="5">
        <v>45201</v>
      </c>
      <c r="B8984" s="2">
        <v>45201.343032407407</v>
      </c>
      <c r="C8984" s="1" t="s">
        <v>1192</v>
      </c>
      <c r="D8984" t="s">
        <v>1053</v>
      </c>
      <c r="E8984" s="1" t="s">
        <v>1061</v>
      </c>
      <c r="G8984" t="s">
        <v>1240</v>
      </c>
      <c r="H8984">
        <v>1</v>
      </c>
    </row>
    <row r="8985" spans="1:8" x14ac:dyDescent="0.2">
      <c r="A8985" s="5">
        <v>45201</v>
      </c>
      <c r="B8985" s="2">
        <v>45201.343043981484</v>
      </c>
      <c r="C8985" s="1" t="s">
        <v>1192</v>
      </c>
      <c r="D8985" t="s">
        <v>1057</v>
      </c>
      <c r="E8985" s="1" t="s">
        <v>1061</v>
      </c>
      <c r="G8985" t="s">
        <v>1240</v>
      </c>
      <c r="H8985">
        <v>1</v>
      </c>
    </row>
    <row r="8986" spans="1:8" x14ac:dyDescent="0.2">
      <c r="A8986" s="5">
        <v>45201</v>
      </c>
      <c r="B8986" s="2">
        <v>45201.343055555553</v>
      </c>
      <c r="C8986" s="1" t="s">
        <v>1192</v>
      </c>
      <c r="D8986" t="s">
        <v>1058</v>
      </c>
      <c r="E8986" s="1" t="s">
        <v>1061</v>
      </c>
      <c r="G8986" t="s">
        <v>1240</v>
      </c>
      <c r="H8986">
        <v>1</v>
      </c>
    </row>
    <row r="8987" spans="1:8" x14ac:dyDescent="0.2">
      <c r="A8987" s="5">
        <v>45201</v>
      </c>
      <c r="B8987" s="2">
        <v>45201.343055555553</v>
      </c>
      <c r="C8987" s="1" t="s">
        <v>1192</v>
      </c>
      <c r="D8987" t="s">
        <v>1059</v>
      </c>
      <c r="E8987" s="1" t="s">
        <v>1061</v>
      </c>
      <c r="G8987" t="s">
        <v>1240</v>
      </c>
      <c r="H8987">
        <v>1</v>
      </c>
    </row>
    <row r="8988" spans="1:8" x14ac:dyDescent="0.2">
      <c r="A8988" s="5">
        <v>45202</v>
      </c>
      <c r="B8988" s="2">
        <v>45202.310497685183</v>
      </c>
      <c r="C8988" s="1" t="s">
        <v>1190</v>
      </c>
      <c r="D8988" t="s">
        <v>1053</v>
      </c>
      <c r="G8988" t="s">
        <v>1240</v>
      </c>
      <c r="H8988">
        <v>1</v>
      </c>
    </row>
    <row r="8989" spans="1:8" x14ac:dyDescent="0.2">
      <c r="A8989" s="5">
        <v>45202</v>
      </c>
      <c r="B8989" s="2">
        <v>45202.310520833336</v>
      </c>
      <c r="C8989" s="1" t="s">
        <v>1190</v>
      </c>
      <c r="D8989" t="s">
        <v>1056</v>
      </c>
      <c r="G8989" t="s">
        <v>1240</v>
      </c>
      <c r="H8989">
        <v>1</v>
      </c>
    </row>
    <row r="8990" spans="1:8" x14ac:dyDescent="0.2">
      <c r="A8990" s="5">
        <v>45202</v>
      </c>
      <c r="B8990" s="2">
        <v>45202.310532407406</v>
      </c>
      <c r="C8990" s="1" t="s">
        <v>1190</v>
      </c>
      <c r="D8990" t="s">
        <v>1057</v>
      </c>
      <c r="G8990" t="s">
        <v>1240</v>
      </c>
      <c r="H8990">
        <v>1</v>
      </c>
    </row>
    <row r="8991" spans="1:8" x14ac:dyDescent="0.2">
      <c r="A8991" s="5">
        <v>45202</v>
      </c>
      <c r="B8991" s="2">
        <v>45202.310543981483</v>
      </c>
      <c r="C8991" s="1" t="s">
        <v>1190</v>
      </c>
      <c r="D8991" t="s">
        <v>1056</v>
      </c>
      <c r="G8991" t="s">
        <v>1240</v>
      </c>
      <c r="H8991">
        <v>1</v>
      </c>
    </row>
    <row r="8992" spans="1:8" x14ac:dyDescent="0.2">
      <c r="A8992" s="5">
        <v>45202</v>
      </c>
      <c r="B8992" s="2">
        <v>45202.310543981483</v>
      </c>
      <c r="C8992" s="1" t="s">
        <v>1190</v>
      </c>
      <c r="D8992" t="s">
        <v>1058</v>
      </c>
      <c r="G8992" t="s">
        <v>1240</v>
      </c>
      <c r="H8992">
        <v>1</v>
      </c>
    </row>
    <row r="8993" spans="1:8" x14ac:dyDescent="0.2">
      <c r="A8993" s="5">
        <v>45202</v>
      </c>
      <c r="B8993" s="2">
        <v>45202.310555555552</v>
      </c>
      <c r="C8993" s="1" t="s">
        <v>1190</v>
      </c>
      <c r="D8993" t="s">
        <v>1056</v>
      </c>
      <c r="G8993" t="s">
        <v>1240</v>
      </c>
      <c r="H8993">
        <v>1</v>
      </c>
    </row>
    <row r="8994" spans="1:8" x14ac:dyDescent="0.2">
      <c r="A8994" s="5">
        <v>45202</v>
      </c>
      <c r="B8994" s="2">
        <v>45202.310567129629</v>
      </c>
      <c r="C8994" s="1" t="s">
        <v>1190</v>
      </c>
      <c r="D8994" t="s">
        <v>1059</v>
      </c>
      <c r="G8994" t="s">
        <v>1240</v>
      </c>
      <c r="H8994">
        <v>1</v>
      </c>
    </row>
    <row r="8995" spans="1:8" x14ac:dyDescent="0.2">
      <c r="A8995" s="5">
        <v>45202</v>
      </c>
      <c r="B8995" s="2">
        <v>45202.310590277775</v>
      </c>
      <c r="C8995" s="1" t="s">
        <v>1190</v>
      </c>
      <c r="D8995" t="s">
        <v>1056</v>
      </c>
      <c r="G8995" t="s">
        <v>1240</v>
      </c>
      <c r="H8995">
        <v>1</v>
      </c>
    </row>
    <row r="8996" spans="1:8" x14ac:dyDescent="0.2">
      <c r="A8996" s="5">
        <v>45202</v>
      </c>
      <c r="B8996" s="2">
        <v>45202.333738425928</v>
      </c>
      <c r="C8996" s="1" t="s">
        <v>1192</v>
      </c>
      <c r="D8996" t="s">
        <v>1053</v>
      </c>
      <c r="E8996" s="1" t="s">
        <v>1061</v>
      </c>
      <c r="G8996" t="s">
        <v>1240</v>
      </c>
      <c r="H8996">
        <v>1</v>
      </c>
    </row>
    <row r="8997" spans="1:8" x14ac:dyDescent="0.2">
      <c r="A8997" s="5">
        <v>45202</v>
      </c>
      <c r="B8997" s="2">
        <v>45202.333749999998</v>
      </c>
      <c r="C8997" s="1" t="s">
        <v>1192</v>
      </c>
      <c r="D8997" t="s">
        <v>1057</v>
      </c>
      <c r="E8997" s="1" t="s">
        <v>1061</v>
      </c>
      <c r="G8997" t="s">
        <v>1240</v>
      </c>
      <c r="H8997">
        <v>1</v>
      </c>
    </row>
    <row r="8998" spans="1:8" x14ac:dyDescent="0.2">
      <c r="A8998" s="5">
        <v>45202</v>
      </c>
      <c r="B8998" s="2">
        <v>45202.333761574075</v>
      </c>
      <c r="C8998" s="1" t="s">
        <v>1192</v>
      </c>
      <c r="D8998" t="s">
        <v>1058</v>
      </c>
      <c r="E8998" s="1" t="s">
        <v>1061</v>
      </c>
      <c r="G8998" t="s">
        <v>1240</v>
      </c>
      <c r="H8998">
        <v>1</v>
      </c>
    </row>
    <row r="8999" spans="1:8" x14ac:dyDescent="0.2">
      <c r="A8999" s="5">
        <v>45202</v>
      </c>
      <c r="B8999" s="2">
        <v>45202.333773148152</v>
      </c>
      <c r="C8999" s="1" t="s">
        <v>1192</v>
      </c>
      <c r="D8999" t="s">
        <v>1059</v>
      </c>
      <c r="E8999" s="1" t="s">
        <v>1061</v>
      </c>
      <c r="G8999" t="s">
        <v>1240</v>
      </c>
      <c r="H8999">
        <v>1</v>
      </c>
    </row>
    <row r="9000" spans="1:8" x14ac:dyDescent="0.2">
      <c r="A9000" s="5">
        <v>45202</v>
      </c>
      <c r="B9000" s="2">
        <v>45202.335960648146</v>
      </c>
      <c r="C9000" s="1" t="s">
        <v>1190</v>
      </c>
      <c r="D9000" t="s">
        <v>1053</v>
      </c>
      <c r="G9000" t="s">
        <v>1240</v>
      </c>
      <c r="H9000">
        <v>1</v>
      </c>
    </row>
    <row r="9001" spans="1:8" x14ac:dyDescent="0.2">
      <c r="A9001" s="5">
        <v>45202</v>
      </c>
      <c r="B9001" s="2">
        <v>45202.335972222223</v>
      </c>
      <c r="C9001" s="1" t="s">
        <v>1190</v>
      </c>
      <c r="D9001" t="s">
        <v>1056</v>
      </c>
      <c r="G9001" t="s">
        <v>1240</v>
      </c>
      <c r="H9001">
        <v>1</v>
      </c>
    </row>
    <row r="9002" spans="1:8" x14ac:dyDescent="0.2">
      <c r="A9002" s="5">
        <v>45202</v>
      </c>
      <c r="B9002" s="2">
        <v>45202.3359837963</v>
      </c>
      <c r="C9002" s="1" t="s">
        <v>1190</v>
      </c>
      <c r="D9002" t="s">
        <v>1057</v>
      </c>
      <c r="G9002" t="s">
        <v>1240</v>
      </c>
      <c r="H9002">
        <v>1</v>
      </c>
    </row>
    <row r="9003" spans="1:8" x14ac:dyDescent="0.2">
      <c r="A9003" s="5">
        <v>45202</v>
      </c>
      <c r="B9003" s="2">
        <v>45202.335995370369</v>
      </c>
      <c r="C9003" s="1" t="s">
        <v>1190</v>
      </c>
      <c r="D9003" t="s">
        <v>1056</v>
      </c>
      <c r="G9003" t="s">
        <v>1240</v>
      </c>
      <c r="H9003">
        <v>1</v>
      </c>
    </row>
    <row r="9004" spans="1:8" x14ac:dyDescent="0.2">
      <c r="A9004" s="5">
        <v>45202</v>
      </c>
      <c r="B9004" s="2">
        <v>45202.336006944446</v>
      </c>
      <c r="C9004" s="1" t="s">
        <v>1190</v>
      </c>
      <c r="D9004" t="s">
        <v>1058</v>
      </c>
      <c r="G9004" t="s">
        <v>1240</v>
      </c>
      <c r="H9004">
        <v>1</v>
      </c>
    </row>
    <row r="9005" spans="1:8" x14ac:dyDescent="0.2">
      <c r="A9005" s="5">
        <v>45202</v>
      </c>
      <c r="B9005" s="2">
        <v>45202.336006944446</v>
      </c>
      <c r="C9005" s="1" t="s">
        <v>1190</v>
      </c>
      <c r="D9005" t="s">
        <v>1056</v>
      </c>
      <c r="G9005" t="s">
        <v>1240</v>
      </c>
      <c r="H9005">
        <v>1</v>
      </c>
    </row>
    <row r="9006" spans="1:8" x14ac:dyDescent="0.2">
      <c r="A9006" s="5">
        <v>45202</v>
      </c>
      <c r="B9006" s="2">
        <v>45202.336018518516</v>
      </c>
      <c r="C9006" s="1" t="s">
        <v>1190</v>
      </c>
      <c r="D9006" t="s">
        <v>1059</v>
      </c>
      <c r="G9006" t="s">
        <v>1240</v>
      </c>
      <c r="H9006">
        <v>1</v>
      </c>
    </row>
    <row r="9007" spans="1:8" x14ac:dyDescent="0.2">
      <c r="A9007" s="5">
        <v>45202</v>
      </c>
      <c r="B9007" s="2">
        <v>45202.336030092592</v>
      </c>
      <c r="C9007" s="1" t="s">
        <v>1190</v>
      </c>
      <c r="D9007" t="s">
        <v>1056</v>
      </c>
      <c r="G9007" t="s">
        <v>1240</v>
      </c>
      <c r="H9007">
        <v>1</v>
      </c>
    </row>
    <row r="9008" spans="1:8" x14ac:dyDescent="0.2">
      <c r="A9008" s="5">
        <v>45203</v>
      </c>
      <c r="B9008" s="2">
        <v>45203.338634259257</v>
      </c>
      <c r="C9008" s="1" t="s">
        <v>1192</v>
      </c>
      <c r="D9008" t="s">
        <v>1053</v>
      </c>
      <c r="E9008" s="1" t="s">
        <v>1061</v>
      </c>
      <c r="G9008" t="s">
        <v>1240</v>
      </c>
      <c r="H9008">
        <v>1</v>
      </c>
    </row>
    <row r="9009" spans="1:8" x14ac:dyDescent="0.2">
      <c r="A9009" s="5">
        <v>45203</v>
      </c>
      <c r="B9009" s="2">
        <v>45203.33865740741</v>
      </c>
      <c r="C9009" s="1" t="s">
        <v>1192</v>
      </c>
      <c r="D9009" t="s">
        <v>1057</v>
      </c>
      <c r="E9009" s="1" t="s">
        <v>1061</v>
      </c>
      <c r="G9009" t="s">
        <v>1240</v>
      </c>
      <c r="H9009">
        <v>1</v>
      </c>
    </row>
    <row r="9010" spans="1:8" x14ac:dyDescent="0.2">
      <c r="A9010" s="5">
        <v>45203</v>
      </c>
      <c r="B9010" s="2">
        <v>45203.33866898148</v>
      </c>
      <c r="C9010" s="1" t="s">
        <v>1192</v>
      </c>
      <c r="D9010" t="s">
        <v>1058</v>
      </c>
      <c r="E9010" s="1" t="s">
        <v>1061</v>
      </c>
      <c r="G9010" t="s">
        <v>1240</v>
      </c>
      <c r="H9010">
        <v>1</v>
      </c>
    </row>
    <row r="9011" spans="1:8" x14ac:dyDescent="0.2">
      <c r="A9011" s="5">
        <v>45203</v>
      </c>
      <c r="B9011" s="2">
        <v>45203.338680555556</v>
      </c>
      <c r="C9011" s="1" t="s">
        <v>1192</v>
      </c>
      <c r="D9011" t="s">
        <v>1059</v>
      </c>
      <c r="E9011" s="1" t="s">
        <v>1061</v>
      </c>
      <c r="G9011" t="s">
        <v>1240</v>
      </c>
      <c r="H9011">
        <v>1</v>
      </c>
    </row>
    <row r="9012" spans="1:8" x14ac:dyDescent="0.2">
      <c r="A9012" s="5">
        <v>45203</v>
      </c>
      <c r="B9012" s="2">
        <v>45203.340960648151</v>
      </c>
      <c r="C9012" s="1" t="s">
        <v>1192</v>
      </c>
      <c r="D9012" t="s">
        <v>1053</v>
      </c>
      <c r="E9012" s="1" t="s">
        <v>1061</v>
      </c>
      <c r="G9012" t="s">
        <v>1240</v>
      </c>
      <c r="H9012">
        <v>1</v>
      </c>
    </row>
    <row r="9013" spans="1:8" x14ac:dyDescent="0.2">
      <c r="A9013" s="5">
        <v>45203</v>
      </c>
      <c r="B9013" s="2">
        <v>45203.340983796297</v>
      </c>
      <c r="C9013" s="1" t="s">
        <v>1192</v>
      </c>
      <c r="D9013" t="s">
        <v>1057</v>
      </c>
      <c r="E9013" s="1" t="s">
        <v>1061</v>
      </c>
      <c r="G9013" t="s">
        <v>1240</v>
      </c>
      <c r="H9013">
        <v>1</v>
      </c>
    </row>
    <row r="9014" spans="1:8" x14ac:dyDescent="0.2">
      <c r="A9014" s="5">
        <v>45203</v>
      </c>
      <c r="B9014" s="2">
        <v>45203.341006944444</v>
      </c>
      <c r="C9014" s="1" t="s">
        <v>1192</v>
      </c>
      <c r="D9014" t="s">
        <v>1058</v>
      </c>
      <c r="E9014" s="1" t="s">
        <v>1061</v>
      </c>
      <c r="G9014" t="s">
        <v>1240</v>
      </c>
      <c r="H9014">
        <v>1</v>
      </c>
    </row>
    <row r="9015" spans="1:8" x14ac:dyDescent="0.2">
      <c r="A9015" s="5">
        <v>45203</v>
      </c>
      <c r="B9015" s="2">
        <v>45203.34101851852</v>
      </c>
      <c r="C9015" s="1" t="s">
        <v>1192</v>
      </c>
      <c r="D9015" t="s">
        <v>1059</v>
      </c>
      <c r="E9015" s="1" t="s">
        <v>1061</v>
      </c>
      <c r="G9015" t="s">
        <v>1240</v>
      </c>
      <c r="H9015">
        <v>1</v>
      </c>
    </row>
    <row r="9016" spans="1:8" x14ac:dyDescent="0.2">
      <c r="A9016" s="5">
        <v>45203</v>
      </c>
      <c r="B9016" s="2">
        <v>45203.337534722225</v>
      </c>
      <c r="C9016" s="1" t="s">
        <v>1190</v>
      </c>
      <c r="D9016" t="s">
        <v>1053</v>
      </c>
      <c r="G9016" t="s">
        <v>1240</v>
      </c>
      <c r="H9016">
        <v>1</v>
      </c>
    </row>
    <row r="9017" spans="1:8" x14ac:dyDescent="0.2">
      <c r="A9017" s="5">
        <v>45203</v>
      </c>
      <c r="B9017" s="2">
        <v>45203.337812500002</v>
      </c>
      <c r="C9017" s="1" t="s">
        <v>1190</v>
      </c>
      <c r="D9017" t="s">
        <v>1056</v>
      </c>
      <c r="G9017" t="s">
        <v>1240</v>
      </c>
      <c r="H9017">
        <v>1</v>
      </c>
    </row>
    <row r="9018" spans="1:8" x14ac:dyDescent="0.2">
      <c r="A9018" s="5">
        <v>45203</v>
      </c>
      <c r="B9018" s="2">
        <v>45203.338680555556</v>
      </c>
      <c r="C9018" s="1" t="s">
        <v>1190</v>
      </c>
      <c r="D9018" t="s">
        <v>1057</v>
      </c>
      <c r="G9018" t="s">
        <v>1240</v>
      </c>
      <c r="H9018">
        <v>1</v>
      </c>
    </row>
    <row r="9019" spans="1:8" x14ac:dyDescent="0.2">
      <c r="A9019" s="5">
        <v>45203</v>
      </c>
      <c r="B9019" s="2">
        <v>45203.338796296295</v>
      </c>
      <c r="C9019" s="1" t="s">
        <v>1190</v>
      </c>
      <c r="D9019" t="s">
        <v>1056</v>
      </c>
      <c r="G9019" t="s">
        <v>1240</v>
      </c>
      <c r="H9019">
        <v>1</v>
      </c>
    </row>
    <row r="9020" spans="1:8" x14ac:dyDescent="0.2">
      <c r="A9020" s="5">
        <v>45203</v>
      </c>
      <c r="B9020" s="2">
        <v>45203.338912037034</v>
      </c>
      <c r="C9020" s="1" t="s">
        <v>1190</v>
      </c>
      <c r="D9020" t="s">
        <v>1058</v>
      </c>
      <c r="G9020" t="s">
        <v>1240</v>
      </c>
      <c r="H9020">
        <v>1</v>
      </c>
    </row>
    <row r="9021" spans="1:8" x14ac:dyDescent="0.2">
      <c r="A9021" s="5">
        <v>45203</v>
      </c>
      <c r="B9021" s="2">
        <v>45203.33902777778</v>
      </c>
      <c r="C9021" s="1" t="s">
        <v>1190</v>
      </c>
      <c r="D9021" t="s">
        <v>1056</v>
      </c>
      <c r="G9021" t="s">
        <v>1240</v>
      </c>
      <c r="H9021">
        <v>1</v>
      </c>
    </row>
    <row r="9022" spans="1:8" x14ac:dyDescent="0.2">
      <c r="A9022" s="5">
        <v>45203</v>
      </c>
      <c r="B9022" s="2">
        <v>45203.339143518519</v>
      </c>
      <c r="C9022" s="1" t="s">
        <v>1190</v>
      </c>
      <c r="D9022" t="s">
        <v>1059</v>
      </c>
      <c r="G9022" t="s">
        <v>1240</v>
      </c>
      <c r="H9022">
        <v>1</v>
      </c>
    </row>
    <row r="9023" spans="1:8" x14ac:dyDescent="0.2">
      <c r="A9023" s="5">
        <v>45203</v>
      </c>
      <c r="B9023" s="2">
        <v>45203.339328703703</v>
      </c>
      <c r="C9023" s="1" t="s">
        <v>1190</v>
      </c>
      <c r="D9023" t="s">
        <v>1056</v>
      </c>
      <c r="G9023" t="s">
        <v>1240</v>
      </c>
      <c r="H9023">
        <v>1</v>
      </c>
    </row>
    <row r="9024" spans="1:8" x14ac:dyDescent="0.2">
      <c r="A9024" s="5">
        <v>45203</v>
      </c>
      <c r="B9024" s="2">
        <v>45203.741747685184</v>
      </c>
      <c r="C9024" s="1" t="s">
        <v>1113</v>
      </c>
      <c r="D9024" t="s">
        <v>1053</v>
      </c>
      <c r="G9024" t="s">
        <v>1240</v>
      </c>
      <c r="H9024">
        <v>1</v>
      </c>
    </row>
    <row r="9025" spans="1:8" x14ac:dyDescent="0.2">
      <c r="A9025" s="5">
        <v>45203</v>
      </c>
      <c r="B9025" s="2">
        <v>45203.741770833331</v>
      </c>
      <c r="C9025" s="1" t="s">
        <v>1113</v>
      </c>
      <c r="D9025" t="s">
        <v>1056</v>
      </c>
      <c r="G9025" t="s">
        <v>1240</v>
      </c>
      <c r="H9025">
        <v>1</v>
      </c>
    </row>
    <row r="9026" spans="1:8" x14ac:dyDescent="0.2">
      <c r="A9026" s="5">
        <v>45203</v>
      </c>
      <c r="B9026" s="2">
        <v>45203.741782407407</v>
      </c>
      <c r="C9026" s="1" t="s">
        <v>1113</v>
      </c>
      <c r="D9026" t="s">
        <v>1057</v>
      </c>
      <c r="G9026" t="s">
        <v>1240</v>
      </c>
      <c r="H9026">
        <v>1</v>
      </c>
    </row>
    <row r="9027" spans="1:8" x14ac:dyDescent="0.2">
      <c r="A9027" s="5">
        <v>45203</v>
      </c>
      <c r="B9027" s="2">
        <v>45203.741805555554</v>
      </c>
      <c r="C9027" s="1" t="s">
        <v>1113</v>
      </c>
      <c r="D9027" t="s">
        <v>1056</v>
      </c>
      <c r="G9027" t="s">
        <v>1240</v>
      </c>
      <c r="H9027">
        <v>1</v>
      </c>
    </row>
    <row r="9028" spans="1:8" x14ac:dyDescent="0.2">
      <c r="A9028" s="5">
        <v>45203</v>
      </c>
      <c r="B9028" s="2">
        <v>45203.74181712963</v>
      </c>
      <c r="C9028" s="1" t="s">
        <v>1113</v>
      </c>
      <c r="D9028" t="s">
        <v>1058</v>
      </c>
      <c r="G9028" t="s">
        <v>1240</v>
      </c>
      <c r="H9028">
        <v>1</v>
      </c>
    </row>
    <row r="9029" spans="1:8" x14ac:dyDescent="0.2">
      <c r="A9029" s="5">
        <v>45203</v>
      </c>
      <c r="B9029" s="2">
        <v>45203.741828703707</v>
      </c>
      <c r="C9029" s="1" t="s">
        <v>1113</v>
      </c>
      <c r="D9029" t="s">
        <v>1056</v>
      </c>
      <c r="G9029" t="s">
        <v>1240</v>
      </c>
      <c r="H9029">
        <v>1</v>
      </c>
    </row>
    <row r="9030" spans="1:8" x14ac:dyDescent="0.2">
      <c r="A9030" s="5">
        <v>45203</v>
      </c>
      <c r="B9030" s="2">
        <v>45203.741851851853</v>
      </c>
      <c r="C9030" s="1" t="s">
        <v>1113</v>
      </c>
      <c r="D9030" t="s">
        <v>1059</v>
      </c>
      <c r="G9030" t="s">
        <v>1240</v>
      </c>
      <c r="H9030">
        <v>1</v>
      </c>
    </row>
    <row r="9031" spans="1:8" x14ac:dyDescent="0.2">
      <c r="A9031" s="5">
        <v>45203</v>
      </c>
      <c r="B9031" s="2">
        <v>45203.741863425923</v>
      </c>
      <c r="C9031" s="1" t="s">
        <v>1113</v>
      </c>
      <c r="D9031" t="s">
        <v>1056</v>
      </c>
      <c r="G9031" t="s">
        <v>1240</v>
      </c>
      <c r="H9031">
        <v>1</v>
      </c>
    </row>
    <row r="9032" spans="1:8" x14ac:dyDescent="0.2">
      <c r="A9032" s="5">
        <v>45204</v>
      </c>
      <c r="B9032" s="2">
        <v>45204.334039351852</v>
      </c>
      <c r="C9032" s="1" t="s">
        <v>1192</v>
      </c>
      <c r="D9032" t="s">
        <v>1053</v>
      </c>
      <c r="E9032" s="1" t="s">
        <v>1061</v>
      </c>
      <c r="G9032" t="s">
        <v>1240</v>
      </c>
      <c r="H9032">
        <v>1</v>
      </c>
    </row>
    <row r="9033" spans="1:8" x14ac:dyDescent="0.2">
      <c r="A9033" s="5">
        <v>45204</v>
      </c>
      <c r="B9033" s="2">
        <v>45204.334050925929</v>
      </c>
      <c r="C9033" s="1" t="s">
        <v>1192</v>
      </c>
      <c r="D9033" t="s">
        <v>1057</v>
      </c>
      <c r="E9033" s="1" t="s">
        <v>1061</v>
      </c>
      <c r="G9033" t="s">
        <v>1240</v>
      </c>
      <c r="H9033">
        <v>1</v>
      </c>
    </row>
    <row r="9034" spans="1:8" x14ac:dyDescent="0.2">
      <c r="A9034" s="5">
        <v>45204</v>
      </c>
      <c r="B9034" s="2">
        <v>45204.334062499998</v>
      </c>
      <c r="C9034" s="1" t="s">
        <v>1192</v>
      </c>
      <c r="D9034" t="s">
        <v>1058</v>
      </c>
      <c r="E9034" s="1" t="s">
        <v>1061</v>
      </c>
      <c r="G9034" t="s">
        <v>1240</v>
      </c>
      <c r="H9034">
        <v>1</v>
      </c>
    </row>
    <row r="9035" spans="1:8" x14ac:dyDescent="0.2">
      <c r="A9035" s="5">
        <v>45204</v>
      </c>
      <c r="B9035" s="2">
        <v>45204.334085648145</v>
      </c>
      <c r="C9035" s="1" t="s">
        <v>1192</v>
      </c>
      <c r="D9035" t="s">
        <v>1059</v>
      </c>
      <c r="E9035" s="1" t="s">
        <v>1061</v>
      </c>
      <c r="G9035" t="s">
        <v>1240</v>
      </c>
      <c r="H9035">
        <v>1</v>
      </c>
    </row>
    <row r="9036" spans="1:8" x14ac:dyDescent="0.2">
      <c r="A9036" s="5">
        <v>45204</v>
      </c>
      <c r="B9036" s="2">
        <v>45204.334965277776</v>
      </c>
      <c r="C9036" s="1" t="s">
        <v>1190</v>
      </c>
      <c r="D9036" t="s">
        <v>1053</v>
      </c>
      <c r="G9036" t="s">
        <v>1240</v>
      </c>
      <c r="H9036">
        <v>1</v>
      </c>
    </row>
    <row r="9037" spans="1:8" x14ac:dyDescent="0.2">
      <c r="A9037" s="5">
        <v>45204</v>
      </c>
      <c r="B9037" s="2">
        <v>45204.334976851853</v>
      </c>
      <c r="C9037" s="1" t="s">
        <v>1190</v>
      </c>
      <c r="D9037" t="s">
        <v>1056</v>
      </c>
      <c r="G9037" t="s">
        <v>1240</v>
      </c>
      <c r="H9037">
        <v>1</v>
      </c>
    </row>
    <row r="9038" spans="1:8" x14ac:dyDescent="0.2">
      <c r="A9038" s="5">
        <v>45204</v>
      </c>
      <c r="B9038" s="2">
        <v>45204.334999999999</v>
      </c>
      <c r="C9038" s="1" t="s">
        <v>1190</v>
      </c>
      <c r="D9038" t="s">
        <v>1057</v>
      </c>
      <c r="G9038" t="s">
        <v>1240</v>
      </c>
      <c r="H9038">
        <v>1</v>
      </c>
    </row>
    <row r="9039" spans="1:8" x14ac:dyDescent="0.2">
      <c r="A9039" s="5">
        <v>45204</v>
      </c>
      <c r="B9039" s="2">
        <v>45204.335011574076</v>
      </c>
      <c r="C9039" s="1" t="s">
        <v>1190</v>
      </c>
      <c r="D9039" t="s">
        <v>1056</v>
      </c>
      <c r="G9039" t="s">
        <v>1240</v>
      </c>
      <c r="H9039">
        <v>1</v>
      </c>
    </row>
    <row r="9040" spans="1:8" x14ac:dyDescent="0.2">
      <c r="A9040" s="5">
        <v>45204</v>
      </c>
      <c r="B9040" s="2">
        <v>45204.335023148145</v>
      </c>
      <c r="C9040" s="1" t="s">
        <v>1190</v>
      </c>
      <c r="D9040" t="s">
        <v>1058</v>
      </c>
      <c r="G9040" t="s">
        <v>1240</v>
      </c>
      <c r="H9040">
        <v>1</v>
      </c>
    </row>
    <row r="9041" spans="1:8" x14ac:dyDescent="0.2">
      <c r="A9041" s="5">
        <v>45204</v>
      </c>
      <c r="B9041" s="2">
        <v>45204.335046296299</v>
      </c>
      <c r="C9041" s="1" t="s">
        <v>1190</v>
      </c>
      <c r="D9041" t="s">
        <v>1056</v>
      </c>
      <c r="G9041" t="s">
        <v>1240</v>
      </c>
      <c r="H9041">
        <v>1</v>
      </c>
    </row>
    <row r="9042" spans="1:8" x14ac:dyDescent="0.2">
      <c r="A9042" s="5">
        <v>45204</v>
      </c>
      <c r="B9042" s="2">
        <v>45204.335057870368</v>
      </c>
      <c r="C9042" s="1" t="s">
        <v>1190</v>
      </c>
      <c r="D9042" t="s">
        <v>1059</v>
      </c>
      <c r="G9042" t="s">
        <v>1240</v>
      </c>
      <c r="H9042">
        <v>1</v>
      </c>
    </row>
    <row r="9043" spans="1:8" x14ac:dyDescent="0.2">
      <c r="A9043" s="5">
        <v>45204</v>
      </c>
      <c r="B9043" s="2">
        <v>45204.335081018522</v>
      </c>
      <c r="C9043" s="1" t="s">
        <v>1190</v>
      </c>
      <c r="D9043" t="s">
        <v>1056</v>
      </c>
      <c r="G9043" t="s">
        <v>1240</v>
      </c>
      <c r="H9043">
        <v>1</v>
      </c>
    </row>
    <row r="9044" spans="1:8" x14ac:dyDescent="0.2">
      <c r="A9044" s="5">
        <v>45205</v>
      </c>
      <c r="B9044" s="2">
        <v>45205.334479166668</v>
      </c>
      <c r="C9044" s="1" t="s">
        <v>1192</v>
      </c>
      <c r="D9044" t="s">
        <v>1053</v>
      </c>
      <c r="E9044" s="1" t="s">
        <v>1061</v>
      </c>
      <c r="G9044" t="s">
        <v>1240</v>
      </c>
      <c r="H9044">
        <v>1</v>
      </c>
    </row>
    <row r="9045" spans="1:8" x14ac:dyDescent="0.2">
      <c r="A9045" s="5">
        <v>45205</v>
      </c>
      <c r="B9045" s="2">
        <v>45205.334490740737</v>
      </c>
      <c r="C9045" s="1" t="s">
        <v>1192</v>
      </c>
      <c r="D9045" t="s">
        <v>1057</v>
      </c>
      <c r="E9045" s="1" t="s">
        <v>1061</v>
      </c>
      <c r="G9045" t="s">
        <v>1240</v>
      </c>
      <c r="H9045">
        <v>1</v>
      </c>
    </row>
    <row r="9046" spans="1:8" x14ac:dyDescent="0.2">
      <c r="A9046" s="5">
        <v>45205</v>
      </c>
      <c r="B9046" s="2">
        <v>45205.334502314814</v>
      </c>
      <c r="C9046" s="1" t="s">
        <v>1192</v>
      </c>
      <c r="D9046" t="s">
        <v>1058</v>
      </c>
      <c r="G9046" t="s">
        <v>1240</v>
      </c>
      <c r="H9046">
        <v>1</v>
      </c>
    </row>
    <row r="9047" spans="1:8" x14ac:dyDescent="0.2">
      <c r="A9047" s="5">
        <v>45205</v>
      </c>
      <c r="B9047" s="2">
        <v>45205.334513888891</v>
      </c>
      <c r="C9047" s="1" t="s">
        <v>1192</v>
      </c>
      <c r="D9047" t="s">
        <v>1056</v>
      </c>
      <c r="F9047" s="6" t="s">
        <v>1061</v>
      </c>
      <c r="G9047" t="s">
        <v>1240</v>
      </c>
      <c r="H9047">
        <v>1</v>
      </c>
    </row>
    <row r="9048" spans="1:8" x14ac:dyDescent="0.2">
      <c r="A9048" s="5">
        <v>45205</v>
      </c>
      <c r="B9048" s="2">
        <v>45205.33452546296</v>
      </c>
      <c r="C9048" s="1" t="s">
        <v>1192</v>
      </c>
      <c r="D9048" t="s">
        <v>1059</v>
      </c>
      <c r="E9048" s="1" t="s">
        <v>1061</v>
      </c>
      <c r="G9048" t="s">
        <v>1240</v>
      </c>
      <c r="H9048">
        <v>1</v>
      </c>
    </row>
    <row r="9049" spans="1:8" x14ac:dyDescent="0.2">
      <c r="A9049" s="5">
        <v>45205</v>
      </c>
      <c r="B9049" s="2">
        <v>45205.338541666664</v>
      </c>
      <c r="C9049" s="1" t="s">
        <v>1192</v>
      </c>
    </row>
    <row r="9050" spans="1:8" x14ac:dyDescent="0.2">
      <c r="A9050" s="5">
        <v>45205</v>
      </c>
      <c r="B9050" s="2">
        <v>45205.336956018517</v>
      </c>
      <c r="C9050" s="1" t="s">
        <v>1190</v>
      </c>
      <c r="D9050" t="s">
        <v>1053</v>
      </c>
      <c r="G9050" t="s">
        <v>1240</v>
      </c>
      <c r="H9050">
        <v>1</v>
      </c>
    </row>
    <row r="9051" spans="1:8" x14ac:dyDescent="0.2">
      <c r="A9051" s="5">
        <v>45205</v>
      </c>
      <c r="B9051" s="2">
        <v>45205.336967592593</v>
      </c>
      <c r="C9051" s="1" t="s">
        <v>1190</v>
      </c>
      <c r="D9051" t="s">
        <v>1056</v>
      </c>
      <c r="G9051" t="s">
        <v>1240</v>
      </c>
      <c r="H9051">
        <v>1</v>
      </c>
    </row>
    <row r="9052" spans="1:8" x14ac:dyDescent="0.2">
      <c r="A9052" s="5">
        <v>45205</v>
      </c>
      <c r="B9052" s="2">
        <v>45205.33697916667</v>
      </c>
      <c r="C9052" s="1" t="s">
        <v>1190</v>
      </c>
      <c r="D9052" t="s">
        <v>1057</v>
      </c>
      <c r="G9052" t="s">
        <v>1240</v>
      </c>
      <c r="H9052">
        <v>1</v>
      </c>
    </row>
    <row r="9053" spans="1:8" x14ac:dyDescent="0.2">
      <c r="A9053" s="5">
        <v>45205</v>
      </c>
      <c r="B9053" s="2">
        <v>45205.33699074074</v>
      </c>
      <c r="C9053" s="1" t="s">
        <v>1190</v>
      </c>
      <c r="D9053" t="s">
        <v>1056</v>
      </c>
      <c r="G9053" t="s">
        <v>1240</v>
      </c>
      <c r="H9053">
        <v>1</v>
      </c>
    </row>
    <row r="9054" spans="1:8" x14ac:dyDescent="0.2">
      <c r="A9054" s="5">
        <v>45205</v>
      </c>
      <c r="B9054" s="2">
        <v>45205.337002314816</v>
      </c>
      <c r="C9054" s="1" t="s">
        <v>1190</v>
      </c>
      <c r="D9054" t="s">
        <v>1058</v>
      </c>
      <c r="G9054" t="s">
        <v>1240</v>
      </c>
      <c r="H9054">
        <v>1</v>
      </c>
    </row>
    <row r="9055" spans="1:8" x14ac:dyDescent="0.2">
      <c r="A9055" s="5">
        <v>45205</v>
      </c>
      <c r="B9055" s="2">
        <v>45205.337013888886</v>
      </c>
      <c r="C9055" s="1" t="s">
        <v>1190</v>
      </c>
      <c r="D9055" t="s">
        <v>1056</v>
      </c>
      <c r="G9055" t="s">
        <v>1240</v>
      </c>
      <c r="H9055">
        <v>1</v>
      </c>
    </row>
    <row r="9056" spans="1:8" x14ac:dyDescent="0.2">
      <c r="A9056" s="5">
        <v>45205</v>
      </c>
      <c r="B9056" s="2">
        <v>45205.337025462963</v>
      </c>
      <c r="C9056" s="1" t="s">
        <v>1190</v>
      </c>
      <c r="D9056" t="s">
        <v>1059</v>
      </c>
      <c r="G9056" t="s">
        <v>1240</v>
      </c>
      <c r="H9056">
        <v>1</v>
      </c>
    </row>
    <row r="9057" spans="1:8" x14ac:dyDescent="0.2">
      <c r="A9057" s="5">
        <v>45205</v>
      </c>
      <c r="B9057" s="2">
        <v>45205.337037037039</v>
      </c>
      <c r="C9057" s="1" t="s">
        <v>1190</v>
      </c>
      <c r="D9057" t="s">
        <v>1056</v>
      </c>
      <c r="G9057" t="s">
        <v>1240</v>
      </c>
      <c r="H9057">
        <v>1</v>
      </c>
    </row>
    <row r="9058" spans="1:8" x14ac:dyDescent="0.2">
      <c r="A9058" s="5">
        <v>45208</v>
      </c>
      <c r="B9058" s="2">
        <v>45208.336516203701</v>
      </c>
      <c r="C9058" s="1" t="s">
        <v>1192</v>
      </c>
      <c r="D9058" t="s">
        <v>1053</v>
      </c>
      <c r="E9058" s="1" t="s">
        <v>1061</v>
      </c>
      <c r="G9058" t="s">
        <v>1240</v>
      </c>
      <c r="H9058">
        <v>1</v>
      </c>
    </row>
    <row r="9059" spans="1:8" x14ac:dyDescent="0.2">
      <c r="A9059" s="5">
        <v>45208</v>
      </c>
      <c r="B9059" s="2">
        <v>45208.336527777778</v>
      </c>
      <c r="C9059" s="1" t="s">
        <v>1192</v>
      </c>
      <c r="D9059" t="s">
        <v>1057</v>
      </c>
      <c r="E9059" s="1" t="s">
        <v>1061</v>
      </c>
      <c r="G9059" t="s">
        <v>1240</v>
      </c>
      <c r="H9059">
        <v>1</v>
      </c>
    </row>
    <row r="9060" spans="1:8" x14ac:dyDescent="0.2">
      <c r="A9060" s="5">
        <v>45208</v>
      </c>
      <c r="B9060" s="2">
        <v>45208.336539351854</v>
      </c>
      <c r="C9060" s="1" t="s">
        <v>1192</v>
      </c>
      <c r="D9060" t="s">
        <v>1058</v>
      </c>
      <c r="E9060" s="1" t="s">
        <v>1061</v>
      </c>
      <c r="G9060" t="s">
        <v>1240</v>
      </c>
      <c r="H9060">
        <v>1</v>
      </c>
    </row>
    <row r="9061" spans="1:8" x14ac:dyDescent="0.2">
      <c r="A9061" s="5">
        <v>45208</v>
      </c>
      <c r="B9061" s="2">
        <v>45208.336550925924</v>
      </c>
      <c r="C9061" s="1" t="s">
        <v>1192</v>
      </c>
      <c r="D9061" t="s">
        <v>1059</v>
      </c>
      <c r="E9061" s="1" t="s">
        <v>1061</v>
      </c>
      <c r="G9061" t="s">
        <v>1240</v>
      </c>
      <c r="H9061">
        <v>1</v>
      </c>
    </row>
    <row r="9062" spans="1:8" x14ac:dyDescent="0.2">
      <c r="A9062" s="5">
        <v>45208</v>
      </c>
      <c r="B9062" s="2">
        <v>45208.368368055555</v>
      </c>
      <c r="C9062" s="1" t="s">
        <v>1190</v>
      </c>
      <c r="D9062" t="s">
        <v>1053</v>
      </c>
      <c r="G9062" t="s">
        <v>1240</v>
      </c>
      <c r="H9062">
        <v>1</v>
      </c>
    </row>
    <row r="9063" spans="1:8" x14ac:dyDescent="0.2">
      <c r="A9063" s="5">
        <v>45208</v>
      </c>
      <c r="B9063" s="2">
        <v>45208.368379629632</v>
      </c>
      <c r="C9063" s="1" t="s">
        <v>1190</v>
      </c>
      <c r="D9063" t="s">
        <v>1056</v>
      </c>
      <c r="G9063" t="s">
        <v>1240</v>
      </c>
      <c r="H9063">
        <v>1</v>
      </c>
    </row>
    <row r="9064" spans="1:8" x14ac:dyDescent="0.2">
      <c r="A9064" s="5">
        <v>45208</v>
      </c>
      <c r="B9064" s="2">
        <v>45208.368391203701</v>
      </c>
      <c r="C9064" s="1" t="s">
        <v>1190</v>
      </c>
      <c r="D9064" t="s">
        <v>1057</v>
      </c>
      <c r="G9064" t="s">
        <v>1240</v>
      </c>
      <c r="H9064">
        <v>1</v>
      </c>
    </row>
    <row r="9065" spans="1:8" x14ac:dyDescent="0.2">
      <c r="A9065" s="5">
        <v>45208</v>
      </c>
      <c r="B9065" s="2">
        <v>45208.368414351855</v>
      </c>
      <c r="C9065" s="1" t="s">
        <v>1190</v>
      </c>
      <c r="D9065" t="s">
        <v>1056</v>
      </c>
      <c r="G9065" t="s">
        <v>1240</v>
      </c>
      <c r="H9065">
        <v>1</v>
      </c>
    </row>
    <row r="9066" spans="1:8" x14ac:dyDescent="0.2">
      <c r="A9066" s="5">
        <v>45208</v>
      </c>
      <c r="B9066" s="2">
        <v>45208.368425925924</v>
      </c>
      <c r="C9066" s="1" t="s">
        <v>1190</v>
      </c>
      <c r="D9066" t="s">
        <v>1058</v>
      </c>
      <c r="G9066" t="s">
        <v>1240</v>
      </c>
      <c r="H9066">
        <v>1</v>
      </c>
    </row>
    <row r="9067" spans="1:8" x14ac:dyDescent="0.2">
      <c r="A9067" s="5">
        <v>45208</v>
      </c>
      <c r="B9067" s="2">
        <v>45208.368449074071</v>
      </c>
      <c r="C9067" s="1" t="s">
        <v>1190</v>
      </c>
      <c r="D9067" t="s">
        <v>1056</v>
      </c>
      <c r="G9067" t="s">
        <v>1240</v>
      </c>
      <c r="H9067">
        <v>1</v>
      </c>
    </row>
    <row r="9068" spans="1:8" x14ac:dyDescent="0.2">
      <c r="A9068" s="5">
        <v>45208</v>
      </c>
      <c r="B9068" s="2">
        <v>45208.368460648147</v>
      </c>
      <c r="C9068" s="1" t="s">
        <v>1190</v>
      </c>
      <c r="D9068" t="s">
        <v>1059</v>
      </c>
      <c r="G9068" t="s">
        <v>1240</v>
      </c>
      <c r="H9068">
        <v>1</v>
      </c>
    </row>
    <row r="9069" spans="1:8" x14ac:dyDescent="0.2">
      <c r="A9069" s="5">
        <v>45208</v>
      </c>
      <c r="B9069" s="2">
        <v>45208.368472222224</v>
      </c>
      <c r="C9069" s="1" t="s">
        <v>1190</v>
      </c>
      <c r="D9069" t="s">
        <v>1056</v>
      </c>
      <c r="G9069" t="s">
        <v>1240</v>
      </c>
      <c r="H9069">
        <v>1</v>
      </c>
    </row>
    <row r="9070" spans="1:8" x14ac:dyDescent="0.2">
      <c r="A9070" s="5">
        <v>45209</v>
      </c>
      <c r="B9070" s="2">
        <v>45209.336724537039</v>
      </c>
      <c r="C9070" s="1" t="s">
        <v>1192</v>
      </c>
      <c r="D9070" t="s">
        <v>1053</v>
      </c>
      <c r="E9070" s="1" t="s">
        <v>1061</v>
      </c>
      <c r="G9070" t="s">
        <v>1240</v>
      </c>
      <c r="H9070">
        <v>1</v>
      </c>
    </row>
    <row r="9071" spans="1:8" x14ac:dyDescent="0.2">
      <c r="A9071" s="5">
        <v>45209</v>
      </c>
      <c r="B9071" s="2">
        <v>45209.336736111109</v>
      </c>
      <c r="C9071" s="1" t="s">
        <v>1192</v>
      </c>
      <c r="D9071" t="s">
        <v>1057</v>
      </c>
      <c r="E9071" s="1" t="s">
        <v>1061</v>
      </c>
      <c r="G9071" t="s">
        <v>1240</v>
      </c>
      <c r="H9071">
        <v>1</v>
      </c>
    </row>
    <row r="9072" spans="1:8" x14ac:dyDescent="0.2">
      <c r="A9072" s="5">
        <v>45209</v>
      </c>
      <c r="B9072" s="2">
        <v>45209.336747685185</v>
      </c>
      <c r="C9072" s="1" t="s">
        <v>1192</v>
      </c>
      <c r="D9072" t="s">
        <v>1058</v>
      </c>
      <c r="E9072" s="1" t="s">
        <v>1061</v>
      </c>
      <c r="G9072" t="s">
        <v>1240</v>
      </c>
      <c r="H9072">
        <v>1</v>
      </c>
    </row>
    <row r="9073" spans="1:8" x14ac:dyDescent="0.2">
      <c r="A9073" s="5">
        <v>45209</v>
      </c>
      <c r="B9073" s="2">
        <v>45209.336770833332</v>
      </c>
      <c r="C9073" s="1" t="s">
        <v>1192</v>
      </c>
      <c r="D9073" t="s">
        <v>1059</v>
      </c>
      <c r="E9073" s="1" t="s">
        <v>1061</v>
      </c>
      <c r="G9073" t="s">
        <v>1240</v>
      </c>
      <c r="H9073">
        <v>1</v>
      </c>
    </row>
    <row r="9074" spans="1:8" x14ac:dyDescent="0.2">
      <c r="A9074" s="5">
        <v>45209</v>
      </c>
      <c r="B9074" s="2">
        <v>45209.336655092593</v>
      </c>
      <c r="C9074" s="1" t="s">
        <v>1190</v>
      </c>
      <c r="D9074" t="s">
        <v>1053</v>
      </c>
      <c r="G9074" t="s">
        <v>1240</v>
      </c>
      <c r="H9074">
        <v>1</v>
      </c>
    </row>
    <row r="9075" spans="1:8" x14ac:dyDescent="0.2">
      <c r="A9075" s="5">
        <v>45209</v>
      </c>
      <c r="B9075" s="2">
        <v>45209.33666666667</v>
      </c>
      <c r="C9075" s="1" t="s">
        <v>1190</v>
      </c>
      <c r="D9075" t="s">
        <v>1056</v>
      </c>
      <c r="G9075" t="s">
        <v>1240</v>
      </c>
      <c r="H9075">
        <v>1</v>
      </c>
    </row>
    <row r="9076" spans="1:8" x14ac:dyDescent="0.2">
      <c r="A9076" s="5">
        <v>45209</v>
      </c>
      <c r="B9076" s="2">
        <v>45209.336689814816</v>
      </c>
      <c r="C9076" s="1" t="s">
        <v>1190</v>
      </c>
      <c r="D9076" t="s">
        <v>1057</v>
      </c>
      <c r="G9076" t="s">
        <v>1240</v>
      </c>
      <c r="H9076">
        <v>1</v>
      </c>
    </row>
    <row r="9077" spans="1:8" x14ac:dyDescent="0.2">
      <c r="A9077" s="5">
        <v>45209</v>
      </c>
      <c r="B9077" s="2">
        <v>45209.336701388886</v>
      </c>
      <c r="C9077" s="1" t="s">
        <v>1190</v>
      </c>
      <c r="D9077" t="s">
        <v>1056</v>
      </c>
      <c r="G9077" t="s">
        <v>1240</v>
      </c>
      <c r="H9077">
        <v>1</v>
      </c>
    </row>
    <row r="9078" spans="1:8" x14ac:dyDescent="0.2">
      <c r="A9078" s="5">
        <v>45209</v>
      </c>
      <c r="B9078" s="2">
        <v>45209.336724537039</v>
      </c>
      <c r="C9078" s="1" t="s">
        <v>1190</v>
      </c>
      <c r="D9078" t="s">
        <v>1058</v>
      </c>
      <c r="G9078" t="s">
        <v>1240</v>
      </c>
      <c r="H9078">
        <v>1</v>
      </c>
    </row>
    <row r="9079" spans="1:8" x14ac:dyDescent="0.2">
      <c r="A9079" s="5">
        <v>45209</v>
      </c>
      <c r="B9079" s="2">
        <v>45209.336736111109</v>
      </c>
      <c r="C9079" s="1" t="s">
        <v>1190</v>
      </c>
      <c r="D9079" t="s">
        <v>1056</v>
      </c>
      <c r="G9079" t="s">
        <v>1240</v>
      </c>
      <c r="H9079">
        <v>1</v>
      </c>
    </row>
    <row r="9080" spans="1:8" x14ac:dyDescent="0.2">
      <c r="A9080" s="5">
        <v>45209</v>
      </c>
      <c r="B9080" s="2">
        <v>45209.336747685185</v>
      </c>
      <c r="C9080" s="1" t="s">
        <v>1190</v>
      </c>
      <c r="D9080" t="s">
        <v>1059</v>
      </c>
      <c r="G9080" t="s">
        <v>1240</v>
      </c>
      <c r="H9080">
        <v>1</v>
      </c>
    </row>
    <row r="9081" spans="1:8" x14ac:dyDescent="0.2">
      <c r="A9081" s="5">
        <v>45209</v>
      </c>
      <c r="B9081" s="2">
        <v>45209.336759259262</v>
      </c>
      <c r="C9081" s="1" t="s">
        <v>1190</v>
      </c>
      <c r="D9081" t="s">
        <v>1056</v>
      </c>
      <c r="G9081" t="s">
        <v>1240</v>
      </c>
      <c r="H9081">
        <v>1</v>
      </c>
    </row>
    <row r="9082" spans="1:8" x14ac:dyDescent="0.2">
      <c r="A9082" s="5">
        <v>45210</v>
      </c>
      <c r="B9082" s="2">
        <v>45210.337800925925</v>
      </c>
      <c r="C9082" s="1" t="s">
        <v>1192</v>
      </c>
      <c r="D9082" t="s">
        <v>1053</v>
      </c>
      <c r="E9082" s="1" t="s">
        <v>1061</v>
      </c>
      <c r="G9082" t="s">
        <v>1240</v>
      </c>
      <c r="H9082">
        <v>1</v>
      </c>
    </row>
    <row r="9083" spans="1:8" x14ac:dyDescent="0.2">
      <c r="A9083" s="5">
        <v>45210</v>
      </c>
      <c r="B9083" s="2">
        <v>45210.337812500002</v>
      </c>
      <c r="C9083" s="1" t="s">
        <v>1192</v>
      </c>
      <c r="D9083" t="s">
        <v>1057</v>
      </c>
      <c r="E9083" s="1" t="s">
        <v>1061</v>
      </c>
      <c r="G9083" t="s">
        <v>1240</v>
      </c>
      <c r="H9083">
        <v>1</v>
      </c>
    </row>
    <row r="9084" spans="1:8" x14ac:dyDescent="0.2">
      <c r="A9084" s="5">
        <v>45210</v>
      </c>
      <c r="B9084" s="2">
        <v>45210.337824074071</v>
      </c>
      <c r="C9084" s="1" t="s">
        <v>1192</v>
      </c>
      <c r="D9084" t="s">
        <v>1058</v>
      </c>
      <c r="E9084" s="1" t="s">
        <v>1061</v>
      </c>
      <c r="G9084" t="s">
        <v>1240</v>
      </c>
      <c r="H9084">
        <v>1</v>
      </c>
    </row>
    <row r="9085" spans="1:8" x14ac:dyDescent="0.2">
      <c r="A9085" s="5">
        <v>45210</v>
      </c>
      <c r="B9085" s="2">
        <v>45210.337835648148</v>
      </c>
      <c r="C9085" s="1" t="s">
        <v>1192</v>
      </c>
      <c r="D9085" t="s">
        <v>1059</v>
      </c>
      <c r="E9085" s="1" t="s">
        <v>1061</v>
      </c>
      <c r="G9085" t="s">
        <v>1240</v>
      </c>
      <c r="H9085">
        <v>1</v>
      </c>
    </row>
    <row r="9086" spans="1:8" x14ac:dyDescent="0.2">
      <c r="A9086" s="5">
        <v>45212</v>
      </c>
      <c r="B9086" s="2">
        <v>45212.317777777775</v>
      </c>
      <c r="C9086" s="1" t="s">
        <v>1192</v>
      </c>
      <c r="D9086" t="s">
        <v>1053</v>
      </c>
      <c r="E9086" s="1" t="s">
        <v>1061</v>
      </c>
      <c r="G9086" t="s">
        <v>1240</v>
      </c>
      <c r="H9086">
        <v>1</v>
      </c>
    </row>
    <row r="9087" spans="1:8" x14ac:dyDescent="0.2">
      <c r="A9087" s="5">
        <v>45212</v>
      </c>
      <c r="B9087" s="2">
        <v>45212.317789351851</v>
      </c>
      <c r="C9087" s="1" t="s">
        <v>1192</v>
      </c>
      <c r="D9087" t="s">
        <v>1057</v>
      </c>
      <c r="E9087" s="1" t="s">
        <v>1061</v>
      </c>
      <c r="G9087" t="s">
        <v>1240</v>
      </c>
      <c r="H9087">
        <v>1</v>
      </c>
    </row>
    <row r="9088" spans="1:8" x14ac:dyDescent="0.2">
      <c r="A9088" s="5">
        <v>45212</v>
      </c>
      <c r="B9088" s="2">
        <v>45212.317800925928</v>
      </c>
      <c r="C9088" s="1" t="s">
        <v>1192</v>
      </c>
      <c r="D9088" t="s">
        <v>1058</v>
      </c>
      <c r="E9088" s="1" t="s">
        <v>1061</v>
      </c>
      <c r="G9088" t="s">
        <v>1240</v>
      </c>
      <c r="H9088">
        <v>1</v>
      </c>
    </row>
    <row r="9089" spans="1:8" x14ac:dyDescent="0.2">
      <c r="A9089" s="5">
        <v>45212</v>
      </c>
      <c r="B9089" s="2">
        <v>45212.317812499998</v>
      </c>
      <c r="C9089" s="1" t="s">
        <v>1192</v>
      </c>
      <c r="D9089" t="s">
        <v>1059</v>
      </c>
      <c r="E9089" s="1" t="s">
        <v>1061</v>
      </c>
      <c r="G9089" t="s">
        <v>1240</v>
      </c>
      <c r="H9089">
        <v>1</v>
      </c>
    </row>
    <row r="9090" spans="1:8" x14ac:dyDescent="0.2">
      <c r="A9090" s="5">
        <v>45212</v>
      </c>
      <c r="B9090" s="2">
        <v>45212.336770833332</v>
      </c>
      <c r="C9090" s="1" t="s">
        <v>1190</v>
      </c>
      <c r="D9090" t="s">
        <v>1053</v>
      </c>
      <c r="G9090" t="s">
        <v>1240</v>
      </c>
      <c r="H9090">
        <v>1</v>
      </c>
    </row>
    <row r="9091" spans="1:8" x14ac:dyDescent="0.2">
      <c r="A9091" s="5">
        <v>45212</v>
      </c>
      <c r="B9091" s="2">
        <v>45212.336828703701</v>
      </c>
      <c r="C9091" s="1" t="s">
        <v>1190</v>
      </c>
      <c r="D9091" t="s">
        <v>1056</v>
      </c>
      <c r="G9091" t="s">
        <v>1240</v>
      </c>
      <c r="H9091">
        <v>1</v>
      </c>
    </row>
    <row r="9092" spans="1:8" x14ac:dyDescent="0.2">
      <c r="A9092" s="5">
        <v>45212</v>
      </c>
      <c r="B9092" s="2">
        <v>45212.336851851855</v>
      </c>
      <c r="C9092" s="1" t="s">
        <v>1190</v>
      </c>
      <c r="D9092" t="s">
        <v>1057</v>
      </c>
      <c r="G9092" t="s">
        <v>1240</v>
      </c>
      <c r="H9092">
        <v>1</v>
      </c>
    </row>
    <row r="9093" spans="1:8" x14ac:dyDescent="0.2">
      <c r="A9093" s="5">
        <v>45212</v>
      </c>
      <c r="B9093" s="2">
        <v>45212.336875000001</v>
      </c>
      <c r="C9093" s="1" t="s">
        <v>1190</v>
      </c>
      <c r="D9093" t="s">
        <v>1056</v>
      </c>
      <c r="G9093" t="s">
        <v>1240</v>
      </c>
      <c r="H9093">
        <v>1</v>
      </c>
    </row>
    <row r="9094" spans="1:8" x14ac:dyDescent="0.2">
      <c r="A9094" s="5">
        <v>45212</v>
      </c>
      <c r="B9094" s="2">
        <v>45212.336886574078</v>
      </c>
      <c r="C9094" s="1" t="s">
        <v>1190</v>
      </c>
      <c r="D9094" t="s">
        <v>1058</v>
      </c>
      <c r="G9094" t="s">
        <v>1240</v>
      </c>
      <c r="H9094">
        <v>1</v>
      </c>
    </row>
    <row r="9095" spans="1:8" x14ac:dyDescent="0.2">
      <c r="A9095" s="5">
        <v>45212</v>
      </c>
      <c r="B9095" s="2">
        <v>45212.336898148147</v>
      </c>
      <c r="C9095" s="1" t="s">
        <v>1190</v>
      </c>
      <c r="D9095" t="s">
        <v>1056</v>
      </c>
      <c r="G9095" t="s">
        <v>1240</v>
      </c>
      <c r="H9095">
        <v>1</v>
      </c>
    </row>
    <row r="9096" spans="1:8" x14ac:dyDescent="0.2">
      <c r="A9096" s="5">
        <v>45212</v>
      </c>
      <c r="B9096" s="2">
        <v>45212.336909722224</v>
      </c>
      <c r="C9096" s="1" t="s">
        <v>1190</v>
      </c>
      <c r="D9096" t="s">
        <v>1059</v>
      </c>
      <c r="G9096" t="s">
        <v>1240</v>
      </c>
      <c r="H9096">
        <v>1</v>
      </c>
    </row>
    <row r="9097" spans="1:8" x14ac:dyDescent="0.2">
      <c r="A9097" s="5">
        <v>45212</v>
      </c>
      <c r="B9097" s="2">
        <v>45212.33693287037</v>
      </c>
      <c r="C9097" s="1" t="s">
        <v>1190</v>
      </c>
      <c r="D9097" t="s">
        <v>1056</v>
      </c>
      <c r="G9097" t="s">
        <v>1240</v>
      </c>
      <c r="H9097">
        <v>1</v>
      </c>
    </row>
    <row r="9098" spans="1:8" x14ac:dyDescent="0.2">
      <c r="A9098" s="5">
        <v>45215</v>
      </c>
      <c r="B9098" s="2">
        <v>45215.336851851855</v>
      </c>
      <c r="C9098" s="1" t="s">
        <v>1192</v>
      </c>
      <c r="D9098" t="s">
        <v>1053</v>
      </c>
      <c r="E9098" s="1" t="s">
        <v>1061</v>
      </c>
      <c r="G9098" t="s">
        <v>1240</v>
      </c>
      <c r="H9098">
        <v>1</v>
      </c>
    </row>
    <row r="9099" spans="1:8" x14ac:dyDescent="0.2">
      <c r="A9099" s="5">
        <v>45215</v>
      </c>
      <c r="B9099" s="2">
        <v>45215.336863425924</v>
      </c>
      <c r="C9099" s="1" t="s">
        <v>1192</v>
      </c>
      <c r="D9099" t="s">
        <v>1057</v>
      </c>
      <c r="E9099" s="1" t="s">
        <v>1061</v>
      </c>
      <c r="G9099" t="s">
        <v>1240</v>
      </c>
      <c r="H9099">
        <v>1</v>
      </c>
    </row>
    <row r="9100" spans="1:8" x14ac:dyDescent="0.2">
      <c r="A9100" s="5">
        <v>45215</v>
      </c>
      <c r="B9100" s="2">
        <v>45215.336875000001</v>
      </c>
      <c r="C9100" s="1" t="s">
        <v>1192</v>
      </c>
      <c r="D9100" t="s">
        <v>1058</v>
      </c>
      <c r="E9100" s="1" t="s">
        <v>1061</v>
      </c>
      <c r="G9100" t="s">
        <v>1240</v>
      </c>
      <c r="H9100">
        <v>1</v>
      </c>
    </row>
    <row r="9101" spans="1:8" x14ac:dyDescent="0.2">
      <c r="A9101" s="5">
        <v>45215</v>
      </c>
      <c r="B9101" s="2">
        <v>45215.336886574078</v>
      </c>
      <c r="C9101" s="1" t="s">
        <v>1192</v>
      </c>
      <c r="D9101" t="s">
        <v>1059</v>
      </c>
      <c r="E9101" s="1" t="s">
        <v>1061</v>
      </c>
      <c r="G9101" t="s">
        <v>1240</v>
      </c>
      <c r="H9101">
        <v>1</v>
      </c>
    </row>
    <row r="9102" spans="1:8" x14ac:dyDescent="0.2">
      <c r="A9102" s="5">
        <v>45216</v>
      </c>
      <c r="B9102" s="2">
        <v>45216.341180555559</v>
      </c>
      <c r="C9102" s="1" t="s">
        <v>1192</v>
      </c>
      <c r="D9102" t="s">
        <v>1053</v>
      </c>
      <c r="E9102" s="1" t="s">
        <v>1061</v>
      </c>
      <c r="G9102" t="s">
        <v>1240</v>
      </c>
      <c r="H9102">
        <v>1</v>
      </c>
    </row>
    <row r="9103" spans="1:8" x14ac:dyDescent="0.2">
      <c r="A9103" s="5">
        <v>45216</v>
      </c>
      <c r="B9103" s="2">
        <v>45216.341192129628</v>
      </c>
      <c r="C9103" s="1" t="s">
        <v>1192</v>
      </c>
      <c r="D9103" t="s">
        <v>1057</v>
      </c>
      <c r="E9103" s="1" t="s">
        <v>1061</v>
      </c>
      <c r="G9103" t="s">
        <v>1240</v>
      </c>
      <c r="H9103">
        <v>1</v>
      </c>
    </row>
    <row r="9104" spans="1:8" x14ac:dyDescent="0.2">
      <c r="A9104" s="5">
        <v>45216</v>
      </c>
      <c r="B9104" s="2">
        <v>45216.341203703705</v>
      </c>
      <c r="C9104" s="1" t="s">
        <v>1192</v>
      </c>
      <c r="D9104" t="s">
        <v>1058</v>
      </c>
      <c r="E9104" s="1" t="s">
        <v>1061</v>
      </c>
      <c r="G9104" t="s">
        <v>1240</v>
      </c>
      <c r="H9104">
        <v>1</v>
      </c>
    </row>
    <row r="9105" spans="1:8" x14ac:dyDescent="0.2">
      <c r="A9105" s="5">
        <v>45216</v>
      </c>
      <c r="B9105" s="2">
        <v>45216.341215277775</v>
      </c>
      <c r="C9105" s="1" t="s">
        <v>1192</v>
      </c>
      <c r="D9105" t="s">
        <v>1059</v>
      </c>
      <c r="E9105" s="1" t="s">
        <v>1061</v>
      </c>
      <c r="G9105" t="s">
        <v>1240</v>
      </c>
      <c r="H9105">
        <v>1</v>
      </c>
    </row>
    <row r="9106" spans="1:8" x14ac:dyDescent="0.2">
      <c r="A9106" s="5">
        <v>45216</v>
      </c>
      <c r="B9106" s="2">
        <v>45216.345891203702</v>
      </c>
      <c r="C9106" s="1" t="s">
        <v>1190</v>
      </c>
      <c r="D9106" t="s">
        <v>1053</v>
      </c>
      <c r="G9106" t="s">
        <v>1240</v>
      </c>
      <c r="H9106">
        <v>1</v>
      </c>
    </row>
    <row r="9107" spans="1:8" x14ac:dyDescent="0.2">
      <c r="A9107" s="5">
        <v>45216</v>
      </c>
      <c r="B9107" s="2">
        <v>45216.345914351848</v>
      </c>
      <c r="C9107" s="1" t="s">
        <v>1190</v>
      </c>
      <c r="D9107" t="s">
        <v>1056</v>
      </c>
      <c r="G9107" t="s">
        <v>1240</v>
      </c>
      <c r="H9107">
        <v>1</v>
      </c>
    </row>
    <row r="9108" spans="1:8" x14ac:dyDescent="0.2">
      <c r="A9108" s="5">
        <v>45216</v>
      </c>
      <c r="B9108" s="2">
        <v>45216.345925925925</v>
      </c>
      <c r="C9108" s="1" t="s">
        <v>1190</v>
      </c>
      <c r="D9108" t="s">
        <v>1057</v>
      </c>
      <c r="G9108" t="s">
        <v>1240</v>
      </c>
      <c r="H9108">
        <v>1</v>
      </c>
    </row>
    <row r="9109" spans="1:8" x14ac:dyDescent="0.2">
      <c r="A9109" s="5">
        <v>45216</v>
      </c>
      <c r="B9109" s="2">
        <v>45216.345949074072</v>
      </c>
      <c r="C9109" s="1" t="s">
        <v>1190</v>
      </c>
      <c r="D9109" t="s">
        <v>1056</v>
      </c>
      <c r="G9109" t="s">
        <v>1240</v>
      </c>
      <c r="H9109">
        <v>1</v>
      </c>
    </row>
    <row r="9110" spans="1:8" x14ac:dyDescent="0.2">
      <c r="A9110" s="5">
        <v>45216</v>
      </c>
      <c r="B9110" s="2">
        <v>45216.345960648148</v>
      </c>
      <c r="C9110" s="1" t="s">
        <v>1190</v>
      </c>
      <c r="D9110" t="s">
        <v>1058</v>
      </c>
      <c r="G9110" t="s">
        <v>1240</v>
      </c>
      <c r="H9110">
        <v>1</v>
      </c>
    </row>
    <row r="9111" spans="1:8" x14ac:dyDescent="0.2">
      <c r="A9111" s="5">
        <v>45216</v>
      </c>
      <c r="B9111" s="2">
        <v>45216.345972222225</v>
      </c>
      <c r="C9111" s="1" t="s">
        <v>1190</v>
      </c>
      <c r="D9111" t="s">
        <v>1056</v>
      </c>
      <c r="G9111" t="s">
        <v>1240</v>
      </c>
      <c r="H9111">
        <v>1</v>
      </c>
    </row>
    <row r="9112" spans="1:8" x14ac:dyDescent="0.2">
      <c r="A9112" s="5">
        <v>45216</v>
      </c>
      <c r="B9112" s="2">
        <v>45216.346006944441</v>
      </c>
      <c r="C9112" s="1" t="s">
        <v>1190</v>
      </c>
      <c r="D9112" t="s">
        <v>1059</v>
      </c>
      <c r="G9112" t="s">
        <v>1240</v>
      </c>
      <c r="H9112">
        <v>1</v>
      </c>
    </row>
    <row r="9113" spans="1:8" x14ac:dyDescent="0.2">
      <c r="A9113" s="5">
        <v>45216</v>
      </c>
      <c r="B9113" s="2">
        <v>45216.346018518518</v>
      </c>
      <c r="C9113" s="1" t="s">
        <v>1190</v>
      </c>
      <c r="D9113" t="s">
        <v>1056</v>
      </c>
      <c r="G9113" t="s">
        <v>1240</v>
      </c>
      <c r="H9113">
        <v>1</v>
      </c>
    </row>
    <row r="9114" spans="1:8" x14ac:dyDescent="0.2">
      <c r="A9114" s="5">
        <v>45217</v>
      </c>
      <c r="B9114" s="2">
        <v>45217.337245370371</v>
      </c>
      <c r="C9114" s="1" t="s">
        <v>1192</v>
      </c>
      <c r="D9114" t="s">
        <v>1053</v>
      </c>
      <c r="E9114" s="1" t="s">
        <v>1061</v>
      </c>
      <c r="G9114" t="s">
        <v>1240</v>
      </c>
      <c r="H9114">
        <v>1</v>
      </c>
    </row>
    <row r="9115" spans="1:8" x14ac:dyDescent="0.2">
      <c r="A9115" s="5">
        <v>45217</v>
      </c>
      <c r="B9115" s="2">
        <v>45217.337256944447</v>
      </c>
      <c r="C9115" s="1" t="s">
        <v>1192</v>
      </c>
      <c r="D9115" t="s">
        <v>1057</v>
      </c>
      <c r="E9115" s="1" t="s">
        <v>1061</v>
      </c>
      <c r="G9115" t="s">
        <v>1240</v>
      </c>
      <c r="H9115">
        <v>1</v>
      </c>
    </row>
    <row r="9116" spans="1:8" x14ac:dyDescent="0.2">
      <c r="A9116" s="5">
        <v>45217</v>
      </c>
      <c r="B9116" s="2">
        <v>45217.337268518517</v>
      </c>
      <c r="C9116" s="1" t="s">
        <v>1192</v>
      </c>
      <c r="D9116" t="s">
        <v>1058</v>
      </c>
      <c r="E9116" s="1" t="s">
        <v>1061</v>
      </c>
      <c r="G9116" t="s">
        <v>1240</v>
      </c>
      <c r="H9116">
        <v>1</v>
      </c>
    </row>
    <row r="9117" spans="1:8" x14ac:dyDescent="0.2">
      <c r="A9117" s="5">
        <v>45217</v>
      </c>
      <c r="B9117" s="2">
        <v>45217.337280092594</v>
      </c>
      <c r="C9117" s="1" t="s">
        <v>1192</v>
      </c>
      <c r="D9117" t="s">
        <v>1059</v>
      </c>
      <c r="E9117" s="1" t="s">
        <v>1061</v>
      </c>
      <c r="G9117" t="s">
        <v>1240</v>
      </c>
      <c r="H9117">
        <v>1</v>
      </c>
    </row>
    <row r="9118" spans="1:8" x14ac:dyDescent="0.2">
      <c r="A9118" s="5">
        <v>45217</v>
      </c>
      <c r="B9118" s="2">
        <v>45217.333067129628</v>
      </c>
      <c r="C9118" s="1" t="s">
        <v>1190</v>
      </c>
      <c r="D9118" t="s">
        <v>1053</v>
      </c>
      <c r="G9118" t="s">
        <v>1240</v>
      </c>
      <c r="H9118">
        <v>1</v>
      </c>
    </row>
    <row r="9119" spans="1:8" x14ac:dyDescent="0.2">
      <c r="A9119" s="5">
        <v>45217</v>
      </c>
      <c r="B9119" s="2">
        <v>45217.333240740743</v>
      </c>
      <c r="C9119" s="1" t="s">
        <v>1190</v>
      </c>
      <c r="D9119" t="s">
        <v>1056</v>
      </c>
      <c r="G9119" t="s">
        <v>1240</v>
      </c>
      <c r="H9119">
        <v>1</v>
      </c>
    </row>
    <row r="9120" spans="1:8" x14ac:dyDescent="0.2">
      <c r="A9120" s="5">
        <v>45217</v>
      </c>
      <c r="B9120" s="2">
        <v>45217.333425925928</v>
      </c>
      <c r="C9120" s="1" t="s">
        <v>1190</v>
      </c>
      <c r="D9120" t="s">
        <v>1057</v>
      </c>
      <c r="G9120" t="s">
        <v>1240</v>
      </c>
      <c r="H9120">
        <v>1</v>
      </c>
    </row>
    <row r="9121" spans="1:8" x14ac:dyDescent="0.2">
      <c r="A9121" s="5">
        <v>45217</v>
      </c>
      <c r="B9121" s="2">
        <v>45217.33353009259</v>
      </c>
      <c r="C9121" s="1" t="s">
        <v>1190</v>
      </c>
      <c r="D9121" t="s">
        <v>1056</v>
      </c>
      <c r="G9121" t="s">
        <v>1240</v>
      </c>
      <c r="H9121">
        <v>1</v>
      </c>
    </row>
    <row r="9122" spans="1:8" x14ac:dyDescent="0.2">
      <c r="A9122" s="5">
        <v>45217</v>
      </c>
      <c r="B9122" s="2">
        <v>45217.333611111113</v>
      </c>
      <c r="C9122" s="1" t="s">
        <v>1190</v>
      </c>
      <c r="D9122" t="s">
        <v>1058</v>
      </c>
      <c r="G9122" t="s">
        <v>1240</v>
      </c>
      <c r="H9122">
        <v>1</v>
      </c>
    </row>
    <row r="9123" spans="1:8" x14ac:dyDescent="0.2">
      <c r="A9123" s="5">
        <v>45217</v>
      </c>
      <c r="B9123" s="2">
        <v>45217.333680555559</v>
      </c>
      <c r="C9123" s="1" t="s">
        <v>1190</v>
      </c>
      <c r="D9123" t="s">
        <v>1056</v>
      </c>
      <c r="G9123" t="s">
        <v>1240</v>
      </c>
      <c r="H9123">
        <v>1</v>
      </c>
    </row>
    <row r="9124" spans="1:8" x14ac:dyDescent="0.2">
      <c r="A9124" s="5">
        <v>45217</v>
      </c>
      <c r="B9124" s="2">
        <v>45217.333715277775</v>
      </c>
      <c r="C9124" s="1" t="s">
        <v>1190</v>
      </c>
      <c r="D9124" t="s">
        <v>1059</v>
      </c>
      <c r="G9124" t="s">
        <v>1240</v>
      </c>
      <c r="H9124">
        <v>1</v>
      </c>
    </row>
    <row r="9125" spans="1:8" x14ac:dyDescent="0.2">
      <c r="A9125" s="5">
        <v>45217</v>
      </c>
      <c r="B9125" s="2">
        <v>45217.333761574075</v>
      </c>
      <c r="C9125" s="1" t="s">
        <v>1190</v>
      </c>
      <c r="D9125" t="s">
        <v>1056</v>
      </c>
      <c r="G9125" t="s">
        <v>1240</v>
      </c>
      <c r="H9125">
        <v>1</v>
      </c>
    </row>
    <row r="9126" spans="1:8" x14ac:dyDescent="0.2">
      <c r="A9126" s="5">
        <v>45217</v>
      </c>
      <c r="B9126" s="2">
        <v>45217.36041666667</v>
      </c>
      <c r="C9126" s="1" t="s">
        <v>1190</v>
      </c>
      <c r="D9126" t="s">
        <v>1053</v>
      </c>
      <c r="G9126" t="s">
        <v>1240</v>
      </c>
      <c r="H9126">
        <v>1</v>
      </c>
    </row>
    <row r="9127" spans="1:8" x14ac:dyDescent="0.2">
      <c r="A9127" s="5">
        <v>45217</v>
      </c>
      <c r="B9127" s="2">
        <v>45217.360439814816</v>
      </c>
      <c r="C9127" s="1" t="s">
        <v>1190</v>
      </c>
      <c r="D9127" t="s">
        <v>1056</v>
      </c>
      <c r="G9127" t="s">
        <v>1240</v>
      </c>
      <c r="H9127">
        <v>1</v>
      </c>
    </row>
    <row r="9128" spans="1:8" x14ac:dyDescent="0.2">
      <c r="A9128" s="5">
        <v>45217</v>
      </c>
      <c r="B9128" s="2">
        <v>45217.360462962963</v>
      </c>
      <c r="C9128" s="1" t="s">
        <v>1190</v>
      </c>
      <c r="D9128" t="s">
        <v>1057</v>
      </c>
      <c r="G9128" t="s">
        <v>1240</v>
      </c>
      <c r="H9128">
        <v>1</v>
      </c>
    </row>
    <row r="9129" spans="1:8" x14ac:dyDescent="0.2">
      <c r="A9129" s="5">
        <v>45217</v>
      </c>
      <c r="B9129" s="2">
        <v>45217.360486111109</v>
      </c>
      <c r="C9129" s="1" t="s">
        <v>1190</v>
      </c>
      <c r="D9129" t="s">
        <v>1056</v>
      </c>
      <c r="G9129" t="s">
        <v>1240</v>
      </c>
      <c r="H9129">
        <v>1</v>
      </c>
    </row>
    <row r="9130" spans="1:8" x14ac:dyDescent="0.2">
      <c r="A9130" s="5">
        <v>45217</v>
      </c>
      <c r="B9130" s="2">
        <v>45217.360509259262</v>
      </c>
      <c r="C9130" s="1" t="s">
        <v>1190</v>
      </c>
      <c r="D9130" t="s">
        <v>1058</v>
      </c>
      <c r="G9130" t="s">
        <v>1240</v>
      </c>
      <c r="H9130">
        <v>1</v>
      </c>
    </row>
    <row r="9131" spans="1:8" x14ac:dyDescent="0.2">
      <c r="A9131" s="5">
        <v>45217</v>
      </c>
      <c r="B9131" s="2">
        <v>45217.360532407409</v>
      </c>
      <c r="C9131" s="1" t="s">
        <v>1190</v>
      </c>
      <c r="D9131" t="s">
        <v>1056</v>
      </c>
      <c r="G9131" t="s">
        <v>1240</v>
      </c>
      <c r="H9131">
        <v>1</v>
      </c>
    </row>
    <row r="9132" spans="1:8" x14ac:dyDescent="0.2">
      <c r="A9132" s="5">
        <v>45217</v>
      </c>
      <c r="B9132" s="2">
        <v>45217.360567129632</v>
      </c>
      <c r="C9132" s="1" t="s">
        <v>1190</v>
      </c>
      <c r="D9132" t="s">
        <v>1059</v>
      </c>
      <c r="G9132" t="s">
        <v>1240</v>
      </c>
      <c r="H9132">
        <v>1</v>
      </c>
    </row>
    <row r="9133" spans="1:8" x14ac:dyDescent="0.2">
      <c r="A9133" s="5">
        <v>45217</v>
      </c>
      <c r="B9133" s="2">
        <v>45217.360578703701</v>
      </c>
      <c r="C9133" s="1" t="s">
        <v>1190</v>
      </c>
      <c r="D9133" t="s">
        <v>1056</v>
      </c>
      <c r="G9133" t="s">
        <v>1240</v>
      </c>
      <c r="H9133">
        <v>1</v>
      </c>
    </row>
    <row r="9134" spans="1:8" x14ac:dyDescent="0.2">
      <c r="A9134" s="5">
        <v>45218</v>
      </c>
      <c r="B9134" s="2">
        <v>45218.335740740738</v>
      </c>
      <c r="C9134" s="1" t="s">
        <v>1192</v>
      </c>
      <c r="D9134" t="s">
        <v>1053</v>
      </c>
      <c r="E9134" s="1" t="s">
        <v>1061</v>
      </c>
      <c r="G9134" t="s">
        <v>1240</v>
      </c>
      <c r="H9134">
        <v>1</v>
      </c>
    </row>
    <row r="9135" spans="1:8" x14ac:dyDescent="0.2">
      <c r="A9135" s="5">
        <v>45218</v>
      </c>
      <c r="B9135" s="2">
        <v>45218.335752314815</v>
      </c>
      <c r="C9135" s="1" t="s">
        <v>1192</v>
      </c>
      <c r="D9135" t="s">
        <v>1057</v>
      </c>
      <c r="E9135" s="1" t="s">
        <v>1061</v>
      </c>
      <c r="G9135" t="s">
        <v>1240</v>
      </c>
      <c r="H9135">
        <v>1</v>
      </c>
    </row>
    <row r="9136" spans="1:8" x14ac:dyDescent="0.2">
      <c r="A9136" s="5">
        <v>45218</v>
      </c>
      <c r="B9136" s="2">
        <v>45218.335763888892</v>
      </c>
      <c r="C9136" s="1" t="s">
        <v>1192</v>
      </c>
      <c r="D9136" t="s">
        <v>1058</v>
      </c>
      <c r="E9136" s="1" t="s">
        <v>1061</v>
      </c>
      <c r="G9136" t="s">
        <v>1240</v>
      </c>
      <c r="H9136">
        <v>1</v>
      </c>
    </row>
    <row r="9137" spans="1:8" x14ac:dyDescent="0.2">
      <c r="A9137" s="5">
        <v>45218</v>
      </c>
      <c r="B9137" s="2">
        <v>45218.335798611108</v>
      </c>
      <c r="C9137" s="1" t="s">
        <v>1192</v>
      </c>
      <c r="D9137" t="s">
        <v>1059</v>
      </c>
      <c r="E9137" s="1" t="s">
        <v>1061</v>
      </c>
      <c r="G9137" t="s">
        <v>1240</v>
      </c>
      <c r="H9137">
        <v>1</v>
      </c>
    </row>
    <row r="9138" spans="1:8" x14ac:dyDescent="0.2">
      <c r="A9138" s="5">
        <v>45218</v>
      </c>
      <c r="B9138" s="2">
        <v>45218.337129629632</v>
      </c>
      <c r="C9138" s="1" t="s">
        <v>1190</v>
      </c>
      <c r="D9138" t="s">
        <v>1053</v>
      </c>
      <c r="G9138" t="s">
        <v>1240</v>
      </c>
      <c r="H9138">
        <v>1</v>
      </c>
    </row>
    <row r="9139" spans="1:8" x14ac:dyDescent="0.2">
      <c r="A9139" s="5">
        <v>45218</v>
      </c>
      <c r="B9139" s="2">
        <v>45218.337291666663</v>
      </c>
      <c r="C9139" s="1" t="s">
        <v>1190</v>
      </c>
      <c r="D9139" t="s">
        <v>1056</v>
      </c>
      <c r="G9139" t="s">
        <v>1240</v>
      </c>
      <c r="H9139">
        <v>1</v>
      </c>
    </row>
    <row r="9140" spans="1:8" x14ac:dyDescent="0.2">
      <c r="A9140" s="5">
        <v>45218</v>
      </c>
      <c r="B9140" s="2">
        <v>45218.337673611109</v>
      </c>
      <c r="C9140" s="1" t="s">
        <v>1190</v>
      </c>
      <c r="D9140" t="s">
        <v>1057</v>
      </c>
      <c r="G9140" t="s">
        <v>1240</v>
      </c>
      <c r="H9140">
        <v>1</v>
      </c>
    </row>
    <row r="9141" spans="1:8" x14ac:dyDescent="0.2">
      <c r="A9141" s="5">
        <v>45218</v>
      </c>
      <c r="B9141" s="2">
        <v>45218.337824074071</v>
      </c>
      <c r="C9141" s="1" t="s">
        <v>1190</v>
      </c>
      <c r="D9141" t="s">
        <v>1056</v>
      </c>
      <c r="G9141" t="s">
        <v>1240</v>
      </c>
      <c r="H9141">
        <v>1</v>
      </c>
    </row>
    <row r="9142" spans="1:8" x14ac:dyDescent="0.2">
      <c r="A9142" s="5">
        <v>45218</v>
      </c>
      <c r="B9142" s="2">
        <v>45218.337881944448</v>
      </c>
      <c r="C9142" s="1" t="s">
        <v>1190</v>
      </c>
      <c r="D9142" t="s">
        <v>1058</v>
      </c>
      <c r="G9142" t="s">
        <v>1240</v>
      </c>
      <c r="H9142">
        <v>1</v>
      </c>
    </row>
    <row r="9143" spans="1:8" x14ac:dyDescent="0.2">
      <c r="A9143" s="5">
        <v>45218</v>
      </c>
      <c r="B9143" s="2">
        <v>45218.33797453704</v>
      </c>
      <c r="C9143" s="1" t="s">
        <v>1190</v>
      </c>
      <c r="D9143" t="s">
        <v>1056</v>
      </c>
      <c r="G9143" t="s">
        <v>1240</v>
      </c>
      <c r="H9143">
        <v>1</v>
      </c>
    </row>
    <row r="9144" spans="1:8" x14ac:dyDescent="0.2">
      <c r="A9144" s="5">
        <v>45218</v>
      </c>
      <c r="B9144" s="2">
        <v>45218.338043981479</v>
      </c>
      <c r="C9144" s="1" t="s">
        <v>1190</v>
      </c>
      <c r="D9144" t="s">
        <v>1059</v>
      </c>
      <c r="G9144" t="s">
        <v>1240</v>
      </c>
      <c r="H9144">
        <v>1</v>
      </c>
    </row>
    <row r="9145" spans="1:8" x14ac:dyDescent="0.2">
      <c r="A9145" s="5">
        <v>45218</v>
      </c>
      <c r="B9145" s="2">
        <v>45218.338113425925</v>
      </c>
      <c r="C9145" s="1" t="s">
        <v>1190</v>
      </c>
      <c r="D9145" t="s">
        <v>1056</v>
      </c>
      <c r="G9145" t="s">
        <v>1240</v>
      </c>
      <c r="H9145">
        <v>1</v>
      </c>
    </row>
    <row r="9146" spans="1:8" x14ac:dyDescent="0.2">
      <c r="A9146" s="5">
        <v>45219</v>
      </c>
      <c r="B9146" s="2">
        <v>45219.330335648148</v>
      </c>
      <c r="C9146" s="1" t="s">
        <v>1192</v>
      </c>
      <c r="D9146" t="s">
        <v>1053</v>
      </c>
      <c r="G9146" t="s">
        <v>1240</v>
      </c>
      <c r="H9146">
        <v>1</v>
      </c>
    </row>
    <row r="9147" spans="1:8" x14ac:dyDescent="0.2">
      <c r="A9147" s="5">
        <v>45219</v>
      </c>
      <c r="B9147" s="2">
        <v>45219.330347222225</v>
      </c>
      <c r="C9147" s="1" t="s">
        <v>1192</v>
      </c>
      <c r="D9147" t="s">
        <v>1056</v>
      </c>
      <c r="F9147" s="6" t="s">
        <v>1061</v>
      </c>
      <c r="G9147" t="s">
        <v>1240</v>
      </c>
      <c r="H9147">
        <v>1</v>
      </c>
    </row>
    <row r="9148" spans="1:8" x14ac:dyDescent="0.2">
      <c r="A9148" s="5">
        <v>45219</v>
      </c>
      <c r="B9148" s="2">
        <v>45219.330358796295</v>
      </c>
      <c r="C9148" s="1" t="s">
        <v>1192</v>
      </c>
      <c r="D9148" t="s">
        <v>1057</v>
      </c>
      <c r="E9148" s="1" t="s">
        <v>1061</v>
      </c>
      <c r="G9148" t="s">
        <v>1240</v>
      </c>
      <c r="H9148">
        <v>1</v>
      </c>
    </row>
    <row r="9149" spans="1:8" x14ac:dyDescent="0.2">
      <c r="A9149" s="5">
        <v>45219</v>
      </c>
      <c r="B9149" s="2">
        <v>45219.330370370371</v>
      </c>
      <c r="C9149" s="1" t="s">
        <v>1192</v>
      </c>
      <c r="D9149" t="s">
        <v>1058</v>
      </c>
      <c r="E9149" s="1" t="s">
        <v>1061</v>
      </c>
      <c r="G9149" t="s">
        <v>1240</v>
      </c>
      <c r="H9149">
        <v>1</v>
      </c>
    </row>
    <row r="9150" spans="1:8" x14ac:dyDescent="0.2">
      <c r="A9150" s="5">
        <v>45219</v>
      </c>
      <c r="B9150" s="2">
        <v>45219.330381944441</v>
      </c>
      <c r="C9150" s="1" t="s">
        <v>1192</v>
      </c>
      <c r="D9150" t="s">
        <v>1059</v>
      </c>
      <c r="E9150" s="1" t="s">
        <v>1061</v>
      </c>
      <c r="G9150" t="s">
        <v>1240</v>
      </c>
      <c r="H9150">
        <v>1</v>
      </c>
    </row>
    <row r="9151" spans="1:8" x14ac:dyDescent="0.2">
      <c r="A9151" s="5">
        <v>45219</v>
      </c>
      <c r="B9151" s="2">
        <v>45219.330324074072</v>
      </c>
      <c r="C9151" s="1" t="s">
        <v>1190</v>
      </c>
      <c r="D9151" t="s">
        <v>1053</v>
      </c>
      <c r="G9151" t="s">
        <v>1240</v>
      </c>
      <c r="H9151">
        <v>1</v>
      </c>
    </row>
    <row r="9152" spans="1:8" x14ac:dyDescent="0.2">
      <c r="A9152" s="5">
        <v>45219</v>
      </c>
      <c r="B9152" s="2">
        <v>45219.33048611111</v>
      </c>
      <c r="C9152" s="1" t="s">
        <v>1190</v>
      </c>
      <c r="D9152" t="s">
        <v>1056</v>
      </c>
      <c r="G9152" t="s">
        <v>1240</v>
      </c>
      <c r="H9152">
        <v>1</v>
      </c>
    </row>
    <row r="9153" spans="1:8" x14ac:dyDescent="0.2">
      <c r="A9153" s="5">
        <v>45219</v>
      </c>
      <c r="B9153" s="2">
        <v>45219.330659722225</v>
      </c>
      <c r="C9153" s="1" t="s">
        <v>1190</v>
      </c>
      <c r="D9153" t="s">
        <v>1057</v>
      </c>
      <c r="G9153" t="s">
        <v>1240</v>
      </c>
      <c r="H9153">
        <v>1</v>
      </c>
    </row>
    <row r="9154" spans="1:8" x14ac:dyDescent="0.2">
      <c r="A9154" s="5">
        <v>45219</v>
      </c>
      <c r="B9154" s="2">
        <v>45219.330763888887</v>
      </c>
      <c r="C9154" s="1" t="s">
        <v>1190</v>
      </c>
      <c r="D9154" t="s">
        <v>1056</v>
      </c>
      <c r="G9154" t="s">
        <v>1240</v>
      </c>
      <c r="H9154">
        <v>1</v>
      </c>
    </row>
    <row r="9155" spans="1:8" x14ac:dyDescent="0.2">
      <c r="A9155" s="5">
        <v>45219</v>
      </c>
      <c r="B9155" s="2">
        <v>45219.330833333333</v>
      </c>
      <c r="C9155" s="1" t="s">
        <v>1190</v>
      </c>
      <c r="D9155" t="s">
        <v>1058</v>
      </c>
      <c r="G9155" t="s">
        <v>1240</v>
      </c>
      <c r="H9155">
        <v>1</v>
      </c>
    </row>
    <row r="9156" spans="1:8" x14ac:dyDescent="0.2">
      <c r="A9156" s="5">
        <v>45219</v>
      </c>
      <c r="B9156" s="2">
        <v>45219.33090277778</v>
      </c>
      <c r="C9156" s="1" t="s">
        <v>1190</v>
      </c>
      <c r="D9156" t="s">
        <v>1056</v>
      </c>
      <c r="G9156" t="s">
        <v>1240</v>
      </c>
      <c r="H9156">
        <v>1</v>
      </c>
    </row>
    <row r="9157" spans="1:8" x14ac:dyDescent="0.2">
      <c r="A9157" s="5">
        <v>45219</v>
      </c>
      <c r="B9157" s="2">
        <v>45219.330983796295</v>
      </c>
      <c r="C9157" s="1" t="s">
        <v>1190</v>
      </c>
      <c r="D9157" t="s">
        <v>1059</v>
      </c>
      <c r="G9157" t="s">
        <v>1240</v>
      </c>
      <c r="H9157">
        <v>1</v>
      </c>
    </row>
    <row r="9158" spans="1:8" x14ac:dyDescent="0.2">
      <c r="A9158" s="5">
        <v>45219</v>
      </c>
      <c r="B9158" s="2">
        <v>45219.331053240741</v>
      </c>
      <c r="C9158" s="1" t="s">
        <v>1190</v>
      </c>
      <c r="D9158" t="s">
        <v>1056</v>
      </c>
      <c r="G9158" t="s">
        <v>1240</v>
      </c>
      <c r="H9158">
        <v>1</v>
      </c>
    </row>
    <row r="9159" spans="1:8" x14ac:dyDescent="0.2">
      <c r="A9159" s="5">
        <v>45219</v>
      </c>
      <c r="B9159" s="2">
        <v>45219.360567129632</v>
      </c>
      <c r="C9159" s="1" t="s">
        <v>1190</v>
      </c>
      <c r="D9159" t="s">
        <v>1053</v>
      </c>
      <c r="G9159" t="s">
        <v>1240</v>
      </c>
      <c r="H9159">
        <v>1</v>
      </c>
    </row>
    <row r="9160" spans="1:8" x14ac:dyDescent="0.2">
      <c r="A9160" s="5">
        <v>45219</v>
      </c>
      <c r="B9160" s="2">
        <v>45219.360590277778</v>
      </c>
      <c r="C9160" s="1" t="s">
        <v>1190</v>
      </c>
      <c r="D9160" t="s">
        <v>1056</v>
      </c>
      <c r="G9160" t="s">
        <v>1240</v>
      </c>
      <c r="H9160">
        <v>1</v>
      </c>
    </row>
    <row r="9161" spans="1:8" x14ac:dyDescent="0.2">
      <c r="A9161" s="5">
        <v>45219</v>
      </c>
      <c r="B9161" s="2">
        <v>45219.360601851855</v>
      </c>
      <c r="C9161" s="1" t="s">
        <v>1190</v>
      </c>
      <c r="D9161" t="s">
        <v>1057</v>
      </c>
      <c r="G9161" t="s">
        <v>1240</v>
      </c>
      <c r="H9161">
        <v>1</v>
      </c>
    </row>
    <row r="9162" spans="1:8" x14ac:dyDescent="0.2">
      <c r="A9162" s="5">
        <v>45219</v>
      </c>
      <c r="B9162" s="2">
        <v>45219.360613425924</v>
      </c>
      <c r="C9162" s="1" t="s">
        <v>1190</v>
      </c>
      <c r="D9162" t="s">
        <v>1056</v>
      </c>
      <c r="G9162" t="s">
        <v>1240</v>
      </c>
      <c r="H9162">
        <v>1</v>
      </c>
    </row>
    <row r="9163" spans="1:8" x14ac:dyDescent="0.2">
      <c r="A9163" s="5">
        <v>45219</v>
      </c>
      <c r="B9163" s="2">
        <v>45219.360636574071</v>
      </c>
      <c r="C9163" s="1" t="s">
        <v>1190</v>
      </c>
      <c r="D9163" t="s">
        <v>1058</v>
      </c>
      <c r="G9163" t="s">
        <v>1240</v>
      </c>
      <c r="H9163">
        <v>1</v>
      </c>
    </row>
    <row r="9164" spans="1:8" x14ac:dyDescent="0.2">
      <c r="A9164" s="5">
        <v>45219</v>
      </c>
      <c r="B9164" s="2">
        <v>45219.360648148147</v>
      </c>
      <c r="C9164" s="1" t="s">
        <v>1190</v>
      </c>
      <c r="D9164" t="s">
        <v>1056</v>
      </c>
      <c r="G9164" t="s">
        <v>1240</v>
      </c>
      <c r="H9164">
        <v>1</v>
      </c>
    </row>
    <row r="9165" spans="1:8" x14ac:dyDescent="0.2">
      <c r="A9165" s="5">
        <v>45219</v>
      </c>
      <c r="B9165" s="2">
        <v>45219.360659722224</v>
      </c>
      <c r="C9165" s="1" t="s">
        <v>1190</v>
      </c>
      <c r="D9165" t="s">
        <v>1059</v>
      </c>
      <c r="G9165" t="s">
        <v>1240</v>
      </c>
      <c r="H9165">
        <v>1</v>
      </c>
    </row>
    <row r="9166" spans="1:8" x14ac:dyDescent="0.2">
      <c r="A9166" s="5">
        <v>45219</v>
      </c>
      <c r="B9166" s="2">
        <v>45219.360682870371</v>
      </c>
      <c r="C9166" s="1" t="s">
        <v>1190</v>
      </c>
      <c r="D9166" t="s">
        <v>1056</v>
      </c>
      <c r="G9166" t="s">
        <v>1240</v>
      </c>
      <c r="H9166">
        <v>1</v>
      </c>
    </row>
    <row r="9167" spans="1:8" x14ac:dyDescent="0.2">
      <c r="A9167" s="5">
        <v>45222</v>
      </c>
      <c r="B9167" s="2">
        <v>45222.340428240743</v>
      </c>
      <c r="C9167" s="1" t="s">
        <v>1192</v>
      </c>
      <c r="D9167" t="s">
        <v>1053</v>
      </c>
      <c r="E9167" s="1" t="s">
        <v>1061</v>
      </c>
      <c r="G9167" t="s">
        <v>1240</v>
      </c>
      <c r="H9167">
        <v>1</v>
      </c>
    </row>
    <row r="9168" spans="1:8" x14ac:dyDescent="0.2">
      <c r="A9168" s="5">
        <v>45222</v>
      </c>
      <c r="B9168" s="2">
        <v>45222.340439814812</v>
      </c>
      <c r="C9168" s="1" t="s">
        <v>1192</v>
      </c>
      <c r="D9168" t="s">
        <v>1057</v>
      </c>
      <c r="E9168" s="1" t="s">
        <v>1061</v>
      </c>
      <c r="G9168" t="s">
        <v>1240</v>
      </c>
      <c r="H9168">
        <v>1</v>
      </c>
    </row>
    <row r="9169" spans="1:8" x14ac:dyDescent="0.2">
      <c r="A9169" s="5">
        <v>45222</v>
      </c>
      <c r="B9169" s="2">
        <v>45222.340451388889</v>
      </c>
      <c r="C9169" s="1" t="s">
        <v>1192</v>
      </c>
      <c r="D9169" t="s">
        <v>1058</v>
      </c>
      <c r="E9169" s="1" t="s">
        <v>1061</v>
      </c>
      <c r="G9169" t="s">
        <v>1240</v>
      </c>
      <c r="H9169">
        <v>1</v>
      </c>
    </row>
    <row r="9170" spans="1:8" x14ac:dyDescent="0.2">
      <c r="A9170" s="5">
        <v>45222</v>
      </c>
      <c r="B9170" s="2">
        <v>45222.340462962966</v>
      </c>
      <c r="C9170" s="1" t="s">
        <v>1192</v>
      </c>
      <c r="D9170" t="s">
        <v>1059</v>
      </c>
      <c r="E9170" s="1" t="s">
        <v>1061</v>
      </c>
      <c r="G9170" t="s">
        <v>1240</v>
      </c>
      <c r="H9170">
        <v>1</v>
      </c>
    </row>
    <row r="9171" spans="1:8" x14ac:dyDescent="0.2">
      <c r="A9171" s="5">
        <v>45223</v>
      </c>
      <c r="B9171" s="2">
        <v>45223.331238425926</v>
      </c>
      <c r="C9171" s="1" t="s">
        <v>1192</v>
      </c>
      <c r="D9171" t="s">
        <v>1053</v>
      </c>
      <c r="E9171" s="1" t="s">
        <v>1061</v>
      </c>
      <c r="G9171" t="s">
        <v>1240</v>
      </c>
      <c r="H9171">
        <v>1</v>
      </c>
    </row>
    <row r="9172" spans="1:8" x14ac:dyDescent="0.2">
      <c r="A9172" s="5">
        <v>45223</v>
      </c>
      <c r="B9172" s="2">
        <v>45223.331250000003</v>
      </c>
      <c r="C9172" s="1" t="s">
        <v>1192</v>
      </c>
      <c r="D9172" t="s">
        <v>1057</v>
      </c>
      <c r="E9172" s="1" t="s">
        <v>1061</v>
      </c>
      <c r="G9172" t="s">
        <v>1240</v>
      </c>
      <c r="H9172">
        <v>1</v>
      </c>
    </row>
    <row r="9173" spans="1:8" x14ac:dyDescent="0.2">
      <c r="A9173" s="5">
        <v>45223</v>
      </c>
      <c r="B9173" s="2">
        <v>45223.331273148149</v>
      </c>
      <c r="C9173" s="1" t="s">
        <v>1192</v>
      </c>
      <c r="D9173" t="s">
        <v>1058</v>
      </c>
      <c r="E9173" s="1" t="s">
        <v>1061</v>
      </c>
      <c r="G9173" t="s">
        <v>1240</v>
      </c>
      <c r="H9173">
        <v>1</v>
      </c>
    </row>
    <row r="9174" spans="1:8" x14ac:dyDescent="0.2">
      <c r="A9174" s="5">
        <v>45223</v>
      </c>
      <c r="B9174" s="2">
        <v>45223.331284722219</v>
      </c>
      <c r="C9174" s="1" t="s">
        <v>1192</v>
      </c>
      <c r="D9174" t="s">
        <v>1059</v>
      </c>
      <c r="E9174" s="1" t="s">
        <v>1061</v>
      </c>
      <c r="G9174" t="s">
        <v>1240</v>
      </c>
      <c r="H9174">
        <v>1</v>
      </c>
    </row>
    <row r="9175" spans="1:8" x14ac:dyDescent="0.2">
      <c r="A9175" s="5">
        <v>45223</v>
      </c>
      <c r="B9175" s="2">
        <v>45223.344178240739</v>
      </c>
      <c r="C9175" s="1" t="s">
        <v>1192</v>
      </c>
      <c r="D9175" t="s">
        <v>1053</v>
      </c>
      <c r="E9175" s="1" t="s">
        <v>1061</v>
      </c>
      <c r="G9175" t="s">
        <v>1240</v>
      </c>
      <c r="H9175">
        <v>1</v>
      </c>
    </row>
    <row r="9176" spans="1:8" x14ac:dyDescent="0.2">
      <c r="A9176" s="5">
        <v>45223</v>
      </c>
      <c r="B9176" s="2">
        <v>45223.344189814816</v>
      </c>
      <c r="C9176" s="1" t="s">
        <v>1192</v>
      </c>
      <c r="D9176" t="s">
        <v>1057</v>
      </c>
      <c r="E9176" s="1" t="s">
        <v>1061</v>
      </c>
      <c r="G9176" t="s">
        <v>1240</v>
      </c>
      <c r="H9176">
        <v>1</v>
      </c>
    </row>
    <row r="9177" spans="1:8" x14ac:dyDescent="0.2">
      <c r="A9177" s="5">
        <v>45223</v>
      </c>
      <c r="B9177" s="2">
        <v>45223.344201388885</v>
      </c>
      <c r="C9177" s="1" t="s">
        <v>1192</v>
      </c>
      <c r="D9177" t="s">
        <v>1058</v>
      </c>
      <c r="E9177" s="1" t="s">
        <v>1061</v>
      </c>
      <c r="G9177" t="s">
        <v>1240</v>
      </c>
      <c r="H9177">
        <v>1</v>
      </c>
    </row>
    <row r="9178" spans="1:8" x14ac:dyDescent="0.2">
      <c r="A9178" s="5">
        <v>45223</v>
      </c>
      <c r="B9178" s="2">
        <v>45223.344201388885</v>
      </c>
      <c r="C9178" s="1" t="s">
        <v>1192</v>
      </c>
      <c r="D9178" t="s">
        <v>1059</v>
      </c>
      <c r="E9178" s="1" t="s">
        <v>1061</v>
      </c>
      <c r="G9178" t="s">
        <v>1240</v>
      </c>
      <c r="H9178">
        <v>1</v>
      </c>
    </row>
    <row r="9179" spans="1:8" x14ac:dyDescent="0.2">
      <c r="A9179" s="5">
        <v>45223</v>
      </c>
      <c r="B9179" s="2">
        <v>45223.345891203702</v>
      </c>
      <c r="C9179" s="1" t="s">
        <v>1192</v>
      </c>
      <c r="D9179" t="s">
        <v>1053</v>
      </c>
      <c r="E9179" s="1" t="s">
        <v>1061</v>
      </c>
      <c r="G9179" t="s">
        <v>1240</v>
      </c>
      <c r="H9179">
        <v>1</v>
      </c>
    </row>
    <row r="9180" spans="1:8" x14ac:dyDescent="0.2">
      <c r="A9180" s="5">
        <v>45223</v>
      </c>
      <c r="B9180" s="2">
        <v>45223.345925925925</v>
      </c>
      <c r="C9180" s="1" t="s">
        <v>1192</v>
      </c>
      <c r="D9180" t="s">
        <v>1057</v>
      </c>
      <c r="E9180" s="1" t="s">
        <v>1061</v>
      </c>
      <c r="G9180" t="s">
        <v>1240</v>
      </c>
      <c r="H9180">
        <v>1</v>
      </c>
    </row>
    <row r="9181" spans="1:8" x14ac:dyDescent="0.2">
      <c r="A9181" s="5">
        <v>45223</v>
      </c>
      <c r="B9181" s="2">
        <v>45223.345937500002</v>
      </c>
      <c r="C9181" s="1" t="s">
        <v>1192</v>
      </c>
      <c r="D9181" t="s">
        <v>1058</v>
      </c>
      <c r="E9181" s="1" t="s">
        <v>1061</v>
      </c>
      <c r="G9181" t="s">
        <v>1240</v>
      </c>
      <c r="H9181">
        <v>1</v>
      </c>
    </row>
    <row r="9182" spans="1:8" x14ac:dyDescent="0.2">
      <c r="A9182" s="5">
        <v>45223</v>
      </c>
      <c r="B9182" s="2">
        <v>45223.345949074072</v>
      </c>
      <c r="C9182" s="1" t="s">
        <v>1192</v>
      </c>
      <c r="D9182" t="s">
        <v>1059</v>
      </c>
      <c r="E9182" s="1" t="s">
        <v>1061</v>
      </c>
      <c r="G9182" t="s">
        <v>1240</v>
      </c>
      <c r="H9182">
        <v>1</v>
      </c>
    </row>
    <row r="9183" spans="1:8" x14ac:dyDescent="0.2">
      <c r="A9183" s="5">
        <v>45223</v>
      </c>
      <c r="B9183" s="2">
        <v>45223.353391203702</v>
      </c>
      <c r="C9183" s="1" t="s">
        <v>1192</v>
      </c>
      <c r="D9183" t="s">
        <v>1053</v>
      </c>
      <c r="E9183" s="1" t="s">
        <v>1061</v>
      </c>
      <c r="G9183" t="s">
        <v>1240</v>
      </c>
      <c r="H9183">
        <v>1</v>
      </c>
    </row>
    <row r="9184" spans="1:8" x14ac:dyDescent="0.2">
      <c r="A9184" s="5">
        <v>45223</v>
      </c>
      <c r="B9184" s="2">
        <v>45223.353391203702</v>
      </c>
      <c r="C9184" s="1" t="s">
        <v>1192</v>
      </c>
      <c r="D9184" t="s">
        <v>1057</v>
      </c>
      <c r="E9184" s="1" t="s">
        <v>1061</v>
      </c>
      <c r="G9184" t="s">
        <v>1240</v>
      </c>
      <c r="H9184">
        <v>1</v>
      </c>
    </row>
    <row r="9185" spans="1:8" x14ac:dyDescent="0.2">
      <c r="A9185" s="5">
        <v>45223</v>
      </c>
      <c r="B9185" s="2">
        <v>45223.353402777779</v>
      </c>
      <c r="C9185" s="1" t="s">
        <v>1192</v>
      </c>
      <c r="D9185" t="s">
        <v>1058</v>
      </c>
      <c r="E9185" s="1" t="s">
        <v>1061</v>
      </c>
      <c r="G9185" t="s">
        <v>1240</v>
      </c>
      <c r="H9185">
        <v>1</v>
      </c>
    </row>
    <row r="9186" spans="1:8" x14ac:dyDescent="0.2">
      <c r="A9186" s="5">
        <v>45223</v>
      </c>
      <c r="B9186" s="2">
        <v>45223.353414351855</v>
      </c>
      <c r="C9186" s="1" t="s">
        <v>1192</v>
      </c>
      <c r="D9186" t="s">
        <v>1059</v>
      </c>
      <c r="E9186" s="1" t="s">
        <v>1061</v>
      </c>
      <c r="G9186" t="s">
        <v>1240</v>
      </c>
      <c r="H9186">
        <v>1</v>
      </c>
    </row>
    <row r="9187" spans="1:8" x14ac:dyDescent="0.2">
      <c r="A9187" s="5">
        <v>45223</v>
      </c>
      <c r="B9187" s="2">
        <v>45223.354120370372</v>
      </c>
      <c r="C9187" s="1" t="s">
        <v>1192</v>
      </c>
      <c r="D9187" t="s">
        <v>1053</v>
      </c>
      <c r="E9187" s="1" t="s">
        <v>1061</v>
      </c>
      <c r="G9187" t="s">
        <v>1240</v>
      </c>
      <c r="H9187">
        <v>1</v>
      </c>
    </row>
    <row r="9188" spans="1:8" x14ac:dyDescent="0.2">
      <c r="A9188" s="5">
        <v>45223</v>
      </c>
      <c r="B9188" s="2">
        <v>45223.354131944441</v>
      </c>
      <c r="C9188" s="1" t="s">
        <v>1192</v>
      </c>
      <c r="D9188" t="s">
        <v>1057</v>
      </c>
      <c r="E9188" s="1" t="s">
        <v>1061</v>
      </c>
      <c r="G9188" t="s">
        <v>1240</v>
      </c>
      <c r="H9188">
        <v>1</v>
      </c>
    </row>
    <row r="9189" spans="1:8" x14ac:dyDescent="0.2">
      <c r="A9189" s="5">
        <v>45223</v>
      </c>
      <c r="B9189" s="2">
        <v>45223.354143518518</v>
      </c>
      <c r="C9189" s="1" t="s">
        <v>1192</v>
      </c>
      <c r="D9189" t="s">
        <v>1058</v>
      </c>
      <c r="E9189" s="1" t="s">
        <v>1061</v>
      </c>
      <c r="G9189" t="s">
        <v>1240</v>
      </c>
      <c r="H9189">
        <v>1</v>
      </c>
    </row>
    <row r="9190" spans="1:8" x14ac:dyDescent="0.2">
      <c r="A9190" s="5">
        <v>45223</v>
      </c>
      <c r="B9190" s="2">
        <v>45223.354155092595</v>
      </c>
      <c r="C9190" s="1" t="s">
        <v>1192</v>
      </c>
      <c r="D9190" t="s">
        <v>1059</v>
      </c>
      <c r="E9190" s="1" t="s">
        <v>1061</v>
      </c>
      <c r="G9190" t="s">
        <v>1240</v>
      </c>
      <c r="H9190">
        <v>1</v>
      </c>
    </row>
    <row r="9191" spans="1:8" x14ac:dyDescent="0.2">
      <c r="A9191" s="5">
        <v>45223</v>
      </c>
      <c r="B9191" s="2">
        <v>45223.354837962965</v>
      </c>
      <c r="C9191" s="1" t="s">
        <v>1192</v>
      </c>
      <c r="D9191" t="s">
        <v>1053</v>
      </c>
      <c r="E9191" s="1" t="s">
        <v>1061</v>
      </c>
      <c r="G9191" t="s">
        <v>1240</v>
      </c>
      <c r="H9191">
        <v>1</v>
      </c>
    </row>
    <row r="9192" spans="1:8" x14ac:dyDescent="0.2">
      <c r="A9192" s="5">
        <v>45223</v>
      </c>
      <c r="B9192" s="2">
        <v>45223.354849537034</v>
      </c>
      <c r="C9192" s="1" t="s">
        <v>1192</v>
      </c>
      <c r="D9192" t="s">
        <v>1057</v>
      </c>
      <c r="E9192" s="1" t="s">
        <v>1061</v>
      </c>
      <c r="G9192" t="s">
        <v>1240</v>
      </c>
      <c r="H9192">
        <v>1</v>
      </c>
    </row>
    <row r="9193" spans="1:8" x14ac:dyDescent="0.2">
      <c r="A9193" s="5">
        <v>45223</v>
      </c>
      <c r="B9193" s="2">
        <v>45223.354861111111</v>
      </c>
      <c r="C9193" s="1" t="s">
        <v>1192</v>
      </c>
      <c r="D9193" t="s">
        <v>1058</v>
      </c>
      <c r="G9193" t="s">
        <v>1240</v>
      </c>
      <c r="H9193">
        <v>1</v>
      </c>
    </row>
    <row r="9194" spans="1:8" x14ac:dyDescent="0.2">
      <c r="A9194" s="5">
        <v>45223</v>
      </c>
      <c r="B9194" s="2">
        <v>45223.354872685188</v>
      </c>
      <c r="C9194" s="1" t="s">
        <v>1192</v>
      </c>
      <c r="D9194" t="s">
        <v>1056</v>
      </c>
      <c r="F9194" s="6" t="s">
        <v>1061</v>
      </c>
      <c r="G9194" t="s">
        <v>1240</v>
      </c>
      <c r="H9194">
        <v>1</v>
      </c>
    </row>
    <row r="9195" spans="1:8" x14ac:dyDescent="0.2">
      <c r="A9195" s="5">
        <v>45223</v>
      </c>
      <c r="B9195" s="2">
        <v>45223.354884259257</v>
      </c>
      <c r="C9195" s="1" t="s">
        <v>1192</v>
      </c>
      <c r="D9195" t="s">
        <v>1059</v>
      </c>
      <c r="E9195" s="1" t="s">
        <v>1061</v>
      </c>
      <c r="G9195" t="s">
        <v>1240</v>
      </c>
      <c r="H9195">
        <v>1</v>
      </c>
    </row>
    <row r="9196" spans="1:8" x14ac:dyDescent="0.2">
      <c r="A9196" s="5">
        <v>45224</v>
      </c>
      <c r="B9196" s="2">
        <v>45224.344178240739</v>
      </c>
      <c r="C9196" s="1" t="s">
        <v>1192</v>
      </c>
      <c r="D9196" t="s">
        <v>1053</v>
      </c>
      <c r="E9196" s="1" t="s">
        <v>1061</v>
      </c>
      <c r="G9196" t="s">
        <v>1240</v>
      </c>
      <c r="H9196">
        <v>1</v>
      </c>
    </row>
    <row r="9197" spans="1:8" x14ac:dyDescent="0.2">
      <c r="A9197" s="5">
        <v>45224</v>
      </c>
      <c r="B9197" s="2">
        <v>45224.344201388885</v>
      </c>
      <c r="C9197" s="1" t="s">
        <v>1192</v>
      </c>
      <c r="D9197" t="s">
        <v>1057</v>
      </c>
      <c r="E9197" s="1" t="s">
        <v>1061</v>
      </c>
      <c r="G9197" t="s">
        <v>1240</v>
      </c>
      <c r="H9197">
        <v>1</v>
      </c>
    </row>
    <row r="9198" spans="1:8" x14ac:dyDescent="0.2">
      <c r="A9198" s="5">
        <v>45224</v>
      </c>
      <c r="B9198" s="2">
        <v>45224.344212962962</v>
      </c>
      <c r="C9198" s="1" t="s">
        <v>1192</v>
      </c>
      <c r="D9198" t="s">
        <v>1058</v>
      </c>
      <c r="E9198" s="1" t="s">
        <v>1061</v>
      </c>
      <c r="G9198" t="s">
        <v>1240</v>
      </c>
      <c r="H9198">
        <v>1</v>
      </c>
    </row>
    <row r="9199" spans="1:8" x14ac:dyDescent="0.2">
      <c r="A9199" s="5">
        <v>45224</v>
      </c>
      <c r="B9199" s="2">
        <v>45224.344270833331</v>
      </c>
      <c r="C9199" s="1" t="s">
        <v>1192</v>
      </c>
      <c r="D9199" t="s">
        <v>1059</v>
      </c>
      <c r="E9199" s="1" t="s">
        <v>1061</v>
      </c>
      <c r="G9199" t="s">
        <v>1240</v>
      </c>
      <c r="H9199">
        <v>1</v>
      </c>
    </row>
    <row r="9200" spans="1:8" x14ac:dyDescent="0.2">
      <c r="A9200" s="5">
        <v>45225</v>
      </c>
      <c r="B9200" s="2">
        <v>45225.350624999999</v>
      </c>
      <c r="C9200" s="1" t="s">
        <v>1192</v>
      </c>
      <c r="D9200" t="s">
        <v>1053</v>
      </c>
      <c r="E9200" s="1" t="s">
        <v>1061</v>
      </c>
      <c r="G9200" t="s">
        <v>1240</v>
      </c>
      <c r="H9200">
        <v>1</v>
      </c>
    </row>
    <row r="9201" spans="1:8" x14ac:dyDescent="0.2">
      <c r="A9201" s="5">
        <v>45225</v>
      </c>
      <c r="B9201" s="2">
        <v>45225.350636574076</v>
      </c>
      <c r="C9201" s="1" t="s">
        <v>1192</v>
      </c>
      <c r="D9201" t="s">
        <v>1057</v>
      </c>
      <c r="E9201" s="1" t="s">
        <v>1061</v>
      </c>
      <c r="G9201" t="s">
        <v>1240</v>
      </c>
      <c r="H9201">
        <v>1</v>
      </c>
    </row>
    <row r="9202" spans="1:8" x14ac:dyDescent="0.2">
      <c r="A9202" s="5">
        <v>45225</v>
      </c>
      <c r="B9202" s="2">
        <v>45225.350648148145</v>
      </c>
      <c r="C9202" s="1" t="s">
        <v>1192</v>
      </c>
      <c r="D9202" t="s">
        <v>1058</v>
      </c>
      <c r="E9202" s="1" t="s">
        <v>1061</v>
      </c>
      <c r="G9202" t="s">
        <v>1240</v>
      </c>
      <c r="H9202">
        <v>1</v>
      </c>
    </row>
    <row r="9203" spans="1:8" x14ac:dyDescent="0.2">
      <c r="A9203" s="5">
        <v>45225</v>
      </c>
      <c r="B9203" s="2">
        <v>45225.350671296299</v>
      </c>
      <c r="C9203" s="1" t="s">
        <v>1192</v>
      </c>
      <c r="D9203" t="s">
        <v>1059</v>
      </c>
      <c r="E9203" s="1" t="s">
        <v>1061</v>
      </c>
      <c r="G9203" t="s">
        <v>1240</v>
      </c>
      <c r="H9203">
        <v>1</v>
      </c>
    </row>
    <row r="9204" spans="1:8" x14ac:dyDescent="0.2">
      <c r="A9204" s="5">
        <v>45226</v>
      </c>
      <c r="B9204" s="2">
        <v>45226.319456018522</v>
      </c>
      <c r="C9204" s="1" t="s">
        <v>1192</v>
      </c>
      <c r="D9204" t="s">
        <v>1053</v>
      </c>
      <c r="E9204" s="1" t="s">
        <v>1061</v>
      </c>
      <c r="G9204" t="s">
        <v>1241</v>
      </c>
      <c r="H9204">
        <v>1</v>
      </c>
    </row>
    <row r="9205" spans="1:8" x14ac:dyDescent="0.2">
      <c r="A9205" s="5">
        <v>45226</v>
      </c>
      <c r="B9205" s="2">
        <v>45226.319467592592</v>
      </c>
      <c r="C9205" s="1" t="s">
        <v>1192</v>
      </c>
      <c r="D9205" t="s">
        <v>1057</v>
      </c>
      <c r="E9205" s="1" t="s">
        <v>1061</v>
      </c>
      <c r="G9205" t="s">
        <v>1241</v>
      </c>
      <c r="H9205">
        <v>1</v>
      </c>
    </row>
    <row r="9206" spans="1:8" x14ac:dyDescent="0.2">
      <c r="A9206" s="5">
        <v>45226</v>
      </c>
      <c r="B9206" s="2">
        <v>45226.319479166668</v>
      </c>
      <c r="C9206" s="1" t="s">
        <v>1192</v>
      </c>
      <c r="D9206" t="s">
        <v>1058</v>
      </c>
      <c r="E9206" s="1" t="s">
        <v>1061</v>
      </c>
      <c r="G9206" t="s">
        <v>1241</v>
      </c>
      <c r="H9206">
        <v>1</v>
      </c>
    </row>
    <row r="9207" spans="1:8" x14ac:dyDescent="0.2">
      <c r="A9207" s="5">
        <v>45226</v>
      </c>
      <c r="B9207" s="2">
        <v>45226.319490740738</v>
      </c>
      <c r="C9207" s="1" t="s">
        <v>1192</v>
      </c>
      <c r="D9207" t="s">
        <v>1059</v>
      </c>
      <c r="E9207" s="1" t="s">
        <v>1061</v>
      </c>
      <c r="G9207" t="s">
        <v>1241</v>
      </c>
      <c r="H9207">
        <v>1</v>
      </c>
    </row>
    <row r="9208" spans="1:8" x14ac:dyDescent="0.2">
      <c r="A9208" s="5">
        <v>45229</v>
      </c>
      <c r="B9208" s="2">
        <v>45229.341122685182</v>
      </c>
      <c r="C9208" s="1" t="s">
        <v>1192</v>
      </c>
      <c r="D9208" t="s">
        <v>1053</v>
      </c>
      <c r="E9208" s="1" t="s">
        <v>1061</v>
      </c>
      <c r="G9208" t="s">
        <v>1240</v>
      </c>
      <c r="H9208">
        <v>1</v>
      </c>
    </row>
    <row r="9209" spans="1:8" x14ac:dyDescent="0.2">
      <c r="A9209" s="5">
        <v>45229</v>
      </c>
      <c r="B9209" s="2">
        <v>45229.341134259259</v>
      </c>
      <c r="C9209" s="1" t="s">
        <v>1192</v>
      </c>
      <c r="D9209" t="s">
        <v>1057</v>
      </c>
      <c r="E9209" s="1" t="s">
        <v>1061</v>
      </c>
      <c r="G9209" t="s">
        <v>1240</v>
      </c>
      <c r="H9209">
        <v>1</v>
      </c>
    </row>
    <row r="9210" spans="1:8" x14ac:dyDescent="0.2">
      <c r="A9210" s="5">
        <v>45229</v>
      </c>
      <c r="B9210" s="2">
        <v>45229.341145833336</v>
      </c>
      <c r="C9210" s="1" t="s">
        <v>1192</v>
      </c>
      <c r="D9210" t="s">
        <v>1058</v>
      </c>
      <c r="E9210" s="1" t="s">
        <v>1061</v>
      </c>
      <c r="G9210" t="s">
        <v>1240</v>
      </c>
      <c r="H9210">
        <v>1</v>
      </c>
    </row>
    <row r="9211" spans="1:8" x14ac:dyDescent="0.2">
      <c r="A9211" s="5">
        <v>45229</v>
      </c>
      <c r="B9211" s="2">
        <v>45229.341157407405</v>
      </c>
      <c r="C9211" s="1" t="s">
        <v>1192</v>
      </c>
      <c r="D9211" t="s">
        <v>1059</v>
      </c>
      <c r="E9211" s="1" t="s">
        <v>1061</v>
      </c>
      <c r="G9211" t="s">
        <v>1240</v>
      </c>
      <c r="H9211">
        <v>1</v>
      </c>
    </row>
    <row r="9212" spans="1:8" x14ac:dyDescent="0.2">
      <c r="A9212" s="5">
        <v>45230</v>
      </c>
      <c r="B9212" s="2">
        <v>45230.338055555556</v>
      </c>
      <c r="C9212" s="1" t="s">
        <v>1192</v>
      </c>
      <c r="D9212" t="s">
        <v>1053</v>
      </c>
      <c r="E9212" s="1" t="s">
        <v>1061</v>
      </c>
      <c r="G9212" t="s">
        <v>1240</v>
      </c>
      <c r="H9212">
        <v>1</v>
      </c>
    </row>
    <row r="9213" spans="1:8" x14ac:dyDescent="0.2">
      <c r="A9213" s="5">
        <v>45230</v>
      </c>
      <c r="B9213" s="2">
        <v>45230.338067129633</v>
      </c>
      <c r="C9213" s="1" t="s">
        <v>1192</v>
      </c>
      <c r="D9213" t="s">
        <v>1057</v>
      </c>
      <c r="E9213" s="1" t="s">
        <v>1061</v>
      </c>
      <c r="G9213" t="s">
        <v>1240</v>
      </c>
      <c r="H9213">
        <v>1</v>
      </c>
    </row>
    <row r="9214" spans="1:8" x14ac:dyDescent="0.2">
      <c r="A9214" s="5">
        <v>45230</v>
      </c>
      <c r="B9214" s="2">
        <v>45230.338078703702</v>
      </c>
      <c r="C9214" s="1" t="s">
        <v>1192</v>
      </c>
      <c r="D9214" t="s">
        <v>1058</v>
      </c>
      <c r="E9214" s="1" t="s">
        <v>1061</v>
      </c>
      <c r="G9214" t="s">
        <v>1240</v>
      </c>
      <c r="H9214">
        <v>1</v>
      </c>
    </row>
    <row r="9215" spans="1:8" x14ac:dyDescent="0.2">
      <c r="A9215" s="5">
        <v>45230</v>
      </c>
      <c r="B9215" s="2">
        <v>45230.338136574072</v>
      </c>
      <c r="C9215" s="1" t="s">
        <v>1192</v>
      </c>
      <c r="D9215" t="s">
        <v>1059</v>
      </c>
      <c r="E9215" s="1" t="s">
        <v>1061</v>
      </c>
      <c r="G9215" t="s">
        <v>1240</v>
      </c>
      <c r="H9215">
        <v>1</v>
      </c>
    </row>
    <row r="9216" spans="1:8" x14ac:dyDescent="0.2">
      <c r="A9216" s="5">
        <v>45231</v>
      </c>
      <c r="B9216" s="2">
        <v>45231.328634259262</v>
      </c>
      <c r="C9216" s="1" t="s">
        <v>1113</v>
      </c>
      <c r="D9216" t="s">
        <v>1053</v>
      </c>
      <c r="E9216" s="1" t="s">
        <v>1061</v>
      </c>
      <c r="G9216" t="s">
        <v>1240</v>
      </c>
      <c r="H9216">
        <v>1</v>
      </c>
    </row>
    <row r="9217" spans="1:8" x14ac:dyDescent="0.2">
      <c r="A9217" s="5">
        <v>45231</v>
      </c>
      <c r="B9217" s="2">
        <v>45231.328668981485</v>
      </c>
      <c r="C9217" s="1" t="s">
        <v>1113</v>
      </c>
      <c r="D9217" t="s">
        <v>1057</v>
      </c>
      <c r="E9217" s="1" t="s">
        <v>1061</v>
      </c>
      <c r="G9217" t="s">
        <v>1240</v>
      </c>
      <c r="H9217">
        <v>1</v>
      </c>
    </row>
    <row r="9218" spans="1:8" x14ac:dyDescent="0.2">
      <c r="A9218" s="5">
        <v>45231</v>
      </c>
      <c r="B9218" s="2">
        <v>45231.328692129631</v>
      </c>
      <c r="C9218" s="1" t="s">
        <v>1113</v>
      </c>
      <c r="D9218" t="s">
        <v>1058</v>
      </c>
      <c r="E9218" s="1" t="s">
        <v>1061</v>
      </c>
      <c r="G9218" t="s">
        <v>1240</v>
      </c>
      <c r="H9218">
        <v>1</v>
      </c>
    </row>
    <row r="9219" spans="1:8" x14ac:dyDescent="0.2">
      <c r="A9219" s="5">
        <v>45231</v>
      </c>
      <c r="B9219" s="2">
        <v>45231.328715277778</v>
      </c>
      <c r="C9219" s="1" t="s">
        <v>1113</v>
      </c>
      <c r="D9219" t="s">
        <v>1059</v>
      </c>
      <c r="E9219" s="1" t="s">
        <v>1061</v>
      </c>
      <c r="G9219" t="s">
        <v>1240</v>
      </c>
      <c r="H9219">
        <v>1</v>
      </c>
    </row>
    <row r="9220" spans="1:8" x14ac:dyDescent="0.2">
      <c r="A9220" s="5">
        <v>45233</v>
      </c>
      <c r="B9220" s="2">
        <v>45233.33021990741</v>
      </c>
      <c r="C9220" s="1" t="s">
        <v>1242</v>
      </c>
      <c r="D9220" t="s">
        <v>1053</v>
      </c>
      <c r="E9220" s="1" t="s">
        <v>1061</v>
      </c>
      <c r="G9220" t="s">
        <v>1243</v>
      </c>
      <c r="H9220">
        <v>1</v>
      </c>
    </row>
    <row r="9221" spans="1:8" x14ac:dyDescent="0.2">
      <c r="A9221" s="5">
        <v>45233</v>
      </c>
      <c r="B9221" s="2">
        <v>45233.330254629633</v>
      </c>
      <c r="C9221" s="1" t="s">
        <v>1242</v>
      </c>
      <c r="D9221" t="s">
        <v>1057</v>
      </c>
      <c r="E9221" s="1" t="s">
        <v>1061</v>
      </c>
      <c r="G9221" t="s">
        <v>1243</v>
      </c>
      <c r="H9221">
        <v>1</v>
      </c>
    </row>
    <row r="9222" spans="1:8" x14ac:dyDescent="0.2">
      <c r="A9222" s="5">
        <v>45233</v>
      </c>
      <c r="B9222" s="2">
        <v>45233.330300925925</v>
      </c>
      <c r="C9222" s="1" t="s">
        <v>1242</v>
      </c>
      <c r="D9222" t="s">
        <v>1058</v>
      </c>
      <c r="E9222" s="1" t="s">
        <v>1061</v>
      </c>
      <c r="G9222" t="s">
        <v>1243</v>
      </c>
      <c r="H9222">
        <v>1</v>
      </c>
    </row>
    <row r="9223" spans="1:8" x14ac:dyDescent="0.2">
      <c r="A9223" s="5">
        <v>45233</v>
      </c>
      <c r="B9223" s="2">
        <v>45233.330381944441</v>
      </c>
      <c r="C9223" s="1" t="s">
        <v>1242</v>
      </c>
      <c r="D9223" t="s">
        <v>1059</v>
      </c>
      <c r="E9223" s="1" t="s">
        <v>1061</v>
      </c>
      <c r="G9223" t="s">
        <v>1243</v>
      </c>
      <c r="H9223">
        <v>1</v>
      </c>
    </row>
    <row r="9224" spans="1:8" x14ac:dyDescent="0.2">
      <c r="A9224" s="5">
        <v>45236</v>
      </c>
      <c r="B9224" s="2">
        <v>45236.340370370373</v>
      </c>
      <c r="C9224" s="1" t="s">
        <v>1242</v>
      </c>
      <c r="D9224" t="s">
        <v>1053</v>
      </c>
      <c r="E9224" s="1" t="s">
        <v>1061</v>
      </c>
      <c r="G9224" t="s">
        <v>1243</v>
      </c>
      <c r="H9224">
        <v>1</v>
      </c>
    </row>
    <row r="9225" spans="1:8" x14ac:dyDescent="0.2">
      <c r="A9225" s="5">
        <v>45236</v>
      </c>
      <c r="B9225" s="2">
        <v>45236.340370370373</v>
      </c>
      <c r="C9225" s="1" t="s">
        <v>1242</v>
      </c>
      <c r="D9225" t="s">
        <v>1057</v>
      </c>
      <c r="E9225" s="1" t="s">
        <v>1061</v>
      </c>
      <c r="G9225" t="s">
        <v>1243</v>
      </c>
      <c r="H9225">
        <v>1</v>
      </c>
    </row>
    <row r="9226" spans="1:8" x14ac:dyDescent="0.2">
      <c r="A9226" s="5">
        <v>45236</v>
      </c>
      <c r="B9226" s="2">
        <v>45236.340381944443</v>
      </c>
      <c r="C9226" s="1" t="s">
        <v>1242</v>
      </c>
      <c r="D9226" t="s">
        <v>1058</v>
      </c>
      <c r="E9226" s="1" t="s">
        <v>1061</v>
      </c>
      <c r="G9226" t="s">
        <v>1243</v>
      </c>
      <c r="H9226">
        <v>1</v>
      </c>
    </row>
    <row r="9227" spans="1:8" x14ac:dyDescent="0.2">
      <c r="A9227" s="5">
        <v>45236</v>
      </c>
      <c r="B9227" s="2">
        <v>45236.34039351852</v>
      </c>
      <c r="C9227" s="1" t="s">
        <v>1242</v>
      </c>
      <c r="D9227" t="s">
        <v>1059</v>
      </c>
      <c r="E9227" s="1" t="s">
        <v>1061</v>
      </c>
      <c r="G9227" t="s">
        <v>1243</v>
      </c>
      <c r="H9227">
        <v>1</v>
      </c>
    </row>
    <row r="9228" spans="1:8" x14ac:dyDescent="0.2">
      <c r="A9228" s="5">
        <v>45237</v>
      </c>
      <c r="B9228" s="2">
        <v>45237.348252314812</v>
      </c>
      <c r="C9228" s="1" t="s">
        <v>1242</v>
      </c>
      <c r="D9228" t="s">
        <v>1053</v>
      </c>
      <c r="E9228" s="1" t="s">
        <v>1061</v>
      </c>
      <c r="G9228" t="s">
        <v>1243</v>
      </c>
      <c r="H9228">
        <v>1</v>
      </c>
    </row>
    <row r="9229" spans="1:8" x14ac:dyDescent="0.2">
      <c r="A9229" s="5">
        <v>45237</v>
      </c>
      <c r="B9229" s="2">
        <v>45237.348263888889</v>
      </c>
      <c r="C9229" s="1" t="s">
        <v>1242</v>
      </c>
      <c r="D9229" t="s">
        <v>1057</v>
      </c>
      <c r="E9229" s="1" t="s">
        <v>1061</v>
      </c>
      <c r="G9229" t="s">
        <v>1243</v>
      </c>
      <c r="H9229">
        <v>1</v>
      </c>
    </row>
    <row r="9230" spans="1:8" x14ac:dyDescent="0.2">
      <c r="A9230" s="5">
        <v>45237</v>
      </c>
      <c r="B9230" s="2">
        <v>45237.348275462966</v>
      </c>
      <c r="C9230" s="1" t="s">
        <v>1242</v>
      </c>
      <c r="D9230" t="s">
        <v>1058</v>
      </c>
      <c r="E9230" s="1" t="s">
        <v>1061</v>
      </c>
      <c r="G9230" t="s">
        <v>1243</v>
      </c>
      <c r="H9230">
        <v>1</v>
      </c>
    </row>
    <row r="9231" spans="1:8" x14ac:dyDescent="0.2">
      <c r="A9231" s="5">
        <v>45237</v>
      </c>
      <c r="B9231" s="2">
        <v>45237.348287037035</v>
      </c>
      <c r="C9231" s="1" t="s">
        <v>1242</v>
      </c>
      <c r="D9231" t="s">
        <v>1059</v>
      </c>
      <c r="E9231" s="1" t="s">
        <v>1061</v>
      </c>
      <c r="G9231" t="s">
        <v>1243</v>
      </c>
      <c r="H9231">
        <v>1</v>
      </c>
    </row>
    <row r="9232" spans="1:8" x14ac:dyDescent="0.2">
      <c r="A9232" s="5">
        <v>45238</v>
      </c>
      <c r="B9232" s="2">
        <v>45238.341944444444</v>
      </c>
      <c r="C9232" s="1" t="s">
        <v>1242</v>
      </c>
      <c r="D9232" t="s">
        <v>1053</v>
      </c>
      <c r="E9232" s="1" t="s">
        <v>1061</v>
      </c>
      <c r="G9232" t="s">
        <v>1243</v>
      </c>
      <c r="H9232">
        <v>1</v>
      </c>
    </row>
    <row r="9233" spans="1:8" x14ac:dyDescent="0.2">
      <c r="A9233" s="5">
        <v>45238</v>
      </c>
      <c r="B9233" s="2">
        <v>45238.341956018521</v>
      </c>
      <c r="C9233" s="1" t="s">
        <v>1242</v>
      </c>
      <c r="D9233" t="s">
        <v>1057</v>
      </c>
      <c r="E9233" s="1" t="s">
        <v>1061</v>
      </c>
      <c r="G9233" t="s">
        <v>1243</v>
      </c>
      <c r="H9233">
        <v>1</v>
      </c>
    </row>
    <row r="9234" spans="1:8" x14ac:dyDescent="0.2">
      <c r="A9234" s="5">
        <v>45238</v>
      </c>
      <c r="B9234" s="2">
        <v>45238.341967592591</v>
      </c>
      <c r="C9234" s="1" t="s">
        <v>1242</v>
      </c>
      <c r="D9234" t="s">
        <v>1058</v>
      </c>
      <c r="E9234" s="1" t="s">
        <v>1061</v>
      </c>
      <c r="G9234" t="s">
        <v>1243</v>
      </c>
      <c r="H9234">
        <v>1</v>
      </c>
    </row>
    <row r="9235" spans="1:8" x14ac:dyDescent="0.2">
      <c r="A9235" s="5">
        <v>45238</v>
      </c>
      <c r="B9235" s="2">
        <v>45238.341979166667</v>
      </c>
      <c r="C9235" s="1" t="s">
        <v>1242</v>
      </c>
      <c r="D9235" t="s">
        <v>1059</v>
      </c>
      <c r="E9235" s="1" t="s">
        <v>1061</v>
      </c>
      <c r="G9235" t="s">
        <v>1243</v>
      </c>
      <c r="H9235">
        <v>1</v>
      </c>
    </row>
    <row r="9236" spans="1:8" x14ac:dyDescent="0.2">
      <c r="A9236" s="5">
        <v>45239</v>
      </c>
      <c r="B9236" s="2">
        <v>45239.340682870374</v>
      </c>
      <c r="C9236" s="1" t="s">
        <v>1242</v>
      </c>
      <c r="D9236" t="s">
        <v>1053</v>
      </c>
      <c r="E9236" s="1" t="s">
        <v>1061</v>
      </c>
      <c r="G9236" t="s">
        <v>1243</v>
      </c>
      <c r="H9236">
        <v>1</v>
      </c>
    </row>
    <row r="9237" spans="1:8" x14ac:dyDescent="0.2">
      <c r="A9237" s="5">
        <v>45239</v>
      </c>
      <c r="B9237" s="2">
        <v>45239.340682870374</v>
      </c>
      <c r="C9237" s="1" t="s">
        <v>1242</v>
      </c>
      <c r="D9237" t="s">
        <v>1057</v>
      </c>
      <c r="E9237" s="1" t="s">
        <v>1061</v>
      </c>
      <c r="G9237" t="s">
        <v>1243</v>
      </c>
      <c r="H9237">
        <v>1</v>
      </c>
    </row>
    <row r="9238" spans="1:8" x14ac:dyDescent="0.2">
      <c r="A9238" s="5">
        <v>45239</v>
      </c>
      <c r="B9238" s="2">
        <v>45239.340694444443</v>
      </c>
      <c r="C9238" s="1" t="s">
        <v>1242</v>
      </c>
      <c r="D9238" t="s">
        <v>1058</v>
      </c>
      <c r="E9238" s="1" t="s">
        <v>1061</v>
      </c>
      <c r="G9238" t="s">
        <v>1243</v>
      </c>
      <c r="H9238">
        <v>1</v>
      </c>
    </row>
    <row r="9239" spans="1:8" x14ac:dyDescent="0.2">
      <c r="A9239" s="5">
        <v>45239</v>
      </c>
      <c r="B9239" s="2">
        <v>45239.34070601852</v>
      </c>
      <c r="C9239" s="1" t="s">
        <v>1242</v>
      </c>
      <c r="D9239" t="s">
        <v>1059</v>
      </c>
      <c r="E9239" s="1" t="s">
        <v>1061</v>
      </c>
      <c r="G9239" t="s">
        <v>1243</v>
      </c>
      <c r="H9239">
        <v>1</v>
      </c>
    </row>
    <row r="9240" spans="1:8" x14ac:dyDescent="0.2">
      <c r="A9240" s="5">
        <v>45240</v>
      </c>
      <c r="B9240" s="2">
        <v>45240.337569444448</v>
      </c>
      <c r="C9240" s="1" t="s">
        <v>1242</v>
      </c>
      <c r="D9240" t="s">
        <v>1053</v>
      </c>
      <c r="E9240" s="1" t="s">
        <v>1061</v>
      </c>
      <c r="G9240" t="s">
        <v>1243</v>
      </c>
      <c r="H9240">
        <v>1</v>
      </c>
    </row>
    <row r="9241" spans="1:8" x14ac:dyDescent="0.2">
      <c r="A9241" s="5">
        <v>45240</v>
      </c>
      <c r="B9241" s="2">
        <v>45240.33766203704</v>
      </c>
      <c r="C9241" s="1" t="s">
        <v>1242</v>
      </c>
      <c r="D9241" t="s">
        <v>1057</v>
      </c>
      <c r="E9241" s="1" t="s">
        <v>1061</v>
      </c>
      <c r="G9241" t="s">
        <v>1243</v>
      </c>
      <c r="H9241">
        <v>1</v>
      </c>
    </row>
    <row r="9242" spans="1:8" x14ac:dyDescent="0.2">
      <c r="A9242" s="5">
        <v>45240</v>
      </c>
      <c r="B9242" s="2">
        <v>45240.337673611109</v>
      </c>
      <c r="C9242" s="1" t="s">
        <v>1242</v>
      </c>
      <c r="D9242" t="s">
        <v>1058</v>
      </c>
      <c r="E9242" s="1" t="s">
        <v>1061</v>
      </c>
      <c r="G9242" t="s">
        <v>1243</v>
      </c>
      <c r="H9242">
        <v>1</v>
      </c>
    </row>
    <row r="9243" spans="1:8" x14ac:dyDescent="0.2">
      <c r="A9243" s="5">
        <v>45240</v>
      </c>
      <c r="B9243" s="2">
        <v>45240.337696759256</v>
      </c>
      <c r="C9243" s="1" t="s">
        <v>1242</v>
      </c>
      <c r="D9243" t="s">
        <v>1059</v>
      </c>
      <c r="E9243" s="1" t="s">
        <v>1061</v>
      </c>
      <c r="G9243" t="s">
        <v>1243</v>
      </c>
      <c r="H9243">
        <v>1</v>
      </c>
    </row>
    <row r="9244" spans="1:8" x14ac:dyDescent="0.2">
      <c r="A9244" s="5">
        <v>45243</v>
      </c>
      <c r="B9244" s="2">
        <v>45243.344224537039</v>
      </c>
      <c r="C9244" s="1" t="s">
        <v>1192</v>
      </c>
      <c r="D9244" t="s">
        <v>1053</v>
      </c>
      <c r="E9244" s="1" t="s">
        <v>1061</v>
      </c>
      <c r="G9244" t="s">
        <v>1243</v>
      </c>
      <c r="H9244">
        <v>1</v>
      </c>
    </row>
    <row r="9245" spans="1:8" x14ac:dyDescent="0.2">
      <c r="A9245" s="5">
        <v>45243</v>
      </c>
      <c r="B9245" s="2">
        <v>45243.344236111108</v>
      </c>
      <c r="C9245" s="1" t="s">
        <v>1192</v>
      </c>
      <c r="D9245" t="s">
        <v>1057</v>
      </c>
      <c r="E9245" s="1" t="s">
        <v>1061</v>
      </c>
      <c r="G9245" t="s">
        <v>1243</v>
      </c>
      <c r="H9245">
        <v>1</v>
      </c>
    </row>
    <row r="9246" spans="1:8" x14ac:dyDescent="0.2">
      <c r="A9246" s="5">
        <v>45243</v>
      </c>
      <c r="B9246" s="2">
        <v>45243.344247685185</v>
      </c>
      <c r="C9246" s="1" t="s">
        <v>1192</v>
      </c>
      <c r="D9246" t="s">
        <v>1058</v>
      </c>
      <c r="E9246" s="1" t="s">
        <v>1061</v>
      </c>
      <c r="G9246" t="s">
        <v>1243</v>
      </c>
      <c r="H9246">
        <v>1</v>
      </c>
    </row>
    <row r="9247" spans="1:8" x14ac:dyDescent="0.2">
      <c r="A9247" s="5">
        <v>45243</v>
      </c>
      <c r="B9247" s="2">
        <v>45243.344259259262</v>
      </c>
      <c r="C9247" s="1" t="s">
        <v>1192</v>
      </c>
      <c r="D9247" t="s">
        <v>1059</v>
      </c>
      <c r="E9247" s="1" t="s">
        <v>1061</v>
      </c>
      <c r="G9247" t="s">
        <v>1243</v>
      </c>
      <c r="H9247">
        <v>1</v>
      </c>
    </row>
    <row r="9248" spans="1:8" x14ac:dyDescent="0.2">
      <c r="A9248" s="5">
        <v>45244</v>
      </c>
      <c r="B9248" s="2">
        <v>45244.343784722223</v>
      </c>
      <c r="C9248" s="1" t="s">
        <v>1242</v>
      </c>
      <c r="D9248" t="s">
        <v>1053</v>
      </c>
      <c r="E9248" s="1" t="s">
        <v>1061</v>
      </c>
      <c r="G9248" t="s">
        <v>1243</v>
      </c>
      <c r="H9248">
        <v>1</v>
      </c>
    </row>
    <row r="9249" spans="1:8" x14ac:dyDescent="0.2">
      <c r="A9249" s="5">
        <v>45244</v>
      </c>
      <c r="B9249" s="2">
        <v>45244.343784722223</v>
      </c>
      <c r="C9249" s="1" t="s">
        <v>1242</v>
      </c>
      <c r="D9249" t="s">
        <v>1057</v>
      </c>
      <c r="E9249" s="1" t="s">
        <v>1061</v>
      </c>
      <c r="G9249" t="s">
        <v>1243</v>
      </c>
      <c r="H9249">
        <v>1</v>
      </c>
    </row>
    <row r="9250" spans="1:8" x14ac:dyDescent="0.2">
      <c r="A9250" s="5">
        <v>45244</v>
      </c>
      <c r="B9250" s="2">
        <v>45244.3437962963</v>
      </c>
      <c r="C9250" s="1" t="s">
        <v>1242</v>
      </c>
      <c r="D9250" t="s">
        <v>1058</v>
      </c>
      <c r="E9250" s="1" t="s">
        <v>1061</v>
      </c>
      <c r="G9250" t="s">
        <v>1243</v>
      </c>
      <c r="H9250">
        <v>1</v>
      </c>
    </row>
    <row r="9251" spans="1:8" x14ac:dyDescent="0.2">
      <c r="A9251" s="5">
        <v>45244</v>
      </c>
      <c r="B9251" s="2">
        <v>45244.3437962963</v>
      </c>
      <c r="C9251" s="1" t="s">
        <v>1242</v>
      </c>
      <c r="D9251" t="s">
        <v>1059</v>
      </c>
      <c r="E9251" s="1" t="s">
        <v>1061</v>
      </c>
      <c r="G9251" t="s">
        <v>1243</v>
      </c>
      <c r="H9251">
        <v>1</v>
      </c>
    </row>
    <row r="9252" spans="1:8" x14ac:dyDescent="0.2">
      <c r="A9252" s="5">
        <v>45244</v>
      </c>
      <c r="B9252" s="2">
        <v>45244.344849537039</v>
      </c>
      <c r="C9252" s="1" t="s">
        <v>1242</v>
      </c>
      <c r="D9252" t="s">
        <v>1053</v>
      </c>
      <c r="E9252" s="1" t="s">
        <v>1061</v>
      </c>
      <c r="G9252" t="s">
        <v>1243</v>
      </c>
      <c r="H9252">
        <v>1</v>
      </c>
    </row>
    <row r="9253" spans="1:8" x14ac:dyDescent="0.2">
      <c r="A9253" s="5">
        <v>45244</v>
      </c>
      <c r="B9253" s="2">
        <v>45244.344861111109</v>
      </c>
      <c r="C9253" s="1" t="s">
        <v>1242</v>
      </c>
      <c r="D9253" t="s">
        <v>1057</v>
      </c>
      <c r="E9253" s="1" t="s">
        <v>1061</v>
      </c>
      <c r="G9253" t="s">
        <v>1243</v>
      </c>
      <c r="H9253">
        <v>1</v>
      </c>
    </row>
    <row r="9254" spans="1:8" x14ac:dyDescent="0.2">
      <c r="A9254" s="5">
        <v>45244</v>
      </c>
      <c r="B9254" s="2">
        <v>45244.344872685186</v>
      </c>
      <c r="C9254" s="1" t="s">
        <v>1242</v>
      </c>
      <c r="D9254" t="s">
        <v>1058</v>
      </c>
      <c r="E9254" s="1" t="s">
        <v>1061</v>
      </c>
      <c r="G9254" t="s">
        <v>1243</v>
      </c>
      <c r="H9254">
        <v>1</v>
      </c>
    </row>
    <row r="9255" spans="1:8" x14ac:dyDescent="0.2">
      <c r="A9255" s="5">
        <v>45244</v>
      </c>
      <c r="B9255" s="2">
        <v>45244.344884259262</v>
      </c>
      <c r="C9255" s="1" t="s">
        <v>1242</v>
      </c>
      <c r="D9255" t="s">
        <v>1059</v>
      </c>
      <c r="E9255" s="1" t="s">
        <v>1061</v>
      </c>
      <c r="G9255" t="s">
        <v>1243</v>
      </c>
      <c r="H9255">
        <v>1</v>
      </c>
    </row>
    <row r="9256" spans="1:8" x14ac:dyDescent="0.2">
      <c r="A9256" s="5">
        <v>45246</v>
      </c>
      <c r="B9256" s="2">
        <v>45246.33625</v>
      </c>
      <c r="C9256" s="1" t="s">
        <v>1242</v>
      </c>
      <c r="D9256" t="s">
        <v>1053</v>
      </c>
      <c r="E9256" s="1" t="s">
        <v>1061</v>
      </c>
      <c r="G9256" t="s">
        <v>1243</v>
      </c>
      <c r="H9256">
        <v>1</v>
      </c>
    </row>
    <row r="9257" spans="1:8" x14ac:dyDescent="0.2">
      <c r="A9257" s="5">
        <v>45246</v>
      </c>
      <c r="B9257" s="2">
        <v>45246.336261574077</v>
      </c>
      <c r="C9257" s="1" t="s">
        <v>1242</v>
      </c>
      <c r="D9257" t="s">
        <v>1057</v>
      </c>
      <c r="E9257" s="1" t="s">
        <v>1061</v>
      </c>
      <c r="G9257" t="s">
        <v>1243</v>
      </c>
      <c r="H9257">
        <v>1</v>
      </c>
    </row>
    <row r="9258" spans="1:8" x14ac:dyDescent="0.2">
      <c r="A9258" s="5">
        <v>45246</v>
      </c>
      <c r="B9258" s="2">
        <v>45246.336261574077</v>
      </c>
      <c r="C9258" s="1" t="s">
        <v>1242</v>
      </c>
      <c r="D9258" t="s">
        <v>1058</v>
      </c>
      <c r="E9258" s="1" t="s">
        <v>1061</v>
      </c>
      <c r="G9258" t="s">
        <v>1243</v>
      </c>
      <c r="H9258">
        <v>1</v>
      </c>
    </row>
    <row r="9259" spans="1:8" x14ac:dyDescent="0.2">
      <c r="A9259" s="5">
        <v>45246</v>
      </c>
      <c r="B9259" s="2">
        <v>45246.336273148147</v>
      </c>
      <c r="C9259" s="1" t="s">
        <v>1242</v>
      </c>
      <c r="D9259" t="s">
        <v>1059</v>
      </c>
      <c r="E9259" s="1" t="s">
        <v>1061</v>
      </c>
      <c r="G9259" t="s">
        <v>1243</v>
      </c>
      <c r="H9259">
        <v>1</v>
      </c>
    </row>
    <row r="9260" spans="1:8" x14ac:dyDescent="0.2">
      <c r="A9260" s="5">
        <v>45247</v>
      </c>
      <c r="B9260" s="2">
        <v>45247.370532407411</v>
      </c>
      <c r="C9260" s="1" t="s">
        <v>1242</v>
      </c>
      <c r="D9260" t="s">
        <v>1053</v>
      </c>
      <c r="E9260" s="1" t="s">
        <v>1061</v>
      </c>
      <c r="G9260" t="s">
        <v>1243</v>
      </c>
      <c r="H9260">
        <v>1</v>
      </c>
    </row>
    <row r="9261" spans="1:8" x14ac:dyDescent="0.2">
      <c r="A9261" s="5">
        <v>45247</v>
      </c>
      <c r="B9261" s="2">
        <v>45247.370682870373</v>
      </c>
      <c r="C9261" s="1" t="s">
        <v>1242</v>
      </c>
      <c r="D9261" t="s">
        <v>1057</v>
      </c>
      <c r="E9261" s="1" t="s">
        <v>1061</v>
      </c>
      <c r="G9261" t="s">
        <v>1243</v>
      </c>
      <c r="H9261">
        <v>1</v>
      </c>
    </row>
    <row r="9262" spans="1:8" x14ac:dyDescent="0.2">
      <c r="A9262" s="5">
        <v>45247</v>
      </c>
      <c r="B9262" s="2">
        <v>45247.370821759258</v>
      </c>
      <c r="C9262" s="1" t="s">
        <v>1242</v>
      </c>
      <c r="D9262" t="s">
        <v>1058</v>
      </c>
      <c r="E9262" s="1" t="s">
        <v>1061</v>
      </c>
      <c r="G9262" t="s">
        <v>1243</v>
      </c>
      <c r="H9262">
        <v>1</v>
      </c>
    </row>
    <row r="9263" spans="1:8" x14ac:dyDescent="0.2">
      <c r="A9263" s="5">
        <v>45247</v>
      </c>
      <c r="B9263" s="2">
        <v>45247.370972222219</v>
      </c>
      <c r="C9263" s="1" t="s">
        <v>1242</v>
      </c>
      <c r="D9263" t="s">
        <v>1059</v>
      </c>
      <c r="E9263" s="1" t="s">
        <v>1061</v>
      </c>
      <c r="G9263" t="s">
        <v>1243</v>
      </c>
      <c r="H9263">
        <v>1</v>
      </c>
    </row>
    <row r="9264" spans="1:8" x14ac:dyDescent="0.2">
      <c r="A9264" s="5">
        <v>45251</v>
      </c>
      <c r="B9264" s="2">
        <v>45251.318877314814</v>
      </c>
      <c r="C9264" s="1" t="s">
        <v>1242</v>
      </c>
      <c r="D9264" t="s">
        <v>1053</v>
      </c>
      <c r="E9264" s="1" t="s">
        <v>1061</v>
      </c>
      <c r="G9264" t="s">
        <v>1243</v>
      </c>
      <c r="H9264">
        <v>1</v>
      </c>
    </row>
    <row r="9265" spans="1:8" x14ac:dyDescent="0.2">
      <c r="A9265" s="5">
        <v>45251</v>
      </c>
      <c r="B9265" s="2">
        <v>45251.318888888891</v>
      </c>
      <c r="C9265" s="1" t="s">
        <v>1242</v>
      </c>
      <c r="D9265" t="s">
        <v>1057</v>
      </c>
      <c r="E9265" s="1" t="s">
        <v>1061</v>
      </c>
      <c r="G9265" t="s">
        <v>1243</v>
      </c>
      <c r="H9265">
        <v>1</v>
      </c>
    </row>
    <row r="9266" spans="1:8" x14ac:dyDescent="0.2">
      <c r="A9266" s="5">
        <v>45251</v>
      </c>
      <c r="B9266" s="2">
        <v>45251.31890046296</v>
      </c>
      <c r="C9266" s="1" t="s">
        <v>1242</v>
      </c>
      <c r="D9266" t="s">
        <v>1058</v>
      </c>
      <c r="E9266" s="1" t="s">
        <v>1061</v>
      </c>
      <c r="G9266" t="s">
        <v>1243</v>
      </c>
      <c r="H9266">
        <v>1</v>
      </c>
    </row>
    <row r="9267" spans="1:8" x14ac:dyDescent="0.2">
      <c r="A9267" s="5">
        <v>45251</v>
      </c>
      <c r="B9267" s="2">
        <v>45251.318912037037</v>
      </c>
      <c r="C9267" s="1" t="s">
        <v>1242</v>
      </c>
      <c r="D9267" t="s">
        <v>1059</v>
      </c>
      <c r="E9267" s="1" t="s">
        <v>1061</v>
      </c>
      <c r="G9267" t="s">
        <v>1243</v>
      </c>
      <c r="H9267">
        <v>1</v>
      </c>
    </row>
    <row r="9268" spans="1:8" x14ac:dyDescent="0.2">
      <c r="A9268" s="5">
        <v>45253</v>
      </c>
      <c r="B9268" s="2">
        <v>45253.338958333334</v>
      </c>
      <c r="C9268" s="1" t="s">
        <v>1242</v>
      </c>
      <c r="D9268" t="s">
        <v>1053</v>
      </c>
      <c r="E9268" s="1" t="s">
        <v>1061</v>
      </c>
      <c r="G9268" t="s">
        <v>1243</v>
      </c>
      <c r="H9268">
        <v>1</v>
      </c>
    </row>
    <row r="9269" spans="1:8" x14ac:dyDescent="0.2">
      <c r="A9269" s="5">
        <v>45253</v>
      </c>
      <c r="B9269" s="2">
        <v>45253.338969907411</v>
      </c>
      <c r="C9269" s="1" t="s">
        <v>1242</v>
      </c>
      <c r="D9269" t="s">
        <v>1057</v>
      </c>
      <c r="E9269" s="1" t="s">
        <v>1061</v>
      </c>
      <c r="G9269" t="s">
        <v>1243</v>
      </c>
      <c r="H9269">
        <v>1</v>
      </c>
    </row>
    <row r="9270" spans="1:8" x14ac:dyDescent="0.2">
      <c r="A9270" s="5">
        <v>45253</v>
      </c>
      <c r="B9270" s="2">
        <v>45253.338969907411</v>
      </c>
      <c r="C9270" s="1" t="s">
        <v>1242</v>
      </c>
      <c r="D9270" t="s">
        <v>1058</v>
      </c>
      <c r="E9270" s="1" t="s">
        <v>1061</v>
      </c>
      <c r="G9270" t="s">
        <v>1243</v>
      </c>
      <c r="H9270">
        <v>1</v>
      </c>
    </row>
    <row r="9271" spans="1:8" x14ac:dyDescent="0.2">
      <c r="A9271" s="5">
        <v>45253</v>
      </c>
      <c r="B9271" s="2">
        <v>45253.33898148148</v>
      </c>
      <c r="C9271" s="1" t="s">
        <v>1242</v>
      </c>
      <c r="D9271" t="s">
        <v>1059</v>
      </c>
      <c r="E9271" s="1" t="s">
        <v>1061</v>
      </c>
      <c r="G9271" t="s">
        <v>1243</v>
      </c>
      <c r="H9271">
        <v>1</v>
      </c>
    </row>
    <row r="9272" spans="1:8" x14ac:dyDescent="0.2">
      <c r="A9272" s="5">
        <v>45254</v>
      </c>
      <c r="B9272" s="2">
        <v>45254.331273148149</v>
      </c>
      <c r="C9272" s="1" t="s">
        <v>1242</v>
      </c>
      <c r="D9272" t="s">
        <v>1053</v>
      </c>
      <c r="E9272" s="1" t="s">
        <v>1061</v>
      </c>
      <c r="G9272" t="s">
        <v>1243</v>
      </c>
      <c r="H9272">
        <v>1</v>
      </c>
    </row>
    <row r="9273" spans="1:8" x14ac:dyDescent="0.2">
      <c r="A9273" s="5">
        <v>45254</v>
      </c>
      <c r="B9273" s="2">
        <v>45254.331284722219</v>
      </c>
      <c r="C9273" s="1" t="s">
        <v>1242</v>
      </c>
      <c r="D9273" t="s">
        <v>1057</v>
      </c>
      <c r="E9273" s="1" t="s">
        <v>1061</v>
      </c>
      <c r="G9273" t="s">
        <v>1243</v>
      </c>
      <c r="H9273">
        <v>1</v>
      </c>
    </row>
    <row r="9274" spans="1:8" x14ac:dyDescent="0.2">
      <c r="A9274" s="5">
        <v>45254</v>
      </c>
      <c r="B9274" s="2">
        <v>45254.331284722219</v>
      </c>
      <c r="C9274" s="1" t="s">
        <v>1242</v>
      </c>
      <c r="D9274" t="s">
        <v>1058</v>
      </c>
      <c r="E9274" s="1" t="s">
        <v>1061</v>
      </c>
      <c r="G9274" t="s">
        <v>1243</v>
      </c>
      <c r="H9274">
        <v>1</v>
      </c>
    </row>
    <row r="9275" spans="1:8" x14ac:dyDescent="0.2">
      <c r="A9275" s="5">
        <v>45254</v>
      </c>
      <c r="B9275" s="2">
        <v>45254.331296296295</v>
      </c>
      <c r="C9275" s="1" t="s">
        <v>1242</v>
      </c>
      <c r="D9275" t="s">
        <v>1059</v>
      </c>
      <c r="E9275" s="1" t="s">
        <v>1061</v>
      </c>
      <c r="G9275" t="s">
        <v>1243</v>
      </c>
      <c r="H9275">
        <v>1</v>
      </c>
    </row>
    <row r="9276" spans="1:8" x14ac:dyDescent="0.2">
      <c r="A9276" s="5">
        <v>45257</v>
      </c>
      <c r="B9276" s="2">
        <v>45257.334143518521</v>
      </c>
      <c r="C9276" s="1" t="s">
        <v>1242</v>
      </c>
      <c r="D9276" t="s">
        <v>1053</v>
      </c>
      <c r="E9276" s="1" t="s">
        <v>1061</v>
      </c>
      <c r="G9276" t="s">
        <v>1243</v>
      </c>
      <c r="H9276">
        <v>1</v>
      </c>
    </row>
    <row r="9277" spans="1:8" x14ac:dyDescent="0.2">
      <c r="A9277" s="5">
        <v>45257</v>
      </c>
      <c r="B9277" s="2">
        <v>45257.334155092591</v>
      </c>
      <c r="C9277" s="1" t="s">
        <v>1242</v>
      </c>
      <c r="D9277" t="s">
        <v>1057</v>
      </c>
      <c r="E9277" s="1" t="s">
        <v>1061</v>
      </c>
      <c r="G9277" t="s">
        <v>1243</v>
      </c>
      <c r="H9277">
        <v>1</v>
      </c>
    </row>
    <row r="9278" spans="1:8" x14ac:dyDescent="0.2">
      <c r="A9278" s="5">
        <v>45257</v>
      </c>
      <c r="B9278" s="2">
        <v>45257.334155092591</v>
      </c>
      <c r="C9278" s="1" t="s">
        <v>1242</v>
      </c>
      <c r="D9278" t="s">
        <v>1058</v>
      </c>
      <c r="E9278" s="1" t="s">
        <v>1061</v>
      </c>
      <c r="G9278" t="s">
        <v>1243</v>
      </c>
      <c r="H9278">
        <v>1</v>
      </c>
    </row>
    <row r="9279" spans="1:8" x14ac:dyDescent="0.2">
      <c r="A9279" s="5">
        <v>45257</v>
      </c>
      <c r="B9279" s="2">
        <v>45257.334166666667</v>
      </c>
      <c r="C9279" s="1" t="s">
        <v>1242</v>
      </c>
      <c r="D9279" t="s">
        <v>1059</v>
      </c>
      <c r="E9279" s="1" t="s">
        <v>1061</v>
      </c>
      <c r="G9279" t="s">
        <v>1243</v>
      </c>
      <c r="H9279">
        <v>1</v>
      </c>
    </row>
    <row r="9280" spans="1:8" x14ac:dyDescent="0.2">
      <c r="A9280" s="5">
        <v>45258</v>
      </c>
      <c r="B9280" s="2">
        <v>45258.33021990741</v>
      </c>
      <c r="C9280" s="1" t="s">
        <v>1242</v>
      </c>
      <c r="D9280" t="s">
        <v>1053</v>
      </c>
      <c r="E9280" s="1" t="s">
        <v>1061</v>
      </c>
      <c r="G9280" t="s">
        <v>1243</v>
      </c>
      <c r="H9280">
        <v>1</v>
      </c>
    </row>
    <row r="9281" spans="1:8" x14ac:dyDescent="0.2">
      <c r="A9281" s="5">
        <v>45258</v>
      </c>
      <c r="B9281" s="2">
        <v>45258.330335648148</v>
      </c>
      <c r="C9281" s="1" t="s">
        <v>1242</v>
      </c>
      <c r="D9281" t="s">
        <v>1057</v>
      </c>
      <c r="E9281" s="1" t="s">
        <v>1061</v>
      </c>
      <c r="G9281" t="s">
        <v>1243</v>
      </c>
      <c r="H9281">
        <v>1</v>
      </c>
    </row>
    <row r="9282" spans="1:8" x14ac:dyDescent="0.2">
      <c r="A9282" s="5">
        <v>45258</v>
      </c>
      <c r="B9282" s="2">
        <v>45258.330439814818</v>
      </c>
      <c r="C9282" s="1" t="s">
        <v>1242</v>
      </c>
      <c r="D9282" t="s">
        <v>1058</v>
      </c>
      <c r="E9282" s="1" t="s">
        <v>1061</v>
      </c>
      <c r="G9282" t="s">
        <v>1243</v>
      </c>
      <c r="H9282">
        <v>1</v>
      </c>
    </row>
    <row r="9283" spans="1:8" x14ac:dyDescent="0.2">
      <c r="A9283" s="5">
        <v>45258</v>
      </c>
      <c r="B9283" s="2">
        <v>45258.330555555556</v>
      </c>
      <c r="C9283" s="1" t="s">
        <v>1242</v>
      </c>
      <c r="D9283" t="s">
        <v>1059</v>
      </c>
      <c r="E9283" s="1" t="s">
        <v>1061</v>
      </c>
      <c r="G9283" t="s">
        <v>1243</v>
      </c>
      <c r="H9283">
        <v>1</v>
      </c>
    </row>
    <row r="9284" spans="1:8" x14ac:dyDescent="0.2">
      <c r="A9284" s="5">
        <v>45259</v>
      </c>
      <c r="B9284" s="2">
        <v>45259.367349537039</v>
      </c>
      <c r="C9284" s="1" t="s">
        <v>1242</v>
      </c>
      <c r="D9284" t="s">
        <v>1053</v>
      </c>
      <c r="E9284" s="1" t="s">
        <v>1061</v>
      </c>
      <c r="G9284" t="s">
        <v>1243</v>
      </c>
      <c r="H9284">
        <v>1</v>
      </c>
    </row>
    <row r="9285" spans="1:8" x14ac:dyDescent="0.2">
      <c r="A9285" s="5">
        <v>45259</v>
      </c>
      <c r="B9285" s="2">
        <v>45259.367349537039</v>
      </c>
      <c r="C9285" s="1" t="s">
        <v>1242</v>
      </c>
      <c r="D9285" t="s">
        <v>1057</v>
      </c>
      <c r="E9285" s="1" t="s">
        <v>1061</v>
      </c>
      <c r="G9285" t="s">
        <v>1243</v>
      </c>
      <c r="H9285">
        <v>1</v>
      </c>
    </row>
    <row r="9286" spans="1:8" x14ac:dyDescent="0.2">
      <c r="A9286" s="5">
        <v>45259</v>
      </c>
      <c r="B9286" s="2">
        <v>45259.367361111108</v>
      </c>
      <c r="C9286" s="1" t="s">
        <v>1242</v>
      </c>
      <c r="D9286" t="s">
        <v>1058</v>
      </c>
      <c r="E9286" s="1" t="s">
        <v>1061</v>
      </c>
      <c r="G9286" t="s">
        <v>1243</v>
      </c>
      <c r="H9286">
        <v>1</v>
      </c>
    </row>
    <row r="9287" spans="1:8" x14ac:dyDescent="0.2">
      <c r="A9287" s="5">
        <v>45259</v>
      </c>
      <c r="B9287" s="2">
        <v>45259.367372685185</v>
      </c>
      <c r="C9287" s="1" t="s">
        <v>1242</v>
      </c>
      <c r="D9287" t="s">
        <v>1059</v>
      </c>
      <c r="E9287" s="1" t="s">
        <v>1061</v>
      </c>
      <c r="G9287" t="s">
        <v>1243</v>
      </c>
      <c r="H9287">
        <v>1</v>
      </c>
    </row>
    <row r="9288" spans="1:8" x14ac:dyDescent="0.2">
      <c r="A9288" s="5">
        <v>45260</v>
      </c>
      <c r="B9288" s="2">
        <v>45260.338414351849</v>
      </c>
      <c r="C9288" s="1" t="s">
        <v>1242</v>
      </c>
      <c r="D9288" t="s">
        <v>1053</v>
      </c>
      <c r="E9288" s="1" t="s">
        <v>1061</v>
      </c>
      <c r="G9288" t="s">
        <v>1243</v>
      </c>
      <c r="H9288">
        <v>1</v>
      </c>
    </row>
    <row r="9289" spans="1:8" x14ac:dyDescent="0.2">
      <c r="A9289" s="5">
        <v>45260</v>
      </c>
      <c r="B9289" s="2">
        <v>45260.338425925926</v>
      </c>
      <c r="C9289" s="1" t="s">
        <v>1242</v>
      </c>
      <c r="D9289" t="s">
        <v>1057</v>
      </c>
      <c r="E9289" s="1" t="s">
        <v>1061</v>
      </c>
      <c r="G9289" t="s">
        <v>1243</v>
      </c>
      <c r="H9289">
        <v>1</v>
      </c>
    </row>
    <row r="9290" spans="1:8" x14ac:dyDescent="0.2">
      <c r="A9290" s="5">
        <v>45260</v>
      </c>
      <c r="B9290" s="2">
        <v>45260.338437500002</v>
      </c>
      <c r="C9290" s="1" t="s">
        <v>1242</v>
      </c>
      <c r="D9290" t="s">
        <v>1058</v>
      </c>
      <c r="E9290" s="1" t="s">
        <v>1061</v>
      </c>
      <c r="G9290" t="s">
        <v>1243</v>
      </c>
      <c r="H9290">
        <v>1</v>
      </c>
    </row>
    <row r="9291" spans="1:8" x14ac:dyDescent="0.2">
      <c r="A9291" s="5">
        <v>45260</v>
      </c>
      <c r="B9291" s="2">
        <v>45260.338449074072</v>
      </c>
      <c r="C9291" s="1" t="s">
        <v>1242</v>
      </c>
      <c r="D9291" t="s">
        <v>1059</v>
      </c>
      <c r="E9291" s="1" t="s">
        <v>1061</v>
      </c>
      <c r="G9291" t="s">
        <v>1243</v>
      </c>
      <c r="H9291">
        <v>1</v>
      </c>
    </row>
    <row r="9292" spans="1:8" x14ac:dyDescent="0.2">
      <c r="A9292" s="5">
        <v>45264</v>
      </c>
      <c r="B9292" s="2">
        <v>45264.339166666665</v>
      </c>
      <c r="C9292" s="1" t="s">
        <v>1192</v>
      </c>
      <c r="D9292" t="s">
        <v>1053</v>
      </c>
      <c r="E9292" s="1" t="s">
        <v>1061</v>
      </c>
      <c r="G9292" t="s">
        <v>1244</v>
      </c>
      <c r="H9292">
        <v>1</v>
      </c>
    </row>
    <row r="9293" spans="1:8" x14ac:dyDescent="0.2">
      <c r="A9293" s="5">
        <v>45264</v>
      </c>
      <c r="B9293" s="2">
        <v>45264.339178240742</v>
      </c>
      <c r="C9293" s="1" t="s">
        <v>1192</v>
      </c>
      <c r="D9293" t="s">
        <v>1057</v>
      </c>
      <c r="E9293" s="1" t="s">
        <v>1061</v>
      </c>
      <c r="G9293" t="s">
        <v>1244</v>
      </c>
      <c r="H9293">
        <v>1</v>
      </c>
    </row>
    <row r="9294" spans="1:8" x14ac:dyDescent="0.2">
      <c r="A9294" s="5">
        <v>45264</v>
      </c>
      <c r="B9294" s="2">
        <v>45264.339189814818</v>
      </c>
      <c r="C9294" s="1" t="s">
        <v>1192</v>
      </c>
      <c r="D9294" t="s">
        <v>1058</v>
      </c>
      <c r="E9294" s="1" t="s">
        <v>1061</v>
      </c>
      <c r="G9294" t="s">
        <v>1244</v>
      </c>
      <c r="H9294">
        <v>1</v>
      </c>
    </row>
    <row r="9295" spans="1:8" x14ac:dyDescent="0.2">
      <c r="A9295" s="5">
        <v>45264</v>
      </c>
      <c r="B9295" s="2">
        <v>45264.339189814818</v>
      </c>
      <c r="C9295" s="1" t="s">
        <v>1192</v>
      </c>
      <c r="D9295" t="s">
        <v>1059</v>
      </c>
      <c r="E9295" s="1" t="s">
        <v>1061</v>
      </c>
      <c r="G9295" t="s">
        <v>1244</v>
      </c>
      <c r="H9295">
        <v>1</v>
      </c>
    </row>
    <row r="9296" spans="1:8" x14ac:dyDescent="0.2">
      <c r="A9296" s="5">
        <v>45265</v>
      </c>
      <c r="B9296" s="2">
        <v>45265.338101851848</v>
      </c>
      <c r="C9296" s="1" t="s">
        <v>1192</v>
      </c>
      <c r="D9296" t="s">
        <v>1053</v>
      </c>
      <c r="E9296" s="1" t="s">
        <v>1061</v>
      </c>
      <c r="G9296" t="s">
        <v>1244</v>
      </c>
      <c r="H9296">
        <v>1</v>
      </c>
    </row>
    <row r="9297" spans="1:8" x14ac:dyDescent="0.2">
      <c r="A9297" s="5">
        <v>45265</v>
      </c>
      <c r="B9297" s="2">
        <v>45265.338101851848</v>
      </c>
      <c r="C9297" s="1" t="s">
        <v>1192</v>
      </c>
      <c r="D9297" t="s">
        <v>1057</v>
      </c>
      <c r="E9297" s="1" t="s">
        <v>1061</v>
      </c>
      <c r="G9297" t="s">
        <v>1244</v>
      </c>
      <c r="H9297">
        <v>1</v>
      </c>
    </row>
    <row r="9298" spans="1:8" x14ac:dyDescent="0.2">
      <c r="A9298" s="5">
        <v>45265</v>
      </c>
      <c r="B9298" s="2">
        <v>45265.338113425925</v>
      </c>
      <c r="C9298" s="1" t="s">
        <v>1192</v>
      </c>
      <c r="D9298" t="s">
        <v>1058</v>
      </c>
      <c r="E9298" s="1" t="s">
        <v>1061</v>
      </c>
      <c r="G9298" t="s">
        <v>1244</v>
      </c>
      <c r="H9298">
        <v>1</v>
      </c>
    </row>
    <row r="9299" spans="1:8" x14ac:dyDescent="0.2">
      <c r="A9299" s="5">
        <v>45265</v>
      </c>
      <c r="B9299" s="2">
        <v>45265.338125000002</v>
      </c>
      <c r="C9299" s="1" t="s">
        <v>1192</v>
      </c>
      <c r="D9299" t="s">
        <v>1059</v>
      </c>
      <c r="E9299" s="1" t="s">
        <v>1061</v>
      </c>
      <c r="G9299" t="s">
        <v>1244</v>
      </c>
      <c r="H9299">
        <v>1</v>
      </c>
    </row>
    <row r="9300" spans="1:8" x14ac:dyDescent="0.2">
      <c r="A9300" s="5">
        <v>45266</v>
      </c>
      <c r="B9300" s="2">
        <v>45266.355000000003</v>
      </c>
      <c r="C9300" s="1" t="s">
        <v>1192</v>
      </c>
      <c r="D9300" t="s">
        <v>1053</v>
      </c>
      <c r="E9300" s="1" t="s">
        <v>1061</v>
      </c>
      <c r="G9300" t="s">
        <v>1244</v>
      </c>
      <c r="H9300">
        <v>1</v>
      </c>
    </row>
    <row r="9301" spans="1:8" x14ac:dyDescent="0.2">
      <c r="A9301" s="5">
        <v>45266</v>
      </c>
      <c r="B9301" s="2">
        <v>45266.355011574073</v>
      </c>
      <c r="C9301" s="1" t="s">
        <v>1192</v>
      </c>
      <c r="D9301" t="s">
        <v>1057</v>
      </c>
      <c r="E9301" s="1" t="s">
        <v>1061</v>
      </c>
      <c r="G9301" t="s">
        <v>1244</v>
      </c>
      <c r="H9301">
        <v>1</v>
      </c>
    </row>
    <row r="9302" spans="1:8" x14ac:dyDescent="0.2">
      <c r="A9302" s="5">
        <v>45266</v>
      </c>
      <c r="B9302" s="2">
        <v>45266.355023148149</v>
      </c>
      <c r="C9302" s="1" t="s">
        <v>1192</v>
      </c>
      <c r="D9302" t="s">
        <v>1058</v>
      </c>
      <c r="E9302" s="1" t="s">
        <v>1061</v>
      </c>
      <c r="G9302" t="s">
        <v>1244</v>
      </c>
      <c r="H9302">
        <v>1</v>
      </c>
    </row>
    <row r="9303" spans="1:8" x14ac:dyDescent="0.2">
      <c r="A9303" s="5">
        <v>45266</v>
      </c>
      <c r="B9303" s="2">
        <v>45266.355023148149</v>
      </c>
      <c r="C9303" s="1" t="s">
        <v>1192</v>
      </c>
      <c r="D9303" t="s">
        <v>1059</v>
      </c>
      <c r="E9303" s="1" t="s">
        <v>1061</v>
      </c>
      <c r="G9303" t="s">
        <v>1244</v>
      </c>
      <c r="H9303">
        <v>1</v>
      </c>
    </row>
    <row r="9304" spans="1:8" x14ac:dyDescent="0.2">
      <c r="A9304" s="5">
        <v>45267</v>
      </c>
      <c r="B9304" s="2">
        <v>45267.337280092594</v>
      </c>
      <c r="C9304" s="1" t="s">
        <v>1192</v>
      </c>
      <c r="D9304" t="s">
        <v>1053</v>
      </c>
      <c r="E9304" s="1" t="s">
        <v>1061</v>
      </c>
      <c r="G9304" t="s">
        <v>1244</v>
      </c>
      <c r="H9304">
        <v>1</v>
      </c>
    </row>
    <row r="9305" spans="1:8" x14ac:dyDescent="0.2">
      <c r="A9305" s="5">
        <v>45267</v>
      </c>
      <c r="B9305" s="2">
        <v>45267.337291666663</v>
      </c>
      <c r="C9305" s="1" t="s">
        <v>1192</v>
      </c>
      <c r="D9305" t="s">
        <v>1057</v>
      </c>
      <c r="E9305" s="1" t="s">
        <v>1061</v>
      </c>
      <c r="G9305" t="s">
        <v>1244</v>
      </c>
      <c r="H9305">
        <v>1</v>
      </c>
    </row>
    <row r="9306" spans="1:8" x14ac:dyDescent="0.2">
      <c r="A9306" s="5">
        <v>45267</v>
      </c>
      <c r="B9306" s="2">
        <v>45267.33730324074</v>
      </c>
      <c r="C9306" s="1" t="s">
        <v>1192</v>
      </c>
      <c r="D9306" t="s">
        <v>1058</v>
      </c>
      <c r="E9306" s="1" t="s">
        <v>1061</v>
      </c>
      <c r="G9306" t="s">
        <v>1244</v>
      </c>
      <c r="H9306">
        <v>1</v>
      </c>
    </row>
    <row r="9307" spans="1:8" x14ac:dyDescent="0.2">
      <c r="A9307" s="5">
        <v>45267</v>
      </c>
      <c r="B9307" s="2">
        <v>45267.337314814817</v>
      </c>
      <c r="C9307" s="1" t="s">
        <v>1192</v>
      </c>
      <c r="D9307" t="s">
        <v>1059</v>
      </c>
      <c r="E9307" s="1" t="s">
        <v>1061</v>
      </c>
      <c r="G9307" t="s">
        <v>1244</v>
      </c>
      <c r="H9307">
        <v>1</v>
      </c>
    </row>
    <row r="9308" spans="1:8" x14ac:dyDescent="0.2">
      <c r="A9308" s="5">
        <v>45271</v>
      </c>
      <c r="B9308" s="2">
        <v>45271.343136574076</v>
      </c>
      <c r="C9308" s="1" t="s">
        <v>1192</v>
      </c>
      <c r="D9308" t="s">
        <v>1053</v>
      </c>
      <c r="E9308" s="1" t="s">
        <v>1061</v>
      </c>
      <c r="G9308" t="s">
        <v>1244</v>
      </c>
      <c r="H9308">
        <v>1</v>
      </c>
    </row>
    <row r="9309" spans="1:8" x14ac:dyDescent="0.2">
      <c r="A9309" s="5">
        <v>45271</v>
      </c>
      <c r="B9309" s="2">
        <v>45271.343148148146</v>
      </c>
      <c r="C9309" s="1" t="s">
        <v>1192</v>
      </c>
      <c r="D9309" t="s">
        <v>1057</v>
      </c>
      <c r="E9309" s="1" t="s">
        <v>1061</v>
      </c>
      <c r="G9309" t="s">
        <v>1244</v>
      </c>
      <c r="H9309">
        <v>1</v>
      </c>
    </row>
    <row r="9310" spans="1:8" x14ac:dyDescent="0.2">
      <c r="A9310" s="5">
        <v>45271</v>
      </c>
      <c r="B9310" s="2">
        <v>45271.343148148146</v>
      </c>
      <c r="C9310" s="1" t="s">
        <v>1192</v>
      </c>
      <c r="D9310" t="s">
        <v>1058</v>
      </c>
      <c r="E9310" s="1" t="s">
        <v>1061</v>
      </c>
      <c r="G9310" t="s">
        <v>1244</v>
      </c>
      <c r="H9310">
        <v>1</v>
      </c>
    </row>
    <row r="9311" spans="1:8" x14ac:dyDescent="0.2">
      <c r="A9311" s="5">
        <v>45271</v>
      </c>
      <c r="B9311" s="2">
        <v>45271.343159722222</v>
      </c>
      <c r="C9311" s="1" t="s">
        <v>1192</v>
      </c>
      <c r="D9311" t="s">
        <v>1059</v>
      </c>
      <c r="E9311" s="1" t="s">
        <v>1061</v>
      </c>
      <c r="G9311" t="s">
        <v>1244</v>
      </c>
      <c r="H9311">
        <v>1</v>
      </c>
    </row>
    <row r="9312" spans="1:8" x14ac:dyDescent="0.2">
      <c r="A9312" s="5">
        <v>45272</v>
      </c>
      <c r="B9312" s="2">
        <v>45272.334074074075</v>
      </c>
      <c r="C9312" s="1" t="s">
        <v>1192</v>
      </c>
      <c r="D9312" t="s">
        <v>1053</v>
      </c>
      <c r="E9312" s="1" t="s">
        <v>1061</v>
      </c>
      <c r="G9312" t="s">
        <v>1244</v>
      </c>
      <c r="H9312">
        <v>1</v>
      </c>
    </row>
    <row r="9313" spans="1:8" x14ac:dyDescent="0.2">
      <c r="A9313" s="5">
        <v>45272</v>
      </c>
      <c r="B9313" s="2">
        <v>45272.334085648145</v>
      </c>
      <c r="C9313" s="1" t="s">
        <v>1192</v>
      </c>
      <c r="D9313" t="s">
        <v>1057</v>
      </c>
      <c r="E9313" s="1" t="s">
        <v>1061</v>
      </c>
      <c r="G9313" t="s">
        <v>1244</v>
      </c>
      <c r="H9313">
        <v>1</v>
      </c>
    </row>
    <row r="9314" spans="1:8" x14ac:dyDescent="0.2">
      <c r="A9314" s="5">
        <v>45272</v>
      </c>
      <c r="B9314" s="2">
        <v>45272.334097222221</v>
      </c>
      <c r="C9314" s="1" t="s">
        <v>1192</v>
      </c>
      <c r="D9314" t="s">
        <v>1058</v>
      </c>
      <c r="E9314" s="1" t="s">
        <v>1061</v>
      </c>
      <c r="G9314" t="s">
        <v>1244</v>
      </c>
      <c r="H9314">
        <v>1</v>
      </c>
    </row>
    <row r="9315" spans="1:8" x14ac:dyDescent="0.2">
      <c r="A9315" s="5">
        <v>45272</v>
      </c>
      <c r="B9315" s="2">
        <v>45272.334097222221</v>
      </c>
      <c r="C9315" s="1" t="s">
        <v>1192</v>
      </c>
      <c r="D9315" t="s">
        <v>1059</v>
      </c>
      <c r="E9315" s="1" t="s">
        <v>1061</v>
      </c>
      <c r="G9315" t="s">
        <v>1244</v>
      </c>
      <c r="H9315">
        <v>1</v>
      </c>
    </row>
    <row r="9316" spans="1:8" x14ac:dyDescent="0.2">
      <c r="A9316" s="5">
        <v>45273</v>
      </c>
      <c r="B9316" s="2">
        <v>45273.337141203701</v>
      </c>
      <c r="C9316" s="1" t="s">
        <v>1192</v>
      </c>
      <c r="D9316" t="s">
        <v>1053</v>
      </c>
      <c r="E9316" s="1" t="s">
        <v>1061</v>
      </c>
      <c r="G9316" t="s">
        <v>1244</v>
      </c>
      <c r="H9316">
        <v>1</v>
      </c>
    </row>
    <row r="9317" spans="1:8" x14ac:dyDescent="0.2">
      <c r="A9317" s="5">
        <v>45273</v>
      </c>
      <c r="B9317" s="2">
        <v>45273.337141203701</v>
      </c>
      <c r="C9317" s="1" t="s">
        <v>1192</v>
      </c>
      <c r="D9317" t="s">
        <v>1057</v>
      </c>
      <c r="E9317" s="1" t="s">
        <v>1061</v>
      </c>
      <c r="G9317" t="s">
        <v>1244</v>
      </c>
      <c r="H9317">
        <v>1</v>
      </c>
    </row>
    <row r="9318" spans="1:8" x14ac:dyDescent="0.2">
      <c r="A9318" s="5">
        <v>45273</v>
      </c>
      <c r="B9318" s="2">
        <v>45273.337152777778</v>
      </c>
      <c r="C9318" s="1" t="s">
        <v>1192</v>
      </c>
      <c r="D9318" t="s">
        <v>1058</v>
      </c>
      <c r="E9318" s="1" t="s">
        <v>1061</v>
      </c>
      <c r="G9318" t="s">
        <v>1244</v>
      </c>
      <c r="H9318">
        <v>1</v>
      </c>
    </row>
    <row r="9319" spans="1:8" x14ac:dyDescent="0.2">
      <c r="A9319" s="5">
        <v>45273</v>
      </c>
      <c r="B9319" s="2">
        <v>45273.337164351855</v>
      </c>
      <c r="C9319" s="1" t="s">
        <v>1192</v>
      </c>
      <c r="D9319" t="s">
        <v>1059</v>
      </c>
      <c r="E9319" s="1" t="s">
        <v>1061</v>
      </c>
      <c r="G9319" t="s">
        <v>1244</v>
      </c>
      <c r="H9319">
        <v>1</v>
      </c>
    </row>
    <row r="9320" spans="1:8" x14ac:dyDescent="0.2">
      <c r="A9320" s="5">
        <v>45273</v>
      </c>
      <c r="B9320" s="2">
        <v>45273.339016203703</v>
      </c>
      <c r="C9320" s="1" t="s">
        <v>1192</v>
      </c>
      <c r="D9320" t="s">
        <v>1053</v>
      </c>
      <c r="E9320" s="1" t="s">
        <v>1061</v>
      </c>
      <c r="G9320" t="s">
        <v>1244</v>
      </c>
      <c r="H9320">
        <v>1</v>
      </c>
    </row>
    <row r="9321" spans="1:8" x14ac:dyDescent="0.2">
      <c r="A9321" s="5">
        <v>45273</v>
      </c>
      <c r="B9321" s="2">
        <v>45273.33902777778</v>
      </c>
      <c r="C9321" s="1" t="s">
        <v>1192</v>
      </c>
      <c r="D9321" t="s">
        <v>1057</v>
      </c>
      <c r="E9321" s="1" t="s">
        <v>1061</v>
      </c>
      <c r="G9321" t="s">
        <v>1244</v>
      </c>
      <c r="H9321">
        <v>1</v>
      </c>
    </row>
    <row r="9322" spans="1:8" x14ac:dyDescent="0.2">
      <c r="A9322" s="5">
        <v>45273</v>
      </c>
      <c r="B9322" s="2">
        <v>45273.339039351849</v>
      </c>
      <c r="C9322" s="1" t="s">
        <v>1192</v>
      </c>
      <c r="D9322" t="s">
        <v>1058</v>
      </c>
      <c r="E9322" s="1" t="s">
        <v>1061</v>
      </c>
      <c r="G9322" t="s">
        <v>1244</v>
      </c>
      <c r="H9322">
        <v>1</v>
      </c>
    </row>
    <row r="9323" spans="1:8" x14ac:dyDescent="0.2">
      <c r="A9323" s="5">
        <v>45273</v>
      </c>
      <c r="B9323" s="2">
        <v>45273.339050925926</v>
      </c>
      <c r="C9323" s="1" t="s">
        <v>1192</v>
      </c>
      <c r="D9323" t="s">
        <v>1059</v>
      </c>
      <c r="E9323" s="1" t="s">
        <v>1061</v>
      </c>
      <c r="G9323" t="s">
        <v>1244</v>
      </c>
      <c r="H9323">
        <v>1</v>
      </c>
    </row>
    <row r="9324" spans="1:8" x14ac:dyDescent="0.2">
      <c r="A9324" s="5">
        <v>45274</v>
      </c>
      <c r="B9324" s="2">
        <v>45274.34170138889</v>
      </c>
      <c r="C9324" s="1" t="s">
        <v>1192</v>
      </c>
      <c r="D9324" t="s">
        <v>1053</v>
      </c>
      <c r="E9324" s="1" t="s">
        <v>1061</v>
      </c>
      <c r="G9324" t="s">
        <v>1244</v>
      </c>
      <c r="H9324">
        <v>1</v>
      </c>
    </row>
    <row r="9325" spans="1:8" x14ac:dyDescent="0.2">
      <c r="A9325" s="5">
        <v>45274</v>
      </c>
      <c r="B9325" s="2">
        <v>45274.34171296296</v>
      </c>
      <c r="C9325" s="1" t="s">
        <v>1192</v>
      </c>
      <c r="D9325" t="s">
        <v>1057</v>
      </c>
      <c r="E9325" s="1" t="s">
        <v>1061</v>
      </c>
      <c r="G9325" t="s">
        <v>1244</v>
      </c>
      <c r="H9325">
        <v>1</v>
      </c>
    </row>
    <row r="9326" spans="1:8" x14ac:dyDescent="0.2">
      <c r="A9326" s="5">
        <v>45274</v>
      </c>
      <c r="B9326" s="2">
        <v>45274.34171296296</v>
      </c>
      <c r="C9326" s="1" t="s">
        <v>1192</v>
      </c>
      <c r="D9326" t="s">
        <v>1058</v>
      </c>
      <c r="E9326" s="1" t="s">
        <v>1061</v>
      </c>
      <c r="G9326" t="s">
        <v>1244</v>
      </c>
      <c r="H9326">
        <v>1</v>
      </c>
    </row>
    <row r="9327" spans="1:8" x14ac:dyDescent="0.2">
      <c r="A9327" s="5">
        <v>45274</v>
      </c>
      <c r="B9327" s="2">
        <v>45274.341724537036</v>
      </c>
      <c r="C9327" s="1" t="s">
        <v>1192</v>
      </c>
      <c r="D9327" t="s">
        <v>1059</v>
      </c>
      <c r="E9327" s="1" t="s">
        <v>1061</v>
      </c>
      <c r="G9327" t="s">
        <v>1244</v>
      </c>
      <c r="H9327">
        <v>1</v>
      </c>
    </row>
    <row r="9328" spans="1:8" x14ac:dyDescent="0.2">
      <c r="A9328" s="5">
        <v>45275</v>
      </c>
      <c r="B9328" s="2">
        <v>45275.331631944442</v>
      </c>
      <c r="C9328" s="1" t="s">
        <v>1192</v>
      </c>
      <c r="D9328" t="s">
        <v>1053</v>
      </c>
      <c r="E9328" s="1" t="s">
        <v>1061</v>
      </c>
      <c r="G9328" t="s">
        <v>1244</v>
      </c>
      <c r="H9328">
        <v>1</v>
      </c>
    </row>
    <row r="9329" spans="1:8" x14ac:dyDescent="0.2">
      <c r="A9329" s="5">
        <v>45275</v>
      </c>
      <c r="B9329" s="2">
        <v>45275.331631944442</v>
      </c>
      <c r="C9329" s="1" t="s">
        <v>1192</v>
      </c>
      <c r="D9329" t="s">
        <v>1057</v>
      </c>
      <c r="E9329" s="1" t="s">
        <v>1061</v>
      </c>
      <c r="G9329" t="s">
        <v>1244</v>
      </c>
      <c r="H9329">
        <v>1</v>
      </c>
    </row>
    <row r="9330" spans="1:8" x14ac:dyDescent="0.2">
      <c r="A9330" s="5">
        <v>45275</v>
      </c>
      <c r="B9330" s="2">
        <v>45275.331643518519</v>
      </c>
      <c r="C9330" s="1" t="s">
        <v>1192</v>
      </c>
      <c r="D9330" t="s">
        <v>1058</v>
      </c>
      <c r="E9330" s="1" t="s">
        <v>1061</v>
      </c>
      <c r="G9330" t="s">
        <v>1244</v>
      </c>
      <c r="H9330">
        <v>1</v>
      </c>
    </row>
    <row r="9331" spans="1:8" x14ac:dyDescent="0.2">
      <c r="A9331" s="5">
        <v>45275</v>
      </c>
      <c r="B9331" s="2">
        <v>45275.331655092596</v>
      </c>
      <c r="C9331" s="1" t="s">
        <v>1192</v>
      </c>
      <c r="D9331" t="s">
        <v>1059</v>
      </c>
      <c r="E9331" s="1" t="s">
        <v>1061</v>
      </c>
      <c r="G9331" t="s">
        <v>1244</v>
      </c>
      <c r="H9331">
        <v>1</v>
      </c>
    </row>
    <row r="9332" spans="1:8" x14ac:dyDescent="0.2">
      <c r="A9332" s="5">
        <v>45278</v>
      </c>
      <c r="B9332" s="2">
        <v>45278.332800925928</v>
      </c>
      <c r="C9332" s="1" t="s">
        <v>1192</v>
      </c>
      <c r="D9332" t="s">
        <v>1053</v>
      </c>
      <c r="E9332" s="1" t="s">
        <v>1061</v>
      </c>
      <c r="G9332" t="s">
        <v>1244</v>
      </c>
      <c r="H9332">
        <v>1</v>
      </c>
    </row>
    <row r="9333" spans="1:8" x14ac:dyDescent="0.2">
      <c r="A9333" s="5">
        <v>45278</v>
      </c>
      <c r="B9333" s="2">
        <v>45278.332812499997</v>
      </c>
      <c r="C9333" s="1" t="s">
        <v>1192</v>
      </c>
      <c r="D9333" t="s">
        <v>1057</v>
      </c>
      <c r="E9333" s="1" t="s">
        <v>1061</v>
      </c>
      <c r="G9333" t="s">
        <v>1244</v>
      </c>
      <c r="H9333">
        <v>1</v>
      </c>
    </row>
    <row r="9334" spans="1:8" x14ac:dyDescent="0.2">
      <c r="A9334" s="5">
        <v>45278</v>
      </c>
      <c r="B9334" s="2">
        <v>45278.332824074074</v>
      </c>
      <c r="C9334" s="1" t="s">
        <v>1192</v>
      </c>
      <c r="D9334" t="s">
        <v>1058</v>
      </c>
      <c r="E9334" s="1" t="s">
        <v>1061</v>
      </c>
      <c r="G9334" t="s">
        <v>1244</v>
      </c>
      <c r="H9334">
        <v>1</v>
      </c>
    </row>
    <row r="9335" spans="1:8" x14ac:dyDescent="0.2">
      <c r="A9335" s="5">
        <v>45278</v>
      </c>
      <c r="B9335" s="2">
        <v>45278.332835648151</v>
      </c>
      <c r="C9335" s="1" t="s">
        <v>1192</v>
      </c>
      <c r="D9335" t="s">
        <v>1059</v>
      </c>
      <c r="E9335" s="1" t="s">
        <v>1061</v>
      </c>
      <c r="G9335" t="s">
        <v>1244</v>
      </c>
      <c r="H9335">
        <v>1</v>
      </c>
    </row>
    <row r="9336" spans="1:8" x14ac:dyDescent="0.2">
      <c r="A9336" s="5">
        <v>45279</v>
      </c>
      <c r="B9336" s="2">
        <v>45279.402928240743</v>
      </c>
      <c r="C9336" s="1" t="s">
        <v>1242</v>
      </c>
      <c r="D9336" t="s">
        <v>1053</v>
      </c>
      <c r="E9336" s="1" t="s">
        <v>1061</v>
      </c>
      <c r="G9336" t="s">
        <v>1244</v>
      </c>
      <c r="H9336">
        <v>1</v>
      </c>
    </row>
    <row r="9337" spans="1:8" x14ac:dyDescent="0.2">
      <c r="A9337" s="5">
        <v>45279</v>
      </c>
      <c r="B9337" s="2">
        <v>45279.402974537035</v>
      </c>
      <c r="C9337" s="1" t="s">
        <v>1242</v>
      </c>
      <c r="D9337" t="s">
        <v>1057</v>
      </c>
      <c r="E9337" s="1" t="s">
        <v>1061</v>
      </c>
      <c r="G9337" t="s">
        <v>1244</v>
      </c>
      <c r="H9337">
        <v>1</v>
      </c>
    </row>
    <row r="9338" spans="1:8" x14ac:dyDescent="0.2">
      <c r="A9338" s="5">
        <v>45279</v>
      </c>
      <c r="B9338" s="2">
        <v>45279.403136574074</v>
      </c>
      <c r="C9338" s="1" t="s">
        <v>1242</v>
      </c>
      <c r="D9338" t="s">
        <v>1058</v>
      </c>
      <c r="G9338" t="s">
        <v>1244</v>
      </c>
      <c r="H9338">
        <v>1</v>
      </c>
    </row>
    <row r="9339" spans="1:8" x14ac:dyDescent="0.2">
      <c r="A9339" s="5">
        <v>45279</v>
      </c>
      <c r="B9339" s="2">
        <v>45279.403402777774</v>
      </c>
      <c r="C9339" s="1" t="s">
        <v>1242</v>
      </c>
      <c r="D9339" t="s">
        <v>1056</v>
      </c>
      <c r="G9339" t="s">
        <v>1244</v>
      </c>
      <c r="H9339">
        <v>1</v>
      </c>
    </row>
    <row r="9340" spans="1:8" x14ac:dyDescent="0.2">
      <c r="A9340" s="5">
        <v>45279</v>
      </c>
      <c r="B9340" s="2">
        <v>45279.405960648146</v>
      </c>
      <c r="C9340" s="1" t="s">
        <v>1242</v>
      </c>
      <c r="D9340" t="s">
        <v>1059</v>
      </c>
      <c r="G9340" t="s">
        <v>1244</v>
      </c>
      <c r="H9340">
        <v>1</v>
      </c>
    </row>
    <row r="9341" spans="1:8" x14ac:dyDescent="0.2">
      <c r="A9341" s="5">
        <v>45279</v>
      </c>
      <c r="B9341" s="2">
        <v>45279.407870370371</v>
      </c>
      <c r="C9341" s="1" t="s">
        <v>1242</v>
      </c>
      <c r="D9341" t="s">
        <v>1053</v>
      </c>
      <c r="E9341" s="1" t="s">
        <v>1061</v>
      </c>
      <c r="G9341" t="s">
        <v>1244</v>
      </c>
      <c r="H9341">
        <v>1</v>
      </c>
    </row>
    <row r="9342" spans="1:8" x14ac:dyDescent="0.2">
      <c r="A9342" s="5">
        <v>45279</v>
      </c>
      <c r="B9342" s="2">
        <v>45279.407962962963</v>
      </c>
      <c r="C9342" s="1" t="s">
        <v>1242</v>
      </c>
      <c r="D9342" t="s">
        <v>1057</v>
      </c>
      <c r="E9342" s="1" t="s">
        <v>1061</v>
      </c>
      <c r="G9342" t="s">
        <v>1244</v>
      </c>
      <c r="H9342">
        <v>1</v>
      </c>
    </row>
    <row r="9343" spans="1:8" x14ac:dyDescent="0.2">
      <c r="A9343" s="5">
        <v>45279</v>
      </c>
      <c r="B9343" s="2">
        <v>45279.408067129632</v>
      </c>
      <c r="C9343" s="1" t="s">
        <v>1242</v>
      </c>
      <c r="D9343" t="s">
        <v>1058</v>
      </c>
      <c r="E9343" s="1" t="s">
        <v>1061</v>
      </c>
      <c r="G9343" t="s">
        <v>1244</v>
      </c>
      <c r="H9343">
        <v>1</v>
      </c>
    </row>
    <row r="9344" spans="1:8" x14ac:dyDescent="0.2">
      <c r="A9344" s="5">
        <v>45279</v>
      </c>
      <c r="B9344" s="2">
        <v>45279.408148148148</v>
      </c>
      <c r="C9344" s="1" t="s">
        <v>1242</v>
      </c>
      <c r="D9344" t="s">
        <v>1059</v>
      </c>
      <c r="E9344" s="1" t="s">
        <v>1061</v>
      </c>
      <c r="G9344" t="s">
        <v>1244</v>
      </c>
      <c r="H9344">
        <v>1</v>
      </c>
    </row>
    <row r="9345" spans="1:8" x14ac:dyDescent="0.2">
      <c r="A9345" s="5">
        <v>45279</v>
      </c>
      <c r="B9345" s="2">
        <v>45279.422453703701</v>
      </c>
      <c r="C9345" s="1" t="s">
        <v>1113</v>
      </c>
      <c r="D9345" t="s">
        <v>1053</v>
      </c>
      <c r="E9345" s="1" t="s">
        <v>1061</v>
      </c>
      <c r="G9345" t="s">
        <v>1244</v>
      </c>
      <c r="H9345">
        <v>1</v>
      </c>
    </row>
    <row r="9346" spans="1:8" x14ac:dyDescent="0.2">
      <c r="A9346" s="5">
        <v>45279</v>
      </c>
      <c r="B9346" s="2">
        <v>45279.422534722224</v>
      </c>
      <c r="C9346" s="1" t="s">
        <v>1113</v>
      </c>
      <c r="D9346" t="s">
        <v>1057</v>
      </c>
      <c r="E9346" s="1" t="s">
        <v>1061</v>
      </c>
      <c r="G9346" t="s">
        <v>1244</v>
      </c>
      <c r="H9346">
        <v>1</v>
      </c>
    </row>
    <row r="9347" spans="1:8" x14ac:dyDescent="0.2">
      <c r="A9347" s="5">
        <v>45279</v>
      </c>
      <c r="B9347" s="2">
        <v>45279.422546296293</v>
      </c>
      <c r="C9347" s="1" t="s">
        <v>1113</v>
      </c>
      <c r="D9347" t="s">
        <v>1058</v>
      </c>
      <c r="E9347" s="1" t="s">
        <v>1061</v>
      </c>
      <c r="G9347" t="s">
        <v>1244</v>
      </c>
      <c r="H9347">
        <v>1</v>
      </c>
    </row>
    <row r="9348" spans="1:8" x14ac:dyDescent="0.2">
      <c r="A9348" s="5">
        <v>45279</v>
      </c>
      <c r="B9348" s="2">
        <v>45279.42255787037</v>
      </c>
      <c r="C9348" s="1" t="s">
        <v>1113</v>
      </c>
      <c r="D9348" t="s">
        <v>1059</v>
      </c>
      <c r="E9348" s="1" t="s">
        <v>1061</v>
      </c>
      <c r="G9348" t="s">
        <v>1244</v>
      </c>
      <c r="H9348">
        <v>1</v>
      </c>
    </row>
    <row r="9349" spans="1:8" x14ac:dyDescent="0.2">
      <c r="A9349" s="5">
        <v>45280</v>
      </c>
      <c r="B9349" s="2">
        <v>45280.347557870373</v>
      </c>
      <c r="C9349" s="1" t="s">
        <v>1242</v>
      </c>
      <c r="D9349" t="s">
        <v>1053</v>
      </c>
      <c r="G9349" t="s">
        <v>1244</v>
      </c>
      <c r="H9349">
        <v>1</v>
      </c>
    </row>
    <row r="9350" spans="1:8" x14ac:dyDescent="0.2">
      <c r="A9350" s="5">
        <v>45280</v>
      </c>
      <c r="B9350" s="2">
        <v>45280.347569444442</v>
      </c>
      <c r="C9350" s="1" t="s">
        <v>1242</v>
      </c>
      <c r="D9350" t="s">
        <v>1056</v>
      </c>
      <c r="G9350" t="s">
        <v>1244</v>
      </c>
      <c r="H9350">
        <v>1</v>
      </c>
    </row>
    <row r="9351" spans="1:8" x14ac:dyDescent="0.2">
      <c r="A9351" s="5">
        <v>45280</v>
      </c>
      <c r="B9351" s="2">
        <v>45280.347615740742</v>
      </c>
      <c r="C9351" s="1" t="s">
        <v>1242</v>
      </c>
      <c r="D9351" t="s">
        <v>1057</v>
      </c>
      <c r="E9351" s="1" t="s">
        <v>1064</v>
      </c>
      <c r="G9351" t="s">
        <v>1244</v>
      </c>
      <c r="H9351">
        <v>1</v>
      </c>
    </row>
    <row r="9352" spans="1:8" x14ac:dyDescent="0.2">
      <c r="A9352" s="5">
        <v>45280</v>
      </c>
      <c r="B9352" s="2">
        <v>45280.347627314812</v>
      </c>
      <c r="C9352" s="1" t="s">
        <v>1242</v>
      </c>
      <c r="D9352" t="s">
        <v>1058</v>
      </c>
      <c r="E9352" s="1" t="s">
        <v>1064</v>
      </c>
      <c r="G9352" t="s">
        <v>1244</v>
      </c>
      <c r="H9352">
        <v>1</v>
      </c>
    </row>
    <row r="9353" spans="1:8" x14ac:dyDescent="0.2">
      <c r="A9353" s="5">
        <v>45280</v>
      </c>
      <c r="B9353" s="2">
        <v>45280.347638888888</v>
      </c>
      <c r="C9353" s="1" t="s">
        <v>1242</v>
      </c>
      <c r="D9353" t="s">
        <v>1059</v>
      </c>
      <c r="E9353" s="1" t="s">
        <v>1064</v>
      </c>
      <c r="G9353" t="s">
        <v>1244</v>
      </c>
      <c r="H9353">
        <v>1</v>
      </c>
    </row>
    <row r="9354" spans="1:8" x14ac:dyDescent="0.2">
      <c r="A9354" s="5">
        <v>45281</v>
      </c>
      <c r="B9354" s="2">
        <v>45281.338009259256</v>
      </c>
      <c r="C9354" s="1" t="s">
        <v>1242</v>
      </c>
      <c r="D9354" t="s">
        <v>1053</v>
      </c>
      <c r="E9354" s="1" t="s">
        <v>1061</v>
      </c>
      <c r="G9354" t="s">
        <v>1244</v>
      </c>
      <c r="H9354">
        <v>1</v>
      </c>
    </row>
    <row r="9355" spans="1:8" x14ac:dyDescent="0.2">
      <c r="A9355" s="5">
        <v>45281</v>
      </c>
      <c r="B9355" s="2">
        <v>45281.338020833333</v>
      </c>
      <c r="C9355" s="1" t="s">
        <v>1242</v>
      </c>
      <c r="D9355" t="s">
        <v>1057</v>
      </c>
      <c r="E9355" s="1" t="s">
        <v>1061</v>
      </c>
      <c r="G9355" t="s">
        <v>1244</v>
      </c>
      <c r="H9355">
        <v>1</v>
      </c>
    </row>
    <row r="9356" spans="1:8" x14ac:dyDescent="0.2">
      <c r="A9356" s="5">
        <v>45281</v>
      </c>
      <c r="B9356" s="2">
        <v>45281.338020833333</v>
      </c>
      <c r="C9356" s="1" t="s">
        <v>1242</v>
      </c>
      <c r="D9356" t="s">
        <v>1058</v>
      </c>
      <c r="E9356" s="1" t="s">
        <v>1061</v>
      </c>
      <c r="G9356" t="s">
        <v>1244</v>
      </c>
      <c r="H9356">
        <v>1</v>
      </c>
    </row>
    <row r="9357" spans="1:8" x14ac:dyDescent="0.2">
      <c r="A9357" s="5">
        <v>45281</v>
      </c>
      <c r="B9357" s="2">
        <v>45281.33803240741</v>
      </c>
      <c r="C9357" s="1" t="s">
        <v>1242</v>
      </c>
      <c r="D9357" t="s">
        <v>1059</v>
      </c>
      <c r="E9357" s="1" t="s">
        <v>1061</v>
      </c>
      <c r="G9357" t="s">
        <v>1244</v>
      </c>
      <c r="H9357">
        <v>1</v>
      </c>
    </row>
    <row r="9358" spans="1:8" x14ac:dyDescent="0.2">
      <c r="A9358" s="5">
        <v>45282</v>
      </c>
      <c r="B9358" s="2">
        <v>45282.328298611108</v>
      </c>
      <c r="C9358" s="1" t="s">
        <v>1242</v>
      </c>
      <c r="D9358" t="s">
        <v>1053</v>
      </c>
      <c r="E9358" s="1" t="s">
        <v>1061</v>
      </c>
      <c r="G9358" t="s">
        <v>1244</v>
      </c>
      <c r="H9358">
        <v>1</v>
      </c>
    </row>
    <row r="9359" spans="1:8" x14ac:dyDescent="0.2">
      <c r="A9359" s="5">
        <v>45282</v>
      </c>
      <c r="B9359" s="2">
        <v>45282.328321759262</v>
      </c>
      <c r="C9359" s="1" t="s">
        <v>1242</v>
      </c>
      <c r="D9359" t="s">
        <v>1057</v>
      </c>
      <c r="E9359" s="1" t="s">
        <v>1061</v>
      </c>
      <c r="G9359" t="s">
        <v>1244</v>
      </c>
      <c r="H9359">
        <v>1</v>
      </c>
    </row>
    <row r="9360" spans="1:8" x14ac:dyDescent="0.2">
      <c r="A9360" s="5">
        <v>45282</v>
      </c>
      <c r="B9360" s="2">
        <v>45282.328344907408</v>
      </c>
      <c r="C9360" s="1" t="s">
        <v>1242</v>
      </c>
      <c r="D9360" t="s">
        <v>1058</v>
      </c>
      <c r="E9360" s="1" t="s">
        <v>1061</v>
      </c>
      <c r="G9360" t="s">
        <v>1244</v>
      </c>
      <c r="H9360">
        <v>1</v>
      </c>
    </row>
    <row r="9361" spans="1:8" x14ac:dyDescent="0.2">
      <c r="A9361" s="5">
        <v>45282</v>
      </c>
      <c r="B9361" s="2">
        <v>45282.328379629631</v>
      </c>
      <c r="C9361" s="1" t="s">
        <v>1242</v>
      </c>
      <c r="D9361" t="s">
        <v>1059</v>
      </c>
      <c r="E9361" s="1" t="s">
        <v>1061</v>
      </c>
      <c r="G9361" t="s">
        <v>1244</v>
      </c>
      <c r="H9361">
        <v>1</v>
      </c>
    </row>
    <row r="9362" spans="1:8" x14ac:dyDescent="0.2">
      <c r="A9362" s="5">
        <v>45282</v>
      </c>
      <c r="B9362" s="2">
        <v>45282.347881944443</v>
      </c>
      <c r="C9362" s="1" t="s">
        <v>1242</v>
      </c>
      <c r="D9362" t="s">
        <v>1053</v>
      </c>
      <c r="E9362" s="1" t="s">
        <v>1061</v>
      </c>
      <c r="G9362" t="s">
        <v>1244</v>
      </c>
      <c r="H9362">
        <v>1</v>
      </c>
    </row>
    <row r="9363" spans="1:8" x14ac:dyDescent="0.2">
      <c r="A9363" s="5">
        <v>45282</v>
      </c>
      <c r="B9363" s="2">
        <v>45282.348078703704</v>
      </c>
      <c r="C9363" s="1" t="s">
        <v>1242</v>
      </c>
      <c r="D9363" t="s">
        <v>1057</v>
      </c>
      <c r="E9363" s="1" t="s">
        <v>1061</v>
      </c>
      <c r="G9363" t="s">
        <v>1244</v>
      </c>
      <c r="H9363">
        <v>1</v>
      </c>
    </row>
    <row r="9364" spans="1:8" x14ac:dyDescent="0.2">
      <c r="A9364" s="5">
        <v>45282</v>
      </c>
      <c r="B9364" s="2">
        <v>45282.348287037035</v>
      </c>
      <c r="C9364" s="1" t="s">
        <v>1242</v>
      </c>
      <c r="D9364" t="s">
        <v>1058</v>
      </c>
      <c r="E9364" s="1" t="s">
        <v>1061</v>
      </c>
      <c r="G9364" t="s">
        <v>1244</v>
      </c>
      <c r="H9364">
        <v>1</v>
      </c>
    </row>
    <row r="9365" spans="1:8" x14ac:dyDescent="0.2">
      <c r="A9365" s="5">
        <v>45282</v>
      </c>
      <c r="B9365" s="2">
        <v>45282.348541666666</v>
      </c>
      <c r="C9365" s="1" t="s">
        <v>1242</v>
      </c>
      <c r="D9365" t="s">
        <v>1059</v>
      </c>
      <c r="E9365" s="1" t="s">
        <v>1061</v>
      </c>
      <c r="G9365" t="s">
        <v>1244</v>
      </c>
      <c r="H9365">
        <v>1</v>
      </c>
    </row>
    <row r="9366" spans="1:8" x14ac:dyDescent="0.2">
      <c r="A9366" s="5">
        <v>45286</v>
      </c>
      <c r="B9366" s="2">
        <v>45286.318611111114</v>
      </c>
      <c r="C9366" s="1" t="s">
        <v>1242</v>
      </c>
      <c r="D9366" t="s">
        <v>1053</v>
      </c>
      <c r="E9366" s="1" t="s">
        <v>1061</v>
      </c>
      <c r="G9366" t="s">
        <v>1244</v>
      </c>
      <c r="H9366">
        <v>1</v>
      </c>
    </row>
    <row r="9367" spans="1:8" x14ac:dyDescent="0.2">
      <c r="A9367" s="5">
        <v>45286</v>
      </c>
      <c r="B9367" s="2">
        <v>45286.318622685183</v>
      </c>
      <c r="C9367" s="1" t="s">
        <v>1242</v>
      </c>
      <c r="D9367" t="s">
        <v>1057</v>
      </c>
      <c r="E9367" s="1" t="s">
        <v>1061</v>
      </c>
      <c r="G9367" t="s">
        <v>1244</v>
      </c>
      <c r="H9367">
        <v>1</v>
      </c>
    </row>
    <row r="9368" spans="1:8" x14ac:dyDescent="0.2">
      <c r="A9368" s="5">
        <v>45286</v>
      </c>
      <c r="B9368" s="2">
        <v>45286.31863425926</v>
      </c>
      <c r="C9368" s="1" t="s">
        <v>1242</v>
      </c>
      <c r="D9368" t="s">
        <v>1058</v>
      </c>
      <c r="E9368" s="1" t="s">
        <v>1061</v>
      </c>
      <c r="G9368" t="s">
        <v>1244</v>
      </c>
      <c r="H9368">
        <v>1</v>
      </c>
    </row>
    <row r="9369" spans="1:8" x14ac:dyDescent="0.2">
      <c r="A9369" s="5">
        <v>45286</v>
      </c>
      <c r="B9369" s="2">
        <v>45286.318645833337</v>
      </c>
      <c r="C9369" s="1" t="s">
        <v>1242</v>
      </c>
      <c r="D9369" t="s">
        <v>1059</v>
      </c>
      <c r="E9369" s="1" t="s">
        <v>1061</v>
      </c>
      <c r="G9369" t="s">
        <v>1244</v>
      </c>
      <c r="H9369">
        <v>1</v>
      </c>
    </row>
    <row r="9370" spans="1:8" x14ac:dyDescent="0.2">
      <c r="A9370" s="5">
        <v>45287</v>
      </c>
      <c r="B9370" s="2">
        <v>45287.336481481485</v>
      </c>
      <c r="C9370" s="1" t="s">
        <v>1242</v>
      </c>
      <c r="D9370" t="s">
        <v>1053</v>
      </c>
      <c r="E9370" s="1" t="s">
        <v>1061</v>
      </c>
      <c r="G9370" t="s">
        <v>1244</v>
      </c>
      <c r="H9370">
        <v>1</v>
      </c>
    </row>
    <row r="9371" spans="1:8" x14ac:dyDescent="0.2">
      <c r="A9371" s="5">
        <v>45287</v>
      </c>
      <c r="B9371" s="2">
        <v>45287.336493055554</v>
      </c>
      <c r="C9371" s="1" t="s">
        <v>1242</v>
      </c>
      <c r="D9371" t="s">
        <v>1057</v>
      </c>
      <c r="E9371" s="1" t="s">
        <v>1061</v>
      </c>
      <c r="G9371" t="s">
        <v>1244</v>
      </c>
      <c r="H9371">
        <v>1</v>
      </c>
    </row>
    <row r="9372" spans="1:8" x14ac:dyDescent="0.2">
      <c r="A9372" s="5">
        <v>45287</v>
      </c>
      <c r="B9372" s="2">
        <v>45287.336504629631</v>
      </c>
      <c r="C9372" s="1" t="s">
        <v>1242</v>
      </c>
      <c r="D9372" t="s">
        <v>1058</v>
      </c>
      <c r="E9372" s="1" t="s">
        <v>1061</v>
      </c>
      <c r="G9372" t="s">
        <v>1244</v>
      </c>
      <c r="H9372">
        <v>1</v>
      </c>
    </row>
    <row r="9373" spans="1:8" x14ac:dyDescent="0.2">
      <c r="A9373" s="5">
        <v>45287</v>
      </c>
      <c r="B9373" s="2">
        <v>45287.336504629631</v>
      </c>
      <c r="C9373" s="1" t="s">
        <v>1242</v>
      </c>
      <c r="D9373" t="s">
        <v>1059</v>
      </c>
      <c r="E9373" s="1" t="s">
        <v>1061</v>
      </c>
      <c r="G9373" t="s">
        <v>1244</v>
      </c>
      <c r="H9373">
        <v>1</v>
      </c>
    </row>
    <row r="9374" spans="1:8" x14ac:dyDescent="0.2">
      <c r="A9374" s="5">
        <v>45288</v>
      </c>
      <c r="B9374" s="2">
        <v>45288.323495370372</v>
      </c>
      <c r="C9374" s="1" t="s">
        <v>1242</v>
      </c>
      <c r="D9374" t="s">
        <v>1053</v>
      </c>
      <c r="E9374" s="1" t="s">
        <v>1061</v>
      </c>
      <c r="G9374" t="s">
        <v>1244</v>
      </c>
      <c r="H9374">
        <v>1</v>
      </c>
    </row>
    <row r="9375" spans="1:8" x14ac:dyDescent="0.2">
      <c r="A9375" s="5">
        <v>45288</v>
      </c>
      <c r="B9375" s="2">
        <v>45288.323495370372</v>
      </c>
      <c r="C9375" s="1" t="s">
        <v>1242</v>
      </c>
      <c r="D9375" t="s">
        <v>1057</v>
      </c>
      <c r="E9375" s="1" t="s">
        <v>1061</v>
      </c>
      <c r="G9375" t="s">
        <v>1244</v>
      </c>
      <c r="H9375">
        <v>1</v>
      </c>
    </row>
    <row r="9376" spans="1:8" x14ac:dyDescent="0.2">
      <c r="A9376" s="5">
        <v>45288</v>
      </c>
      <c r="B9376" s="2">
        <v>45288.323506944442</v>
      </c>
      <c r="C9376" s="1" t="s">
        <v>1242</v>
      </c>
      <c r="D9376" t="s">
        <v>1058</v>
      </c>
      <c r="E9376" s="1" t="s">
        <v>1061</v>
      </c>
      <c r="G9376" t="s">
        <v>1244</v>
      </c>
      <c r="H9376">
        <v>1</v>
      </c>
    </row>
    <row r="9377" spans="1:8" x14ac:dyDescent="0.2">
      <c r="A9377" s="5">
        <v>45288</v>
      </c>
      <c r="B9377" s="2">
        <v>45288.323518518519</v>
      </c>
      <c r="C9377" s="1" t="s">
        <v>1242</v>
      </c>
      <c r="D9377" t="s">
        <v>1059</v>
      </c>
      <c r="E9377" s="1" t="s">
        <v>1061</v>
      </c>
      <c r="G9377" t="s">
        <v>1244</v>
      </c>
      <c r="H9377">
        <v>1</v>
      </c>
    </row>
    <row r="9378" spans="1:8" x14ac:dyDescent="0.2">
      <c r="A9378" s="5">
        <v>45289</v>
      </c>
      <c r="B9378" s="2">
        <v>45289.329282407409</v>
      </c>
      <c r="C9378" s="1" t="s">
        <v>1242</v>
      </c>
      <c r="D9378" t="s">
        <v>1053</v>
      </c>
      <c r="E9378" s="1" t="s">
        <v>1061</v>
      </c>
      <c r="G9378" t="s">
        <v>1244</v>
      </c>
      <c r="H9378">
        <v>1</v>
      </c>
    </row>
    <row r="9379" spans="1:8" x14ac:dyDescent="0.2">
      <c r="A9379" s="5">
        <v>45289</v>
      </c>
      <c r="B9379" s="2">
        <v>45289.329282407409</v>
      </c>
      <c r="C9379" s="1" t="s">
        <v>1242</v>
      </c>
      <c r="D9379" t="s">
        <v>1057</v>
      </c>
      <c r="E9379" s="1" t="s">
        <v>1061</v>
      </c>
      <c r="G9379" t="s">
        <v>1244</v>
      </c>
      <c r="H9379">
        <v>1</v>
      </c>
    </row>
    <row r="9380" spans="1:8" x14ac:dyDescent="0.2">
      <c r="A9380" s="5">
        <v>45289</v>
      </c>
      <c r="B9380" s="2">
        <v>45289.329293981478</v>
      </c>
      <c r="C9380" s="1" t="s">
        <v>1242</v>
      </c>
      <c r="D9380" t="s">
        <v>1058</v>
      </c>
      <c r="E9380" s="1" t="s">
        <v>1061</v>
      </c>
      <c r="G9380" t="s">
        <v>1244</v>
      </c>
      <c r="H9380">
        <v>1</v>
      </c>
    </row>
    <row r="9381" spans="1:8" x14ac:dyDescent="0.2">
      <c r="A9381" s="5">
        <v>45289</v>
      </c>
      <c r="B9381" s="2">
        <v>45289.329305555555</v>
      </c>
      <c r="C9381" s="1" t="s">
        <v>1242</v>
      </c>
      <c r="D9381" t="s">
        <v>1059</v>
      </c>
      <c r="E9381" s="1" t="s">
        <v>1061</v>
      </c>
      <c r="G9381" t="s">
        <v>1244</v>
      </c>
      <c r="H9381">
        <v>1</v>
      </c>
    </row>
    <row r="9382" spans="1:8" x14ac:dyDescent="0.2">
      <c r="A9382" s="5">
        <v>45290</v>
      </c>
      <c r="B9382" s="2">
        <v>45290.641967592594</v>
      </c>
      <c r="C9382" s="1" t="s">
        <v>1113</v>
      </c>
      <c r="D9382" t="s">
        <v>1053</v>
      </c>
      <c r="G9382" t="s">
        <v>1244</v>
      </c>
      <c r="H9382">
        <v>1</v>
      </c>
    </row>
    <row r="9383" spans="1:8" x14ac:dyDescent="0.2">
      <c r="A9383" s="5">
        <v>45290</v>
      </c>
      <c r="B9383" s="2">
        <v>45290.641979166663</v>
      </c>
      <c r="C9383" s="1" t="s">
        <v>1113</v>
      </c>
      <c r="D9383" t="s">
        <v>1056</v>
      </c>
      <c r="G9383" t="s">
        <v>1244</v>
      </c>
      <c r="H9383">
        <v>1</v>
      </c>
    </row>
    <row r="9384" spans="1:8" x14ac:dyDescent="0.2">
      <c r="A9384" s="5">
        <v>45290</v>
      </c>
      <c r="B9384" s="2">
        <v>45290.641979166663</v>
      </c>
      <c r="C9384" s="1" t="s">
        <v>1113</v>
      </c>
      <c r="D9384" t="s">
        <v>1057</v>
      </c>
      <c r="G9384" t="s">
        <v>1244</v>
      </c>
      <c r="H9384">
        <v>1</v>
      </c>
    </row>
    <row r="9385" spans="1:8" x14ac:dyDescent="0.2">
      <c r="A9385" s="5">
        <v>45290</v>
      </c>
      <c r="B9385" s="2">
        <v>45290.64199074074</v>
      </c>
      <c r="C9385" s="1" t="s">
        <v>1113</v>
      </c>
      <c r="D9385" t="s">
        <v>1056</v>
      </c>
      <c r="G9385" t="s">
        <v>1244</v>
      </c>
      <c r="H9385">
        <v>1</v>
      </c>
    </row>
    <row r="9386" spans="1:8" x14ac:dyDescent="0.2">
      <c r="A9386" s="5">
        <v>45290</v>
      </c>
      <c r="B9386" s="2">
        <v>45290.642002314817</v>
      </c>
      <c r="C9386" s="1" t="s">
        <v>1113</v>
      </c>
      <c r="D9386" t="s">
        <v>1058</v>
      </c>
      <c r="G9386" t="s">
        <v>1244</v>
      </c>
      <c r="H9386">
        <v>1</v>
      </c>
    </row>
    <row r="9387" spans="1:8" x14ac:dyDescent="0.2">
      <c r="A9387" s="5">
        <v>45290</v>
      </c>
      <c r="B9387" s="2">
        <v>45290.642013888886</v>
      </c>
      <c r="C9387" s="1" t="s">
        <v>1113</v>
      </c>
      <c r="D9387" t="s">
        <v>1056</v>
      </c>
      <c r="G9387" t="s">
        <v>1244</v>
      </c>
      <c r="H9387">
        <v>1</v>
      </c>
    </row>
    <row r="9388" spans="1:8" x14ac:dyDescent="0.2">
      <c r="A9388" s="5">
        <v>45290</v>
      </c>
      <c r="B9388" s="2">
        <v>45290.642025462963</v>
      </c>
      <c r="C9388" s="1" t="s">
        <v>1113</v>
      </c>
      <c r="D9388" t="s">
        <v>1059</v>
      </c>
      <c r="G9388" t="s">
        <v>1244</v>
      </c>
      <c r="H9388">
        <v>1</v>
      </c>
    </row>
    <row r="9389" spans="1:8" x14ac:dyDescent="0.2">
      <c r="A9389" s="5">
        <v>45290</v>
      </c>
      <c r="B9389" s="2">
        <v>45290.64203703704</v>
      </c>
      <c r="C9389" s="1" t="s">
        <v>1113</v>
      </c>
      <c r="D9389" t="s">
        <v>1056</v>
      </c>
      <c r="G9389" t="s">
        <v>1244</v>
      </c>
      <c r="H9389">
        <v>1</v>
      </c>
    </row>
    <row r="9390" spans="1:8" x14ac:dyDescent="0.2">
      <c r="A9390" s="5">
        <v>45290</v>
      </c>
      <c r="B9390" s="2">
        <v>45290.642800925925</v>
      </c>
      <c r="C9390" s="1" t="s">
        <v>1113</v>
      </c>
      <c r="D9390" t="s">
        <v>1053</v>
      </c>
      <c r="E9390" s="1" t="s">
        <v>1061</v>
      </c>
      <c r="G9390" t="s">
        <v>1244</v>
      </c>
      <c r="H9390">
        <v>1</v>
      </c>
    </row>
    <row r="9391" spans="1:8" x14ac:dyDescent="0.2">
      <c r="A9391" s="5">
        <v>45290</v>
      </c>
      <c r="B9391" s="2">
        <v>45290.642812500002</v>
      </c>
      <c r="C9391" s="1" t="s">
        <v>1113</v>
      </c>
      <c r="D9391" t="s">
        <v>1057</v>
      </c>
      <c r="E9391" s="1" t="s">
        <v>1061</v>
      </c>
      <c r="G9391" t="s">
        <v>1244</v>
      </c>
      <c r="H9391">
        <v>1</v>
      </c>
    </row>
    <row r="9392" spans="1:8" x14ac:dyDescent="0.2">
      <c r="A9392" s="5">
        <v>45290</v>
      </c>
      <c r="B9392" s="2">
        <v>45290.642824074072</v>
      </c>
      <c r="C9392" s="1" t="s">
        <v>1113</v>
      </c>
      <c r="D9392" t="s">
        <v>1058</v>
      </c>
      <c r="E9392" s="1" t="s">
        <v>1061</v>
      </c>
      <c r="G9392" t="s">
        <v>1244</v>
      </c>
      <c r="H9392">
        <v>1</v>
      </c>
    </row>
    <row r="9393" spans="1:8" x14ac:dyDescent="0.2">
      <c r="A9393" s="5">
        <v>45290</v>
      </c>
      <c r="B9393" s="2">
        <v>45290.642835648148</v>
      </c>
      <c r="C9393" s="1" t="s">
        <v>1113</v>
      </c>
      <c r="D9393" t="s">
        <v>1059</v>
      </c>
      <c r="E9393" s="1" t="s">
        <v>1061</v>
      </c>
      <c r="G9393" t="s">
        <v>1244</v>
      </c>
      <c r="H9393">
        <v>1</v>
      </c>
    </row>
    <row r="9394" spans="1:8" x14ac:dyDescent="0.2">
      <c r="A9394" s="5">
        <v>45292</v>
      </c>
      <c r="B9394" s="2">
        <v>45292.554305555554</v>
      </c>
      <c r="C9394" s="1" t="s">
        <v>1113</v>
      </c>
      <c r="D9394" t="s">
        <v>1053</v>
      </c>
      <c r="E9394" s="1" t="s">
        <v>1061</v>
      </c>
      <c r="G9394" t="s">
        <v>1244</v>
      </c>
      <c r="H9394">
        <v>1</v>
      </c>
    </row>
    <row r="9395" spans="1:8" x14ac:dyDescent="0.2">
      <c r="A9395" s="5">
        <v>45292</v>
      </c>
      <c r="B9395" s="2">
        <v>45292.554340277777</v>
      </c>
      <c r="C9395" s="1" t="s">
        <v>1113</v>
      </c>
      <c r="D9395" t="s">
        <v>1057</v>
      </c>
      <c r="E9395" s="1" t="s">
        <v>1061</v>
      </c>
      <c r="G9395" t="s">
        <v>1244</v>
      </c>
      <c r="H9395">
        <v>1</v>
      </c>
    </row>
    <row r="9396" spans="1:8" x14ac:dyDescent="0.2">
      <c r="A9396" s="5">
        <v>45292</v>
      </c>
      <c r="B9396" s="2">
        <v>45292.554363425923</v>
      </c>
      <c r="C9396" s="1" t="s">
        <v>1113</v>
      </c>
      <c r="D9396" t="s">
        <v>1058</v>
      </c>
      <c r="E9396" s="1" t="s">
        <v>1061</v>
      </c>
      <c r="G9396" t="s">
        <v>1244</v>
      </c>
      <c r="H9396">
        <v>1</v>
      </c>
    </row>
    <row r="9397" spans="1:8" x14ac:dyDescent="0.2">
      <c r="A9397" s="5">
        <v>45292</v>
      </c>
      <c r="B9397" s="2">
        <v>45292.554386574076</v>
      </c>
      <c r="C9397" s="1" t="s">
        <v>1113</v>
      </c>
      <c r="D9397" t="s">
        <v>1059</v>
      </c>
      <c r="E9397" s="1" t="s">
        <v>1061</v>
      </c>
      <c r="G9397" t="s">
        <v>1244</v>
      </c>
      <c r="H9397">
        <v>1</v>
      </c>
    </row>
    <row r="9398" spans="1:8" x14ac:dyDescent="0.2">
      <c r="A9398" s="5">
        <v>45294</v>
      </c>
      <c r="B9398" s="2">
        <v>45294.329837962963</v>
      </c>
      <c r="C9398" s="1" t="s">
        <v>1242</v>
      </c>
      <c r="D9398" t="s">
        <v>1053</v>
      </c>
      <c r="E9398" s="1" t="s">
        <v>1061</v>
      </c>
      <c r="G9398" t="s">
        <v>1245</v>
      </c>
      <c r="H9398">
        <v>1</v>
      </c>
    </row>
    <row r="9399" spans="1:8" x14ac:dyDescent="0.2">
      <c r="A9399" s="5">
        <v>45294</v>
      </c>
      <c r="B9399" s="2">
        <v>45294.32984953704</v>
      </c>
      <c r="C9399" s="1" t="s">
        <v>1242</v>
      </c>
      <c r="D9399" t="s">
        <v>1057</v>
      </c>
      <c r="E9399" s="1" t="s">
        <v>1061</v>
      </c>
      <c r="G9399" t="s">
        <v>1245</v>
      </c>
      <c r="H9399">
        <v>1</v>
      </c>
    </row>
    <row r="9400" spans="1:8" x14ac:dyDescent="0.2">
      <c r="A9400" s="5">
        <v>45294</v>
      </c>
      <c r="B9400" s="2">
        <v>45294.32984953704</v>
      </c>
      <c r="C9400" s="1" t="s">
        <v>1242</v>
      </c>
      <c r="D9400" t="s">
        <v>1058</v>
      </c>
      <c r="E9400" s="1" t="s">
        <v>1061</v>
      </c>
      <c r="G9400" t="s">
        <v>1245</v>
      </c>
      <c r="H9400">
        <v>1</v>
      </c>
    </row>
    <row r="9401" spans="1:8" x14ac:dyDescent="0.2">
      <c r="A9401" s="5">
        <v>45294</v>
      </c>
      <c r="B9401" s="2">
        <v>45294.329861111109</v>
      </c>
      <c r="C9401" s="1" t="s">
        <v>1242</v>
      </c>
      <c r="D9401" t="s">
        <v>1059</v>
      </c>
      <c r="E9401" s="1" t="s">
        <v>1061</v>
      </c>
      <c r="G9401" t="s">
        <v>1245</v>
      </c>
      <c r="H9401">
        <v>1</v>
      </c>
    </row>
    <row r="9402" spans="1:8" x14ac:dyDescent="0.2">
      <c r="A9402" s="5">
        <v>45295</v>
      </c>
      <c r="B9402" s="2">
        <v>45295.329618055555</v>
      </c>
      <c r="C9402" s="1" t="s">
        <v>1242</v>
      </c>
      <c r="D9402" t="s">
        <v>1053</v>
      </c>
      <c r="E9402" s="1" t="s">
        <v>1061</v>
      </c>
      <c r="G9402" t="s">
        <v>1245</v>
      </c>
      <c r="H9402">
        <v>1</v>
      </c>
    </row>
    <row r="9403" spans="1:8" x14ac:dyDescent="0.2">
      <c r="A9403" s="5">
        <v>45295</v>
      </c>
      <c r="B9403" s="2">
        <v>45295.329618055555</v>
      </c>
      <c r="C9403" s="1" t="s">
        <v>1242</v>
      </c>
      <c r="D9403" t="s">
        <v>1057</v>
      </c>
      <c r="E9403" s="1" t="s">
        <v>1061</v>
      </c>
      <c r="G9403" t="s">
        <v>1245</v>
      </c>
      <c r="H9403">
        <v>1</v>
      </c>
    </row>
    <row r="9404" spans="1:8" x14ac:dyDescent="0.2">
      <c r="A9404" s="5">
        <v>45295</v>
      </c>
      <c r="B9404" s="2">
        <v>45295.329629629632</v>
      </c>
      <c r="C9404" s="1" t="s">
        <v>1242</v>
      </c>
      <c r="D9404" t="s">
        <v>1058</v>
      </c>
      <c r="E9404" s="1" t="s">
        <v>1061</v>
      </c>
      <c r="G9404" t="s">
        <v>1245</v>
      </c>
      <c r="H9404">
        <v>1</v>
      </c>
    </row>
    <row r="9405" spans="1:8" x14ac:dyDescent="0.2">
      <c r="A9405" s="5">
        <v>45295</v>
      </c>
      <c r="B9405" s="2">
        <v>45295.329641203702</v>
      </c>
      <c r="C9405" s="1" t="s">
        <v>1242</v>
      </c>
      <c r="D9405" t="s">
        <v>1059</v>
      </c>
      <c r="E9405" s="1" t="s">
        <v>1061</v>
      </c>
      <c r="G9405" t="s">
        <v>1245</v>
      </c>
      <c r="H9405">
        <v>1</v>
      </c>
    </row>
    <row r="9406" spans="1:8" x14ac:dyDescent="0.2">
      <c r="A9406" s="5">
        <v>45296</v>
      </c>
      <c r="B9406" s="2">
        <v>45296.320879629631</v>
      </c>
      <c r="C9406" s="1" t="s">
        <v>1242</v>
      </c>
      <c r="D9406" t="s">
        <v>1053</v>
      </c>
      <c r="E9406" s="1" t="s">
        <v>1061</v>
      </c>
      <c r="G9406" t="s">
        <v>1245</v>
      </c>
      <c r="H9406">
        <v>1</v>
      </c>
    </row>
    <row r="9407" spans="1:8" x14ac:dyDescent="0.2">
      <c r="A9407" s="5">
        <v>45296</v>
      </c>
      <c r="B9407" s="2">
        <v>45296.320891203701</v>
      </c>
      <c r="C9407" s="1" t="s">
        <v>1242</v>
      </c>
      <c r="D9407" t="s">
        <v>1057</v>
      </c>
      <c r="E9407" s="1" t="s">
        <v>1061</v>
      </c>
      <c r="G9407" t="s">
        <v>1245</v>
      </c>
      <c r="H9407">
        <v>1</v>
      </c>
    </row>
    <row r="9408" spans="1:8" x14ac:dyDescent="0.2">
      <c r="A9408" s="5">
        <v>45296</v>
      </c>
      <c r="B9408" s="2">
        <v>45296.320902777778</v>
      </c>
      <c r="C9408" s="1" t="s">
        <v>1242</v>
      </c>
      <c r="D9408" t="s">
        <v>1058</v>
      </c>
      <c r="E9408" s="1" t="s">
        <v>1061</v>
      </c>
      <c r="G9408" t="s">
        <v>1245</v>
      </c>
      <c r="H9408">
        <v>1</v>
      </c>
    </row>
    <row r="9409" spans="1:8" x14ac:dyDescent="0.2">
      <c r="A9409" s="5">
        <v>45296</v>
      </c>
      <c r="B9409" s="2">
        <v>45296.320902777778</v>
      </c>
      <c r="C9409" s="1" t="s">
        <v>1242</v>
      </c>
      <c r="D9409" t="s">
        <v>1059</v>
      </c>
      <c r="E9409" s="1" t="s">
        <v>1061</v>
      </c>
      <c r="G9409" t="s">
        <v>1245</v>
      </c>
      <c r="H9409">
        <v>1</v>
      </c>
    </row>
    <row r="9410" spans="1:8" x14ac:dyDescent="0.2">
      <c r="A9410" s="5">
        <v>45299</v>
      </c>
      <c r="B9410" s="2">
        <v>45299.324999999997</v>
      </c>
      <c r="C9410" s="1" t="s">
        <v>1242</v>
      </c>
      <c r="D9410" t="s">
        <v>1053</v>
      </c>
      <c r="E9410" s="1" t="s">
        <v>1064</v>
      </c>
      <c r="G9410" t="s">
        <v>1245</v>
      </c>
      <c r="H9410">
        <v>1</v>
      </c>
    </row>
    <row r="9411" spans="1:8" x14ac:dyDescent="0.2">
      <c r="A9411" s="5">
        <v>45299</v>
      </c>
      <c r="B9411" s="2">
        <v>45299.325115740743</v>
      </c>
      <c r="C9411" s="1" t="s">
        <v>1242</v>
      </c>
      <c r="D9411" t="s">
        <v>1057</v>
      </c>
      <c r="E9411" s="1" t="s">
        <v>1064</v>
      </c>
      <c r="G9411" t="s">
        <v>1245</v>
      </c>
      <c r="H9411">
        <v>1</v>
      </c>
    </row>
    <row r="9412" spans="1:8" x14ac:dyDescent="0.2">
      <c r="A9412" s="5">
        <v>45299</v>
      </c>
      <c r="B9412" s="2">
        <v>45299.325277777774</v>
      </c>
      <c r="C9412" s="1" t="s">
        <v>1242</v>
      </c>
      <c r="D9412" t="s">
        <v>1058</v>
      </c>
      <c r="E9412" s="1" t="s">
        <v>1061</v>
      </c>
      <c r="G9412" t="s">
        <v>1245</v>
      </c>
      <c r="H9412">
        <v>1</v>
      </c>
    </row>
    <row r="9413" spans="1:8" x14ac:dyDescent="0.2">
      <c r="A9413" s="5">
        <v>45299</v>
      </c>
      <c r="B9413" s="2">
        <v>45299.32540509259</v>
      </c>
      <c r="C9413" s="1" t="s">
        <v>1242</v>
      </c>
      <c r="D9413" t="s">
        <v>1059</v>
      </c>
      <c r="E9413" s="1" t="s">
        <v>1061</v>
      </c>
      <c r="G9413" t="s">
        <v>1245</v>
      </c>
      <c r="H9413">
        <v>1</v>
      </c>
    </row>
    <row r="9414" spans="1:8" x14ac:dyDescent="0.2">
      <c r="A9414" s="5">
        <v>45300</v>
      </c>
      <c r="B9414" s="2">
        <v>45300.321458333332</v>
      </c>
      <c r="C9414" s="1" t="s">
        <v>1242</v>
      </c>
      <c r="D9414" t="s">
        <v>1053</v>
      </c>
      <c r="G9414" t="s">
        <v>1245</v>
      </c>
      <c r="H9414">
        <v>1</v>
      </c>
    </row>
    <row r="9415" spans="1:8" x14ac:dyDescent="0.2">
      <c r="A9415" s="5">
        <v>45300</v>
      </c>
      <c r="B9415" s="2">
        <v>45300.321493055555</v>
      </c>
      <c r="C9415" s="1" t="s">
        <v>1242</v>
      </c>
      <c r="D9415" t="s">
        <v>1056</v>
      </c>
      <c r="G9415" t="s">
        <v>1245</v>
      </c>
      <c r="H9415">
        <v>1</v>
      </c>
    </row>
    <row r="9416" spans="1:8" x14ac:dyDescent="0.2">
      <c r="A9416" s="5">
        <v>45300</v>
      </c>
      <c r="B9416" s="2">
        <v>45300.321493055555</v>
      </c>
      <c r="C9416" s="1" t="s">
        <v>1242</v>
      </c>
      <c r="D9416" t="s">
        <v>1057</v>
      </c>
      <c r="G9416" t="s">
        <v>1245</v>
      </c>
      <c r="H9416">
        <v>1</v>
      </c>
    </row>
    <row r="9417" spans="1:8" x14ac:dyDescent="0.2">
      <c r="A9417" s="5">
        <v>45300</v>
      </c>
      <c r="B9417" s="2">
        <v>45300.321493055555</v>
      </c>
      <c r="C9417" s="1" t="s">
        <v>1242</v>
      </c>
      <c r="D9417" t="s">
        <v>1056</v>
      </c>
      <c r="G9417" t="s">
        <v>1245</v>
      </c>
      <c r="H9417">
        <v>1</v>
      </c>
    </row>
    <row r="9418" spans="1:8" x14ac:dyDescent="0.2">
      <c r="A9418" s="5">
        <v>45300</v>
      </c>
      <c r="B9418" s="2">
        <v>45300.321504629632</v>
      </c>
      <c r="C9418" s="1" t="s">
        <v>1242</v>
      </c>
      <c r="D9418" t="s">
        <v>1058</v>
      </c>
      <c r="G9418" t="s">
        <v>1245</v>
      </c>
      <c r="H9418">
        <v>1</v>
      </c>
    </row>
    <row r="9419" spans="1:8" x14ac:dyDescent="0.2">
      <c r="A9419" s="5">
        <v>45300</v>
      </c>
      <c r="B9419" s="2">
        <v>45300.321504629632</v>
      </c>
      <c r="C9419" s="1" t="s">
        <v>1242</v>
      </c>
      <c r="D9419" t="s">
        <v>1056</v>
      </c>
      <c r="G9419" t="s">
        <v>1245</v>
      </c>
      <c r="H9419">
        <v>1</v>
      </c>
    </row>
    <row r="9420" spans="1:8" x14ac:dyDescent="0.2">
      <c r="A9420" s="5">
        <v>45300</v>
      </c>
      <c r="B9420" s="2">
        <v>45300.321504629632</v>
      </c>
      <c r="C9420" s="1" t="s">
        <v>1242</v>
      </c>
      <c r="D9420" t="s">
        <v>1059</v>
      </c>
      <c r="G9420" t="s">
        <v>1245</v>
      </c>
      <c r="H9420">
        <v>1</v>
      </c>
    </row>
    <row r="9421" spans="1:8" x14ac:dyDescent="0.2">
      <c r="A9421" s="5">
        <v>45300</v>
      </c>
      <c r="B9421" s="2">
        <v>45300.321504629632</v>
      </c>
      <c r="C9421" s="1" t="s">
        <v>1242</v>
      </c>
      <c r="D9421" t="s">
        <v>1056</v>
      </c>
      <c r="G9421" t="s">
        <v>1245</v>
      </c>
      <c r="H9421">
        <v>1</v>
      </c>
    </row>
    <row r="9422" spans="1:8" x14ac:dyDescent="0.2">
      <c r="A9422" s="5">
        <v>45300</v>
      </c>
      <c r="B9422" s="2">
        <v>45300.321979166663</v>
      </c>
      <c r="C9422" s="1" t="s">
        <v>1242</v>
      </c>
      <c r="D9422" t="s">
        <v>1053</v>
      </c>
      <c r="E9422" s="1" t="s">
        <v>1061</v>
      </c>
      <c r="G9422" t="s">
        <v>1245</v>
      </c>
      <c r="H9422">
        <v>1</v>
      </c>
    </row>
    <row r="9423" spans="1:8" x14ac:dyDescent="0.2">
      <c r="A9423" s="5">
        <v>45300</v>
      </c>
      <c r="B9423" s="2">
        <v>45300.321979166663</v>
      </c>
      <c r="C9423" s="1" t="s">
        <v>1242</v>
      </c>
      <c r="D9423" t="s">
        <v>1057</v>
      </c>
      <c r="E9423" s="1" t="s">
        <v>1061</v>
      </c>
      <c r="G9423" t="s">
        <v>1245</v>
      </c>
      <c r="H9423">
        <v>1</v>
      </c>
    </row>
    <row r="9424" spans="1:8" x14ac:dyDescent="0.2">
      <c r="A9424" s="5">
        <v>45300</v>
      </c>
      <c r="B9424" s="2">
        <v>45300.32199074074</v>
      </c>
      <c r="C9424" s="1" t="s">
        <v>1242</v>
      </c>
      <c r="D9424" t="s">
        <v>1058</v>
      </c>
      <c r="E9424" s="1" t="s">
        <v>1061</v>
      </c>
      <c r="G9424" t="s">
        <v>1245</v>
      </c>
      <c r="H9424">
        <v>1</v>
      </c>
    </row>
    <row r="9425" spans="1:8" x14ac:dyDescent="0.2">
      <c r="A9425" s="5">
        <v>45300</v>
      </c>
      <c r="B9425" s="2">
        <v>45300.32199074074</v>
      </c>
      <c r="C9425" s="1" t="s">
        <v>1242</v>
      </c>
      <c r="D9425" t="s">
        <v>1059</v>
      </c>
      <c r="E9425" s="1" t="s">
        <v>1061</v>
      </c>
      <c r="G9425" t="s">
        <v>1245</v>
      </c>
      <c r="H9425">
        <v>1</v>
      </c>
    </row>
    <row r="9426" spans="1:8" x14ac:dyDescent="0.2">
      <c r="A9426" s="5">
        <v>45301</v>
      </c>
      <c r="B9426" s="2">
        <v>45301.340104166666</v>
      </c>
      <c r="C9426" s="1" t="s">
        <v>1242</v>
      </c>
      <c r="D9426" t="s">
        <v>1053</v>
      </c>
      <c r="E9426" s="1" t="s">
        <v>1061</v>
      </c>
      <c r="G9426" t="s">
        <v>1245</v>
      </c>
      <c r="H9426">
        <v>1</v>
      </c>
    </row>
    <row r="9427" spans="1:8" x14ac:dyDescent="0.2">
      <c r="A9427" s="5">
        <v>45301</v>
      </c>
      <c r="B9427" s="2">
        <v>45301.340115740742</v>
      </c>
      <c r="C9427" s="1" t="s">
        <v>1242</v>
      </c>
      <c r="D9427" t="s">
        <v>1057</v>
      </c>
      <c r="E9427" s="1" t="s">
        <v>1061</v>
      </c>
      <c r="G9427" t="s">
        <v>1245</v>
      </c>
      <c r="H9427">
        <v>1</v>
      </c>
    </row>
    <row r="9428" spans="1:8" x14ac:dyDescent="0.2">
      <c r="A9428" s="5">
        <v>45301</v>
      </c>
      <c r="B9428" s="2">
        <v>45301.340115740742</v>
      </c>
      <c r="C9428" s="1" t="s">
        <v>1242</v>
      </c>
      <c r="D9428" t="s">
        <v>1058</v>
      </c>
      <c r="E9428" s="1" t="s">
        <v>1061</v>
      </c>
      <c r="G9428" t="s">
        <v>1245</v>
      </c>
      <c r="H9428">
        <v>1</v>
      </c>
    </row>
    <row r="9429" spans="1:8" x14ac:dyDescent="0.2">
      <c r="A9429" s="5">
        <v>45301</v>
      </c>
      <c r="B9429" s="2">
        <v>45301.340127314812</v>
      </c>
      <c r="C9429" s="1" t="s">
        <v>1242</v>
      </c>
      <c r="D9429" t="s">
        <v>1059</v>
      </c>
      <c r="E9429" s="1" t="s">
        <v>1061</v>
      </c>
      <c r="G9429" t="s">
        <v>1245</v>
      </c>
      <c r="H9429">
        <v>1</v>
      </c>
    </row>
    <row r="9430" spans="1:8" x14ac:dyDescent="0.2">
      <c r="A9430" s="5">
        <v>45302</v>
      </c>
      <c r="B9430" s="2">
        <v>45302.325185185182</v>
      </c>
      <c r="C9430" s="1" t="s">
        <v>1242</v>
      </c>
      <c r="D9430" t="s">
        <v>1053</v>
      </c>
      <c r="E9430" s="1" t="s">
        <v>1061</v>
      </c>
      <c r="G9430" t="s">
        <v>1245</v>
      </c>
      <c r="H9430">
        <v>1</v>
      </c>
    </row>
    <row r="9431" spans="1:8" x14ac:dyDescent="0.2">
      <c r="A9431" s="5">
        <v>45302</v>
      </c>
      <c r="B9431" s="2">
        <v>45302.325196759259</v>
      </c>
      <c r="C9431" s="1" t="s">
        <v>1242</v>
      </c>
      <c r="D9431" t="s">
        <v>1057</v>
      </c>
      <c r="E9431" s="1" t="s">
        <v>1061</v>
      </c>
      <c r="G9431" t="s">
        <v>1245</v>
      </c>
      <c r="H9431">
        <v>1</v>
      </c>
    </row>
    <row r="9432" spans="1:8" x14ac:dyDescent="0.2">
      <c r="A9432" s="5">
        <v>45302</v>
      </c>
      <c r="B9432" s="2">
        <v>45302.325196759259</v>
      </c>
      <c r="C9432" s="1" t="s">
        <v>1242</v>
      </c>
      <c r="D9432" t="s">
        <v>1058</v>
      </c>
      <c r="E9432" s="1" t="s">
        <v>1061</v>
      </c>
      <c r="G9432" t="s">
        <v>1245</v>
      </c>
      <c r="H9432">
        <v>1</v>
      </c>
    </row>
    <row r="9433" spans="1:8" x14ac:dyDescent="0.2">
      <c r="A9433" s="5">
        <v>45302</v>
      </c>
      <c r="B9433" s="2">
        <v>45302.325208333335</v>
      </c>
      <c r="C9433" s="1" t="s">
        <v>1242</v>
      </c>
      <c r="D9433" t="s">
        <v>1059</v>
      </c>
      <c r="E9433" s="1" t="s">
        <v>1061</v>
      </c>
      <c r="G9433" t="s">
        <v>1245</v>
      </c>
      <c r="H9433">
        <v>1</v>
      </c>
    </row>
    <row r="9434" spans="1:8" x14ac:dyDescent="0.2">
      <c r="A9434" s="5">
        <v>45303</v>
      </c>
      <c r="B9434" s="2">
        <v>45303.320324074077</v>
      </c>
      <c r="C9434" s="1" t="s">
        <v>1242</v>
      </c>
      <c r="D9434" t="s">
        <v>1053</v>
      </c>
      <c r="E9434" s="1" t="s">
        <v>1061</v>
      </c>
      <c r="G9434" t="s">
        <v>1245</v>
      </c>
      <c r="H9434">
        <v>1</v>
      </c>
    </row>
    <row r="9435" spans="1:8" x14ac:dyDescent="0.2">
      <c r="A9435" s="5">
        <v>45303</v>
      </c>
      <c r="B9435" s="2">
        <v>45303.320335648146</v>
      </c>
      <c r="C9435" s="1" t="s">
        <v>1242</v>
      </c>
      <c r="D9435" t="s">
        <v>1057</v>
      </c>
      <c r="E9435" s="1" t="s">
        <v>1061</v>
      </c>
      <c r="G9435" t="s">
        <v>1245</v>
      </c>
      <c r="H9435">
        <v>1</v>
      </c>
    </row>
    <row r="9436" spans="1:8" x14ac:dyDescent="0.2">
      <c r="A9436" s="5">
        <v>45303</v>
      </c>
      <c r="B9436" s="2">
        <v>45303.320335648146</v>
      </c>
      <c r="C9436" s="1" t="s">
        <v>1242</v>
      </c>
      <c r="D9436" t="s">
        <v>1058</v>
      </c>
      <c r="E9436" s="1" t="s">
        <v>1061</v>
      </c>
      <c r="G9436" t="s">
        <v>1245</v>
      </c>
      <c r="H9436">
        <v>1</v>
      </c>
    </row>
    <row r="9437" spans="1:8" x14ac:dyDescent="0.2">
      <c r="A9437" s="5">
        <v>45303</v>
      </c>
      <c r="B9437" s="2">
        <v>45303.320347222223</v>
      </c>
      <c r="C9437" s="1" t="s">
        <v>1242</v>
      </c>
      <c r="D9437" t="s">
        <v>1059</v>
      </c>
      <c r="E9437" s="1" t="s">
        <v>1061</v>
      </c>
      <c r="G9437" t="s">
        <v>1245</v>
      </c>
      <c r="H9437">
        <v>1</v>
      </c>
    </row>
    <row r="9438" spans="1:8" x14ac:dyDescent="0.2">
      <c r="A9438" s="5">
        <v>45306</v>
      </c>
      <c r="B9438" s="2">
        <v>45306.367129629631</v>
      </c>
      <c r="C9438" s="1" t="s">
        <v>1242</v>
      </c>
      <c r="D9438" t="s">
        <v>1053</v>
      </c>
      <c r="G9438" t="s">
        <v>1245</v>
      </c>
      <c r="H9438">
        <v>1</v>
      </c>
    </row>
    <row r="9439" spans="1:8" x14ac:dyDescent="0.2">
      <c r="A9439" s="5">
        <v>45306</v>
      </c>
      <c r="B9439" s="2">
        <v>45306.3671412037</v>
      </c>
      <c r="C9439" s="1" t="s">
        <v>1242</v>
      </c>
      <c r="D9439" t="s">
        <v>1056</v>
      </c>
      <c r="G9439" t="s">
        <v>1245</v>
      </c>
      <c r="H9439">
        <v>1</v>
      </c>
    </row>
    <row r="9440" spans="1:8" x14ac:dyDescent="0.2">
      <c r="A9440" s="5">
        <v>45306</v>
      </c>
      <c r="B9440" s="2">
        <v>45306.367152777777</v>
      </c>
      <c r="C9440" s="1" t="s">
        <v>1242</v>
      </c>
      <c r="D9440" t="s">
        <v>1057</v>
      </c>
      <c r="G9440" t="s">
        <v>1245</v>
      </c>
      <c r="H9440">
        <v>1</v>
      </c>
    </row>
    <row r="9441" spans="1:8" x14ac:dyDescent="0.2">
      <c r="A9441" s="5">
        <v>45306</v>
      </c>
      <c r="B9441" s="2">
        <v>45306.367152777777</v>
      </c>
      <c r="C9441" s="1" t="s">
        <v>1242</v>
      </c>
      <c r="D9441" t="s">
        <v>1056</v>
      </c>
      <c r="G9441" t="s">
        <v>1245</v>
      </c>
      <c r="H9441">
        <v>1</v>
      </c>
    </row>
    <row r="9442" spans="1:8" x14ac:dyDescent="0.2">
      <c r="A9442" s="5">
        <v>45306</v>
      </c>
      <c r="B9442" s="2">
        <v>45306.367152777777</v>
      </c>
      <c r="C9442" s="1" t="s">
        <v>1242</v>
      </c>
      <c r="D9442" t="s">
        <v>1058</v>
      </c>
      <c r="G9442" t="s">
        <v>1245</v>
      </c>
      <c r="H9442">
        <v>1</v>
      </c>
    </row>
    <row r="9443" spans="1:8" x14ac:dyDescent="0.2">
      <c r="A9443" s="5">
        <v>45306</v>
      </c>
      <c r="B9443" s="2">
        <v>45306.367164351854</v>
      </c>
      <c r="C9443" s="1" t="s">
        <v>1242</v>
      </c>
      <c r="D9443" t="s">
        <v>1056</v>
      </c>
      <c r="G9443" t="s">
        <v>1245</v>
      </c>
      <c r="H9443">
        <v>1</v>
      </c>
    </row>
    <row r="9444" spans="1:8" x14ac:dyDescent="0.2">
      <c r="A9444" s="5">
        <v>45306</v>
      </c>
      <c r="B9444" s="2">
        <v>45306.367164351854</v>
      </c>
      <c r="C9444" s="1" t="s">
        <v>1242</v>
      </c>
      <c r="D9444" t="s">
        <v>1059</v>
      </c>
      <c r="G9444" t="s">
        <v>1245</v>
      </c>
      <c r="H9444">
        <v>1</v>
      </c>
    </row>
    <row r="9445" spans="1:8" x14ac:dyDescent="0.2">
      <c r="A9445" s="5">
        <v>45306</v>
      </c>
      <c r="B9445" s="2">
        <v>45306.367164351854</v>
      </c>
      <c r="C9445" s="1" t="s">
        <v>1242</v>
      </c>
      <c r="D9445" t="s">
        <v>1056</v>
      </c>
      <c r="G9445" t="s">
        <v>1245</v>
      </c>
      <c r="H9445">
        <v>1</v>
      </c>
    </row>
    <row r="9446" spans="1:8" x14ac:dyDescent="0.2">
      <c r="A9446" s="5">
        <v>45306</v>
      </c>
      <c r="B9446" s="2">
        <v>45306.371435185189</v>
      </c>
      <c r="C9446" s="1" t="s">
        <v>1242</v>
      </c>
      <c r="D9446" t="s">
        <v>1053</v>
      </c>
      <c r="E9446" s="1" t="s">
        <v>1061</v>
      </c>
      <c r="G9446" t="s">
        <v>1245</v>
      </c>
      <c r="H9446">
        <v>1</v>
      </c>
    </row>
    <row r="9447" spans="1:8" x14ac:dyDescent="0.2">
      <c r="A9447" s="5">
        <v>45306</v>
      </c>
      <c r="B9447" s="2">
        <v>45306.371435185189</v>
      </c>
      <c r="C9447" s="1" t="s">
        <v>1242</v>
      </c>
      <c r="D9447" t="s">
        <v>1057</v>
      </c>
      <c r="E9447" s="1" t="s">
        <v>1061</v>
      </c>
      <c r="G9447" t="s">
        <v>1245</v>
      </c>
      <c r="H9447">
        <v>1</v>
      </c>
    </row>
    <row r="9448" spans="1:8" x14ac:dyDescent="0.2">
      <c r="A9448" s="5">
        <v>45306</v>
      </c>
      <c r="B9448" s="2">
        <v>45306.371446759258</v>
      </c>
      <c r="C9448" s="1" t="s">
        <v>1242</v>
      </c>
      <c r="D9448" t="s">
        <v>1058</v>
      </c>
      <c r="E9448" s="1" t="s">
        <v>1061</v>
      </c>
      <c r="G9448" t="s">
        <v>1245</v>
      </c>
      <c r="H9448">
        <v>1</v>
      </c>
    </row>
    <row r="9449" spans="1:8" x14ac:dyDescent="0.2">
      <c r="A9449" s="5">
        <v>45306</v>
      </c>
      <c r="B9449" s="2">
        <v>45306.371446759258</v>
      </c>
      <c r="C9449" s="1" t="s">
        <v>1242</v>
      </c>
      <c r="D9449" t="s">
        <v>1059</v>
      </c>
      <c r="E9449" s="1" t="s">
        <v>1061</v>
      </c>
      <c r="G9449" t="s">
        <v>1245</v>
      </c>
      <c r="H9449">
        <v>1</v>
      </c>
    </row>
    <row r="9450" spans="1:8" x14ac:dyDescent="0.2">
      <c r="A9450" s="5">
        <v>45307</v>
      </c>
      <c r="B9450" s="2">
        <v>45307.327743055554</v>
      </c>
      <c r="C9450" s="1" t="s">
        <v>1242</v>
      </c>
      <c r="D9450" t="s">
        <v>1053</v>
      </c>
      <c r="E9450" s="1" t="s">
        <v>1061</v>
      </c>
      <c r="G9450" t="s">
        <v>1245</v>
      </c>
      <c r="H9450">
        <v>1</v>
      </c>
    </row>
    <row r="9451" spans="1:8" x14ac:dyDescent="0.2">
      <c r="A9451" s="5">
        <v>45307</v>
      </c>
      <c r="B9451" s="2">
        <v>45307.32775462963</v>
      </c>
      <c r="C9451" s="1" t="s">
        <v>1242</v>
      </c>
      <c r="D9451" t="s">
        <v>1057</v>
      </c>
      <c r="E9451" s="1" t="s">
        <v>1061</v>
      </c>
      <c r="G9451" t="s">
        <v>1245</v>
      </c>
      <c r="H9451">
        <v>1</v>
      </c>
    </row>
    <row r="9452" spans="1:8" x14ac:dyDescent="0.2">
      <c r="A9452" s="5">
        <v>45307</v>
      </c>
      <c r="B9452" s="2">
        <v>45307.32775462963</v>
      </c>
      <c r="C9452" s="1" t="s">
        <v>1242</v>
      </c>
      <c r="D9452" t="s">
        <v>1058</v>
      </c>
      <c r="E9452" s="1" t="s">
        <v>1061</v>
      </c>
      <c r="G9452" t="s">
        <v>1245</v>
      </c>
      <c r="H9452">
        <v>1</v>
      </c>
    </row>
    <row r="9453" spans="1:8" x14ac:dyDescent="0.2">
      <c r="A9453" s="5">
        <v>45307</v>
      </c>
      <c r="B9453" s="2">
        <v>45307.327766203707</v>
      </c>
      <c r="C9453" s="1" t="s">
        <v>1242</v>
      </c>
      <c r="D9453" t="s">
        <v>1059</v>
      </c>
      <c r="E9453" s="1" t="s">
        <v>1061</v>
      </c>
      <c r="G9453" t="s">
        <v>1245</v>
      </c>
      <c r="H9453">
        <v>1</v>
      </c>
    </row>
    <row r="9454" spans="1:8" x14ac:dyDescent="0.2">
      <c r="A9454" s="5">
        <v>45308</v>
      </c>
      <c r="B9454" s="2">
        <v>45308.342974537038</v>
      </c>
      <c r="C9454" s="1" t="s">
        <v>1192</v>
      </c>
      <c r="D9454" t="s">
        <v>1053</v>
      </c>
      <c r="E9454" s="1" t="s">
        <v>1061</v>
      </c>
      <c r="G9454" t="s">
        <v>1245</v>
      </c>
      <c r="H9454">
        <v>1</v>
      </c>
    </row>
    <row r="9455" spans="1:8" x14ac:dyDescent="0.2">
      <c r="A9455" s="5">
        <v>45308</v>
      </c>
      <c r="B9455" s="2">
        <v>45308.342986111114</v>
      </c>
      <c r="C9455" s="1" t="s">
        <v>1192</v>
      </c>
      <c r="D9455" t="s">
        <v>1057</v>
      </c>
      <c r="E9455" s="1" t="s">
        <v>1061</v>
      </c>
      <c r="G9455" t="s">
        <v>1245</v>
      </c>
      <c r="H9455">
        <v>1</v>
      </c>
    </row>
    <row r="9456" spans="1:8" x14ac:dyDescent="0.2">
      <c r="A9456" s="5">
        <v>45308</v>
      </c>
      <c r="B9456" s="2">
        <v>45308.342997685184</v>
      </c>
      <c r="C9456" s="1" t="s">
        <v>1192</v>
      </c>
      <c r="D9456" t="s">
        <v>1058</v>
      </c>
      <c r="E9456" s="1" t="s">
        <v>1061</v>
      </c>
      <c r="G9456" t="s">
        <v>1245</v>
      </c>
      <c r="H9456">
        <v>1</v>
      </c>
    </row>
    <row r="9457" spans="1:8" x14ac:dyDescent="0.2">
      <c r="A9457" s="5">
        <v>45308</v>
      </c>
      <c r="B9457" s="2">
        <v>45308.342997685184</v>
      </c>
      <c r="C9457" s="1" t="s">
        <v>1192</v>
      </c>
      <c r="D9457" t="s">
        <v>1059</v>
      </c>
      <c r="E9457" s="1" t="s">
        <v>1061</v>
      </c>
      <c r="G9457" t="s">
        <v>1245</v>
      </c>
      <c r="H9457">
        <v>1</v>
      </c>
    </row>
    <row r="9458" spans="1:8" x14ac:dyDescent="0.2">
      <c r="A9458" s="5">
        <v>45308</v>
      </c>
      <c r="B9458" s="2">
        <v>45308.34679398148</v>
      </c>
      <c r="C9458" s="1" t="s">
        <v>1192</v>
      </c>
      <c r="D9458" t="s">
        <v>1053</v>
      </c>
      <c r="E9458" s="1" t="s">
        <v>1061</v>
      </c>
      <c r="G9458" t="s">
        <v>1245</v>
      </c>
      <c r="H9458">
        <v>1</v>
      </c>
    </row>
    <row r="9459" spans="1:8" x14ac:dyDescent="0.2">
      <c r="A9459" s="5">
        <v>45308</v>
      </c>
      <c r="B9459" s="2">
        <v>45308.34679398148</v>
      </c>
      <c r="C9459" s="1" t="s">
        <v>1192</v>
      </c>
      <c r="D9459" t="s">
        <v>1057</v>
      </c>
      <c r="E9459" s="1" t="s">
        <v>1061</v>
      </c>
      <c r="G9459" t="s">
        <v>1245</v>
      </c>
      <c r="H9459">
        <v>1</v>
      </c>
    </row>
    <row r="9460" spans="1:8" x14ac:dyDescent="0.2">
      <c r="A9460" s="5">
        <v>45308</v>
      </c>
      <c r="B9460" s="2">
        <v>45308.346805555557</v>
      </c>
      <c r="C9460" s="1" t="s">
        <v>1192</v>
      </c>
      <c r="D9460" t="s">
        <v>1058</v>
      </c>
      <c r="E9460" s="1" t="s">
        <v>1061</v>
      </c>
      <c r="G9460" t="s">
        <v>1245</v>
      </c>
      <c r="H9460">
        <v>1</v>
      </c>
    </row>
    <row r="9461" spans="1:8" x14ac:dyDescent="0.2">
      <c r="A9461" s="5">
        <v>45308</v>
      </c>
      <c r="B9461" s="2">
        <v>45308.346817129626</v>
      </c>
      <c r="C9461" s="1" t="s">
        <v>1192</v>
      </c>
      <c r="D9461" t="s">
        <v>1059</v>
      </c>
      <c r="E9461" s="1" t="s">
        <v>1061</v>
      </c>
      <c r="G9461" t="s">
        <v>1245</v>
      </c>
      <c r="H9461">
        <v>1</v>
      </c>
    </row>
    <row r="9462" spans="1:8" x14ac:dyDescent="0.2">
      <c r="A9462" s="5">
        <v>45309</v>
      </c>
      <c r="B9462" s="2">
        <v>45309.333252314813</v>
      </c>
      <c r="C9462" s="1" t="s">
        <v>1192</v>
      </c>
      <c r="D9462" t="s">
        <v>1053</v>
      </c>
      <c r="E9462" s="1" t="s">
        <v>1061</v>
      </c>
      <c r="G9462" t="s">
        <v>1245</v>
      </c>
      <c r="H9462">
        <v>1</v>
      </c>
    </row>
    <row r="9463" spans="1:8" x14ac:dyDescent="0.2">
      <c r="A9463" s="5">
        <v>45309</v>
      </c>
      <c r="B9463" s="2">
        <v>45309.333252314813</v>
      </c>
      <c r="C9463" s="1" t="s">
        <v>1192</v>
      </c>
      <c r="D9463" t="s">
        <v>1057</v>
      </c>
      <c r="E9463" s="1" t="s">
        <v>1061</v>
      </c>
      <c r="G9463" t="s">
        <v>1245</v>
      </c>
      <c r="H9463">
        <v>1</v>
      </c>
    </row>
    <row r="9464" spans="1:8" x14ac:dyDescent="0.2">
      <c r="A9464" s="5">
        <v>45309</v>
      </c>
      <c r="B9464" s="2">
        <v>45309.33326388889</v>
      </c>
      <c r="C9464" s="1" t="s">
        <v>1192</v>
      </c>
      <c r="D9464" t="s">
        <v>1058</v>
      </c>
      <c r="E9464" s="1" t="s">
        <v>1061</v>
      </c>
      <c r="G9464" t="s">
        <v>1245</v>
      </c>
      <c r="H9464">
        <v>1</v>
      </c>
    </row>
    <row r="9465" spans="1:8" x14ac:dyDescent="0.2">
      <c r="A9465" s="5">
        <v>45309</v>
      </c>
      <c r="B9465" s="2">
        <v>45309.333275462966</v>
      </c>
      <c r="C9465" s="1" t="s">
        <v>1192</v>
      </c>
      <c r="D9465" t="s">
        <v>1059</v>
      </c>
      <c r="E9465" s="1" t="s">
        <v>1061</v>
      </c>
      <c r="G9465" t="s">
        <v>1245</v>
      </c>
      <c r="H9465">
        <v>1</v>
      </c>
    </row>
    <row r="9466" spans="1:8" x14ac:dyDescent="0.2">
      <c r="A9466" s="5">
        <v>45310</v>
      </c>
      <c r="B9466" s="2">
        <v>45310.352071759262</v>
      </c>
      <c r="C9466" s="1" t="s">
        <v>1242</v>
      </c>
      <c r="D9466" t="s">
        <v>1053</v>
      </c>
      <c r="E9466" s="1" t="s">
        <v>1061</v>
      </c>
      <c r="G9466" t="s">
        <v>1245</v>
      </c>
      <c r="H9466">
        <v>1</v>
      </c>
    </row>
    <row r="9467" spans="1:8" x14ac:dyDescent="0.2">
      <c r="A9467" s="5">
        <v>45310</v>
      </c>
      <c r="B9467" s="2">
        <v>45310.352083333331</v>
      </c>
      <c r="C9467" s="1" t="s">
        <v>1242</v>
      </c>
      <c r="D9467" t="s">
        <v>1057</v>
      </c>
      <c r="E9467" s="1" t="s">
        <v>1061</v>
      </c>
      <c r="G9467" t="s">
        <v>1245</v>
      </c>
      <c r="H9467">
        <v>1</v>
      </c>
    </row>
    <row r="9468" spans="1:8" x14ac:dyDescent="0.2">
      <c r="A9468" s="5">
        <v>45310</v>
      </c>
      <c r="B9468" s="2">
        <v>45310.352083333331</v>
      </c>
      <c r="C9468" s="1" t="s">
        <v>1242</v>
      </c>
      <c r="D9468" t="s">
        <v>1058</v>
      </c>
      <c r="E9468" s="1" t="s">
        <v>1061</v>
      </c>
      <c r="G9468" t="s">
        <v>1245</v>
      </c>
      <c r="H9468">
        <v>1</v>
      </c>
    </row>
    <row r="9469" spans="1:8" x14ac:dyDescent="0.2">
      <c r="A9469" s="5">
        <v>45310</v>
      </c>
      <c r="B9469" s="2">
        <v>45310.352094907408</v>
      </c>
      <c r="C9469" s="1" t="s">
        <v>1242</v>
      </c>
      <c r="D9469" t="s">
        <v>1059</v>
      </c>
      <c r="E9469" s="1" t="s">
        <v>1061</v>
      </c>
      <c r="G9469" t="s">
        <v>1245</v>
      </c>
      <c r="H9469">
        <v>1</v>
      </c>
    </row>
    <row r="9470" spans="1:8" x14ac:dyDescent="0.2">
      <c r="A9470" s="5">
        <v>45313</v>
      </c>
      <c r="B9470" s="2">
        <v>45313.320300925923</v>
      </c>
      <c r="C9470" s="1" t="s">
        <v>1242</v>
      </c>
      <c r="D9470" t="s">
        <v>1053</v>
      </c>
      <c r="E9470" s="1" t="s">
        <v>1061</v>
      </c>
      <c r="G9470" t="s">
        <v>1245</v>
      </c>
      <c r="H9470">
        <v>1</v>
      </c>
    </row>
    <row r="9471" spans="1:8" x14ac:dyDescent="0.2">
      <c r="A9471" s="5">
        <v>45313</v>
      </c>
      <c r="B9471" s="2">
        <v>45313.320300925923</v>
      </c>
      <c r="C9471" s="1" t="s">
        <v>1242</v>
      </c>
      <c r="D9471" t="s">
        <v>1057</v>
      </c>
      <c r="E9471" s="1" t="s">
        <v>1061</v>
      </c>
      <c r="G9471" t="s">
        <v>1245</v>
      </c>
      <c r="H9471">
        <v>1</v>
      </c>
    </row>
    <row r="9472" spans="1:8" x14ac:dyDescent="0.2">
      <c r="A9472" s="5">
        <v>45313</v>
      </c>
      <c r="B9472" s="2">
        <v>45313.3203125</v>
      </c>
      <c r="C9472" s="1" t="s">
        <v>1242</v>
      </c>
      <c r="D9472" t="s">
        <v>1058</v>
      </c>
      <c r="E9472" s="1" t="s">
        <v>1061</v>
      </c>
      <c r="G9472" t="s">
        <v>1245</v>
      </c>
      <c r="H9472">
        <v>1</v>
      </c>
    </row>
    <row r="9473" spans="1:8" x14ac:dyDescent="0.2">
      <c r="A9473" s="5">
        <v>45313</v>
      </c>
      <c r="B9473" s="2">
        <v>45313.3203125</v>
      </c>
      <c r="C9473" s="1" t="s">
        <v>1242</v>
      </c>
      <c r="D9473" t="s">
        <v>1059</v>
      </c>
      <c r="E9473" s="1" t="s">
        <v>1061</v>
      </c>
      <c r="G9473" t="s">
        <v>1245</v>
      </c>
      <c r="H9473">
        <v>1</v>
      </c>
    </row>
    <row r="9474" spans="1:8" x14ac:dyDescent="0.2">
      <c r="A9474" s="5">
        <v>45314</v>
      </c>
      <c r="B9474" s="2">
        <v>45314.319953703707</v>
      </c>
      <c r="C9474" s="1" t="s">
        <v>1242</v>
      </c>
      <c r="D9474" t="s">
        <v>1053</v>
      </c>
      <c r="E9474" s="1" t="s">
        <v>1061</v>
      </c>
      <c r="G9474" t="s">
        <v>1245</v>
      </c>
      <c r="H9474">
        <v>1</v>
      </c>
    </row>
    <row r="9475" spans="1:8" x14ac:dyDescent="0.2">
      <c r="A9475" s="5">
        <v>45314</v>
      </c>
      <c r="B9475" s="2">
        <v>45314.319953703707</v>
      </c>
      <c r="C9475" s="1" t="s">
        <v>1242</v>
      </c>
      <c r="D9475" t="s">
        <v>1057</v>
      </c>
      <c r="E9475" s="1" t="s">
        <v>1061</v>
      </c>
      <c r="G9475" t="s">
        <v>1245</v>
      </c>
      <c r="H9475">
        <v>1</v>
      </c>
    </row>
    <row r="9476" spans="1:8" x14ac:dyDescent="0.2">
      <c r="A9476" s="5">
        <v>45314</v>
      </c>
      <c r="B9476" s="2">
        <v>45314.319965277777</v>
      </c>
      <c r="C9476" s="1" t="s">
        <v>1242</v>
      </c>
      <c r="D9476" t="s">
        <v>1058</v>
      </c>
      <c r="E9476" s="1" t="s">
        <v>1061</v>
      </c>
      <c r="G9476" t="s">
        <v>1245</v>
      </c>
      <c r="H9476">
        <v>1</v>
      </c>
    </row>
    <row r="9477" spans="1:8" x14ac:dyDescent="0.2">
      <c r="A9477" s="5">
        <v>45314</v>
      </c>
      <c r="B9477" s="2">
        <v>45314.319965277777</v>
      </c>
      <c r="C9477" s="1" t="s">
        <v>1242</v>
      </c>
      <c r="D9477" t="s">
        <v>1059</v>
      </c>
      <c r="E9477" s="1" t="s">
        <v>1061</v>
      </c>
      <c r="G9477" t="s">
        <v>1245</v>
      </c>
      <c r="H9477">
        <v>1</v>
      </c>
    </row>
    <row r="9478" spans="1:8" x14ac:dyDescent="0.2">
      <c r="A9478" s="5">
        <v>45315</v>
      </c>
      <c r="B9478" s="2">
        <v>45315.345138888886</v>
      </c>
      <c r="C9478" s="1" t="s">
        <v>1242</v>
      </c>
      <c r="D9478" t="s">
        <v>1053</v>
      </c>
      <c r="E9478" s="1" t="s">
        <v>1061</v>
      </c>
      <c r="G9478" t="s">
        <v>1245</v>
      </c>
      <c r="H9478">
        <v>1</v>
      </c>
    </row>
    <row r="9479" spans="1:8" x14ac:dyDescent="0.2">
      <c r="A9479" s="5">
        <v>45315</v>
      </c>
      <c r="B9479" s="2">
        <v>45315.345138888886</v>
      </c>
      <c r="C9479" s="1" t="s">
        <v>1242</v>
      </c>
      <c r="D9479" t="s">
        <v>1057</v>
      </c>
      <c r="E9479" s="1" t="s">
        <v>1061</v>
      </c>
      <c r="G9479" t="s">
        <v>1245</v>
      </c>
      <c r="H9479">
        <v>1</v>
      </c>
    </row>
    <row r="9480" spans="1:8" x14ac:dyDescent="0.2">
      <c r="A9480" s="5">
        <v>45315</v>
      </c>
      <c r="B9480" s="2">
        <v>45315.345150462963</v>
      </c>
      <c r="C9480" s="1" t="s">
        <v>1242</v>
      </c>
      <c r="D9480" t="s">
        <v>1058</v>
      </c>
      <c r="E9480" s="1" t="s">
        <v>1061</v>
      </c>
      <c r="G9480" t="s">
        <v>1245</v>
      </c>
      <c r="H9480">
        <v>1</v>
      </c>
    </row>
    <row r="9481" spans="1:8" x14ac:dyDescent="0.2">
      <c r="A9481" s="5">
        <v>45315</v>
      </c>
      <c r="B9481" s="2">
        <v>45315.345150462963</v>
      </c>
      <c r="C9481" s="1" t="s">
        <v>1242</v>
      </c>
      <c r="D9481" t="s">
        <v>1059</v>
      </c>
      <c r="E9481" s="1" t="s">
        <v>1061</v>
      </c>
      <c r="G9481" t="s">
        <v>1245</v>
      </c>
      <c r="H9481">
        <v>1</v>
      </c>
    </row>
    <row r="9482" spans="1:8" x14ac:dyDescent="0.2">
      <c r="A9482" s="5">
        <v>45315</v>
      </c>
      <c r="B9482" s="2">
        <v>45315.350266203706</v>
      </c>
      <c r="C9482" s="1" t="s">
        <v>1242</v>
      </c>
      <c r="D9482" t="s">
        <v>1053</v>
      </c>
      <c r="E9482" s="1" t="s">
        <v>1061</v>
      </c>
      <c r="G9482" t="s">
        <v>1245</v>
      </c>
      <c r="H9482">
        <v>1</v>
      </c>
    </row>
    <row r="9483" spans="1:8" x14ac:dyDescent="0.2">
      <c r="A9483" s="5">
        <v>45315</v>
      </c>
      <c r="B9483" s="2">
        <v>45315.350393518522</v>
      </c>
      <c r="C9483" s="1" t="s">
        <v>1242</v>
      </c>
      <c r="D9483" t="s">
        <v>1057</v>
      </c>
      <c r="E9483" s="1" t="s">
        <v>1061</v>
      </c>
      <c r="G9483" t="s">
        <v>1245</v>
      </c>
      <c r="H9483">
        <v>1</v>
      </c>
    </row>
    <row r="9484" spans="1:8" x14ac:dyDescent="0.2">
      <c r="A9484" s="5">
        <v>45315</v>
      </c>
      <c r="B9484" s="2">
        <v>45315.35050925926</v>
      </c>
      <c r="C9484" s="1" t="s">
        <v>1242</v>
      </c>
      <c r="D9484" t="s">
        <v>1058</v>
      </c>
      <c r="E9484" s="1" t="s">
        <v>1061</v>
      </c>
      <c r="G9484" t="s">
        <v>1245</v>
      </c>
      <c r="H9484">
        <v>1</v>
      </c>
    </row>
    <row r="9485" spans="1:8" x14ac:dyDescent="0.2">
      <c r="A9485" s="5">
        <v>45315</v>
      </c>
      <c r="B9485" s="2">
        <v>45315.350659722222</v>
      </c>
      <c r="C9485" s="1" t="s">
        <v>1242</v>
      </c>
      <c r="D9485" t="s">
        <v>1059</v>
      </c>
      <c r="E9485" s="1" t="s">
        <v>1061</v>
      </c>
      <c r="G9485" t="s">
        <v>1245</v>
      </c>
      <c r="H9485">
        <v>1</v>
      </c>
    </row>
    <row r="9486" spans="1:8" x14ac:dyDescent="0.2">
      <c r="A9486" s="5">
        <v>45316</v>
      </c>
      <c r="B9486" s="2">
        <v>45316.331631944442</v>
      </c>
      <c r="C9486" s="1" t="s">
        <v>1242</v>
      </c>
      <c r="D9486" t="s">
        <v>1053</v>
      </c>
      <c r="E9486" s="1" t="s">
        <v>1061</v>
      </c>
      <c r="G9486" t="s">
        <v>1245</v>
      </c>
      <c r="H9486">
        <v>1</v>
      </c>
    </row>
    <row r="9487" spans="1:8" x14ac:dyDescent="0.2">
      <c r="A9487" s="5">
        <v>45316</v>
      </c>
      <c r="B9487" s="2">
        <v>45316.331747685188</v>
      </c>
      <c r="C9487" s="1" t="s">
        <v>1242</v>
      </c>
      <c r="D9487" t="s">
        <v>1057</v>
      </c>
      <c r="E9487" s="1" t="s">
        <v>1061</v>
      </c>
      <c r="G9487" t="s">
        <v>1245</v>
      </c>
      <c r="H9487">
        <v>1</v>
      </c>
    </row>
    <row r="9488" spans="1:8" x14ac:dyDescent="0.2">
      <c r="A9488" s="5">
        <v>45316</v>
      </c>
      <c r="B9488" s="2">
        <v>45316.331863425927</v>
      </c>
      <c r="C9488" s="1" t="s">
        <v>1242</v>
      </c>
      <c r="D9488" t="s">
        <v>1058</v>
      </c>
      <c r="E9488" s="1" t="s">
        <v>1061</v>
      </c>
      <c r="G9488" t="s">
        <v>1245</v>
      </c>
      <c r="H9488">
        <v>1</v>
      </c>
    </row>
    <row r="9489" spans="1:8" x14ac:dyDescent="0.2">
      <c r="A9489" s="5">
        <v>45316</v>
      </c>
      <c r="B9489" s="2">
        <v>45316.333935185183</v>
      </c>
      <c r="C9489" s="1" t="s">
        <v>1242</v>
      </c>
      <c r="D9489" t="s">
        <v>1059</v>
      </c>
      <c r="E9489" s="1" t="s">
        <v>1061</v>
      </c>
      <c r="G9489" t="s">
        <v>1245</v>
      </c>
      <c r="H9489">
        <v>1</v>
      </c>
    </row>
    <row r="9490" spans="1:8" x14ac:dyDescent="0.2">
      <c r="A9490" s="5">
        <v>45317</v>
      </c>
      <c r="B9490" s="2">
        <v>45317.322835648149</v>
      </c>
      <c r="C9490" s="1" t="s">
        <v>1242</v>
      </c>
      <c r="D9490" t="s">
        <v>1053</v>
      </c>
      <c r="E9490" s="1" t="s">
        <v>1061</v>
      </c>
      <c r="G9490" t="s">
        <v>1245</v>
      </c>
      <c r="H9490">
        <v>1</v>
      </c>
    </row>
    <row r="9491" spans="1:8" x14ac:dyDescent="0.2">
      <c r="A9491" s="5">
        <v>45317</v>
      </c>
      <c r="B9491" s="2">
        <v>45317.322835648149</v>
      </c>
      <c r="C9491" s="1" t="s">
        <v>1242</v>
      </c>
      <c r="D9491" t="s">
        <v>1057</v>
      </c>
      <c r="E9491" s="1" t="s">
        <v>1061</v>
      </c>
      <c r="G9491" t="s">
        <v>1245</v>
      </c>
      <c r="H9491">
        <v>1</v>
      </c>
    </row>
    <row r="9492" spans="1:8" x14ac:dyDescent="0.2">
      <c r="A9492" s="5">
        <v>45317</v>
      </c>
      <c r="B9492" s="2">
        <v>45317.322847222225</v>
      </c>
      <c r="C9492" s="1" t="s">
        <v>1242</v>
      </c>
      <c r="D9492" t="s">
        <v>1058</v>
      </c>
      <c r="E9492" s="1" t="s">
        <v>1061</v>
      </c>
      <c r="G9492" t="s">
        <v>1245</v>
      </c>
      <c r="H9492">
        <v>1</v>
      </c>
    </row>
    <row r="9493" spans="1:8" x14ac:dyDescent="0.2">
      <c r="A9493" s="5">
        <v>45317</v>
      </c>
      <c r="B9493" s="2">
        <v>45317.322847222225</v>
      </c>
      <c r="C9493" s="1" t="s">
        <v>1242</v>
      </c>
      <c r="D9493" t="s">
        <v>1059</v>
      </c>
      <c r="E9493" s="1" t="s">
        <v>1061</v>
      </c>
      <c r="G9493" t="s">
        <v>1245</v>
      </c>
      <c r="H9493">
        <v>1</v>
      </c>
    </row>
    <row r="9494" spans="1:8" x14ac:dyDescent="0.2">
      <c r="A9494" s="5">
        <v>45317</v>
      </c>
      <c r="B9494" s="2">
        <v>45317.339097222219</v>
      </c>
      <c r="C9494" s="1" t="s">
        <v>1242</v>
      </c>
      <c r="D9494" t="s">
        <v>1053</v>
      </c>
      <c r="E9494" s="1" t="s">
        <v>1061</v>
      </c>
      <c r="G9494" t="s">
        <v>1245</v>
      </c>
      <c r="H9494">
        <v>1</v>
      </c>
    </row>
    <row r="9495" spans="1:8" x14ac:dyDescent="0.2">
      <c r="A9495" s="5">
        <v>45317</v>
      </c>
      <c r="B9495" s="2">
        <v>45317.339317129627</v>
      </c>
      <c r="C9495" s="1" t="s">
        <v>1242</v>
      </c>
      <c r="D9495" t="s">
        <v>1057</v>
      </c>
      <c r="E9495" s="1" t="s">
        <v>1061</v>
      </c>
      <c r="G9495" t="s">
        <v>1245</v>
      </c>
      <c r="H9495">
        <v>1</v>
      </c>
    </row>
    <row r="9496" spans="1:8" x14ac:dyDescent="0.2">
      <c r="A9496" s="5">
        <v>45317</v>
      </c>
      <c r="B9496" s="2">
        <v>45317.339583333334</v>
      </c>
      <c r="C9496" s="1" t="s">
        <v>1242</v>
      </c>
      <c r="D9496" t="s">
        <v>1058</v>
      </c>
      <c r="E9496" s="1" t="s">
        <v>1061</v>
      </c>
      <c r="G9496" t="s">
        <v>1245</v>
      </c>
      <c r="H9496">
        <v>1</v>
      </c>
    </row>
    <row r="9497" spans="1:8" x14ac:dyDescent="0.2">
      <c r="A9497" s="5">
        <v>45317</v>
      </c>
      <c r="B9497" s="2">
        <v>45317.339756944442</v>
      </c>
      <c r="C9497" s="1" t="s">
        <v>1242</v>
      </c>
      <c r="D9497" t="s">
        <v>1059</v>
      </c>
      <c r="E9497" s="1" t="s">
        <v>1061</v>
      </c>
      <c r="G9497" t="s">
        <v>1245</v>
      </c>
      <c r="H9497">
        <v>1</v>
      </c>
    </row>
    <row r="9498" spans="1:8" x14ac:dyDescent="0.2">
      <c r="A9498" s="5">
        <v>45317</v>
      </c>
      <c r="B9498" s="2">
        <v>45317.340601851851</v>
      </c>
      <c r="C9498" s="1" t="s">
        <v>1242</v>
      </c>
      <c r="D9498" t="s">
        <v>1053</v>
      </c>
      <c r="E9498" s="1" t="s">
        <v>1061</v>
      </c>
      <c r="G9498" t="s">
        <v>1245</v>
      </c>
      <c r="H9498">
        <v>1</v>
      </c>
    </row>
    <row r="9499" spans="1:8" x14ac:dyDescent="0.2">
      <c r="A9499" s="5">
        <v>45317</v>
      </c>
      <c r="B9499" s="2">
        <v>45317.340752314813</v>
      </c>
      <c r="C9499" s="1" t="s">
        <v>1242</v>
      </c>
      <c r="D9499" t="s">
        <v>1057</v>
      </c>
      <c r="E9499" s="1" t="s">
        <v>1061</v>
      </c>
      <c r="G9499" t="s">
        <v>1245</v>
      </c>
      <c r="H9499">
        <v>1</v>
      </c>
    </row>
    <row r="9500" spans="1:8" x14ac:dyDescent="0.2">
      <c r="A9500" s="5">
        <v>45317</v>
      </c>
      <c r="B9500" s="2">
        <v>45317.340879629628</v>
      </c>
      <c r="C9500" s="1" t="s">
        <v>1242</v>
      </c>
      <c r="D9500" t="s">
        <v>1058</v>
      </c>
      <c r="E9500" s="1" t="s">
        <v>1061</v>
      </c>
      <c r="G9500" t="s">
        <v>1245</v>
      </c>
      <c r="H9500">
        <v>1</v>
      </c>
    </row>
    <row r="9501" spans="1:8" x14ac:dyDescent="0.2">
      <c r="A9501" s="5">
        <v>45317</v>
      </c>
      <c r="B9501" s="2">
        <v>45317.340983796297</v>
      </c>
      <c r="C9501" s="1" t="s">
        <v>1242</v>
      </c>
      <c r="D9501" t="s">
        <v>1059</v>
      </c>
      <c r="E9501" s="1" t="s">
        <v>1061</v>
      </c>
      <c r="G9501" t="s">
        <v>1245</v>
      </c>
      <c r="H9501">
        <v>1</v>
      </c>
    </row>
    <row r="9502" spans="1:8" x14ac:dyDescent="0.2">
      <c r="A9502" s="5">
        <v>45317</v>
      </c>
      <c r="B9502" s="2">
        <v>45317.342002314814</v>
      </c>
      <c r="C9502" s="1" t="s">
        <v>1242</v>
      </c>
      <c r="D9502" t="s">
        <v>1053</v>
      </c>
      <c r="E9502" s="1" t="s">
        <v>1061</v>
      </c>
      <c r="G9502" t="s">
        <v>1245</v>
      </c>
      <c r="H9502">
        <v>1</v>
      </c>
    </row>
    <row r="9503" spans="1:8" x14ac:dyDescent="0.2">
      <c r="A9503" s="5">
        <v>45317</v>
      </c>
      <c r="B9503" s="2">
        <v>45317.342002314814</v>
      </c>
      <c r="C9503" s="1" t="s">
        <v>1242</v>
      </c>
      <c r="D9503" t="s">
        <v>1057</v>
      </c>
      <c r="E9503" s="1" t="s">
        <v>1061</v>
      </c>
      <c r="G9503" t="s">
        <v>1245</v>
      </c>
      <c r="H9503">
        <v>1</v>
      </c>
    </row>
    <row r="9504" spans="1:8" x14ac:dyDescent="0.2">
      <c r="A9504" s="5">
        <v>45317</v>
      </c>
      <c r="B9504" s="2">
        <v>45317.342013888891</v>
      </c>
      <c r="C9504" s="1" t="s">
        <v>1242</v>
      </c>
      <c r="D9504" t="s">
        <v>1058</v>
      </c>
      <c r="E9504" s="1" t="s">
        <v>1061</v>
      </c>
      <c r="G9504" t="s">
        <v>1245</v>
      </c>
      <c r="H9504">
        <v>1</v>
      </c>
    </row>
    <row r="9505" spans="1:8" x14ac:dyDescent="0.2">
      <c r="A9505" s="5">
        <v>45317</v>
      </c>
      <c r="B9505" s="2">
        <v>45317.34202546296</v>
      </c>
      <c r="C9505" s="1" t="s">
        <v>1242</v>
      </c>
      <c r="D9505" t="s">
        <v>1059</v>
      </c>
      <c r="E9505" s="1" t="s">
        <v>1061</v>
      </c>
      <c r="G9505" t="s">
        <v>1245</v>
      </c>
      <c r="H9505">
        <v>1</v>
      </c>
    </row>
    <row r="9506" spans="1:8" x14ac:dyDescent="0.2">
      <c r="A9506" s="5">
        <v>45317</v>
      </c>
      <c r="B9506" s="2">
        <v>45317.343032407407</v>
      </c>
      <c r="C9506" s="1" t="s">
        <v>1242</v>
      </c>
      <c r="D9506" t="s">
        <v>1053</v>
      </c>
      <c r="E9506" s="1" t="s">
        <v>1061</v>
      </c>
      <c r="G9506" t="s">
        <v>1245</v>
      </c>
      <c r="H9506">
        <v>1</v>
      </c>
    </row>
    <row r="9507" spans="1:8" x14ac:dyDescent="0.2">
      <c r="A9507" s="5">
        <v>45317</v>
      </c>
      <c r="B9507" s="2">
        <v>45317.343043981484</v>
      </c>
      <c r="C9507" s="1" t="s">
        <v>1242</v>
      </c>
      <c r="D9507" t="s">
        <v>1057</v>
      </c>
      <c r="E9507" s="1" t="s">
        <v>1061</v>
      </c>
      <c r="G9507" t="s">
        <v>1245</v>
      </c>
      <c r="H9507">
        <v>1</v>
      </c>
    </row>
    <row r="9508" spans="1:8" x14ac:dyDescent="0.2">
      <c r="A9508" s="5">
        <v>45317</v>
      </c>
      <c r="B9508" s="2">
        <v>45317.343055555553</v>
      </c>
      <c r="C9508" s="1" t="s">
        <v>1242</v>
      </c>
      <c r="D9508" t="s">
        <v>1058</v>
      </c>
      <c r="E9508" s="1" t="s">
        <v>1061</v>
      </c>
      <c r="G9508" t="s">
        <v>1245</v>
      </c>
      <c r="H9508">
        <v>1</v>
      </c>
    </row>
    <row r="9509" spans="1:8" x14ac:dyDescent="0.2">
      <c r="A9509" s="5">
        <v>45317</v>
      </c>
      <c r="B9509" s="2">
        <v>45317.343055555553</v>
      </c>
      <c r="C9509" s="1" t="s">
        <v>1242</v>
      </c>
      <c r="D9509" t="s">
        <v>1059</v>
      </c>
      <c r="E9509" s="1" t="s">
        <v>1061</v>
      </c>
      <c r="G9509" t="s">
        <v>1245</v>
      </c>
      <c r="H9509">
        <v>1</v>
      </c>
    </row>
    <row r="9510" spans="1:8" x14ac:dyDescent="0.2">
      <c r="A9510" s="5">
        <v>45320</v>
      </c>
      <c r="B9510" s="2">
        <v>45320.318368055552</v>
      </c>
      <c r="C9510" s="1" t="s">
        <v>1242</v>
      </c>
      <c r="D9510" t="s">
        <v>1053</v>
      </c>
      <c r="G9510" t="s">
        <v>1245</v>
      </c>
      <c r="H9510">
        <v>1</v>
      </c>
    </row>
    <row r="9511" spans="1:8" x14ac:dyDescent="0.2">
      <c r="A9511" s="5">
        <v>45320</v>
      </c>
      <c r="B9511" s="2">
        <v>45320.318379629629</v>
      </c>
      <c r="C9511" s="1" t="s">
        <v>1242</v>
      </c>
      <c r="D9511" t="s">
        <v>1056</v>
      </c>
      <c r="G9511" t="s">
        <v>1245</v>
      </c>
      <c r="H9511">
        <v>1</v>
      </c>
    </row>
    <row r="9512" spans="1:8" x14ac:dyDescent="0.2">
      <c r="A9512" s="5">
        <v>45320</v>
      </c>
      <c r="B9512" s="2">
        <v>45320.318379629629</v>
      </c>
      <c r="C9512" s="1" t="s">
        <v>1242</v>
      </c>
      <c r="D9512" t="s">
        <v>1057</v>
      </c>
      <c r="G9512" t="s">
        <v>1245</v>
      </c>
      <c r="H9512">
        <v>1</v>
      </c>
    </row>
    <row r="9513" spans="1:8" x14ac:dyDescent="0.2">
      <c r="A9513" s="5">
        <v>45320</v>
      </c>
      <c r="B9513" s="2">
        <v>45320.318391203706</v>
      </c>
      <c r="C9513" s="1" t="s">
        <v>1242</v>
      </c>
      <c r="D9513" t="s">
        <v>1056</v>
      </c>
      <c r="G9513" t="s">
        <v>1245</v>
      </c>
      <c r="H9513">
        <v>1</v>
      </c>
    </row>
    <row r="9514" spans="1:8" x14ac:dyDescent="0.2">
      <c r="A9514" s="5">
        <v>45320</v>
      </c>
      <c r="B9514" s="2">
        <v>45320.318425925929</v>
      </c>
      <c r="C9514" s="1" t="s">
        <v>1242</v>
      </c>
      <c r="D9514" t="s">
        <v>1058</v>
      </c>
      <c r="G9514" t="s">
        <v>1245</v>
      </c>
      <c r="H9514">
        <v>1</v>
      </c>
    </row>
    <row r="9515" spans="1:8" x14ac:dyDescent="0.2">
      <c r="A9515" s="5">
        <v>45320</v>
      </c>
      <c r="B9515" s="2">
        <v>45320.318437499998</v>
      </c>
      <c r="C9515" s="1" t="s">
        <v>1242</v>
      </c>
      <c r="D9515" t="s">
        <v>1056</v>
      </c>
      <c r="G9515" t="s">
        <v>1245</v>
      </c>
      <c r="H9515">
        <v>1</v>
      </c>
    </row>
    <row r="9516" spans="1:8" x14ac:dyDescent="0.2">
      <c r="A9516" s="5">
        <v>45320</v>
      </c>
      <c r="B9516" s="2">
        <v>45320.318437499998</v>
      </c>
      <c r="C9516" s="1" t="s">
        <v>1242</v>
      </c>
      <c r="D9516" t="s">
        <v>1059</v>
      </c>
      <c r="G9516" t="s">
        <v>1245</v>
      </c>
      <c r="H9516">
        <v>1</v>
      </c>
    </row>
    <row r="9517" spans="1:8" x14ac:dyDescent="0.2">
      <c r="A9517" s="5">
        <v>45320</v>
      </c>
      <c r="B9517" s="2">
        <v>45320.318449074075</v>
      </c>
      <c r="C9517" s="1" t="s">
        <v>1242</v>
      </c>
      <c r="D9517" t="s">
        <v>1056</v>
      </c>
      <c r="G9517" t="s">
        <v>1245</v>
      </c>
      <c r="H9517">
        <v>1</v>
      </c>
    </row>
    <row r="9518" spans="1:8" x14ac:dyDescent="0.2">
      <c r="A9518" s="5">
        <v>45320</v>
      </c>
      <c r="B9518" s="2">
        <v>45320.343553240738</v>
      </c>
      <c r="C9518" s="1" t="s">
        <v>1242</v>
      </c>
      <c r="D9518" t="s">
        <v>1053</v>
      </c>
      <c r="E9518" s="1" t="s">
        <v>1061</v>
      </c>
      <c r="G9518" t="s">
        <v>1245</v>
      </c>
      <c r="H9518">
        <v>1</v>
      </c>
    </row>
    <row r="9519" spans="1:8" x14ac:dyDescent="0.2">
      <c r="A9519" s="5">
        <v>45320</v>
      </c>
      <c r="B9519" s="2">
        <v>45320.343611111108</v>
      </c>
      <c r="C9519" s="1" t="s">
        <v>1242</v>
      </c>
      <c r="D9519" t="s">
        <v>1057</v>
      </c>
      <c r="E9519" s="1" t="s">
        <v>1201</v>
      </c>
      <c r="G9519" t="s">
        <v>1245</v>
      </c>
      <c r="H9519">
        <v>1</v>
      </c>
    </row>
    <row r="9520" spans="1:8" x14ac:dyDescent="0.2">
      <c r="A9520" s="5">
        <v>45320</v>
      </c>
      <c r="B9520" s="2">
        <v>45320.34375</v>
      </c>
      <c r="C9520" s="1" t="s">
        <v>1242</v>
      </c>
      <c r="D9520" t="s">
        <v>1056</v>
      </c>
      <c r="F9520" s="6" t="s">
        <v>1061</v>
      </c>
      <c r="G9520" t="s">
        <v>1245</v>
      </c>
      <c r="H9520">
        <v>1</v>
      </c>
    </row>
    <row r="9521" spans="1:8" x14ac:dyDescent="0.2">
      <c r="A9521" s="5">
        <v>45320</v>
      </c>
      <c r="B9521" s="2">
        <v>45320.343877314815</v>
      </c>
      <c r="C9521" s="1" t="s">
        <v>1242</v>
      </c>
      <c r="D9521" t="s">
        <v>1058</v>
      </c>
      <c r="E9521" s="1" t="s">
        <v>1061</v>
      </c>
      <c r="G9521" t="s">
        <v>1245</v>
      </c>
      <c r="H9521">
        <v>1</v>
      </c>
    </row>
    <row r="9522" spans="1:8" x14ac:dyDescent="0.2">
      <c r="A9522" s="5">
        <v>45320</v>
      </c>
      <c r="B9522" s="2">
        <v>45320.3440162037</v>
      </c>
      <c r="C9522" s="1" t="s">
        <v>1242</v>
      </c>
      <c r="D9522" t="s">
        <v>1059</v>
      </c>
      <c r="E9522" s="1" t="s">
        <v>1061</v>
      </c>
      <c r="G9522" t="s">
        <v>1245</v>
      </c>
      <c r="H9522">
        <v>1</v>
      </c>
    </row>
    <row r="9523" spans="1:8" x14ac:dyDescent="0.2">
      <c r="A9523" s="5">
        <v>45321</v>
      </c>
      <c r="B9523" s="2">
        <v>45321.333437499998</v>
      </c>
      <c r="C9523" s="1" t="s">
        <v>1242</v>
      </c>
      <c r="D9523" t="s">
        <v>1053</v>
      </c>
      <c r="E9523" s="1" t="s">
        <v>1061</v>
      </c>
      <c r="G9523" t="s">
        <v>1245</v>
      </c>
      <c r="H9523">
        <v>1</v>
      </c>
    </row>
    <row r="9524" spans="1:8" x14ac:dyDescent="0.2">
      <c r="A9524" s="5">
        <v>45321</v>
      </c>
      <c r="B9524" s="2">
        <v>45321.333437499998</v>
      </c>
      <c r="C9524" s="1" t="s">
        <v>1242</v>
      </c>
      <c r="D9524" t="s">
        <v>1057</v>
      </c>
      <c r="E9524" s="1" t="s">
        <v>1061</v>
      </c>
      <c r="G9524" t="s">
        <v>1245</v>
      </c>
      <c r="H9524">
        <v>1</v>
      </c>
    </row>
    <row r="9525" spans="1:8" x14ac:dyDescent="0.2">
      <c r="A9525" s="5">
        <v>45321</v>
      </c>
      <c r="B9525" s="2">
        <v>45321.333449074074</v>
      </c>
      <c r="C9525" s="1" t="s">
        <v>1242</v>
      </c>
      <c r="D9525" t="s">
        <v>1058</v>
      </c>
      <c r="E9525" s="1" t="s">
        <v>1061</v>
      </c>
      <c r="G9525" t="s">
        <v>1245</v>
      </c>
      <c r="H9525">
        <v>1</v>
      </c>
    </row>
    <row r="9526" spans="1:8" x14ac:dyDescent="0.2">
      <c r="A9526" s="5">
        <v>45321</v>
      </c>
      <c r="B9526" s="2">
        <v>45321.333449074074</v>
      </c>
      <c r="C9526" s="1" t="s">
        <v>1242</v>
      </c>
      <c r="D9526" t="s">
        <v>1059</v>
      </c>
      <c r="E9526" s="1" t="s">
        <v>1061</v>
      </c>
      <c r="G9526" t="s">
        <v>1245</v>
      </c>
      <c r="H9526">
        <v>1</v>
      </c>
    </row>
    <row r="9527" spans="1:8" x14ac:dyDescent="0.2">
      <c r="A9527" s="5">
        <v>45322</v>
      </c>
      <c r="B9527" s="2">
        <v>45322.324849537035</v>
      </c>
      <c r="C9527" s="1" t="s">
        <v>1242</v>
      </c>
      <c r="D9527" t="s">
        <v>1053</v>
      </c>
      <c r="E9527" s="1" t="s">
        <v>1061</v>
      </c>
      <c r="G9527" t="s">
        <v>1245</v>
      </c>
      <c r="H9527">
        <v>1</v>
      </c>
    </row>
    <row r="9528" spans="1:8" x14ac:dyDescent="0.2">
      <c r="A9528" s="5">
        <v>45322</v>
      </c>
      <c r="B9528" s="2">
        <v>45322.324849537035</v>
      </c>
      <c r="C9528" s="1" t="s">
        <v>1242</v>
      </c>
      <c r="D9528" t="s">
        <v>1057</v>
      </c>
      <c r="E9528" s="1" t="s">
        <v>1061</v>
      </c>
      <c r="G9528" t="s">
        <v>1245</v>
      </c>
      <c r="H9528">
        <v>1</v>
      </c>
    </row>
    <row r="9529" spans="1:8" x14ac:dyDescent="0.2">
      <c r="A9529" s="5">
        <v>45322</v>
      </c>
      <c r="B9529" s="2">
        <v>45322.324861111112</v>
      </c>
      <c r="C9529" s="1" t="s">
        <v>1242</v>
      </c>
      <c r="D9529" t="s">
        <v>1058</v>
      </c>
      <c r="E9529" s="1" t="s">
        <v>1061</v>
      </c>
      <c r="G9529" t="s">
        <v>1245</v>
      </c>
      <c r="H9529">
        <v>1</v>
      </c>
    </row>
    <row r="9530" spans="1:8" x14ac:dyDescent="0.2">
      <c r="A9530" s="5">
        <v>45322</v>
      </c>
      <c r="B9530" s="2">
        <v>45322.324861111112</v>
      </c>
      <c r="C9530" s="1" t="s">
        <v>1242</v>
      </c>
      <c r="D9530" t="s">
        <v>1059</v>
      </c>
      <c r="E9530" s="1" t="s">
        <v>1061</v>
      </c>
      <c r="G9530" t="s">
        <v>1245</v>
      </c>
      <c r="H9530">
        <v>1</v>
      </c>
    </row>
    <row r="9531" spans="1:8" x14ac:dyDescent="0.2">
      <c r="A9531" s="5">
        <v>45322</v>
      </c>
      <c r="B9531" s="2">
        <v>45322.332777777781</v>
      </c>
      <c r="C9531" s="1" t="s">
        <v>1242</v>
      </c>
      <c r="D9531" t="s">
        <v>1053</v>
      </c>
      <c r="E9531" s="1" t="s">
        <v>1061</v>
      </c>
      <c r="G9531" t="s">
        <v>1245</v>
      </c>
      <c r="H9531">
        <v>1</v>
      </c>
    </row>
    <row r="9532" spans="1:8" x14ac:dyDescent="0.2">
      <c r="A9532" s="5">
        <v>45322</v>
      </c>
      <c r="B9532" s="2">
        <v>45322.333009259259</v>
      </c>
      <c r="C9532" s="1" t="s">
        <v>1242</v>
      </c>
      <c r="D9532" t="s">
        <v>1057</v>
      </c>
      <c r="E9532" s="1" t="s">
        <v>1061</v>
      </c>
      <c r="G9532" t="s">
        <v>1245</v>
      </c>
      <c r="H9532">
        <v>1</v>
      </c>
    </row>
    <row r="9533" spans="1:8" x14ac:dyDescent="0.2">
      <c r="A9533" s="5">
        <v>45322</v>
      </c>
      <c r="B9533" s="2">
        <v>45322.333136574074</v>
      </c>
      <c r="C9533" s="1" t="s">
        <v>1242</v>
      </c>
      <c r="D9533" t="s">
        <v>1058</v>
      </c>
      <c r="E9533" s="1" t="s">
        <v>1061</v>
      </c>
      <c r="G9533" t="s">
        <v>1245</v>
      </c>
      <c r="H9533">
        <v>1</v>
      </c>
    </row>
    <row r="9534" spans="1:8" x14ac:dyDescent="0.2">
      <c r="A9534" s="5">
        <v>45322</v>
      </c>
      <c r="B9534" s="2">
        <v>45322.33326388889</v>
      </c>
      <c r="C9534" s="1" t="s">
        <v>1242</v>
      </c>
      <c r="D9534" t="s">
        <v>1059</v>
      </c>
      <c r="E9534" s="1" t="s">
        <v>1061</v>
      </c>
      <c r="G9534" t="s">
        <v>1245</v>
      </c>
      <c r="H9534">
        <v>1</v>
      </c>
    </row>
    <row r="9535" spans="1:8" x14ac:dyDescent="0.2">
      <c r="A9535" s="5">
        <v>45323</v>
      </c>
      <c r="B9535" s="2">
        <v>45323.365300925929</v>
      </c>
      <c r="C9535" s="1" t="s">
        <v>1113</v>
      </c>
      <c r="D9535" t="s">
        <v>1053</v>
      </c>
      <c r="E9535" s="1" t="s">
        <v>1061</v>
      </c>
      <c r="G9535" t="s">
        <v>1245</v>
      </c>
      <c r="H9535">
        <v>1</v>
      </c>
    </row>
    <row r="9536" spans="1:8" x14ac:dyDescent="0.2">
      <c r="A9536" s="5">
        <v>45323</v>
      </c>
      <c r="B9536" s="2">
        <v>45323.365347222221</v>
      </c>
      <c r="C9536" s="1" t="s">
        <v>1113</v>
      </c>
      <c r="D9536" t="s">
        <v>1057</v>
      </c>
      <c r="E9536" s="1" t="s">
        <v>1061</v>
      </c>
      <c r="G9536" t="s">
        <v>1245</v>
      </c>
      <c r="H9536">
        <v>1</v>
      </c>
    </row>
    <row r="9537" spans="1:8" x14ac:dyDescent="0.2">
      <c r="A9537" s="5">
        <v>45323</v>
      </c>
      <c r="B9537" s="2">
        <v>45323.365405092591</v>
      </c>
      <c r="C9537" s="1" t="s">
        <v>1113</v>
      </c>
      <c r="D9537" t="s">
        <v>1058</v>
      </c>
      <c r="E9537" s="1" t="s">
        <v>1061</v>
      </c>
      <c r="G9537" t="s">
        <v>1245</v>
      </c>
      <c r="H9537">
        <v>1</v>
      </c>
    </row>
    <row r="9538" spans="1:8" x14ac:dyDescent="0.2">
      <c r="A9538" s="5">
        <v>45323</v>
      </c>
      <c r="B9538" s="2">
        <v>45323.36546296296</v>
      </c>
      <c r="C9538" s="1" t="s">
        <v>1113</v>
      </c>
      <c r="D9538" t="s">
        <v>1059</v>
      </c>
      <c r="E9538" s="1" t="s">
        <v>1061</v>
      </c>
      <c r="G9538" t="s">
        <v>1245</v>
      </c>
      <c r="H9538">
        <v>1</v>
      </c>
    </row>
    <row r="9539" spans="1:8" x14ac:dyDescent="0.2">
      <c r="A9539" s="5">
        <v>45324</v>
      </c>
      <c r="B9539" s="2">
        <v>45324.320011574076</v>
      </c>
      <c r="C9539" s="1" t="s">
        <v>1242</v>
      </c>
      <c r="D9539" t="s">
        <v>1053</v>
      </c>
      <c r="E9539" s="1" t="s">
        <v>1061</v>
      </c>
      <c r="G9539" t="s">
        <v>1246</v>
      </c>
      <c r="H9539">
        <v>1</v>
      </c>
    </row>
    <row r="9540" spans="1:8" x14ac:dyDescent="0.2">
      <c r="A9540" s="5">
        <v>45324</v>
      </c>
      <c r="B9540" s="2">
        <v>45324.320023148146</v>
      </c>
      <c r="C9540" s="1" t="s">
        <v>1242</v>
      </c>
      <c r="D9540" t="s">
        <v>1057</v>
      </c>
      <c r="E9540" s="1" t="s">
        <v>1061</v>
      </c>
      <c r="G9540" t="s">
        <v>1246</v>
      </c>
      <c r="H9540">
        <v>1</v>
      </c>
    </row>
    <row r="9541" spans="1:8" x14ac:dyDescent="0.2">
      <c r="A9541" s="5">
        <v>45324</v>
      </c>
      <c r="B9541" s="2">
        <v>45324.320023148146</v>
      </c>
      <c r="C9541" s="1" t="s">
        <v>1242</v>
      </c>
      <c r="D9541" t="s">
        <v>1058</v>
      </c>
      <c r="E9541" s="1" t="s">
        <v>1061</v>
      </c>
      <c r="G9541" t="s">
        <v>1246</v>
      </c>
      <c r="H9541">
        <v>1</v>
      </c>
    </row>
    <row r="9542" spans="1:8" x14ac:dyDescent="0.2">
      <c r="A9542" s="5">
        <v>45324</v>
      </c>
      <c r="B9542" s="2">
        <v>45324.320034722223</v>
      </c>
      <c r="C9542" s="1" t="s">
        <v>1242</v>
      </c>
      <c r="D9542" t="s">
        <v>1059</v>
      </c>
      <c r="E9542" s="1" t="s">
        <v>1061</v>
      </c>
      <c r="G9542" t="s">
        <v>1246</v>
      </c>
      <c r="H9542">
        <v>1</v>
      </c>
    </row>
    <row r="9543" spans="1:8" x14ac:dyDescent="0.2">
      <c r="A9543" s="5">
        <v>45327</v>
      </c>
      <c r="B9543" s="2">
        <v>45327.327233796299</v>
      </c>
      <c r="C9543" s="1" t="s">
        <v>1242</v>
      </c>
      <c r="D9543" t="s">
        <v>1053</v>
      </c>
      <c r="E9543" s="1" t="s">
        <v>1061</v>
      </c>
      <c r="G9543" t="s">
        <v>1246</v>
      </c>
      <c r="H9543">
        <v>1</v>
      </c>
    </row>
    <row r="9544" spans="1:8" x14ac:dyDescent="0.2">
      <c r="A9544" s="5">
        <v>45327</v>
      </c>
      <c r="B9544" s="2">
        <v>45327.327245370368</v>
      </c>
      <c r="C9544" s="1" t="s">
        <v>1242</v>
      </c>
      <c r="D9544" t="s">
        <v>1057</v>
      </c>
      <c r="E9544" s="1" t="s">
        <v>1061</v>
      </c>
      <c r="G9544" t="s">
        <v>1246</v>
      </c>
      <c r="H9544">
        <v>1</v>
      </c>
    </row>
    <row r="9545" spans="1:8" x14ac:dyDescent="0.2">
      <c r="A9545" s="5">
        <v>45327</v>
      </c>
      <c r="B9545" s="2">
        <v>45327.327245370368</v>
      </c>
      <c r="C9545" s="1" t="s">
        <v>1242</v>
      </c>
      <c r="D9545" t="s">
        <v>1058</v>
      </c>
      <c r="E9545" s="1" t="s">
        <v>1061</v>
      </c>
      <c r="G9545" t="s">
        <v>1246</v>
      </c>
      <c r="H9545">
        <v>1</v>
      </c>
    </row>
    <row r="9546" spans="1:8" x14ac:dyDescent="0.2">
      <c r="A9546" s="5">
        <v>45327</v>
      </c>
      <c r="B9546" s="2">
        <v>45327.327256944445</v>
      </c>
      <c r="C9546" s="1" t="s">
        <v>1242</v>
      </c>
      <c r="D9546" t="s">
        <v>1059</v>
      </c>
      <c r="E9546" s="1" t="s">
        <v>1061</v>
      </c>
      <c r="G9546" t="s">
        <v>1246</v>
      </c>
      <c r="H9546">
        <v>1</v>
      </c>
    </row>
    <row r="9547" spans="1:8" x14ac:dyDescent="0.2">
      <c r="A9547" s="5">
        <v>45327</v>
      </c>
      <c r="B9547" s="2">
        <v>45327.327800925923</v>
      </c>
      <c r="C9547" s="1" t="s">
        <v>1242</v>
      </c>
      <c r="D9547" t="s">
        <v>1053</v>
      </c>
      <c r="E9547" s="1" t="s">
        <v>1061</v>
      </c>
      <c r="G9547" t="s">
        <v>1246</v>
      </c>
      <c r="H9547">
        <v>1</v>
      </c>
    </row>
    <row r="9548" spans="1:8" x14ac:dyDescent="0.2">
      <c r="A9548" s="5">
        <v>45327</v>
      </c>
      <c r="B9548" s="2">
        <v>45327.327800925923</v>
      </c>
      <c r="C9548" s="1" t="s">
        <v>1242</v>
      </c>
      <c r="D9548" t="s">
        <v>1057</v>
      </c>
      <c r="E9548" s="1" t="s">
        <v>1061</v>
      </c>
      <c r="G9548" t="s">
        <v>1246</v>
      </c>
      <c r="H9548">
        <v>1</v>
      </c>
    </row>
    <row r="9549" spans="1:8" x14ac:dyDescent="0.2">
      <c r="A9549" s="5">
        <v>45327</v>
      </c>
      <c r="B9549" s="2">
        <v>45327.3278125</v>
      </c>
      <c r="C9549" s="1" t="s">
        <v>1242</v>
      </c>
      <c r="D9549" t="s">
        <v>1058</v>
      </c>
      <c r="E9549" s="1" t="s">
        <v>1061</v>
      </c>
      <c r="G9549" t="s">
        <v>1246</v>
      </c>
      <c r="H9549">
        <v>1</v>
      </c>
    </row>
    <row r="9550" spans="1:8" x14ac:dyDescent="0.2">
      <c r="A9550" s="5">
        <v>45327</v>
      </c>
      <c r="B9550" s="2">
        <v>45327.3278125</v>
      </c>
      <c r="C9550" s="1" t="s">
        <v>1242</v>
      </c>
      <c r="D9550" t="s">
        <v>1059</v>
      </c>
      <c r="E9550" s="1" t="s">
        <v>1061</v>
      </c>
      <c r="G9550" t="s">
        <v>1246</v>
      </c>
      <c r="H9550">
        <v>1</v>
      </c>
    </row>
    <row r="9551" spans="1:8" x14ac:dyDescent="0.2">
      <c r="A9551" s="5">
        <v>45327</v>
      </c>
      <c r="B9551" s="2">
        <v>45327.330370370371</v>
      </c>
      <c r="C9551" s="1" t="s">
        <v>1242</v>
      </c>
      <c r="D9551" t="s">
        <v>1053</v>
      </c>
      <c r="E9551" s="1" t="s">
        <v>1061</v>
      </c>
      <c r="G9551" t="s">
        <v>1246</v>
      </c>
      <c r="H9551">
        <v>1</v>
      </c>
    </row>
    <row r="9552" spans="1:8" x14ac:dyDescent="0.2">
      <c r="A9552" s="5">
        <v>45327</v>
      </c>
      <c r="B9552" s="2">
        <v>45327.330381944441</v>
      </c>
      <c r="C9552" s="1" t="s">
        <v>1242</v>
      </c>
      <c r="D9552" t="s">
        <v>1057</v>
      </c>
      <c r="E9552" s="1" t="s">
        <v>1061</v>
      </c>
      <c r="G9552" t="s">
        <v>1246</v>
      </c>
      <c r="H9552">
        <v>1</v>
      </c>
    </row>
    <row r="9553" spans="1:8" x14ac:dyDescent="0.2">
      <c r="A9553" s="5">
        <v>45327</v>
      </c>
      <c r="B9553" s="2">
        <v>45327.330393518518</v>
      </c>
      <c r="C9553" s="1" t="s">
        <v>1242</v>
      </c>
      <c r="D9553" t="s">
        <v>1058</v>
      </c>
      <c r="E9553" s="1" t="s">
        <v>1061</v>
      </c>
      <c r="G9553" t="s">
        <v>1246</v>
      </c>
      <c r="H9553">
        <v>1</v>
      </c>
    </row>
    <row r="9554" spans="1:8" x14ac:dyDescent="0.2">
      <c r="A9554" s="5">
        <v>45327</v>
      </c>
      <c r="B9554" s="2">
        <v>45327.330393518518</v>
      </c>
      <c r="C9554" s="1" t="s">
        <v>1242</v>
      </c>
      <c r="D9554" t="s">
        <v>1059</v>
      </c>
      <c r="E9554" s="1" t="s">
        <v>1061</v>
      </c>
      <c r="G9554" t="s">
        <v>1246</v>
      </c>
      <c r="H9554">
        <v>1</v>
      </c>
    </row>
    <row r="9555" spans="1:8" x14ac:dyDescent="0.2">
      <c r="A9555" s="5">
        <v>45327</v>
      </c>
      <c r="B9555" s="2">
        <v>45327.392962962964</v>
      </c>
      <c r="C9555" s="1" t="s">
        <v>1242</v>
      </c>
      <c r="D9555" t="s">
        <v>1053</v>
      </c>
      <c r="E9555" s="1" t="s">
        <v>1064</v>
      </c>
      <c r="G9555" t="s">
        <v>1246</v>
      </c>
      <c r="H9555">
        <v>1</v>
      </c>
    </row>
    <row r="9556" spans="1:8" x14ac:dyDescent="0.2">
      <c r="A9556" s="5">
        <v>45327</v>
      </c>
      <c r="B9556" s="2">
        <v>45327.392974537041</v>
      </c>
      <c r="C9556" s="1" t="s">
        <v>1242</v>
      </c>
      <c r="D9556" t="s">
        <v>1057</v>
      </c>
      <c r="E9556" s="1" t="s">
        <v>1064</v>
      </c>
      <c r="G9556" t="s">
        <v>1246</v>
      </c>
      <c r="H9556">
        <v>1</v>
      </c>
    </row>
    <row r="9557" spans="1:8" x14ac:dyDescent="0.2">
      <c r="A9557" s="5">
        <v>45327</v>
      </c>
      <c r="B9557" s="2">
        <v>45327.39298611111</v>
      </c>
      <c r="C9557" s="1" t="s">
        <v>1242</v>
      </c>
      <c r="D9557" t="s">
        <v>1058</v>
      </c>
      <c r="E9557" s="1" t="s">
        <v>1064</v>
      </c>
      <c r="G9557" t="s">
        <v>1246</v>
      </c>
      <c r="H9557">
        <v>1</v>
      </c>
    </row>
    <row r="9558" spans="1:8" x14ac:dyDescent="0.2">
      <c r="A9558" s="5">
        <v>45327</v>
      </c>
      <c r="B9558" s="2">
        <v>45327.39298611111</v>
      </c>
      <c r="C9558" s="1" t="s">
        <v>1242</v>
      </c>
      <c r="D9558" t="s">
        <v>1059</v>
      </c>
      <c r="E9558" s="1" t="s">
        <v>1064</v>
      </c>
      <c r="G9558" t="s">
        <v>1246</v>
      </c>
      <c r="H9558">
        <v>1</v>
      </c>
    </row>
    <row r="9559" spans="1:8" x14ac:dyDescent="0.2">
      <c r="A9559" s="5">
        <v>45328</v>
      </c>
      <c r="B9559" s="2">
        <v>45328.336967592593</v>
      </c>
      <c r="C9559" s="1" t="s">
        <v>1242</v>
      </c>
      <c r="D9559" t="s">
        <v>1053</v>
      </c>
      <c r="E9559" s="1" t="s">
        <v>1061</v>
      </c>
      <c r="G9559" t="s">
        <v>1246</v>
      </c>
      <c r="H9559">
        <v>1</v>
      </c>
    </row>
    <row r="9560" spans="1:8" x14ac:dyDescent="0.2">
      <c r="A9560" s="5">
        <v>45328</v>
      </c>
      <c r="B9560" s="2">
        <v>45328.33697916667</v>
      </c>
      <c r="C9560" s="1" t="s">
        <v>1242</v>
      </c>
      <c r="D9560" t="s">
        <v>1057</v>
      </c>
      <c r="E9560" s="1" t="s">
        <v>1061</v>
      </c>
      <c r="G9560" t="s">
        <v>1246</v>
      </c>
      <c r="H9560">
        <v>1</v>
      </c>
    </row>
    <row r="9561" spans="1:8" x14ac:dyDescent="0.2">
      <c r="A9561" s="5">
        <v>45328</v>
      </c>
      <c r="B9561" s="2">
        <v>45328.33697916667</v>
      </c>
      <c r="C9561" s="1" t="s">
        <v>1242</v>
      </c>
      <c r="D9561" t="s">
        <v>1058</v>
      </c>
      <c r="E9561" s="1" t="s">
        <v>1061</v>
      </c>
      <c r="G9561" t="s">
        <v>1246</v>
      </c>
      <c r="H9561">
        <v>1</v>
      </c>
    </row>
    <row r="9562" spans="1:8" x14ac:dyDescent="0.2">
      <c r="A9562" s="5">
        <v>45328</v>
      </c>
      <c r="B9562" s="2">
        <v>45328.33699074074</v>
      </c>
      <c r="C9562" s="1" t="s">
        <v>1242</v>
      </c>
      <c r="D9562" t="s">
        <v>1059</v>
      </c>
      <c r="E9562" s="1" t="s">
        <v>1061</v>
      </c>
      <c r="G9562" t="s">
        <v>1246</v>
      </c>
      <c r="H9562">
        <v>1</v>
      </c>
    </row>
    <row r="9563" spans="1:8" x14ac:dyDescent="0.2">
      <c r="A9563" s="5">
        <v>45329</v>
      </c>
      <c r="B9563" s="2">
        <v>45329.347824074073</v>
      </c>
      <c r="C9563" s="1" t="s">
        <v>1242</v>
      </c>
      <c r="D9563" t="s">
        <v>1053</v>
      </c>
      <c r="E9563" s="1" t="s">
        <v>1061</v>
      </c>
      <c r="G9563" t="s">
        <v>1246</v>
      </c>
      <c r="H9563">
        <v>1</v>
      </c>
    </row>
    <row r="9564" spans="1:8" x14ac:dyDescent="0.2">
      <c r="A9564" s="5">
        <v>45329</v>
      </c>
      <c r="B9564" s="2">
        <v>45329.34783564815</v>
      </c>
      <c r="C9564" s="1" t="s">
        <v>1242</v>
      </c>
      <c r="D9564" t="s">
        <v>1057</v>
      </c>
      <c r="E9564" s="1" t="s">
        <v>1061</v>
      </c>
      <c r="G9564" t="s">
        <v>1246</v>
      </c>
      <c r="H9564">
        <v>1</v>
      </c>
    </row>
    <row r="9565" spans="1:8" x14ac:dyDescent="0.2">
      <c r="A9565" s="5">
        <v>45329</v>
      </c>
      <c r="B9565" s="2">
        <v>45329.34784722222</v>
      </c>
      <c r="C9565" s="1" t="s">
        <v>1242</v>
      </c>
      <c r="D9565" t="s">
        <v>1058</v>
      </c>
      <c r="E9565" s="1" t="s">
        <v>1061</v>
      </c>
      <c r="G9565" t="s">
        <v>1246</v>
      </c>
      <c r="H9565">
        <v>1</v>
      </c>
    </row>
    <row r="9566" spans="1:8" x14ac:dyDescent="0.2">
      <c r="A9566" s="5">
        <v>45329</v>
      </c>
      <c r="B9566" s="2">
        <v>45329.347858796296</v>
      </c>
      <c r="C9566" s="1" t="s">
        <v>1242</v>
      </c>
      <c r="D9566" t="s">
        <v>1059</v>
      </c>
      <c r="E9566" s="1" t="s">
        <v>1061</v>
      </c>
      <c r="G9566" t="s">
        <v>1246</v>
      </c>
      <c r="H9566">
        <v>1</v>
      </c>
    </row>
    <row r="9567" spans="1:8" x14ac:dyDescent="0.2">
      <c r="A9567" s="5">
        <v>45330</v>
      </c>
      <c r="B9567" s="2">
        <v>45330.336793981478</v>
      </c>
      <c r="C9567" s="1" t="s">
        <v>1242</v>
      </c>
      <c r="D9567" t="s">
        <v>1053</v>
      </c>
      <c r="E9567" s="1" t="s">
        <v>1061</v>
      </c>
      <c r="G9567" t="s">
        <v>1246</v>
      </c>
      <c r="H9567">
        <v>1</v>
      </c>
    </row>
    <row r="9568" spans="1:8" x14ac:dyDescent="0.2">
      <c r="A9568" s="5">
        <v>45330</v>
      </c>
      <c r="B9568" s="2">
        <v>45330.336793981478</v>
      </c>
      <c r="C9568" s="1" t="s">
        <v>1242</v>
      </c>
      <c r="D9568" t="s">
        <v>1057</v>
      </c>
      <c r="E9568" s="1" t="s">
        <v>1061</v>
      </c>
      <c r="G9568" t="s">
        <v>1246</v>
      </c>
      <c r="H9568">
        <v>1</v>
      </c>
    </row>
    <row r="9569" spans="1:8" x14ac:dyDescent="0.2">
      <c r="A9569" s="5">
        <v>45330</v>
      </c>
      <c r="B9569" s="2">
        <v>45330.336805555555</v>
      </c>
      <c r="C9569" s="1" t="s">
        <v>1242</v>
      </c>
      <c r="D9569" t="s">
        <v>1058</v>
      </c>
      <c r="E9569" s="1" t="s">
        <v>1061</v>
      </c>
      <c r="G9569" t="s">
        <v>1246</v>
      </c>
      <c r="H9569">
        <v>1</v>
      </c>
    </row>
    <row r="9570" spans="1:8" x14ac:dyDescent="0.2">
      <c r="A9570" s="5">
        <v>45330</v>
      </c>
      <c r="B9570" s="2">
        <v>45330.336805555555</v>
      </c>
      <c r="C9570" s="1" t="s">
        <v>1242</v>
      </c>
      <c r="D9570" t="s">
        <v>1059</v>
      </c>
      <c r="E9570" s="1" t="s">
        <v>1061</v>
      </c>
      <c r="G9570" t="s">
        <v>1246</v>
      </c>
      <c r="H9570">
        <v>1</v>
      </c>
    </row>
    <row r="9571" spans="1:8" x14ac:dyDescent="0.2">
      <c r="A9571" s="5">
        <v>45331</v>
      </c>
      <c r="B9571" s="2">
        <v>45331.336331018516</v>
      </c>
      <c r="C9571" s="1" t="s">
        <v>1242</v>
      </c>
      <c r="D9571" t="s">
        <v>1053</v>
      </c>
      <c r="E9571" s="1" t="s">
        <v>1061</v>
      </c>
      <c r="G9571" t="s">
        <v>1246</v>
      </c>
      <c r="H9571">
        <v>1</v>
      </c>
    </row>
    <row r="9572" spans="1:8" x14ac:dyDescent="0.2">
      <c r="A9572" s="5">
        <v>45331</v>
      </c>
      <c r="B9572" s="2">
        <v>45331.336342592593</v>
      </c>
      <c r="C9572" s="1" t="s">
        <v>1242</v>
      </c>
      <c r="D9572" t="s">
        <v>1057</v>
      </c>
      <c r="E9572" s="1" t="s">
        <v>1061</v>
      </c>
      <c r="G9572" t="s">
        <v>1246</v>
      </c>
      <c r="H9572">
        <v>1</v>
      </c>
    </row>
    <row r="9573" spans="1:8" x14ac:dyDescent="0.2">
      <c r="A9573" s="5">
        <v>45331</v>
      </c>
      <c r="B9573" s="2">
        <v>45331.336342592593</v>
      </c>
      <c r="C9573" s="1" t="s">
        <v>1242</v>
      </c>
      <c r="D9573" t="s">
        <v>1058</v>
      </c>
      <c r="E9573" s="1" t="s">
        <v>1061</v>
      </c>
      <c r="G9573" t="s">
        <v>1246</v>
      </c>
      <c r="H9573">
        <v>1</v>
      </c>
    </row>
    <row r="9574" spans="1:8" x14ac:dyDescent="0.2">
      <c r="A9574" s="5">
        <v>45331</v>
      </c>
      <c r="B9574" s="2">
        <v>45331.336342592593</v>
      </c>
      <c r="C9574" s="1" t="s">
        <v>1242</v>
      </c>
      <c r="D9574" t="s">
        <v>1059</v>
      </c>
      <c r="E9574" s="1" t="s">
        <v>1061</v>
      </c>
      <c r="G9574" t="s">
        <v>1246</v>
      </c>
      <c r="H9574">
        <v>1</v>
      </c>
    </row>
    <row r="9575" spans="1:8" x14ac:dyDescent="0.2">
      <c r="A9575" s="5">
        <v>45336</v>
      </c>
      <c r="B9575" s="2">
        <v>45336.33189814815</v>
      </c>
      <c r="C9575" s="1" t="s">
        <v>1242</v>
      </c>
      <c r="D9575" t="s">
        <v>1053</v>
      </c>
      <c r="E9575" s="1" t="s">
        <v>1061</v>
      </c>
      <c r="G9575" t="s">
        <v>1246</v>
      </c>
      <c r="H9575">
        <v>1</v>
      </c>
    </row>
    <row r="9576" spans="1:8" x14ac:dyDescent="0.2">
      <c r="A9576" s="5">
        <v>45336</v>
      </c>
      <c r="B9576" s="2">
        <v>45336.331979166665</v>
      </c>
      <c r="C9576" s="1" t="s">
        <v>1242</v>
      </c>
      <c r="D9576" t="s">
        <v>1057</v>
      </c>
      <c r="E9576" s="1" t="s">
        <v>1061</v>
      </c>
      <c r="G9576" t="s">
        <v>1246</v>
      </c>
      <c r="H9576">
        <v>1</v>
      </c>
    </row>
    <row r="9577" spans="1:8" x14ac:dyDescent="0.2">
      <c r="A9577" s="5">
        <v>45336</v>
      </c>
      <c r="B9577" s="2">
        <v>45336.33216435185</v>
      </c>
      <c r="C9577" s="1" t="s">
        <v>1242</v>
      </c>
      <c r="D9577" t="s">
        <v>1058</v>
      </c>
      <c r="E9577" s="1" t="s">
        <v>1061</v>
      </c>
      <c r="G9577" t="s">
        <v>1246</v>
      </c>
      <c r="H9577">
        <v>1</v>
      </c>
    </row>
    <row r="9578" spans="1:8" x14ac:dyDescent="0.2">
      <c r="A9578" s="5">
        <v>45336</v>
      </c>
      <c r="B9578" s="2">
        <v>45336.332291666666</v>
      </c>
      <c r="C9578" s="1" t="s">
        <v>1242</v>
      </c>
      <c r="D9578" t="s">
        <v>1059</v>
      </c>
      <c r="E9578" s="1" t="s">
        <v>1061</v>
      </c>
      <c r="G9578" t="s">
        <v>1246</v>
      </c>
      <c r="H9578">
        <v>1</v>
      </c>
    </row>
    <row r="9579" spans="1:8" x14ac:dyDescent="0.2">
      <c r="A9579" s="5">
        <v>45338</v>
      </c>
      <c r="B9579" s="2">
        <v>45338.32503472222</v>
      </c>
      <c r="C9579" s="1" t="s">
        <v>1242</v>
      </c>
      <c r="D9579" t="s">
        <v>1053</v>
      </c>
      <c r="E9579" s="1" t="s">
        <v>1061</v>
      </c>
      <c r="G9579" t="s">
        <v>1246</v>
      </c>
      <c r="H9579">
        <v>1</v>
      </c>
    </row>
    <row r="9580" spans="1:8" x14ac:dyDescent="0.2">
      <c r="A9580" s="5">
        <v>45338</v>
      </c>
      <c r="B9580" s="2">
        <v>45338.325046296297</v>
      </c>
      <c r="C9580" s="1" t="s">
        <v>1242</v>
      </c>
      <c r="D9580" t="s">
        <v>1057</v>
      </c>
      <c r="E9580" s="1" t="s">
        <v>1061</v>
      </c>
      <c r="G9580" t="s">
        <v>1246</v>
      </c>
      <c r="H9580">
        <v>1</v>
      </c>
    </row>
    <row r="9581" spans="1:8" x14ac:dyDescent="0.2">
      <c r="A9581" s="5">
        <v>45338</v>
      </c>
      <c r="B9581" s="2">
        <v>45338.325057870374</v>
      </c>
      <c r="C9581" s="1" t="s">
        <v>1242</v>
      </c>
      <c r="D9581" t="s">
        <v>1058</v>
      </c>
      <c r="E9581" s="1" t="s">
        <v>1061</v>
      </c>
      <c r="G9581" t="s">
        <v>1246</v>
      </c>
      <c r="H9581">
        <v>1</v>
      </c>
    </row>
    <row r="9582" spans="1:8" x14ac:dyDescent="0.2">
      <c r="A9582" s="5">
        <v>45338</v>
      </c>
      <c r="B9582" s="2">
        <v>45338.325069444443</v>
      </c>
      <c r="C9582" s="1" t="s">
        <v>1242</v>
      </c>
      <c r="D9582" t="s">
        <v>1059</v>
      </c>
      <c r="E9582" s="1" t="s">
        <v>1061</v>
      </c>
      <c r="G9582" t="s">
        <v>1246</v>
      </c>
      <c r="H9582">
        <v>1</v>
      </c>
    </row>
    <row r="9583" spans="1:8" x14ac:dyDescent="0.2">
      <c r="A9583" s="5">
        <v>45341</v>
      </c>
      <c r="B9583" s="2">
        <v>45341.332974537036</v>
      </c>
      <c r="C9583" s="1" t="s">
        <v>1242</v>
      </c>
      <c r="D9583" t="s">
        <v>1053</v>
      </c>
      <c r="E9583" s="1" t="s">
        <v>1061</v>
      </c>
      <c r="G9583" t="s">
        <v>1246</v>
      </c>
      <c r="H9583">
        <v>1</v>
      </c>
    </row>
    <row r="9584" spans="1:8" x14ac:dyDescent="0.2">
      <c r="A9584" s="5">
        <v>45341</v>
      </c>
      <c r="B9584" s="2">
        <v>45341.332974537036</v>
      </c>
      <c r="C9584" s="1" t="s">
        <v>1242</v>
      </c>
      <c r="D9584" t="s">
        <v>1057</v>
      </c>
      <c r="E9584" s="1" t="s">
        <v>1061</v>
      </c>
      <c r="G9584" t="s">
        <v>1246</v>
      </c>
      <c r="H9584">
        <v>1</v>
      </c>
    </row>
    <row r="9585" spans="1:8" x14ac:dyDescent="0.2">
      <c r="A9585" s="5">
        <v>45341</v>
      </c>
      <c r="B9585" s="2">
        <v>45341.332986111112</v>
      </c>
      <c r="C9585" s="1" t="s">
        <v>1242</v>
      </c>
      <c r="D9585" t="s">
        <v>1058</v>
      </c>
      <c r="E9585" s="1" t="s">
        <v>1061</v>
      </c>
      <c r="G9585" t="s">
        <v>1246</v>
      </c>
      <c r="H9585">
        <v>1</v>
      </c>
    </row>
    <row r="9586" spans="1:8" x14ac:dyDescent="0.2">
      <c r="A9586" s="5">
        <v>45341</v>
      </c>
      <c r="B9586" s="2">
        <v>45341.332986111112</v>
      </c>
      <c r="C9586" s="1" t="s">
        <v>1242</v>
      </c>
      <c r="D9586" t="s">
        <v>1059</v>
      </c>
      <c r="E9586" s="1" t="s">
        <v>1061</v>
      </c>
      <c r="G9586" t="s">
        <v>1246</v>
      </c>
      <c r="H9586">
        <v>1</v>
      </c>
    </row>
    <row r="9587" spans="1:8" x14ac:dyDescent="0.2">
      <c r="A9587" s="5">
        <v>45342</v>
      </c>
      <c r="B9587" s="2">
        <v>45342.335439814815</v>
      </c>
      <c r="C9587" s="1" t="s">
        <v>1192</v>
      </c>
      <c r="D9587" t="s">
        <v>1053</v>
      </c>
      <c r="E9587" s="1" t="s">
        <v>1061</v>
      </c>
      <c r="G9587" t="s">
        <v>1246</v>
      </c>
      <c r="H9587">
        <v>1</v>
      </c>
    </row>
    <row r="9588" spans="1:8" x14ac:dyDescent="0.2">
      <c r="A9588" s="5">
        <v>45342</v>
      </c>
      <c r="B9588" s="2">
        <v>45342.335451388892</v>
      </c>
      <c r="C9588" s="1" t="s">
        <v>1192</v>
      </c>
      <c r="D9588" t="s">
        <v>1057</v>
      </c>
      <c r="E9588" s="1" t="s">
        <v>1061</v>
      </c>
      <c r="G9588" t="s">
        <v>1246</v>
      </c>
      <c r="H9588">
        <v>1</v>
      </c>
    </row>
    <row r="9589" spans="1:8" x14ac:dyDescent="0.2">
      <c r="A9589" s="5">
        <v>45342</v>
      </c>
      <c r="B9589" s="2">
        <v>45342.335462962961</v>
      </c>
      <c r="C9589" s="1" t="s">
        <v>1192</v>
      </c>
      <c r="D9589" t="s">
        <v>1058</v>
      </c>
      <c r="E9589" s="1" t="s">
        <v>1061</v>
      </c>
      <c r="G9589" t="s">
        <v>1246</v>
      </c>
      <c r="H9589">
        <v>1</v>
      </c>
    </row>
    <row r="9590" spans="1:8" x14ac:dyDescent="0.2">
      <c r="A9590" s="5">
        <v>45342</v>
      </c>
      <c r="B9590" s="2">
        <v>45342.335474537038</v>
      </c>
      <c r="C9590" s="1" t="s">
        <v>1192</v>
      </c>
      <c r="D9590" t="s">
        <v>1059</v>
      </c>
      <c r="E9590" s="1" t="s">
        <v>1061</v>
      </c>
      <c r="G9590" t="s">
        <v>1246</v>
      </c>
      <c r="H9590">
        <v>1</v>
      </c>
    </row>
    <row r="9591" spans="1:8" x14ac:dyDescent="0.2">
      <c r="A9591" s="5">
        <v>45343</v>
      </c>
      <c r="B9591" s="2">
        <v>45343.329629629632</v>
      </c>
      <c r="C9591" s="1" t="s">
        <v>1242</v>
      </c>
      <c r="D9591" t="s">
        <v>1053</v>
      </c>
      <c r="E9591" s="1" t="s">
        <v>1061</v>
      </c>
      <c r="G9591" t="s">
        <v>1246</v>
      </c>
      <c r="H9591">
        <v>1</v>
      </c>
    </row>
    <row r="9592" spans="1:8" x14ac:dyDescent="0.2">
      <c r="A9592" s="5">
        <v>45343</v>
      </c>
      <c r="B9592" s="2">
        <v>45343.329641203702</v>
      </c>
      <c r="C9592" s="1" t="s">
        <v>1242</v>
      </c>
      <c r="D9592" t="s">
        <v>1057</v>
      </c>
      <c r="E9592" s="1" t="s">
        <v>1061</v>
      </c>
      <c r="G9592" t="s">
        <v>1246</v>
      </c>
      <c r="H9592">
        <v>1</v>
      </c>
    </row>
    <row r="9593" spans="1:8" x14ac:dyDescent="0.2">
      <c r="A9593" s="5">
        <v>45343</v>
      </c>
      <c r="B9593" s="2">
        <v>45343.329641203702</v>
      </c>
      <c r="C9593" s="1" t="s">
        <v>1242</v>
      </c>
      <c r="D9593" t="s">
        <v>1058</v>
      </c>
      <c r="E9593" s="1" t="s">
        <v>1061</v>
      </c>
      <c r="G9593" t="s">
        <v>1246</v>
      </c>
      <c r="H9593">
        <v>1</v>
      </c>
    </row>
    <row r="9594" spans="1:8" x14ac:dyDescent="0.2">
      <c r="A9594" s="5">
        <v>45343</v>
      </c>
      <c r="B9594" s="2">
        <v>45343.329652777778</v>
      </c>
      <c r="C9594" s="1" t="s">
        <v>1242</v>
      </c>
      <c r="D9594" t="s">
        <v>1059</v>
      </c>
      <c r="E9594" s="1" t="s">
        <v>1061</v>
      </c>
      <c r="G9594" t="s">
        <v>1246</v>
      </c>
      <c r="H9594">
        <v>1</v>
      </c>
    </row>
    <row r="9595" spans="1:8" x14ac:dyDescent="0.2">
      <c r="A9595" s="5">
        <v>45344</v>
      </c>
      <c r="B9595" s="2">
        <v>45344.345277777778</v>
      </c>
      <c r="C9595" s="1" t="s">
        <v>1242</v>
      </c>
      <c r="D9595" t="s">
        <v>1053</v>
      </c>
      <c r="E9595" s="1" t="s">
        <v>1061</v>
      </c>
      <c r="G9595" t="s">
        <v>1246</v>
      </c>
      <c r="H9595">
        <v>1</v>
      </c>
    </row>
    <row r="9596" spans="1:8" x14ac:dyDescent="0.2">
      <c r="A9596" s="5">
        <v>45344</v>
      </c>
      <c r="B9596" s="2">
        <v>45344.345289351855</v>
      </c>
      <c r="C9596" s="1" t="s">
        <v>1242</v>
      </c>
      <c r="D9596" t="s">
        <v>1057</v>
      </c>
      <c r="E9596" s="1" t="s">
        <v>1061</v>
      </c>
      <c r="G9596" t="s">
        <v>1246</v>
      </c>
      <c r="H9596">
        <v>1</v>
      </c>
    </row>
    <row r="9597" spans="1:8" x14ac:dyDescent="0.2">
      <c r="A9597" s="5">
        <v>45344</v>
      </c>
      <c r="B9597" s="2">
        <v>45344.345300925925</v>
      </c>
      <c r="C9597" s="1" t="s">
        <v>1242</v>
      </c>
      <c r="D9597" t="s">
        <v>1058</v>
      </c>
      <c r="E9597" s="1" t="s">
        <v>1061</v>
      </c>
      <c r="G9597" t="s">
        <v>1246</v>
      </c>
      <c r="H9597">
        <v>1</v>
      </c>
    </row>
    <row r="9598" spans="1:8" x14ac:dyDescent="0.2">
      <c r="A9598" s="5">
        <v>45344</v>
      </c>
      <c r="B9598" s="2">
        <v>45344.345312500001</v>
      </c>
      <c r="C9598" s="1" t="s">
        <v>1242</v>
      </c>
      <c r="D9598" t="s">
        <v>1059</v>
      </c>
      <c r="E9598" s="1" t="s">
        <v>1061</v>
      </c>
      <c r="G9598" t="s">
        <v>1246</v>
      </c>
      <c r="H9598">
        <v>1</v>
      </c>
    </row>
    <row r="9599" spans="1:8" x14ac:dyDescent="0.2">
      <c r="A9599" s="5">
        <v>45345</v>
      </c>
      <c r="B9599" s="2">
        <v>45345.344039351854</v>
      </c>
      <c r="C9599" s="1" t="s">
        <v>1242</v>
      </c>
      <c r="D9599" t="s">
        <v>1053</v>
      </c>
      <c r="E9599" s="1" t="s">
        <v>1061</v>
      </c>
      <c r="G9599" t="s">
        <v>1246</v>
      </c>
      <c r="H9599">
        <v>1</v>
      </c>
    </row>
    <row r="9600" spans="1:8" x14ac:dyDescent="0.2">
      <c r="A9600" s="5">
        <v>45345</v>
      </c>
      <c r="B9600" s="2">
        <v>45345.344039351854</v>
      </c>
      <c r="C9600" s="1" t="s">
        <v>1242</v>
      </c>
      <c r="D9600" t="s">
        <v>1057</v>
      </c>
      <c r="E9600" s="1" t="s">
        <v>1061</v>
      </c>
      <c r="G9600" t="s">
        <v>1246</v>
      </c>
      <c r="H9600">
        <v>1</v>
      </c>
    </row>
    <row r="9601" spans="1:8" x14ac:dyDescent="0.2">
      <c r="A9601" s="5">
        <v>45345</v>
      </c>
      <c r="B9601" s="2">
        <v>45345.344050925924</v>
      </c>
      <c r="C9601" s="1" t="s">
        <v>1242</v>
      </c>
      <c r="D9601" t="s">
        <v>1058</v>
      </c>
      <c r="E9601" s="1" t="s">
        <v>1061</v>
      </c>
      <c r="G9601" t="s">
        <v>1246</v>
      </c>
      <c r="H9601">
        <v>1</v>
      </c>
    </row>
    <row r="9602" spans="1:8" x14ac:dyDescent="0.2">
      <c r="A9602" s="5">
        <v>45345</v>
      </c>
      <c r="B9602" s="2">
        <v>45345.344050925924</v>
      </c>
      <c r="C9602" s="1" t="s">
        <v>1242</v>
      </c>
      <c r="D9602" t="s">
        <v>1059</v>
      </c>
      <c r="E9602" s="1" t="s">
        <v>1061</v>
      </c>
      <c r="G9602" t="s">
        <v>1246</v>
      </c>
      <c r="H9602">
        <v>1</v>
      </c>
    </row>
    <row r="9603" spans="1:8" x14ac:dyDescent="0.2">
      <c r="A9603" s="5">
        <v>45349</v>
      </c>
      <c r="B9603" s="2">
        <v>45349.329814814817</v>
      </c>
      <c r="C9603" s="1" t="s">
        <v>1242</v>
      </c>
      <c r="D9603" t="s">
        <v>1053</v>
      </c>
      <c r="E9603" s="1" t="s">
        <v>1061</v>
      </c>
      <c r="G9603" t="s">
        <v>1246</v>
      </c>
      <c r="H9603">
        <v>1</v>
      </c>
    </row>
    <row r="9604" spans="1:8" x14ac:dyDescent="0.2">
      <c r="A9604" s="5">
        <v>45349</v>
      </c>
      <c r="B9604" s="2">
        <v>45349.329814814817</v>
      </c>
      <c r="C9604" s="1" t="s">
        <v>1242</v>
      </c>
      <c r="D9604" t="s">
        <v>1057</v>
      </c>
      <c r="E9604" s="1" t="s">
        <v>1061</v>
      </c>
      <c r="G9604" t="s">
        <v>1246</v>
      </c>
      <c r="H9604">
        <v>1</v>
      </c>
    </row>
    <row r="9605" spans="1:8" x14ac:dyDescent="0.2">
      <c r="A9605" s="5">
        <v>45349</v>
      </c>
      <c r="B9605" s="2">
        <v>45349.329826388886</v>
      </c>
      <c r="C9605" s="1" t="s">
        <v>1242</v>
      </c>
      <c r="D9605" t="s">
        <v>1058</v>
      </c>
      <c r="E9605" s="1" t="s">
        <v>1061</v>
      </c>
      <c r="G9605" t="s">
        <v>1246</v>
      </c>
      <c r="H9605">
        <v>1</v>
      </c>
    </row>
    <row r="9606" spans="1:8" x14ac:dyDescent="0.2">
      <c r="A9606" s="5">
        <v>45349</v>
      </c>
      <c r="B9606" s="2">
        <v>45349.329826388886</v>
      </c>
      <c r="C9606" s="1" t="s">
        <v>1242</v>
      </c>
      <c r="D9606" t="s">
        <v>1059</v>
      </c>
      <c r="E9606" s="1" t="s">
        <v>1061</v>
      </c>
      <c r="G9606" t="s">
        <v>1246</v>
      </c>
      <c r="H9606">
        <v>1</v>
      </c>
    </row>
    <row r="9607" spans="1:8" x14ac:dyDescent="0.2">
      <c r="A9607" s="5">
        <v>45350</v>
      </c>
      <c r="B9607" s="2">
        <v>45350.345000000001</v>
      </c>
      <c r="C9607" s="1" t="s">
        <v>1242</v>
      </c>
      <c r="D9607" t="s">
        <v>1053</v>
      </c>
      <c r="E9607" s="1" t="s">
        <v>1064</v>
      </c>
      <c r="G9607" t="s">
        <v>1246</v>
      </c>
      <c r="H9607">
        <v>1</v>
      </c>
    </row>
    <row r="9608" spans="1:8" x14ac:dyDescent="0.2">
      <c r="A9608" s="5">
        <v>45350</v>
      </c>
      <c r="B9608" s="2">
        <v>45350.345011574071</v>
      </c>
      <c r="C9608" s="1" t="s">
        <v>1242</v>
      </c>
      <c r="D9608" t="s">
        <v>1057</v>
      </c>
      <c r="E9608" s="1" t="s">
        <v>1064</v>
      </c>
      <c r="G9608" t="s">
        <v>1246</v>
      </c>
      <c r="H9608">
        <v>1</v>
      </c>
    </row>
    <row r="9609" spans="1:8" x14ac:dyDescent="0.2">
      <c r="A9609" s="5">
        <v>45350</v>
      </c>
      <c r="B9609" s="2">
        <v>45350.345011574071</v>
      </c>
      <c r="C9609" s="1" t="s">
        <v>1242</v>
      </c>
      <c r="D9609" t="s">
        <v>1058</v>
      </c>
      <c r="E9609" s="1" t="s">
        <v>1064</v>
      </c>
      <c r="G9609" t="s">
        <v>1246</v>
      </c>
      <c r="H9609">
        <v>1</v>
      </c>
    </row>
    <row r="9610" spans="1:8" x14ac:dyDescent="0.2">
      <c r="A9610" s="5">
        <v>45350</v>
      </c>
      <c r="B9610" s="2">
        <v>45350.345023148147</v>
      </c>
      <c r="C9610" s="1" t="s">
        <v>1242</v>
      </c>
      <c r="D9610" t="s">
        <v>1059</v>
      </c>
      <c r="E9610" s="1" t="s">
        <v>1064</v>
      </c>
      <c r="G9610" t="s">
        <v>1246</v>
      </c>
      <c r="H9610">
        <v>1</v>
      </c>
    </row>
    <row r="9611" spans="1:8" x14ac:dyDescent="0.2">
      <c r="A9611" s="5">
        <v>45351</v>
      </c>
      <c r="B9611" s="2">
        <v>45351.335625</v>
      </c>
      <c r="C9611" s="1" t="s">
        <v>1242</v>
      </c>
      <c r="D9611" t="s">
        <v>1053</v>
      </c>
      <c r="E9611" s="1" t="s">
        <v>1061</v>
      </c>
      <c r="G9611" t="s">
        <v>1246</v>
      </c>
      <c r="H9611">
        <v>1</v>
      </c>
    </row>
    <row r="9612" spans="1:8" x14ac:dyDescent="0.2">
      <c r="A9612" s="5">
        <v>45351</v>
      </c>
      <c r="B9612" s="2">
        <v>45351.335636574076</v>
      </c>
      <c r="C9612" s="1" t="s">
        <v>1242</v>
      </c>
      <c r="D9612" t="s">
        <v>1057</v>
      </c>
      <c r="E9612" s="1" t="s">
        <v>1061</v>
      </c>
      <c r="G9612" t="s">
        <v>1246</v>
      </c>
      <c r="H9612">
        <v>1</v>
      </c>
    </row>
    <row r="9613" spans="1:8" x14ac:dyDescent="0.2">
      <c r="A9613" s="5">
        <v>45351</v>
      </c>
      <c r="B9613" s="2">
        <v>45351.335636574076</v>
      </c>
      <c r="C9613" s="1" t="s">
        <v>1242</v>
      </c>
      <c r="D9613" t="s">
        <v>1058</v>
      </c>
      <c r="E9613" s="1" t="s">
        <v>1061</v>
      </c>
      <c r="G9613" t="s">
        <v>1246</v>
      </c>
      <c r="H9613">
        <v>1</v>
      </c>
    </row>
    <row r="9614" spans="1:8" x14ac:dyDescent="0.2">
      <c r="A9614" s="5">
        <v>45351</v>
      </c>
      <c r="B9614" s="2">
        <v>45351.335648148146</v>
      </c>
      <c r="C9614" s="1" t="s">
        <v>1242</v>
      </c>
      <c r="D9614" t="s">
        <v>1059</v>
      </c>
      <c r="E9614" s="1" t="s">
        <v>1061</v>
      </c>
      <c r="G9614" t="s">
        <v>1246</v>
      </c>
      <c r="H9614">
        <v>1</v>
      </c>
    </row>
    <row r="9615" spans="1:8" x14ac:dyDescent="0.2">
      <c r="A9615" s="5">
        <v>45355</v>
      </c>
      <c r="B9615" s="2">
        <v>45355.368900462963</v>
      </c>
      <c r="C9615" s="1" t="s">
        <v>1242</v>
      </c>
      <c r="D9615" t="s">
        <v>1053</v>
      </c>
      <c r="E9615" s="1" t="s">
        <v>1061</v>
      </c>
      <c r="G9615" t="s">
        <v>1247</v>
      </c>
      <c r="H9615">
        <v>1</v>
      </c>
    </row>
    <row r="9616" spans="1:8" x14ac:dyDescent="0.2">
      <c r="A9616" s="5">
        <v>45355</v>
      </c>
      <c r="B9616" s="2">
        <v>45355.368900462963</v>
      </c>
      <c r="C9616" s="1" t="s">
        <v>1242</v>
      </c>
      <c r="D9616" t="s">
        <v>1057</v>
      </c>
      <c r="E9616" s="1" t="s">
        <v>1061</v>
      </c>
      <c r="G9616" t="s">
        <v>1247</v>
      </c>
      <c r="H9616">
        <v>1</v>
      </c>
    </row>
    <row r="9617" spans="1:8" x14ac:dyDescent="0.2">
      <c r="A9617" s="5">
        <v>45355</v>
      </c>
      <c r="B9617" s="2">
        <v>45355.36891203704</v>
      </c>
      <c r="C9617" s="1" t="s">
        <v>1242</v>
      </c>
      <c r="D9617" t="s">
        <v>1058</v>
      </c>
      <c r="E9617" s="1" t="s">
        <v>1061</v>
      </c>
      <c r="G9617" t="s">
        <v>1247</v>
      </c>
      <c r="H9617">
        <v>1</v>
      </c>
    </row>
    <row r="9618" spans="1:8" x14ac:dyDescent="0.2">
      <c r="A9618" s="5">
        <v>45355</v>
      </c>
      <c r="B9618" s="2">
        <v>45355.368923611109</v>
      </c>
      <c r="C9618" s="1" t="s">
        <v>1242</v>
      </c>
      <c r="D9618" t="s">
        <v>1059</v>
      </c>
      <c r="E9618" s="1" t="s">
        <v>1061</v>
      </c>
      <c r="G9618" t="s">
        <v>1247</v>
      </c>
      <c r="H9618">
        <v>1</v>
      </c>
    </row>
    <row r="9619" spans="1:8" x14ac:dyDescent="0.2">
      <c r="A9619" s="5">
        <v>45356</v>
      </c>
      <c r="B9619" s="2">
        <v>45356.339907407404</v>
      </c>
      <c r="C9619" s="1" t="s">
        <v>1242</v>
      </c>
      <c r="D9619" t="s">
        <v>1053</v>
      </c>
      <c r="E9619" s="1" t="s">
        <v>1061</v>
      </c>
      <c r="G9619" t="s">
        <v>1247</v>
      </c>
      <c r="H9619">
        <v>1</v>
      </c>
    </row>
    <row r="9620" spans="1:8" x14ac:dyDescent="0.2">
      <c r="A9620" s="5">
        <v>45356</v>
      </c>
      <c r="B9620" s="2">
        <v>45356.339907407404</v>
      </c>
      <c r="C9620" s="1" t="s">
        <v>1242</v>
      </c>
      <c r="D9620" t="s">
        <v>1057</v>
      </c>
      <c r="E9620" s="1" t="s">
        <v>1061</v>
      </c>
      <c r="G9620" t="s">
        <v>1247</v>
      </c>
      <c r="H9620">
        <v>1</v>
      </c>
    </row>
    <row r="9621" spans="1:8" x14ac:dyDescent="0.2">
      <c r="A9621" s="5">
        <v>45356</v>
      </c>
      <c r="B9621" s="2">
        <v>45356.339918981481</v>
      </c>
      <c r="C9621" s="1" t="s">
        <v>1242</v>
      </c>
      <c r="D9621" t="s">
        <v>1058</v>
      </c>
      <c r="E9621" s="1" t="s">
        <v>1061</v>
      </c>
      <c r="G9621" t="s">
        <v>1247</v>
      </c>
      <c r="H9621">
        <v>1</v>
      </c>
    </row>
    <row r="9622" spans="1:8" x14ac:dyDescent="0.2">
      <c r="A9622" s="5">
        <v>45356</v>
      </c>
      <c r="B9622" s="2">
        <v>45356.339918981481</v>
      </c>
      <c r="C9622" s="1" t="s">
        <v>1242</v>
      </c>
      <c r="D9622" t="s">
        <v>1059</v>
      </c>
      <c r="E9622" s="1" t="s">
        <v>1061</v>
      </c>
      <c r="G9622" t="s">
        <v>1247</v>
      </c>
      <c r="H9622">
        <v>1</v>
      </c>
    </row>
    <row r="9623" spans="1:8" x14ac:dyDescent="0.2">
      <c r="A9623" s="5">
        <v>45357</v>
      </c>
      <c r="B9623" s="2">
        <v>45357.340613425928</v>
      </c>
      <c r="C9623" s="1" t="s">
        <v>1242</v>
      </c>
      <c r="D9623" t="s">
        <v>1053</v>
      </c>
      <c r="G9623" t="s">
        <v>1247</v>
      </c>
      <c r="H9623">
        <v>1</v>
      </c>
    </row>
    <row r="9624" spans="1:8" x14ac:dyDescent="0.2">
      <c r="A9624" s="5">
        <v>45357</v>
      </c>
      <c r="B9624" s="2">
        <v>45357.340636574074</v>
      </c>
      <c r="C9624" s="1" t="s">
        <v>1242</v>
      </c>
      <c r="D9624" t="s">
        <v>1056</v>
      </c>
      <c r="F9624" s="6" t="s">
        <v>1061</v>
      </c>
      <c r="G9624" t="s">
        <v>1247</v>
      </c>
      <c r="H9624">
        <v>1</v>
      </c>
    </row>
    <row r="9625" spans="1:8" x14ac:dyDescent="0.2">
      <c r="A9625" s="5">
        <v>45357</v>
      </c>
      <c r="B9625" s="2">
        <v>45357.340636574074</v>
      </c>
      <c r="C9625" s="1" t="s">
        <v>1242</v>
      </c>
      <c r="D9625" t="s">
        <v>1057</v>
      </c>
      <c r="E9625" s="1" t="s">
        <v>1061</v>
      </c>
      <c r="G9625" t="s">
        <v>1247</v>
      </c>
      <c r="H9625">
        <v>1</v>
      </c>
    </row>
    <row r="9626" spans="1:8" x14ac:dyDescent="0.2">
      <c r="A9626" s="5">
        <v>45357</v>
      </c>
      <c r="B9626" s="2">
        <v>45357.340636574074</v>
      </c>
      <c r="C9626" s="1" t="s">
        <v>1242</v>
      </c>
      <c r="D9626" t="s">
        <v>1058</v>
      </c>
      <c r="E9626" s="1" t="s">
        <v>1061</v>
      </c>
      <c r="G9626" t="s">
        <v>1247</v>
      </c>
      <c r="H9626">
        <v>1</v>
      </c>
    </row>
    <row r="9627" spans="1:8" x14ac:dyDescent="0.2">
      <c r="A9627" s="5">
        <v>45357</v>
      </c>
      <c r="B9627" s="2">
        <v>45357.340648148151</v>
      </c>
      <c r="C9627" s="1" t="s">
        <v>1242</v>
      </c>
      <c r="D9627" t="s">
        <v>1059</v>
      </c>
      <c r="E9627" s="1" t="s">
        <v>1061</v>
      </c>
      <c r="G9627" t="s">
        <v>1247</v>
      </c>
      <c r="H9627">
        <v>1</v>
      </c>
    </row>
    <row r="9628" spans="1:8" x14ac:dyDescent="0.2">
      <c r="A9628" s="5">
        <v>45357</v>
      </c>
      <c r="B9628" s="2">
        <v>45357.340925925928</v>
      </c>
      <c r="C9628" s="1" t="s">
        <v>1242</v>
      </c>
      <c r="D9628" t="s">
        <v>1053</v>
      </c>
      <c r="E9628" s="1" t="s">
        <v>1061</v>
      </c>
      <c r="G9628" t="s">
        <v>1247</v>
      </c>
      <c r="H9628">
        <v>1</v>
      </c>
    </row>
    <row r="9629" spans="1:8" x14ac:dyDescent="0.2">
      <c r="A9629" s="5">
        <v>45357</v>
      </c>
      <c r="B9629" s="2">
        <v>45357.340925925928</v>
      </c>
      <c r="C9629" s="1" t="s">
        <v>1242</v>
      </c>
      <c r="D9629" t="s">
        <v>1057</v>
      </c>
      <c r="E9629" s="1" t="s">
        <v>1061</v>
      </c>
      <c r="G9629" t="s">
        <v>1247</v>
      </c>
      <c r="H9629">
        <v>1</v>
      </c>
    </row>
    <row r="9630" spans="1:8" x14ac:dyDescent="0.2">
      <c r="A9630" s="5">
        <v>45357</v>
      </c>
      <c r="B9630" s="2">
        <v>45357.340937499997</v>
      </c>
      <c r="C9630" s="1" t="s">
        <v>1242</v>
      </c>
      <c r="D9630" t="s">
        <v>1058</v>
      </c>
      <c r="E9630" s="1" t="s">
        <v>1061</v>
      </c>
      <c r="G9630" t="s">
        <v>1247</v>
      </c>
      <c r="H9630">
        <v>1</v>
      </c>
    </row>
    <row r="9631" spans="1:8" x14ac:dyDescent="0.2">
      <c r="A9631" s="5">
        <v>45357</v>
      </c>
      <c r="B9631" s="2">
        <v>45357.340937499997</v>
      </c>
      <c r="C9631" s="1" t="s">
        <v>1242</v>
      </c>
      <c r="D9631" t="s">
        <v>1059</v>
      </c>
      <c r="E9631" s="1" t="s">
        <v>1061</v>
      </c>
      <c r="G9631" t="s">
        <v>1247</v>
      </c>
      <c r="H9631">
        <v>1</v>
      </c>
    </row>
    <row r="9632" spans="1:8" x14ac:dyDescent="0.2">
      <c r="A9632" s="5">
        <v>45358</v>
      </c>
      <c r="B9632" s="2">
        <v>45358.341770833336</v>
      </c>
      <c r="C9632" s="1" t="s">
        <v>1242</v>
      </c>
      <c r="D9632" t="s">
        <v>1053</v>
      </c>
      <c r="E9632" s="1" t="s">
        <v>1061</v>
      </c>
      <c r="G9632" t="s">
        <v>1247</v>
      </c>
      <c r="H9632">
        <v>1</v>
      </c>
    </row>
    <row r="9633" spans="1:8" x14ac:dyDescent="0.2">
      <c r="A9633" s="5">
        <v>45358</v>
      </c>
      <c r="B9633" s="2">
        <v>45358.341770833336</v>
      </c>
      <c r="C9633" s="1" t="s">
        <v>1242</v>
      </c>
      <c r="D9633" t="s">
        <v>1057</v>
      </c>
      <c r="E9633" s="1" t="s">
        <v>1061</v>
      </c>
      <c r="G9633" t="s">
        <v>1247</v>
      </c>
      <c r="H9633">
        <v>1</v>
      </c>
    </row>
    <row r="9634" spans="1:8" x14ac:dyDescent="0.2">
      <c r="A9634" s="5">
        <v>45358</v>
      </c>
      <c r="B9634" s="2">
        <v>45358.341782407406</v>
      </c>
      <c r="C9634" s="1" t="s">
        <v>1242</v>
      </c>
      <c r="D9634" t="s">
        <v>1058</v>
      </c>
      <c r="E9634" s="1" t="s">
        <v>1061</v>
      </c>
      <c r="G9634" t="s">
        <v>1247</v>
      </c>
      <c r="H9634">
        <v>1</v>
      </c>
    </row>
    <row r="9635" spans="1:8" x14ac:dyDescent="0.2">
      <c r="A9635" s="5">
        <v>45358</v>
      </c>
      <c r="B9635" s="2">
        <v>45358.341782407406</v>
      </c>
      <c r="C9635" s="1" t="s">
        <v>1242</v>
      </c>
      <c r="D9635" t="s">
        <v>1059</v>
      </c>
      <c r="E9635" s="1" t="s">
        <v>1061</v>
      </c>
      <c r="G9635" t="s">
        <v>1247</v>
      </c>
      <c r="H9635">
        <v>1</v>
      </c>
    </row>
    <row r="9636" spans="1:8" x14ac:dyDescent="0.2">
      <c r="A9636" s="5">
        <v>45359</v>
      </c>
      <c r="B9636" s="2">
        <v>45359.344050925924</v>
      </c>
      <c r="C9636" s="1" t="s">
        <v>1242</v>
      </c>
      <c r="D9636" t="s">
        <v>1053</v>
      </c>
      <c r="E9636" s="1" t="s">
        <v>1061</v>
      </c>
      <c r="G9636" t="s">
        <v>1247</v>
      </c>
      <c r="H9636">
        <v>1</v>
      </c>
    </row>
    <row r="9637" spans="1:8" x14ac:dyDescent="0.2">
      <c r="A9637" s="5">
        <v>45359</v>
      </c>
      <c r="B9637" s="2">
        <v>45359.3440625</v>
      </c>
      <c r="C9637" s="1" t="s">
        <v>1242</v>
      </c>
      <c r="D9637" t="s">
        <v>1057</v>
      </c>
      <c r="E9637" s="1" t="s">
        <v>1061</v>
      </c>
      <c r="G9637" t="s">
        <v>1247</v>
      </c>
      <c r="H9637">
        <v>1</v>
      </c>
    </row>
    <row r="9638" spans="1:8" x14ac:dyDescent="0.2">
      <c r="A9638" s="5">
        <v>45359</v>
      </c>
      <c r="B9638" s="2">
        <v>45359.3440625</v>
      </c>
      <c r="C9638" s="1" t="s">
        <v>1242</v>
      </c>
      <c r="D9638" t="s">
        <v>1058</v>
      </c>
      <c r="E9638" s="1" t="s">
        <v>1061</v>
      </c>
      <c r="G9638" t="s">
        <v>1247</v>
      </c>
      <c r="H9638">
        <v>1</v>
      </c>
    </row>
    <row r="9639" spans="1:8" x14ac:dyDescent="0.2">
      <c r="A9639" s="5">
        <v>45359</v>
      </c>
      <c r="B9639" s="2">
        <v>45359.344074074077</v>
      </c>
      <c r="C9639" s="1" t="s">
        <v>1242</v>
      </c>
      <c r="D9639" t="s">
        <v>1059</v>
      </c>
      <c r="E9639" s="1" t="s">
        <v>1061</v>
      </c>
      <c r="G9639" t="s">
        <v>1247</v>
      </c>
      <c r="H9639">
        <v>1</v>
      </c>
    </row>
    <row r="9640" spans="1:8" x14ac:dyDescent="0.2">
      <c r="A9640" s="5">
        <v>45362</v>
      </c>
      <c r="B9640" s="2">
        <v>45362.345138888886</v>
      </c>
      <c r="C9640" s="1" t="s">
        <v>1242</v>
      </c>
      <c r="D9640" t="s">
        <v>1053</v>
      </c>
      <c r="E9640" s="1" t="s">
        <v>1061</v>
      </c>
      <c r="G9640" t="s">
        <v>1247</v>
      </c>
      <c r="H9640">
        <v>1</v>
      </c>
    </row>
    <row r="9641" spans="1:8" x14ac:dyDescent="0.2">
      <c r="A9641" s="5">
        <v>45362</v>
      </c>
      <c r="B9641" s="2">
        <v>45362.345138888886</v>
      </c>
      <c r="C9641" s="1" t="s">
        <v>1242</v>
      </c>
      <c r="D9641" t="s">
        <v>1057</v>
      </c>
      <c r="E9641" s="1" t="s">
        <v>1061</v>
      </c>
      <c r="G9641" t="s">
        <v>1247</v>
      </c>
      <c r="H9641">
        <v>1</v>
      </c>
    </row>
    <row r="9642" spans="1:8" x14ac:dyDescent="0.2">
      <c r="A9642" s="5">
        <v>45362</v>
      </c>
      <c r="B9642" s="2">
        <v>45362.345150462963</v>
      </c>
      <c r="C9642" s="1" t="s">
        <v>1242</v>
      </c>
      <c r="D9642" t="s">
        <v>1058</v>
      </c>
      <c r="E9642" s="1" t="s">
        <v>1061</v>
      </c>
      <c r="G9642" t="s">
        <v>1247</v>
      </c>
      <c r="H9642">
        <v>1</v>
      </c>
    </row>
    <row r="9643" spans="1:8" x14ac:dyDescent="0.2">
      <c r="A9643" s="5">
        <v>45362</v>
      </c>
      <c r="B9643" s="2">
        <v>45362.345150462963</v>
      </c>
      <c r="C9643" s="1" t="s">
        <v>1242</v>
      </c>
      <c r="D9643" t="s">
        <v>1059</v>
      </c>
      <c r="E9643" s="1" t="s">
        <v>1061</v>
      </c>
      <c r="G9643" t="s">
        <v>1247</v>
      </c>
      <c r="H9643">
        <v>1</v>
      </c>
    </row>
    <row r="9644" spans="1:8" x14ac:dyDescent="0.2">
      <c r="A9644" s="5">
        <v>45363</v>
      </c>
      <c r="B9644" s="2">
        <v>45363.349282407406</v>
      </c>
      <c r="C9644" s="1" t="s">
        <v>1192</v>
      </c>
      <c r="D9644" t="s">
        <v>1053</v>
      </c>
      <c r="E9644" s="1" t="s">
        <v>1061</v>
      </c>
      <c r="G9644" t="s">
        <v>1247</v>
      </c>
      <c r="H9644">
        <v>1</v>
      </c>
    </row>
    <row r="9645" spans="1:8" x14ac:dyDescent="0.2">
      <c r="A9645" s="5">
        <v>45363</v>
      </c>
      <c r="B9645" s="2">
        <v>45363.349293981482</v>
      </c>
      <c r="C9645" s="1" t="s">
        <v>1192</v>
      </c>
      <c r="D9645" t="s">
        <v>1057</v>
      </c>
      <c r="E9645" s="1" t="s">
        <v>1061</v>
      </c>
      <c r="G9645" t="s">
        <v>1247</v>
      </c>
      <c r="H9645">
        <v>1</v>
      </c>
    </row>
    <row r="9646" spans="1:8" x14ac:dyDescent="0.2">
      <c r="A9646" s="5">
        <v>45363</v>
      </c>
      <c r="B9646" s="2">
        <v>45363.349317129629</v>
      </c>
      <c r="C9646" s="1" t="s">
        <v>1192</v>
      </c>
      <c r="D9646" t="s">
        <v>1058</v>
      </c>
      <c r="E9646" s="1" t="s">
        <v>1061</v>
      </c>
      <c r="G9646" t="s">
        <v>1247</v>
      </c>
      <c r="H9646">
        <v>1</v>
      </c>
    </row>
    <row r="9647" spans="1:8" x14ac:dyDescent="0.2">
      <c r="A9647" s="5">
        <v>45363</v>
      </c>
      <c r="B9647" s="2">
        <v>45363.349328703705</v>
      </c>
      <c r="C9647" s="1" t="s">
        <v>1192</v>
      </c>
      <c r="D9647" t="s">
        <v>1059</v>
      </c>
      <c r="E9647" s="1" t="s">
        <v>1061</v>
      </c>
      <c r="G9647" t="s">
        <v>1247</v>
      </c>
      <c r="H9647">
        <v>1</v>
      </c>
    </row>
    <row r="9648" spans="1:8" x14ac:dyDescent="0.2">
      <c r="A9648" s="5">
        <v>45364</v>
      </c>
      <c r="B9648" s="2">
        <v>45364.340486111112</v>
      </c>
      <c r="C9648" s="1" t="s">
        <v>1242</v>
      </c>
      <c r="D9648" t="s">
        <v>1053</v>
      </c>
      <c r="E9648" s="1" t="s">
        <v>1061</v>
      </c>
      <c r="G9648" t="s">
        <v>1247</v>
      </c>
      <c r="H9648">
        <v>1</v>
      </c>
    </row>
    <row r="9649" spans="1:8" x14ac:dyDescent="0.2">
      <c r="A9649" s="5">
        <v>45364</v>
      </c>
      <c r="B9649" s="2">
        <v>45364.340532407405</v>
      </c>
      <c r="C9649" s="1" t="s">
        <v>1242</v>
      </c>
      <c r="D9649" t="s">
        <v>1057</v>
      </c>
      <c r="E9649" s="1" t="s">
        <v>1061</v>
      </c>
      <c r="G9649" t="s">
        <v>1247</v>
      </c>
      <c r="H9649">
        <v>1</v>
      </c>
    </row>
    <row r="9650" spans="1:8" x14ac:dyDescent="0.2">
      <c r="A9650" s="5">
        <v>45364</v>
      </c>
      <c r="B9650" s="2">
        <v>45364.340624999997</v>
      </c>
      <c r="C9650" s="1" t="s">
        <v>1242</v>
      </c>
      <c r="D9650" t="s">
        <v>1058</v>
      </c>
      <c r="E9650" s="1" t="s">
        <v>1061</v>
      </c>
      <c r="G9650" t="s">
        <v>1247</v>
      </c>
      <c r="H9650">
        <v>1</v>
      </c>
    </row>
    <row r="9651" spans="1:8" x14ac:dyDescent="0.2">
      <c r="A9651" s="5">
        <v>45364</v>
      </c>
      <c r="B9651" s="2">
        <v>45364.340729166666</v>
      </c>
      <c r="C9651" s="1" t="s">
        <v>1242</v>
      </c>
      <c r="D9651" t="s">
        <v>1059</v>
      </c>
      <c r="E9651" s="1" t="s">
        <v>1061</v>
      </c>
      <c r="G9651" t="s">
        <v>1247</v>
      </c>
      <c r="H9651">
        <v>1</v>
      </c>
    </row>
    <row r="9652" spans="1:8" x14ac:dyDescent="0.2">
      <c r="A9652" s="5">
        <v>45365</v>
      </c>
      <c r="B9652" s="2">
        <v>45365.352673611109</v>
      </c>
      <c r="C9652" s="1" t="s">
        <v>1242</v>
      </c>
      <c r="D9652" t="s">
        <v>1053</v>
      </c>
      <c r="E9652" s="1" t="s">
        <v>1061</v>
      </c>
      <c r="G9652" t="s">
        <v>1247</v>
      </c>
      <c r="H9652">
        <v>1</v>
      </c>
    </row>
    <row r="9653" spans="1:8" x14ac:dyDescent="0.2">
      <c r="A9653" s="5">
        <v>45365</v>
      </c>
      <c r="B9653" s="2">
        <v>45365.352685185186</v>
      </c>
      <c r="C9653" s="1" t="s">
        <v>1242</v>
      </c>
      <c r="D9653" t="s">
        <v>1057</v>
      </c>
      <c r="E9653" s="1" t="s">
        <v>1061</v>
      </c>
      <c r="G9653" t="s">
        <v>1247</v>
      </c>
      <c r="H9653">
        <v>1</v>
      </c>
    </row>
    <row r="9654" spans="1:8" x14ac:dyDescent="0.2">
      <c r="A9654" s="5">
        <v>45365</v>
      </c>
      <c r="B9654" s="2">
        <v>45365.352685185186</v>
      </c>
      <c r="C9654" s="1" t="s">
        <v>1242</v>
      </c>
      <c r="D9654" t="s">
        <v>1058</v>
      </c>
      <c r="E9654" s="1" t="s">
        <v>1061</v>
      </c>
      <c r="G9654" t="s">
        <v>1247</v>
      </c>
      <c r="H9654">
        <v>1</v>
      </c>
    </row>
    <row r="9655" spans="1:8" x14ac:dyDescent="0.2">
      <c r="A9655" s="5">
        <v>45365</v>
      </c>
      <c r="B9655" s="2">
        <v>45365.352696759262</v>
      </c>
      <c r="C9655" s="1" t="s">
        <v>1242</v>
      </c>
      <c r="D9655" t="s">
        <v>1059</v>
      </c>
      <c r="E9655" s="1" t="s">
        <v>1061</v>
      </c>
      <c r="G9655" t="s">
        <v>1247</v>
      </c>
      <c r="H9655">
        <v>1</v>
      </c>
    </row>
    <row r="9656" spans="1:8" x14ac:dyDescent="0.2">
      <c r="A9656" s="5">
        <v>45366</v>
      </c>
      <c r="B9656" s="2">
        <v>45366.339120370372</v>
      </c>
      <c r="C9656" s="1" t="s">
        <v>1242</v>
      </c>
      <c r="D9656" t="s">
        <v>1053</v>
      </c>
      <c r="E9656" s="1" t="s">
        <v>1061</v>
      </c>
      <c r="G9656" t="s">
        <v>1247</v>
      </c>
      <c r="H9656">
        <v>1</v>
      </c>
    </row>
    <row r="9657" spans="1:8" x14ac:dyDescent="0.2">
      <c r="A9657" s="5">
        <v>45366</v>
      </c>
      <c r="B9657" s="2">
        <v>45366.339120370372</v>
      </c>
      <c r="C9657" s="1" t="s">
        <v>1242</v>
      </c>
      <c r="D9657" t="s">
        <v>1057</v>
      </c>
      <c r="E9657" s="1" t="s">
        <v>1061</v>
      </c>
      <c r="G9657" t="s">
        <v>1247</v>
      </c>
      <c r="H9657">
        <v>1</v>
      </c>
    </row>
    <row r="9658" spans="1:8" x14ac:dyDescent="0.2">
      <c r="A9658" s="5">
        <v>45366</v>
      </c>
      <c r="B9658" s="2">
        <v>45366.339131944442</v>
      </c>
      <c r="C9658" s="1" t="s">
        <v>1242</v>
      </c>
      <c r="D9658" t="s">
        <v>1058</v>
      </c>
      <c r="E9658" s="1" t="s">
        <v>1061</v>
      </c>
      <c r="G9658" t="s">
        <v>1247</v>
      </c>
      <c r="H9658">
        <v>1</v>
      </c>
    </row>
    <row r="9659" spans="1:8" x14ac:dyDescent="0.2">
      <c r="A9659" s="5">
        <v>45366</v>
      </c>
      <c r="B9659" s="2">
        <v>45366.339131944442</v>
      </c>
      <c r="C9659" s="1" t="s">
        <v>1242</v>
      </c>
      <c r="D9659" t="s">
        <v>1059</v>
      </c>
      <c r="E9659" s="1" t="s">
        <v>1061</v>
      </c>
      <c r="G9659" t="s">
        <v>1247</v>
      </c>
      <c r="H9659">
        <v>1</v>
      </c>
    </row>
    <row r="9660" spans="1:8" x14ac:dyDescent="0.2">
      <c r="A9660" s="5">
        <v>45369</v>
      </c>
      <c r="B9660" s="2">
        <v>45369.349791666667</v>
      </c>
      <c r="C9660" s="1" t="s">
        <v>1242</v>
      </c>
      <c r="D9660" t="s">
        <v>1053</v>
      </c>
      <c r="E9660" s="1" t="s">
        <v>1061</v>
      </c>
      <c r="G9660" t="s">
        <v>1247</v>
      </c>
      <c r="H9660">
        <v>1</v>
      </c>
    </row>
    <row r="9661" spans="1:8" x14ac:dyDescent="0.2">
      <c r="A9661" s="5">
        <v>45369</v>
      </c>
      <c r="B9661" s="2">
        <v>45369.349907407406</v>
      </c>
      <c r="C9661" s="1" t="s">
        <v>1242</v>
      </c>
      <c r="D9661" t="s">
        <v>1057</v>
      </c>
      <c r="E9661" s="1" t="s">
        <v>1061</v>
      </c>
      <c r="G9661" t="s">
        <v>1247</v>
      </c>
      <c r="H9661">
        <v>1</v>
      </c>
    </row>
    <row r="9662" spans="1:8" x14ac:dyDescent="0.2">
      <c r="A9662" s="5">
        <v>45369</v>
      </c>
      <c r="B9662" s="2">
        <v>45369.350115740737</v>
      </c>
      <c r="C9662" s="1" t="s">
        <v>1242</v>
      </c>
      <c r="D9662" t="s">
        <v>1058</v>
      </c>
      <c r="E9662" s="1" t="s">
        <v>1061</v>
      </c>
      <c r="G9662" t="s">
        <v>1247</v>
      </c>
      <c r="H9662">
        <v>1</v>
      </c>
    </row>
    <row r="9663" spans="1:8" x14ac:dyDescent="0.2">
      <c r="A9663" s="5">
        <v>45369</v>
      </c>
      <c r="B9663" s="2">
        <v>45369.350312499999</v>
      </c>
      <c r="C9663" s="1" t="s">
        <v>1242</v>
      </c>
      <c r="D9663" t="s">
        <v>1059</v>
      </c>
      <c r="E9663" s="1" t="s">
        <v>1061</v>
      </c>
      <c r="G9663" t="s">
        <v>1247</v>
      </c>
      <c r="H9663">
        <v>1</v>
      </c>
    </row>
    <row r="9664" spans="1:8" x14ac:dyDescent="0.2">
      <c r="A9664" s="5">
        <v>45370</v>
      </c>
      <c r="B9664" s="2">
        <v>45370.332939814813</v>
      </c>
      <c r="C9664" s="1" t="s">
        <v>1242</v>
      </c>
      <c r="D9664" t="s">
        <v>1053</v>
      </c>
      <c r="E9664" s="1" t="s">
        <v>1061</v>
      </c>
      <c r="G9664" t="s">
        <v>1247</v>
      </c>
      <c r="H9664">
        <v>1</v>
      </c>
    </row>
    <row r="9665" spans="1:8" x14ac:dyDescent="0.2">
      <c r="A9665" s="5">
        <v>45370</v>
      </c>
      <c r="B9665" s="2">
        <v>45370.332939814813</v>
      </c>
      <c r="C9665" s="1" t="s">
        <v>1242</v>
      </c>
      <c r="D9665" t="s">
        <v>1057</v>
      </c>
      <c r="E9665" s="1" t="s">
        <v>1061</v>
      </c>
      <c r="G9665" t="s">
        <v>1247</v>
      </c>
      <c r="H9665">
        <v>1</v>
      </c>
    </row>
    <row r="9666" spans="1:8" x14ac:dyDescent="0.2">
      <c r="A9666" s="5">
        <v>45370</v>
      </c>
      <c r="B9666" s="2">
        <v>45370.332951388889</v>
      </c>
      <c r="C9666" s="1" t="s">
        <v>1242</v>
      </c>
      <c r="D9666" t="s">
        <v>1058</v>
      </c>
      <c r="E9666" s="1" t="s">
        <v>1061</v>
      </c>
      <c r="G9666" t="s">
        <v>1247</v>
      </c>
      <c r="H9666">
        <v>1</v>
      </c>
    </row>
    <row r="9667" spans="1:8" x14ac:dyDescent="0.2">
      <c r="A9667" s="5">
        <v>45370</v>
      </c>
      <c r="B9667" s="2">
        <v>45370.332951388889</v>
      </c>
      <c r="C9667" s="1" t="s">
        <v>1242</v>
      </c>
      <c r="D9667" t="s">
        <v>1059</v>
      </c>
      <c r="E9667" s="1" t="s">
        <v>1061</v>
      </c>
      <c r="G9667" t="s">
        <v>1247</v>
      </c>
      <c r="H9667">
        <v>1</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4"/>
  <dimension ref="A3:G16"/>
  <sheetViews>
    <sheetView workbookViewId="0"/>
  </sheetViews>
  <sheetFormatPr defaultColWidth="11.42578125" defaultRowHeight="12.75" x14ac:dyDescent="0.2"/>
  <cols>
    <col min="1" max="1" width="33.28515625" customWidth="1"/>
    <col min="2" max="3" width="17.42578125" bestFit="1" customWidth="1"/>
    <col min="4" max="4" width="20" bestFit="1" customWidth="1"/>
    <col min="5" max="5" width="11.5703125" bestFit="1" customWidth="1"/>
  </cols>
  <sheetData>
    <row r="3" spans="1:7" x14ac:dyDescent="0.2">
      <c r="A3" s="253"/>
      <c r="B3" s="253"/>
      <c r="C3" s="254"/>
      <c r="D3" s="254"/>
      <c r="E3" s="254"/>
      <c r="F3" s="254"/>
      <c r="G3" s="255"/>
    </row>
    <row r="4" spans="1:7" x14ac:dyDescent="0.2">
      <c r="A4" s="253"/>
      <c r="B4" s="253"/>
      <c r="C4" s="254"/>
      <c r="D4" s="254"/>
      <c r="E4" s="254"/>
      <c r="F4" s="254"/>
      <c r="G4" s="255"/>
    </row>
    <row r="5" spans="1:7" x14ac:dyDescent="0.2">
      <c r="A5" s="256"/>
      <c r="B5" s="256"/>
      <c r="C5" s="209"/>
      <c r="D5" s="209"/>
      <c r="E5" s="209"/>
      <c r="F5" s="209"/>
      <c r="G5" s="257"/>
    </row>
    <row r="6" spans="1:7" x14ac:dyDescent="0.2">
      <c r="A6" s="256"/>
      <c r="B6" s="256"/>
      <c r="C6" s="209"/>
      <c r="D6" s="209"/>
      <c r="E6" s="209"/>
      <c r="F6" s="209"/>
      <c r="G6" s="257"/>
    </row>
    <row r="7" spans="1:7" x14ac:dyDescent="0.2">
      <c r="A7" s="256"/>
      <c r="B7" s="256"/>
      <c r="C7" s="209"/>
      <c r="D7" s="209"/>
      <c r="E7" s="209"/>
      <c r="F7" s="209"/>
      <c r="G7" s="257"/>
    </row>
    <row r="8" spans="1:7" x14ac:dyDescent="0.2">
      <c r="A8" s="256"/>
      <c r="B8" s="256"/>
      <c r="C8" s="209"/>
      <c r="D8" s="209"/>
      <c r="E8" s="209"/>
      <c r="F8" s="209"/>
      <c r="G8" s="257"/>
    </row>
    <row r="9" spans="1:7" x14ac:dyDescent="0.2">
      <c r="A9" s="256"/>
      <c r="B9" s="256"/>
      <c r="C9" s="209"/>
      <c r="D9" s="209"/>
      <c r="E9" s="209"/>
      <c r="F9" s="209"/>
      <c r="G9" s="257"/>
    </row>
    <row r="10" spans="1:7" x14ac:dyDescent="0.2">
      <c r="A10" s="256"/>
      <c r="B10" s="256"/>
      <c r="C10" s="209"/>
      <c r="D10" s="209"/>
      <c r="E10" s="209"/>
      <c r="F10" s="209"/>
      <c r="G10" s="257"/>
    </row>
    <row r="11" spans="1:7" x14ac:dyDescent="0.2">
      <c r="A11" s="256"/>
      <c r="B11" s="256"/>
      <c r="C11" s="209"/>
      <c r="D11" s="209"/>
      <c r="E11" s="209"/>
      <c r="F11" s="209"/>
      <c r="G11" s="257"/>
    </row>
    <row r="12" spans="1:7" x14ac:dyDescent="0.2">
      <c r="A12" s="256"/>
      <c r="B12" s="256"/>
      <c r="C12" s="209"/>
      <c r="D12" s="209"/>
      <c r="E12" s="209"/>
      <c r="F12" s="209"/>
      <c r="G12" s="257"/>
    </row>
    <row r="13" spans="1:7" x14ac:dyDescent="0.2">
      <c r="A13" s="256"/>
      <c r="B13" s="256"/>
      <c r="C13" s="209"/>
      <c r="D13" s="209"/>
      <c r="E13" s="209"/>
      <c r="F13" s="209"/>
      <c r="G13" s="257"/>
    </row>
    <row r="14" spans="1:7" x14ac:dyDescent="0.2">
      <c r="A14" s="256"/>
      <c r="B14" s="256"/>
      <c r="C14" s="209"/>
      <c r="D14" s="209"/>
      <c r="E14" s="209"/>
      <c r="F14" s="209"/>
      <c r="G14" s="257"/>
    </row>
    <row r="15" spans="1:7" x14ac:dyDescent="0.2">
      <c r="A15" s="256"/>
      <c r="B15" s="256"/>
      <c r="C15" s="209"/>
      <c r="D15" s="209"/>
      <c r="E15" s="209"/>
      <c r="F15" s="209"/>
      <c r="G15" s="257"/>
    </row>
    <row r="16" spans="1:7" x14ac:dyDescent="0.2">
      <c r="A16" s="258"/>
      <c r="B16" s="258"/>
      <c r="C16" s="259"/>
      <c r="D16" s="259"/>
      <c r="E16" s="259"/>
      <c r="F16" s="259"/>
      <c r="G16" s="26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B8430-03D3-42DA-8579-506D73835FD3}">
  <sheetPr codeName="Sheet3"/>
  <dimension ref="A2:E31"/>
  <sheetViews>
    <sheetView workbookViewId="0"/>
  </sheetViews>
  <sheetFormatPr defaultRowHeight="12.75" x14ac:dyDescent="0.2"/>
  <cols>
    <col min="2" max="2" width="23.140625" bestFit="1" customWidth="1"/>
    <col min="3" max="3" width="12.42578125" customWidth="1"/>
    <col min="5" max="5" width="20.7109375" bestFit="1" customWidth="1"/>
  </cols>
  <sheetData>
    <row r="2" spans="1:5" x14ac:dyDescent="0.2">
      <c r="B2" t="s">
        <v>79</v>
      </c>
    </row>
    <row r="3" spans="1:5" x14ac:dyDescent="0.2">
      <c r="A3" t="s">
        <v>929</v>
      </c>
      <c r="E3" t="s">
        <v>1248</v>
      </c>
    </row>
    <row r="4" spans="1:5" x14ac:dyDescent="0.2">
      <c r="B4" t="s">
        <v>181</v>
      </c>
      <c r="C4">
        <v>436</v>
      </c>
      <c r="E4" t="s">
        <v>181</v>
      </c>
    </row>
    <row r="5" spans="1:5" x14ac:dyDescent="0.2">
      <c r="B5" t="s">
        <v>120</v>
      </c>
      <c r="C5">
        <v>375</v>
      </c>
      <c r="E5" t="s">
        <v>120</v>
      </c>
    </row>
    <row r="6" spans="1:5" x14ac:dyDescent="0.2">
      <c r="B6" t="s">
        <v>80</v>
      </c>
      <c r="C6">
        <v>450</v>
      </c>
      <c r="E6" t="s">
        <v>80</v>
      </c>
    </row>
    <row r="7" spans="1:5" x14ac:dyDescent="0.2">
      <c r="B7" t="s">
        <v>109</v>
      </c>
      <c r="C7">
        <v>450</v>
      </c>
      <c r="E7" t="s">
        <v>109</v>
      </c>
    </row>
    <row r="8" spans="1:5" x14ac:dyDescent="0.2">
      <c r="B8" t="s">
        <v>123</v>
      </c>
      <c r="C8">
        <v>380</v>
      </c>
      <c r="E8" t="s">
        <v>123</v>
      </c>
    </row>
    <row r="9" spans="1:5" x14ac:dyDescent="0.2">
      <c r="A9" t="s">
        <v>935</v>
      </c>
      <c r="B9" t="s">
        <v>81</v>
      </c>
      <c r="C9">
        <v>340</v>
      </c>
      <c r="E9" t="s">
        <v>81</v>
      </c>
    </row>
    <row r="10" spans="1:5" x14ac:dyDescent="0.2">
      <c r="A10" t="s">
        <v>941</v>
      </c>
      <c r="B10" t="s">
        <v>82</v>
      </c>
      <c r="C10">
        <v>450</v>
      </c>
      <c r="E10" t="s">
        <v>115</v>
      </c>
    </row>
    <row r="11" spans="1:5" x14ac:dyDescent="0.2">
      <c r="A11" t="s">
        <v>942</v>
      </c>
      <c r="B11" t="s">
        <v>83</v>
      </c>
      <c r="C11">
        <v>358</v>
      </c>
      <c r="E11" t="s">
        <v>125</v>
      </c>
    </row>
    <row r="12" spans="1:5" x14ac:dyDescent="0.2">
      <c r="B12" t="s">
        <v>84</v>
      </c>
      <c r="C12">
        <v>515</v>
      </c>
      <c r="E12" t="s">
        <v>119</v>
      </c>
    </row>
    <row r="13" spans="1:5" x14ac:dyDescent="0.2">
      <c r="A13" t="s">
        <v>939</v>
      </c>
      <c r="B13" t="s">
        <v>85</v>
      </c>
      <c r="C13">
        <v>389</v>
      </c>
      <c r="E13" t="s">
        <v>85</v>
      </c>
    </row>
    <row r="14" spans="1:5" x14ac:dyDescent="0.2">
      <c r="A14" t="s">
        <v>940</v>
      </c>
      <c r="B14" t="s">
        <v>86</v>
      </c>
      <c r="C14">
        <v>375</v>
      </c>
      <c r="E14" t="s">
        <v>112</v>
      </c>
    </row>
    <row r="15" spans="1:5" x14ac:dyDescent="0.2">
      <c r="B15" t="s">
        <v>87</v>
      </c>
      <c r="C15">
        <v>436</v>
      </c>
      <c r="E15" t="s">
        <v>117</v>
      </c>
    </row>
    <row r="16" spans="1:5" x14ac:dyDescent="0.2">
      <c r="A16" t="s">
        <v>1249</v>
      </c>
      <c r="B16" t="s">
        <v>88</v>
      </c>
      <c r="C16">
        <v>340</v>
      </c>
      <c r="E16" s="19" t="s">
        <v>118</v>
      </c>
    </row>
    <row r="17" spans="1:5" x14ac:dyDescent="0.2">
      <c r="A17" s="19" t="s">
        <v>936</v>
      </c>
      <c r="B17" t="s">
        <v>89</v>
      </c>
      <c r="C17">
        <v>380</v>
      </c>
      <c r="E17" t="s">
        <v>130</v>
      </c>
    </row>
    <row r="18" spans="1:5" x14ac:dyDescent="0.2">
      <c r="B18" t="s">
        <v>90</v>
      </c>
      <c r="C18">
        <v>337</v>
      </c>
      <c r="E18" t="s">
        <v>116</v>
      </c>
    </row>
    <row r="19" spans="1:5" x14ac:dyDescent="0.2">
      <c r="A19" t="s">
        <v>934</v>
      </c>
      <c r="B19" t="s">
        <v>91</v>
      </c>
      <c r="C19">
        <v>347</v>
      </c>
      <c r="E19" t="s">
        <v>124</v>
      </c>
    </row>
    <row r="20" spans="1:5" x14ac:dyDescent="0.2">
      <c r="B20" t="s">
        <v>92</v>
      </c>
      <c r="C20">
        <v>327</v>
      </c>
      <c r="E20" t="s">
        <v>1250</v>
      </c>
    </row>
    <row r="21" spans="1:5" x14ac:dyDescent="0.2">
      <c r="A21" t="s">
        <v>937</v>
      </c>
      <c r="B21" t="s">
        <v>93</v>
      </c>
      <c r="C21">
        <v>351</v>
      </c>
      <c r="E21" t="s">
        <v>95</v>
      </c>
    </row>
    <row r="22" spans="1:5" x14ac:dyDescent="0.2">
      <c r="B22" t="s">
        <v>94</v>
      </c>
      <c r="C22">
        <v>343</v>
      </c>
      <c r="E22" t="s">
        <v>128</v>
      </c>
    </row>
    <row r="23" spans="1:5" x14ac:dyDescent="0.2">
      <c r="B23" t="s">
        <v>95</v>
      </c>
      <c r="C23">
        <v>312</v>
      </c>
      <c r="E23" t="s">
        <v>93</v>
      </c>
    </row>
    <row r="24" spans="1:5" x14ac:dyDescent="0.2">
      <c r="E24" t="s">
        <v>1251</v>
      </c>
    </row>
    <row r="25" spans="1:5" x14ac:dyDescent="0.2">
      <c r="E25" t="s">
        <v>1252</v>
      </c>
    </row>
    <row r="26" spans="1:5" x14ac:dyDescent="0.2">
      <c r="E26" t="s">
        <v>1253</v>
      </c>
    </row>
    <row r="27" spans="1:5" x14ac:dyDescent="0.2">
      <c r="E27" t="s">
        <v>1254</v>
      </c>
    </row>
    <row r="28" spans="1:5" x14ac:dyDescent="0.2">
      <c r="E28" t="s">
        <v>1255</v>
      </c>
    </row>
    <row r="29" spans="1:5" x14ac:dyDescent="0.2">
      <c r="E29" t="s">
        <v>1256</v>
      </c>
    </row>
    <row r="30" spans="1:5" x14ac:dyDescent="0.2">
      <c r="E30" t="s">
        <v>1257</v>
      </c>
    </row>
    <row r="31" spans="1:5" x14ac:dyDescent="0.2">
      <c r="E31" s="19" t="s">
        <v>1258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5C976096E1E649846CE5FA11727AE1" ma:contentTypeVersion="15" ma:contentTypeDescription="Create a new document." ma:contentTypeScope="" ma:versionID="94bd652a25cf3a4f7369fefb30841cae">
  <xsd:schema xmlns:xsd="http://www.w3.org/2001/XMLSchema" xmlns:xs="http://www.w3.org/2001/XMLSchema" xmlns:p="http://schemas.microsoft.com/office/2006/metadata/properties" xmlns:ns2="9a23c6a3-75cd-477e-8319-13e2d06a7121" xmlns:ns3="b73e3dc6-06ad-4f77-8648-7befbc6cc154" targetNamespace="http://schemas.microsoft.com/office/2006/metadata/properties" ma:root="true" ma:fieldsID="2b999f5e9e70de84ee5b26d7126fd1e8" ns2:_="" ns3:_="">
    <xsd:import namespace="9a23c6a3-75cd-477e-8319-13e2d06a7121"/>
    <xsd:import namespace="b73e3dc6-06ad-4f77-8648-7befbc6cc15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23c6a3-75cd-477e-8319-13e2d06a71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2920fee4-20eb-4381-987d-5b61314a633e"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73e3dc6-06ad-4f77-8648-7befbc6cc15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3cae66f3-97fa-49b9-96fa-40a19242993d}" ma:internalName="TaxCatchAll" ma:showField="CatchAllData" ma:web="b73e3dc6-06ad-4f77-8648-7befbc6cc1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IP21ConfigWorkBook xmlns:xsi="http://www.w3.org/2001/XMLSchema-instance" xmlns:xsd="http://www.w3.org/2001/XMLSchema" xmlns="http://www.aspentech.com/ProcessData/ExcelAddIn/IP21ConfigWorkBook">
  <WorkBookName>Medição de Silos 2024-02-29 Revisado FM Fechamento.xlsm</WorkBookName>
  <MappingTemplateName/>
  <ColumnMaps/>
  <IP21DatabaseSchema>
    <SchemaName>MAUA-NTP01</SchemaName>
    <DefinitionRecords>
      <IP21DefinitionRecord>
        <DefinitionRecordName>DiskHistoryDef</DefinitionRecordName>
        <DefinitionRecords>
          <IP21Record>
            <RecordName>TSK_DHIS</RecordName>
            <DefinitionRecordName>DiskHistoryDef</DefinitionRecordName>
            <RecordFields/>
            <RecordRepeatAreas/>
            <USABLE>false</USABLE>
          </IP21Record>
          <IP21Record>
            <RecordName>TSK_DHIS_AGGR</RecordName>
            <DefinitionRecordName>DiskHistoryDef</DefinitionRecordName>
            <RecordFields/>
            <RecordRepeatAreas/>
            <USABLE>false</USABLE>
          </IP21Record>
          <IP21Record>
            <RecordName>TSK_Env_DHIS</RecordName>
            <DefinitionRecordName>DiskHistoryDef</DefinitionRecordName>
            <RecordFields/>
            <RecordRepeatAreas/>
            <USABLE>false</USABLE>
          </IP21Record>
        </DefinitionRecords>
        <DefinitionRecordFields>
          <IP21RecordField>
            <FieldName>NAME</FieldName>
            <DataType>Character</DataType>
            <Length>15</Length>
            <ChangeAbility>UnUsable</ChangeAbility>
            <IsFormattedBySelectorRecord>false</IsFormattedBySelectorRecord>
            <IsFormattedByRecord>false</IsFormattedByRecord>
            <FieldFormatRecordName/>
            <FieldFormatDefinitionRecordName/>
            <SearchKeyRecord/>
            <DefinitionRecordName>DiskHistoryDef</DefinitionRecordName>
          </IP21RecordField>
          <IP21RecordField>
            <FieldName>DESCRIPTION</FieldName>
            <DataType>Character</DataType>
            <Length>32</Length>
            <ChangeAbility>Always</ChangeAbility>
            <IsFormattedBySelectorRecord>false</IsFormattedBySelectorRecord>
            <IsFormattedByRecord>false</IsFormattedByRecord>
            <FieldFormatRecordName/>
            <FieldFormatDefinitionRecordName/>
            <SearchKeyRecord/>
            <DefinitionRecordName>DiskHistoryDef</DefinitionRecordName>
          </IP21RecordField>
          <IP21RecordField>
            <FieldName>File_Sets</FieldName>
            <DataType>Repeat Area</DataType>
            <Length>285</Length>
            <ChangeAbility>Always</ChangeAbility>
            <IsFormattedBySelectorRecord>false</IsFormattedBySelectorRecord>
            <IsFormattedByRecord>false</IsFormattedByRecord>
            <FieldFormatRecordName>I 3</FieldFormatRecordName>
            <FieldFormatDefinitionRecordName>IntegerFormatDef</FieldFormatDefinitionRecordName>
            <SearchKeyRecord/>
            <DefinitionRecordName>DiskHistoryDef</DefinitionRecordName>
          </IP21RecordField>
          <IP21RecordField>
            <FieldName>CACHE_ENTRY_SIZE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CUR_CACHE_ENTRY_SIZE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CUR_GLBL_FS_THRESHLD</FieldName>
            <DataType>Real</DataType>
            <Length>4</Length>
            <ChangeAbility>Always</ChangeAbility>
            <IsFormattedBySelectorRecord>false</IsFormattedBySelectorRecord>
            <IsFormattedByRecord>false</IsFormattedByRecord>
            <FieldFormatRecordName>F 7. 2</FieldFormatRecordName>
            <FieldFormatDefinitionRecordName>RealFormatDef</FieldFormatDefinitionRecordName>
            <SearchKeyRecord/>
            <DefinitionRecordName>DiskHistoryDef</DefinitionRecordName>
          </IP21RecordField>
          <IP21RecordField>
            <FieldName>CUR_GLBL_FS_TIMESPAN</FieldName>
            <DataType>Integer</DataType>
            <Length>95</Length>
            <ChangeAbility>Always</ChangeAbility>
            <IsFormattedBySelectorRecord>false</IsFormattedBySelectorRecord>
            <IsFormattedByRecord>false</IsFormattedByRecord>
            <FieldFormatRecordName>DS12</FieldFormatRecordName>
            <FieldFormatDefinitionRecordName>IntegerFormatDef</FieldFormatDefinitionRecordName>
            <SearchKeyRecord/>
            <DefinitionRecordName>DiskHistoryDef</DefinitionRecordName>
          </IP21RecordField>
          <IP21RecordField>
            <FieldName>CUR_INSERT_SIZE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CUR_NUM_OF_POINTS</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CUR_QUEUE_SIZE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CUR_REPOS_FILE_PATH</FieldName>
            <DataType>Character</DataType>
            <Length>255</Length>
            <ChangeAbility>Always</ChangeAbility>
            <IsFormattedBySelectorRecord>false</IsFormattedBySelectorRecord>
            <IsFormattedByRecord>false</IsFormattedByRecord>
            <FieldFormatRecordName/>
            <FieldFormatDefinitionRecordName/>
            <SearchKeyRecord/>
            <DefinitionRecordName>DiskHistoryDef</DefinitionRecordName>
          </IP21RecordField>
          <IP21RecordField>
            <FieldName>FUTURE_EVENT_TIME</FieldName>
            <DataType>Integer</DataType>
            <Length>95</Length>
            <ChangeAbility>Always</ChangeAbility>
            <IsFormattedBySelectorRecord>false</IsFormattedBySelectorRecord>
            <IsFormattedByRecord>false</IsFormattedByRecord>
            <FieldFormatRecordName>DS12</FieldFormatRecordName>
            <FieldFormatDefinitionRecordName>IntegerFormatDef</FieldFormatDefinitionRecordName>
            <SearchKeyRecord/>
            <DefinitionRecordName>DiskHistoryDef</DefinitionRecordName>
          </IP21RecordField>
          <IP21RecordField>
            <FieldName>GLBL_FS_SIZE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GLBL_FS_THRESHOLD</FieldName>
            <DataType>Real</DataType>
            <Length>4</Length>
            <ChangeAbility>Always</ChangeAbility>
            <IsFormattedBySelectorRecord>false</IsFormattedBySelectorRecord>
            <IsFormattedByRecord>false</IsFormattedByRecord>
            <FieldFormatRecordName>F 7. 2</FieldFormatRecordName>
            <FieldFormatDefinitionRecordName>RealFormatDef</FieldFormatDefinitionRecordName>
            <SearchKeyRecord/>
            <DefinitionRecordName>DiskHistoryDef</DefinitionRecordName>
          </IP21RecordField>
          <IP21RecordField>
            <FieldName>GLBL_FS_TIMESPAN</FieldName>
            <DataType>Integer</DataType>
            <Length>95</Length>
            <ChangeAbility>Always</ChangeAbility>
            <IsFormattedBySelectorRecord>false</IsFormattedBySelectorRecord>
            <IsFormattedByRecord>false</IsFormattedByRecord>
            <FieldFormatRecordName>DS12</FieldFormatRecordName>
            <FieldFormatDefinitionRecordName>IntegerFormatDef</FieldFormatDefinitionRecordName>
            <SearchKeyRecord/>
            <DefinitionRecordName>DiskHistoryDef</DefinitionRecordName>
          </IP21RecordField>
          <IP21RecordField>
            <FieldName>HIST_PARAM_RECORD</FieldName>
            <DataType>Record</DataType>
            <Length>4</Length>
            <ChangeAbility>UnUsable</ChangeAbility>
            <IsFormattedBySelectorRecord>false</IsFormattedBySelectorRecord>
            <IsFormattedByRecord>true</IsFormattedByRecord>
            <FieldFormatRecordName/>
            <FieldFormatDefinitionRecordName/>
            <SearchKeyRecord>HistoryParamDef</SearchKeyRecord>
            <DefinitionRecordName>DiskHistoryDef</DefinitionRecordName>
          </IP21RecordField>
          <IP21RecordField>
            <FieldName>NEW_REPOS_NAME</FieldName>
            <DataType>Character</DataType>
            <Length>15</Length>
            <ChangeAbility>Always</ChangeAbility>
            <IsFormattedBySelectorRecord>false</IsFormattedBySelectorRecord>
            <IsFormattedByRecord>false</IsFormattedByRecord>
            <FieldFormatRecordName/>
            <FieldFormatDefinitionRecordName/>
            <SearchKeyRecord/>
            <DefinitionRecordName>DiskHistoryDef</DefinitionRecordName>
          </IP21RecordField>
          <IP21RecordField>
            <FieldName>REPOS_STATUS_FLAG</FieldName>
            <DataType>Integer</DataType>
            <Length>72</Length>
            <ChangeAbility>Always</ChangeAbility>
            <IsFormattedBySelectorRecord>true</IsFormattedBySelectorRecord>
            <IsFormattedByRecord>false</IsFormattedByRecord>
            <FieldFormatRecordName>ReposRecStatus</FieldFormatRecordName>
            <FieldFormatDefinitionRecordName>Select20Def</FieldFormatDefinitionRecordName>
            <SearchKeyRecord/>
            <DefinitionRecordName>DiskHistoryDef</DefinitionRecordName>
          </IP21RecordField>
          <IP21RecordField>
            <FieldName>REPOS_FILE_PATH</FieldName>
            <DataType>Character</DataType>
            <Length>255</Length>
            <ChangeAbility>Always</ChangeAbility>
            <IsFormattedBySelectorRecord>false</IsFormattedBySelectorRecord>
            <IsFormattedByRecord>false</IsFormattedByRecord>
            <FieldFormatRecordName/>
            <FieldFormatDefinitionRecordName/>
            <SearchKeyRecord/>
            <DefinitionRecordName>DiskHistoryDef</DefinitionRecordName>
          </IP21RecordField>
          <IP21RecordField>
            <FieldName>NUM_OF_POINTS</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QUEUE_SIZE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PAST_EVENT_TIME</FieldName>
            <DataType>Integer</DataType>
            <Length>95</Length>
            <ChangeAbility>Always</ChangeAbility>
            <IsFormattedBySelectorRecord>false</IsFormattedBySelectorRecord>
            <IsFormattedByRecord>false</IsFormattedByRecord>
            <FieldFormatRecordName>DS12</FieldFormatRecordName>
            <FieldFormatDefinitionRecordName>IntegerFormatDef</FieldFormatDefinitionRecordName>
            <SearchKeyRecord/>
            <DefinitionRecordName>DiskHistoryDef</DefinitionRecordName>
          </IP21RecordField>
          <IP21RecordField>
            <FieldName>INSERT_SIZE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REPOSITORY_NUMBER</FieldName>
            <DataType>Integer</DataType>
            <Length>72</Length>
            <ChangeAbility>Always</ChangeAbility>
            <IsFormattedBySelectorRecord>false</IsFormattedBySelectorRecord>
            <IsFormattedByRecord>false</IsFormattedByRecord>
            <FieldFormatRecordName>I 3</FieldFormatRecordName>
            <FieldFormatDefinitionRecordName>IntegerFormatDef</FieldFormatDefinitionRecordName>
            <SearchKeyRecord/>
            <DefinitionRecordName>DiskHistoryDef</DefinitionRecordName>
          </IP21RecordField>
          <IP21RecordField>
            <FieldName>IP_TARGET_REPOSITORY</FieldName>
            <DataType>Character</DataType>
            <Length>15</Length>
            <ChangeAbility>Always</ChangeAbility>
            <IsFormattedBySelectorRecord>false</IsFormattedBySelectorRecord>
            <IsFormattedByRecord>false</IsFormattedByRecord>
            <FieldFormatRecordName/>
            <FieldFormatDefinitionRecordName/>
            <SearchKeyRecord/>
            <DefinitionRecordName>DiskHistoryDef</DefinitionRecordName>
          </IP21RecordField>
        </DefinitionRecordFields>
        <DefinitionRecordRepeatAreas/>
        <MapRecordName/>
      </IP21DefinitionRecord>
      <IP21DefinitionRecord>
        <DefinitionRecordName>IP_AnalogDef</DefinitionRecordName>
        <DefinitionRecords/>
        <DefinitionRecordFields>
          <IP21RecordField>
            <FieldName>NAME</FieldName>
            <DataType>Character</DataType>
            <Length>256</Length>
            <ChangeAbility>Always</ChangeAbility>
            <IsFormattedBySelectorRecord>false</IsFormattedBySelectorRecord>
            <IsFormattedByRecord>false</IsFormattedByRecord>
            <FieldFormatRecordName/>
            <FieldFormatDefinitionRecordName/>
            <SearchKeyRecord/>
            <DefinitionRecordName>IP_AnalogDef</DefinitionRecordName>
          </IP21RecordField>
          <IP21RecordField>
            <FieldName>IP_#_OF_TREND_VALUES</FieldName>
            <DataType>Repeat Area</DataType>
            <Length>7</Length>
            <ChangeAbility>Always</ChangeAbility>
            <IsFormattedBySelectorRecord>false</IsFormattedBySelectorRecord>
            <IsFormattedByRecord>false</IsFormattedByRecord>
            <FieldFormatRecordName>I 3</FieldFormatRecordName>
            <FieldFormatDefinitionRecordName>IntegerFormatDef</FieldFormatDefinitionRecordName>
            <SearchKeyRecord/>
            <DefinitionRecordName>IP_AnalogDef</DefinitionRecordName>
          </IP21RecordField>
          <IP21RecordField>
            <FieldName>IP_DESCRIPTION</FieldName>
            <DataType>Character</DataType>
            <Length>32</Length>
            <ChangeAbility>Always</ChangeAbility>
            <IsFormattedBySelectorRecord>false</IsFormattedBySelectorRecord>
            <IsFormattedByRecord>false</IsFormattedByRecord>
            <FieldFormatRecordName/>
            <FieldFormatDefinitionRecordName/>
            <SearchKeyRecord/>
            <DefinitionRecordName>IP_AnalogDef</DefinitionRecordName>
          </IP21RecordField>
          <IP21RecordField>
            <FieldName>IP_PLANT_AREA</FieldName>
            <DataType>Integer</DataType>
            <Length>16</Length>
            <ChangeAbility>Always</ChangeAbility>
            <IsFormattedBySelectorRecord>true</IsFormattedBySelectorRecord>
            <IsFormattedByRecord>false</IsFormattedByRecord>
            <FieldFormatRecordName>PLANT-AREAS</FieldFormatRecordName>
            <FieldFormatDefinitionRecordName>Select10Def</FieldFormatDefinitionRecordName>
            <SearchKeyRecord/>
            <DefinitionRecordName>IP_AnalogDef</DefinitionRecordName>
          </IP21RecordField>
          <IP21RecordField>
            <FieldName>IP_TAG_TYPE</FieldName>
            <DataType>Integer</DataType>
            <Length>65</Length>
            <ChangeAbility>Never</ChangeAbility>
            <IsFormattedBySelectorRecord>true</IsFormattedBySelectorRecord>
            <IsFormattedByRecord>false</IsFormattedByRecord>
            <FieldFormatRecordName>IP_AnalogTypes</FieldFormatRecordName>
            <FieldFormatDefinitionRecordName>IP_TagTypeDef</FieldFormatDefinitionRecordName>
            <SearchKeyRecord>IP_AnalogTypes</SearchKeyRecord>
            <DefinitionRecordName>IP_AnalogDef</DefinitionRecordName>
          </IP21RecordField>
          <IP21RecordField>
            <FieldName>IP_ENG_UNITS</FieldName>
            <DataType>Integer</DataType>
            <Length>16</Length>
            <ChangeAbility>Always</ChangeAbility>
            <IsFormattedBySelectorRecord>true</IsFormattedBySelectorRecord>
            <IsFormattedByRecord>false</IsFormattedByRecord>
            <FieldFormatRecordName>ENG-UNITS</FieldFormatRecordName>
            <FieldFormatDefinitionRecordName>Select8Def</FieldFormatDefinitionRecordName>
            <SearchKeyRecord/>
            <DefinitionRecordName>IP_AnalogDef</DefinitionRecordName>
          </IP21RecordField>
          <IP21RecordField>
            <FieldName>IP_VALUE_FORMAT</FieldName>
            <DataType>Record</DataType>
            <Length>4</Length>
            <ChangeAbility>Always</ChangeAbility>
            <IsFormattedBySelectorRecord>false</IsFormattedBySelectorRecord>
            <IsFormattedByRecord>true</IsFormattedByRecord>
            <FieldFormatRecordName/>
            <FieldFormatDefinitionRecordName/>
            <SearchKeyRecord>DISPLAY_WHOLE_DIGITS</SearchKeyRecord>
            <DefinitionRecordName>IP_AnalogDef</DefinitionRecordName>
          </IP21RecordField>
          <IP21RecordField>
            <FieldName>IP_INPUT_VALUE</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IP_INPUT_QUALITY</FieldName>
            <DataType>Integer</DataType>
            <Length>16</Length>
            <ChangeAbility>Always</ChangeAbility>
            <IsFormattedBySelectorRecord>true</IsFormattedBySelectorRecord>
            <IsFormattedByRecord>false</IsFormattedByRecord>
            <FieldFormatRecordName>QUALITY-STATUSES</FieldFormatRecordName>
            <FieldFormatDefinitionRecordName>QualityStatusDef</FieldFormatDefinitionRecordName>
            <SearchKeyRecord>QUALITY-STATUSES</SearchKeyRecord>
            <DefinitionRecordName>IP_AnalogDef</DefinitionRecordName>
          </IP21RecordField>
          <IP21RecordField>
            <FieldName>IP_INPUT_TIME</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IP_AnalogDef</DefinitionRecordName>
          </IP21RecordField>
          <IP21RecordField>
            <FieldName>IP_DC_SIGNIFICANCE</FieldName>
            <DataType>Real</DataType>
            <Length>4</Length>
            <ChangeAbility>Always</ChangeAbility>
            <IsFormattedBySelectorRecord>false</IsFormattedBySelectorRecord>
            <IsFormattedByRecord>false</IsFormattedByRecord>
            <FieldFormatRecordName>F12. 7</FieldFormatRecordName>
            <FieldFormatDefinitionRecordName>RealFormatDef</FieldFormatDefinitionRecordName>
            <SearchKeyRecord/>
            <DefinitionRecordName>IP_AnalogDef</DefinitionRecordName>
          </IP21RecordField>
          <IP21RecordField>
            <FieldName>IP_DC_MAX_TIME_INT</FieldName>
            <DataType>Integer</DataType>
            <Length>95</Length>
            <ChangeAbility>Always</ChangeAbility>
            <IsFormattedBySelectorRecord>false</IsFormattedBySelectorRecord>
            <IsFormattedByRecord>false</IsFormattedByRecord>
            <FieldFormatRecordName>DT12</FieldFormatRecordName>
            <FieldFormatDefinitionRecordName>IntegerFormatDef</FieldFormatDefinitionRecordName>
            <SearchKeyRecord/>
            <DefinitionRecordName>IP_AnalogDef</DefinitionRecordName>
          </IP21RecordField>
          <IP21RecordField>
            <FieldName>IP_VALUE</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IP_VALUE_QUALITY</FieldName>
            <DataType>Integer</DataType>
            <Length>16</Length>
            <ChangeAbility>Always</ChangeAbility>
            <IsFormattedBySelectorRecord>true</IsFormattedBySelectorRecord>
            <IsFormattedByRecord>false</IsFormattedByRecord>
            <FieldFormatRecordName>QUALITY-STATUSES</FieldFormatRecordName>
            <FieldFormatDefinitionRecordName>QualityStatusDef</FieldFormatDefinitionRecordName>
            <SearchKeyRecord>QUALITY-STATUSES</SearchKeyRecord>
            <DefinitionRecordName>IP_AnalogDef</DefinitionRecordName>
          </IP21RecordField>
          <IP21RecordField>
            <FieldName>IP_DC_STATUS</FieldName>
            <DataType>Integer</DataType>
            <Length>67</Length>
            <ChangeAbility>UnUsable</ChangeAbility>
            <IsFormattedBySelectorRecord>true</IsFormattedBySelectorRecord>
            <IsFormattedByRecord>false</IsFormattedByRecord>
            <FieldFormatRecordName>BOXCARS-STATUSES</FieldFormatRecordName>
            <FieldFormatDefinitionRecordName>Select12Def</FieldFormatDefinitionRecordName>
            <SearchKeyRecord/>
            <DefinitionRecordName>IP_AnalogDef</DefinitionRecordName>
          </IP21RecordField>
          <IP21RecordField>
            <FieldName>IP_DC_SLOPE</FieldName>
            <DataType>Real</DataType>
            <Length>4</Length>
            <ChangeAbility>Never</ChangeAbility>
            <IsFormattedBySelectorRecord>false</IsFormattedBySelectorRecord>
            <IsFormattedByRecord>false</IsFormattedByRecord>
            <FieldFormatRecordName>F12. 7</FieldFormatRecordName>
            <FieldFormatDefinitionRecordName>RealFormatDef</FieldFormatDefinitionRecordName>
            <SearchKeyRecord/>
            <DefinitionRecordName>IP_AnalogDef</DefinitionRecordName>
          </IP21RecordField>
          <IP21RecordField>
            <FieldName>IP_VALUE_TIME</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IP_AnalogDef</DefinitionRecordName>
          </IP21RecordField>
          <IP21RecordField>
            <FieldName>IP_GRAPH_MAXIMUM</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IP_GRAPH_MINIMUM</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IP_STEPPED</FieldName>
            <DataType>Integer</DataType>
            <Length>65</Length>
            <ChangeAbility>Always</ChangeAbility>
            <IsFormattedBySelectorRecord>true</IsFormattedBySelectorRecord>
            <IsFormattedByRecord>false</IsFormattedByRecord>
            <FieldFormatRecordName>IP_Inter/Stepped</FieldFormatRecordName>
            <FieldFormatDefinitionRecordName>Select12Def</FieldFormatDefinitionRecordName>
            <SearchKeyRecord/>
            <DefinitionRecordName>IP_AnalogDef</DefinitionRecordName>
          </IP21RecordField>
          <IP21RecordField>
            <FieldName>IP_MESSAGE_SWITCH</FieldName>
            <DataType>Integer</DataType>
            <Length>65</Length>
            <ChangeAbility>Always</ChangeAbility>
            <IsFormattedBySelectorRecord>true</IsFormattedBySelectorRecord>
            <IsFormattedByRecord>false</IsFormattedByRecord>
            <FieldFormatRecordName>OFF/ON</FieldFormatRecordName>
            <FieldFormatDefinitionRecordName>Select3Def</FieldFormatDefinitionRecordName>
            <SearchKeyRecord/>
            <DefinitionRecordName>IP_AnalogDef</DefinitionRecordName>
          </IP21RecordField>
          <IP21RecordField>
            <FieldName>IP_ALARM_FORMAT</FieldName>
            <DataType>Record</DataType>
            <Length>4</Length>
            <ChangeAbility>Always</ChangeAbility>
            <IsFormattedBySelectorRecord>false</IsFormattedBySelectorRecord>
            <IsFormattedByRecord>true</IsFormattedByRecord>
            <FieldFormatRecordName/>
            <FieldFormatDefinitionRecordName/>
            <SearchKeyRecord>IP_AlarmMsgDefs</SearchKeyRecord>
            <DefinitionRecordName>IP_AnalogDef</DefinitionRecordName>
          </IP21RecordField>
          <IP21RecordField>
            <FieldName>IP_ALARM_STATE</FieldName>
            <DataType>Integer</DataType>
            <Length>3</Length>
            <ChangeAbility>Never</ChangeAbility>
            <IsFormattedBySelectorRecord>false</IsFormattedBySelectorRecord>
            <IsFormattedByRecord>false</IsFormattedByRecord>
            <FieldFormatRecordName>IP_ALARM_FORMAT</FieldFormatRecordName>
            <FieldFormatDefinitionRecordName>FieldLongNameDef</FieldFormatDefinitionRecordName>
            <SearchKeyRecord/>
            <DefinitionRecordName>IP_AnalogDef</DefinitionRecordName>
          </IP21RecordField>
          <IP21RecordField>
            <FieldName>IP_ACKNOWLEDGEMENT</FieldName>
            <DataType>Integer</DataType>
            <Length>65</Length>
            <ChangeAbility>Always</ChangeAbility>
            <IsFormattedBySelectorRecord>true</IsFormattedBySelectorRecord>
            <IsFormattedByRecord>false</IsFormattedByRecord>
            <FieldFormatRecordName>ACK/UNACK</FieldFormatRecordName>
            <FieldFormatDefinitionRecordName>Select6Def</FieldFormatDefinitionRecordName>
            <SearchKeyRecord/>
            <DefinitionRecordName>IP_AnalogDef</DefinitionRecordName>
          </IP21RecordField>
          <IP21RecordField>
            <FieldName>IP_HIGH_HIGH_LIMIT</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IP_HIGH_LIMIT</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IP_LOW_LIMIT</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IP_LOW_LOW_LIMIT</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IP_LIMIT_DEADBAND</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IP_HIGH_STATE_COLOR</FieldName>
            <DataType>Integer</DataType>
            <Length>5</Length>
            <ChangeAbility>Always</ChangeAbility>
            <IsFormattedBySelectorRecord>true</IsFormattedBySelectorRecord>
            <IsFormattedByRecord>false</IsFormattedByRecord>
            <FieldFormatRecordName>IP_AlarmColors</FieldFormatRecordName>
            <FieldFormatDefinitionRecordName>Select16Def</FieldFormatDefinitionRecordName>
            <SearchKeyRecord/>
            <DefinitionRecordName>IP_AnalogDef</DefinitionRecordName>
          </IP21RecordField>
          <IP21RecordField>
            <FieldName>IP_MID_STATE_COLOR</FieldName>
            <DataType>Integer</DataType>
            <Length>5</Length>
            <ChangeAbility>Always</ChangeAbility>
            <IsFormattedBySelectorRecord>true</IsFormattedBySelectorRecord>
            <IsFormattedByRecord>false</IsFormattedByRecord>
            <FieldFormatRecordName>IP_AlarmColors</FieldFormatRecordName>
            <FieldFormatDefinitionRecordName>Select16Def</FieldFormatDefinitionRecordName>
            <SearchKeyRecord/>
            <DefinitionRecordName>IP_AnalogDef</DefinitionRecordName>
          </IP21RecordField>
          <IP21RecordField>
            <FieldName>IP_LOW_STATE_COLOR</FieldName>
            <DataType>Integer</DataType>
            <Length>5</Length>
            <ChangeAbility>Always</ChangeAbility>
            <IsFormattedBySelectorRecord>true</IsFormattedBySelectorRecord>
            <IsFormattedByRecord>false</IsFormattedByRecord>
            <FieldFormatRecordName>IP_AlarmColors</FieldFormatRecordName>
            <FieldFormatDefinitionRecordName>Select16Def</FieldFormatDefinitionRecordName>
            <SearchKeyRecord/>
            <DefinitionRecordName>IP_AnalogDef</DefinitionRecordName>
          </IP21RecordField>
          <IP21RecordField>
            <FieldName>IP_DEVICE_TABLE</FieldName>
            <DataType>Character</DataType>
            <Length>8</Length>
            <ChangeAbility>Always</ChangeAbility>
            <IsFormattedBySelectorRecord>false</IsFormattedBySelectorRecord>
            <IsFormattedByRecord>false</IsFormattedByRecord>
            <FieldFormatRecordName/>
            <FieldFormatDefinitionRecordName/>
            <SearchKeyRecord/>
            <DefinitionRecordName>IP_AnalogDef</DefinitionRecordName>
          </IP21RecordField>
          <IP21RecordField>
            <FieldName>IP_TREND_VIEW_TIME</FieldName>
            <DataType>Integer</DataType>
            <Length>95</Length>
            <ChangeAbility>Always</ChangeAbility>
            <IsFormattedBySelectorRecord>false</IsFormattedBySelectorRecord>
            <IsFormattedByRecord>false</IsFormattedByRecord>
            <FieldFormatRecordName>DT12</FieldFormatRecordName>
            <FieldFormatDefinitionRecordName>IntegerFormatDef</FieldFormatDefinitionRecordName>
            <SearchKeyRecord/>
            <DefinitionRecordName>IP_AnalogDef</DefinitionRecordName>
          </IP21RecordField>
          <IP21RecordField>
            <FieldName>IP_REPOSITORY</FieldName>
            <DataType>Record</DataType>
            <Length>4</Length>
            <ChangeAbility>Always</ChangeAbility>
            <IsFormattedBySelectorRecord>false</IsFormattedBySelectorRecord>
            <IsFormattedByRecord>true</IsFormattedByRecord>
            <FieldFormatRecordName/>
            <FieldFormatDefinitionRecordName/>
            <SearchKeyRecord>DiskHistoryDef</SearchKeyRecord>
            <DefinitionRecordName>IP_AnalogDef</DefinitionRecordName>
          </IP21RecordField>
          <IP21RecordField>
            <FieldName>IP_ARCHIVING</FieldName>
            <DataType>Integer</DataType>
            <Length>1026</Length>
            <ChangeAbility>Usable</ChangeAbility>
            <IsFormattedBySelectorRecord>true</IsFormattedBySelectorRecord>
            <IsFormattedByRecord>false</IsFormattedByRecord>
            <FieldFormatRecordName>PAUSE/OFF/ON</FieldFormatRecordName>
            <FieldFormatDefinitionRecordName>Select6Def</FieldFormatDefinitionRecordName>
            <SearchKeyRecord/>
            <DefinitionRecordName>IP_AnalogDef</DefinitionRecordName>
          </IP21RecordField>
          <IP21RecordField>
            <FieldName>IP_TREND_SEQ_#</FieldName>
            <DataType>Integer</DataType>
            <Length>95</Length>
            <ChangeAbility>Never</ChangeAbility>
            <IsFormattedBySelectorRecord>false</IsFormattedBySelectorRecord>
            <IsFormattedByRecord>false</IsFormattedByRecord>
            <FieldFormatRecordName>I11</FieldFormatRecordName>
            <FieldFormatDefinitionRecordName>IntegerFormatDef</FieldFormatDefinitionRecordName>
            <SearchKeyRecord/>
            <DefinitionRecordName>IP_AnalogDef</DefinitionRecordName>
          </IP21RecordField>
          <IP21RecordField>
            <FieldName>IP_HISTORY_STATUS</FieldName>
            <DataType>Integer</DataType>
            <Length>5</Length>
            <ChangeAbility>Never</ChangeAbility>
            <IsFormattedBySelectorRecord>true</IsFormattedBySelectorRecord>
            <IsFormattedByRecord>false</IsFormattedByRecord>
            <FieldFormatRecordName>D-H-STATUSES</FieldFormatRecordName>
            <FieldFormatDefinitionRecordName>Select20Def</FieldFormatDefinitionRecordName>
            <SearchKeyRecord/>
            <DefinitionRecordName>IP_AnalogDef</DefinitionRecordName>
          </IP21RecordField>
          <IP21RecordField>
            <FieldName>IP_TYPE_NUMBER</FieldName>
            <DataType>Integer</DataType>
            <Length>8</Length>
            <ChangeAbility>Never</ChangeAbility>
            <IsFormattedBySelectorRecord>false</IsFormattedBySelectorRecord>
            <IsFormattedByRecord>false</IsFormattedByRecord>
            <FieldFormatRecordName>I 3</FieldFormatRecordName>
            <FieldFormatDefinitionRecordName>IntegerFormatDef</FieldFormatDefinitionRecordName>
            <SearchKeyRecord/>
            <DefinitionRecordName>IP_AnalogDef</DefinitionRecordName>
          </IP21RecordField>
          <IP21RecordField>
            <FieldName>IP_#_OF_BF_VALUES</FieldName>
            <DataType>Repeat Area</DataType>
            <Length>7</Length>
            <ChangeAbility>Always</ChangeAbility>
            <IsFormattedBySelectorRecord>false</IsFormattedBySelectorRecord>
            <IsFormattedByRecord>false</IsFormattedByRecord>
            <FieldFormatRecordName>I 3</FieldFormatRecordName>
            <FieldFormatDefinitionRecordName>IntegerFormatDef</FieldFormatDefinitionRecordName>
            <SearchKeyRecord/>
            <DefinitionRecordName>IP_AnalogDef</DefinitionRecordName>
          </IP21RecordField>
          <IP21RecordField>
            <FieldName>IP_BF_REPOSITORY</FieldName>
            <DataType>Record</DataType>
            <Length>4</Length>
            <ChangeAbility>Always</ChangeAbility>
            <IsFormattedBySelectorRecord>false</IsFormattedBySelectorRecord>
            <IsFormattedByRecord>true</IsFormattedByRecord>
            <FieldFormatRecordName/>
            <FieldFormatDefinitionRecordName/>
            <SearchKeyRecord>DiskHistoryDef</SearchKeyRecord>
            <DefinitionRecordName>IP_AnalogDef</DefinitionRecordName>
          </IP21RecordField>
          <IP21RecordField>
            <FieldName>IP_BF_ARCHIVING</FieldName>
            <DataType>Integer</DataType>
            <Length>1026</Length>
            <ChangeAbility>Usable</ChangeAbility>
            <IsFormattedBySelectorRecord>true</IsFormattedBySelectorRecord>
            <IsFormattedByRecord>false</IsFormattedByRecord>
            <FieldFormatRecordName>PAUSE/OFF/ON</FieldFormatRecordName>
            <FieldFormatDefinitionRecordName>Select6Def</FieldFormatDefinitionRecordName>
            <SearchKeyRecord/>
            <DefinitionRecordName>IP_AnalogDef</DefinitionRecordName>
          </IP21RecordField>
          <IP21RecordField>
            <FieldName>IP_BF_HISTORY_STATUS</FieldName>
            <DataType>Integer</DataType>
            <Length>5</Length>
            <ChangeAbility>Never</ChangeAbility>
            <IsFormattedBySelectorRecord>true</IsFormattedBySelectorRecord>
            <IsFormattedByRecord>false</IsFormattedByRecord>
            <FieldFormatRecordName>D-H-STATUSES</FieldFormatRecordName>
            <FieldFormatDefinitionRecordName>Select20Def</FieldFormatDefinitionRecordName>
            <SearchKeyRecord/>
            <DefinitionRecordName>IP_AnalogDef</DefinitionRecordName>
          </IP21RecordField>
          <IP21RecordField>
            <FieldName>IP_BF_SEQ_NUMBER</FieldName>
            <DataType>Integer</DataType>
            <Length>95</Length>
            <ChangeAbility>Never</ChangeAbility>
            <IsFormattedBySelectorRecord>false</IsFormattedBySelectorRecord>
            <IsFormattedByRecord>false</IsFormattedByRecord>
            <FieldFormatRecordName>I11</FieldFormatRecordName>
            <FieldFormatDefinitionRecordName>IntegerFormatDef</FieldFormatDefinitionRecordName>
            <SearchKeyRecord/>
            <DefinitionRecordName>IP_AnalogDef</DefinitionRecordName>
          </IP21RecordField>
          <IP21RecordField>
            <FieldName>IP_BF_MAX_VALUE</FieldName>
            <DataType>Real</DataType>
            <Length>4</Length>
            <ChangeAbility>Never</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IP_BF_MAX_TIME</FieldName>
            <DataType>Time Stamp</DataType>
            <Length>6</Length>
            <ChangeAbility>Never</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IP_AnalogDef</DefinitionRecordName>
          </IP21RecordField>
          <IP21RecordField>
            <FieldName>IP_BF_MAX_QUALITY</FieldName>
            <DataType>Integer</DataType>
            <Length>16</Length>
            <ChangeAbility>Never</ChangeAbility>
            <IsFormattedBySelectorRecord>true</IsFormattedBySelectorRecord>
            <IsFormattedByRecord>false</IsFormattedByRecord>
            <FieldFormatRecordName>QUALITY-STATUSES</FieldFormatRecordName>
            <FieldFormatDefinitionRecordName>QualityStatusDef</FieldFormatDefinitionRecordName>
            <SearchKeyRecord>QUALITY-STATUSES</SearchKeyRecord>
            <DefinitionRecordName>IP_AnalogDef</DefinitionRecordName>
          </IP21RecordField>
          <IP21RecordField>
            <FieldName>IP_BF_MIN_VALUE</FieldName>
            <DataType>Real</DataType>
            <Length>4</Length>
            <ChangeAbility>Never</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IP_BF_MIN_TIME</FieldName>
            <DataType>Time Stamp</DataType>
            <Length>6</Length>
            <ChangeAbility>Never</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IP_AnalogDef</DefinitionRecordName>
          </IP21RecordField>
          <IP21RecordField>
            <FieldName>IP_BF_MIN_QUALITY</FieldName>
            <DataType>Integer</DataType>
            <Length>16</Length>
            <ChangeAbility>Never</ChangeAbility>
            <IsFormattedBySelectorRecord>true</IsFormattedBySelectorRecord>
            <IsFormattedByRecord>false</IsFormattedByRecord>
            <FieldFormatRecordName>QUALITY-STATUSES</FieldFormatRecordName>
            <FieldFormatDefinitionRecordName>QualityStatusDef</FieldFormatDefinitionRecordName>
            <SearchKeyRecord>QUALITY-STATUSES</SearchKeyRecord>
            <DefinitionRecordName>IP_AnalogDef</DefinitionRecordName>
          </IP21RecordField>
          <IP21RecordField>
            <FieldName>IP_BF_BAD_VALUE</FieldName>
            <DataType>Real</DataType>
            <Length>4</Length>
            <ChangeAbility>Never</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IP_BF_BAD_TIME</FieldName>
            <DataType>Time Stamp</DataType>
            <Length>6</Length>
            <ChangeAbility>Never</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IP_AnalogDef</DefinitionRecordName>
          </IP21RecordField>
          <IP21RecordField>
            <FieldName>IP_BF_BAD_QUALITY</FieldName>
            <DataType>Integer</DataType>
            <Length>16</Length>
            <ChangeAbility>Never</ChangeAbility>
            <IsFormattedBySelectorRecord>true</IsFormattedBySelectorRecord>
            <IsFormattedByRecord>false</IsFormattedByRecord>
            <FieldFormatRecordName>QUALITY-STATUSES</FieldFormatRecordName>
            <FieldFormatDefinitionRecordName>QualityStatusDef</FieldFormatDefinitionRecordName>
            <SearchKeyRecord>QUALITY-STATUSES</SearchKeyRecord>
            <DefinitionRecordName>IP_AnalogDef</DefinitionRecordName>
          </IP21RecordField>
          <IP21RecordField>
            <FieldName>IP_BF_LAST_VALUE</FieldName>
            <DataType>Real</DataType>
            <Length>4</Length>
            <ChangeAbility>Never</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IP_BF_LAST_TIME</FieldName>
            <DataType>Time Stamp</DataType>
            <Length>6</Length>
            <ChangeAbility>Never</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IP_AnalogDef</DefinitionRecordName>
          </IP21RecordField>
          <IP21RecordField>
            <FieldName>IP_BF_LAST_QUALITY</FieldName>
            <DataType>Integer</DataType>
            <Length>16</Length>
            <ChangeAbility>Never</ChangeAbility>
            <IsFormattedBySelectorRecord>true</IsFormattedBySelectorRecord>
            <IsFormattedByRecord>false</IsFormattedByRecord>
            <FieldFormatRecordName>QUALITY-STATUSES</FieldFormatRecordName>
            <FieldFormatDefinitionRecordName>QualityStatusDef</FieldFormatDefinitionRecordName>
            <SearchKeyRecord>QUALITY-STATUSES</SearchKeyRecord>
            <DefinitionRecordName>IP_AnalogDef</DefinitionRecordName>
          </IP21RecordField>
          <IP21RecordField>
            <FieldName>IP_BF_SHIFT</FieldName>
            <DataType>Integer</DataType>
            <Length>65</Length>
            <ChangeAbility>Never</ChangeAbility>
            <IsFormattedBySelectorRecord>false</IsFormattedBySelectorRecord>
            <IsFormattedByRecord>false</IsFormattedByRecord>
            <FieldFormatRecordName>I 2</FieldFormatRecordName>
            <FieldFormatDefinitionRecordName>IntegerFormatDef</FieldFormatDefinitionRecordName>
            <SearchKeyRecord/>
            <DefinitionRecordName>IP_AnalogDef</DefinitionRecordName>
          </IP21RecordField>
        </DefinitionRecordFields>
        <DefinitionRecordRepeatAreas/>
        <MapRecordName>IP_AnalogMap</MapRecordName>
      </IP21DefinitionRecord>
      <IP21DefinitionRecord>
        <DefinitionRecordName>IP_TagTypeDef</DefinitionRecordName>
        <DefinitionRecords>
          <IP21Record>
            <RecordName>IP_AnalogTypes</RecordName>
            <DefinitionRecordName>IP_TagTypeDef</DefinitionRecordName>
            <RecordFields>
              <IP21RecordField>
                <FieldName>1ST_SELECTION_VALUE</FieldName>
                <Value>0</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Analog</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IP_TagTypeDef</DefinitionRecordName>
          </IP21RecordField>
          <IP21RecordField>
            <FieldName>#_OF_SELECTIONS</FieldName>
            <DataType>Repeat Area</DataType>
            <Length>5</Length>
            <ChangeAbility>UnUsable</ChangeAbility>
            <IsFormattedBySelectorRecord>false</IsFormattedBySelectorRecord>
            <IsFormattedByRecord>false</IsFormattedByRecord>
            <FieldFormatRecordName>I 3</FieldFormatRecordName>
            <FieldFormatDefinitionRecordName>IntegerFormatDef</FieldFormatDefinitionRecordName>
            <SearchKeyRecord/>
            <DefinitionRecordName>IP_TagTypeDef</DefinitionRecordName>
          </IP21RecordField>
          <IP21RecordField>
            <FieldName>1st_SELECTION_VALUE</FieldName>
            <DataType>Integer</DataType>
            <Length>16</Length>
            <ChangeAbility>UnUsable</ChangeAbility>
            <IsFormattedBySelectorRecord>false</IsFormattedBySelectorRecord>
            <IsFormattedByRecord>false</IsFormattedByRecord>
            <FieldFormatRecordName>I 3</FieldFormatRecordName>
            <FieldFormatDefinitionRecordName>IntegerFormatDef</FieldFormatDefinitionRecordName>
            <SearchKeyRecord/>
            <DefinitionRecordName>IP_TagTypeDef</DefinitionRecordName>
          </IP21RecordField>
        </DefinitionRecordFields>
        <DefinitionRecordRepeatAreas/>
        <MapRecordName/>
      </IP21DefinitionRecord>
      <IP21DefinitionRecord>
        <DefinitionRecordName>IntegerFormatDef</DefinitionRecordName>
        <DefinitionRecords>
          <IP21Record>
            <RecordName>Z 9</RecordName>
            <DefinitionRecordName>IntegerFormatDef</DefinitionRecordName>
            <RecordFields/>
            <RecordRepeatAreas/>
            <USABLE>false</USABLE>
          </IP21Record>
          <IP21Record>
            <RecordName>Z 5</RecordName>
            <DefinitionRecordName>IntegerFormatDef</DefinitionRecordName>
            <RecordFields/>
            <RecordRepeatAreas/>
            <USABLE>false</USABLE>
          </IP21Record>
          <IP21Record>
            <RecordName>Z 3</RecordName>
            <DefinitionRecordName>IntegerFormatDef</DefinitionRecordName>
            <RecordFields/>
            <RecordRepeatAreas/>
            <USABLE>false</USABLE>
          </IP21Record>
          <IP21Record>
            <RecordName>Z 1</RecordName>
            <DefinitionRecordName>IntegerFormatDef</DefinitionRecordName>
            <RecordFields/>
            <RecordRepeatAreas/>
            <USABLE>false</USABLE>
          </IP21Record>
          <IP21Record>
            <RecordName>UZ 4</RecordName>
            <DefinitionRecordName>IntegerFormatDef</DefinitionRecordName>
            <RecordFields/>
            <RecordRepeatAreas/>
            <USABLE>false</USABLE>
          </IP21Record>
          <IP21Record>
            <RecordName>UI 3</RecordName>
            <DefinitionRecordName>IntegerFormatDef</DefinitionRecordName>
            <RecordFields/>
            <RecordRepeatAreas/>
            <USABLE>false</USABLE>
          </IP21Record>
          <IP21Record>
            <RecordName>UI 2</RecordName>
            <DefinitionRecordName>IntegerFormatDef</DefinitionRecordName>
            <RecordFields/>
            <RecordRepeatAreas/>
            <USABLE>false</USABLE>
          </IP21Record>
          <IP21Record>
            <RecordName>RT14</RecordName>
            <DefinitionRecordName>IntegerFormatDef</DefinitionRecordName>
            <RecordFields/>
            <RecordRepeatAreas/>
            <USABLE>false</USABLE>
          </IP21Record>
          <IP21Record>
            <RecordName>RM 7</RecordName>
            <DefinitionRecordName>IntegerFormatDef</DefinitionRecordName>
            <RecordFields/>
            <RecordRepeatAreas/>
            <USABLE>false</USABLE>
          </IP21Record>
          <IP21Record>
            <RecordName>I11</RecordName>
            <DefinitionRecordName>IntegerFormatDef</DefinitionRecordName>
            <RecordFields/>
            <RecordRepeatAreas/>
            <USABLE>false</USABLE>
          </IP21Record>
          <IP21Record>
            <RecordName>I 6</RecordName>
            <DefinitionRecordName>IntegerFormatDef</DefinitionRecordName>
            <RecordFields/>
            <RecordRepeatAreas/>
            <USABLE>false</USABLE>
          </IP21Record>
          <IP21Record>
            <RecordName>I 5</RecordName>
            <DefinitionRecordName>IntegerFormatDef</DefinitionRecordName>
            <RecordFields/>
            <RecordRepeatAreas/>
            <USABLE>false</USABLE>
          </IP21Record>
          <IP21Record>
            <RecordName>I 4</RecordName>
            <DefinitionRecordName>IntegerFormatDef</DefinitionRecordName>
            <RecordFields/>
            <RecordRepeatAreas/>
            <USABLE>false</USABLE>
          </IP21Record>
          <IP21Record>
            <RecordName>I 3</RecordName>
            <DefinitionRecordName>IntegerFormatDef</DefinitionRecordName>
            <RecordFields/>
            <RecordRepeatAreas/>
            <USABLE>false</USABLE>
          </IP21Record>
          <IP21Record>
            <RecordName>I 2</RecordName>
            <DefinitionRecordName>IntegerFormatDef</DefinitionRecordName>
            <RecordFields/>
            <RecordRepeatAreas/>
            <USABLE>false</USABLE>
          </IP21Record>
          <IP21Record>
            <RecordName>DT14</RecordName>
            <DefinitionRecordName>IntegerFormatDef</DefinitionRecordName>
            <RecordFields/>
            <RecordRepeatAreas/>
            <USABLE>false</USABLE>
          </IP21Record>
          <IP21Record>
            <RecordName>DT12</RecordName>
            <DefinitionRecordName>IntegerFormatDef</DefinitionRecordName>
            <RecordFields/>
            <RecordRepeatAreas/>
            <USABLE>false</USABLE>
          </IP21Record>
          <IP21Record>
            <RecordName>DT10</RecordName>
            <DefinitionRecordName>IntegerFormatDef</DefinitionRecordName>
            <RecordFields/>
            <RecordRepeatAreas/>
            <USABLE>false</USABLE>
          </IP21Record>
          <IP21Record>
            <RecordName>DS12</RecordName>
            <DefinitionRecordName>IntegerFormatDef</DefinitionRecordName>
            <RecordFields/>
            <RecordRepeatAreas/>
            <USABLE>false</USABLE>
          </IP21Record>
          <IP21Record>
            <RecordName>DS10</RecordName>
            <DefinitionRecordName>IntegerFormatDef</DefinitionRecordName>
            <RecordFields/>
            <RecordRepeatAreas/>
            <USABLE>false</USABLE>
          </IP21Record>
          <IP21Record>
            <RecordName>DS 8</RecordName>
            <DefinitionRecordName>IntegerFormatDef</DefinitionRecordName>
            <RecordFields/>
            <RecordRepeatAreas/>
            <USABLE>false</USABLE>
          </IP21Record>
          <IP21Record>
            <RecordName>DM 9</RecordName>
            <DefinitionRecordName>IntegerFormatDef</DefinitionRecordName>
            <RecordFields/>
            <RecordRepeatAreas/>
            <USABLE>false</USABLE>
          </IP21Record>
          <IP21Record>
            <RecordName>DM 7</RecordName>
            <DefinitionRecordName>IntegerFormatDef</DefinitionRecordName>
            <RecordFields/>
            <RecordRepeatAreas/>
            <USABLE>false</USABLE>
          </IP21Record>
          <IP21Record>
            <RecordName>DM 5</RecordName>
            <DefinitionRecordName>IntegerFormatDef</DefinitionRecordName>
            <RecordFields/>
            <RecordRepeatAreas/>
            <USABLE>false</USABLE>
          </IP21Record>
        </DefinitionRecords>
        <DefinitionRecordFields>
          <IP21RecordField>
            <FieldName>NAME</FieldName>
            <DataType>Character</DataType>
            <Length>6</Length>
            <ChangeAbility>Always</ChangeAbility>
            <IsFormattedBySelectorRecord>false</IsFormattedBySelectorRecord>
            <IsFormattedByRecord>false</IsFormattedByRecord>
            <FieldFormatRecordName/>
            <FieldFormatDefinitionRecordName/>
            <SearchKeyRecord/>
            <DefinitionRecordName>IntegerFormatDef</DefinitionRecordName>
          </IP21RecordField>
          <IP21RecordField>
            <FieldName>DISPLAY_RADIX_CODE</FieldName>
            <DataType>Integer</DataType>
            <Length>8</Length>
            <ChangeAbility>Always</ChangeAbility>
            <IsFormattedBySelectorRecord>false</IsFormattedBySelectorRecord>
            <IsFormattedByRecord>false</IsFormattedByRecord>
            <FieldFormatRecordName>I 3</FieldFormatRecordName>
            <FieldFormatDefinitionRecordName>IntegerFormatDef</FieldFormatDefinitionRecordName>
            <SearchKeyRecord/>
            <DefinitionRecordName>IntegerFormatDef</DefinitionRecordName>
          </IP21RecordField>
          <IP21RecordField>
            <FieldName>DISPLAY_LENGTH</FieldName>
            <DataType>Integer</DataType>
            <Length>71</Length>
            <ChangeAbility>Always</ChangeAbility>
            <IsFormattedBySelectorRecord>false</IsFormattedBySelectorRecord>
            <IsFormattedByRecord>false</IsFormattedByRecord>
            <FieldFormatRecordName>I 2</FieldFormatRecordName>
            <FieldFormatDefinitionRecordName>IntegerFormatDef</FieldFormatDefinitionRecordName>
            <SearchKeyRecord/>
            <DefinitionRecordName>IntegerFormatDef</DefinitionRecordName>
          </IP21RecordField>
        </DefinitionRecordFields>
        <DefinitionRecordRepeatAreas/>
        <MapRecordName/>
      </IP21DefinitionRecord>
      <IP21DefinitionRecord>
        <DefinitionRecordName>IoDeviceRecDef</DefinitionRecordName>
        <DefinitionRecords>
          <IP21Record>
            <RecordName>CIOAUTOMATEDSOL</RecordName>
            <DefinitionRecordName>IoDeviceRecDef</DefinitionRecordName>
            <RecordFields/>
            <RecordRepeatAreas/>
            <USABLE>false</USABLE>
          </IP21Record>
          <IP21Record>
            <RecordName>IODELTAV</RecordName>
            <DefinitionRecordName>IoDeviceRecDef</DefinitionRecordName>
            <RecordFields/>
            <RecordRepeatAreas/>
            <USABLE>false</USABLE>
          </IP21Record>
          <IP21Record>
            <RecordName>IOSIMUL</RecordName>
            <DefinitionRecordName>IoDeviceRecDef</DefinitionRecordName>
            <RecordFields/>
            <RecordRepeatAreas/>
            <USABLE>false</USABLE>
          </IP21Record>
        </DefinitionRecords>
        <DefinitionRecordFields>
          <IP21RecordField>
            <FieldName>IO_ASYNC?</FieldName>
            <DataType>Integer</DataType>
            <Length>65</Length>
            <ChangeAbility>Always</ChangeAbility>
            <IsFormattedBySelectorRecord>true</IsFormattedBySelectorRecord>
            <IsFormattedByRecord>false</IsFormattedByRecord>
            <FieldFormatRecordName>NO/YES</FieldFormatRecordName>
            <FieldFormatDefinitionRecordName>Select3Def</FieldFormatDefinitionRecordName>
            <SearchKeyRecord/>
            <DefinitionRecordName>IoDeviceRecDef</DefinitionRecordName>
          </IP21RecordField>
          <IP21RecordField>
            <FieldName>IO_ASYNC_EXECUTABLE</FieldName>
            <DataType>Character</DataType>
            <Length>64</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IO_ASYNC_TASK</FieldName>
            <DataType>Character</DataType>
            <Length>16</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IO_MAIN_TASK</FieldName>
            <DataType>Record</DataType>
            <Length>4</Length>
            <ChangeAbility>UnUsable</ChangeAbility>
            <IsFormattedBySelectorRecord>false</IsFormattedBySelectorRecord>
            <IsFormattedByRecord>true</IsFormattedByRecord>
            <FieldFormatRecordName/>
            <FieldFormatDefinitionRecordName/>
            <SearchKeyRecord>IoExternalTskDef</SearchKeyRecord>
            <DefinitionRecordName>IoDeviceRecDef</DefinitionRecordName>
          </IP21RecordField>
          <IP21RecordField>
            <FieldName>IO_DEVICE_PROCESSING</FieldName>
            <DataType>Integer</DataType>
            <Length>65</Length>
            <ChangeAbility>Always</ChangeAbility>
            <IsFormattedBySelectorRecord>true</IsFormattedBySelectorRecord>
            <IsFormattedByRecord>false</IsFormattedByRecord>
            <FieldFormatRecordName>OFF/ON</FieldFormatRecordName>
            <FieldFormatDefinitionRecordName>Select3Def</FieldFormatDefinitionRecordName>
            <SearchKeyRecord/>
            <DefinitionRecordName>IoDeviceRecDef</DefinitionRecordName>
          </IP21RecordField>
          <IP21RecordField>
            <FieldName>IO_DLGP_NODE</FieldName>
            <DataType>Character</DataType>
            <Length>32</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IO_DLGP_SERVICE</FieldName>
            <DataType>Character</DataType>
            <Length>32</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IO_DLGP_SHUTDWN?</FieldName>
            <DataType>Integer</DataType>
            <Length>65</Length>
            <ChangeAbility>Always</ChangeAbility>
            <IsFormattedBySelectorRecord>true</IsFormattedBySelectorRecord>
            <IsFormattedByRecord>false</IsFormattedByRecord>
            <FieldFormatRecordName>NO/YES</FieldFormatRecordName>
            <FieldFormatDefinitionRecordName>Select3Def</FieldFormatDefinitionRecordName>
            <SearchKeyRecord/>
            <DefinitionRecordName>IoDeviceRecDef</DefinitionRecordName>
          </IP21RecordField>
          <IP21RecordField>
            <FieldName>IO_DLGP_SHUTDWN_PROC</FieldName>
            <DataType>Character</DataType>
            <Length>64</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IO_DLGP_STARTUP?</FieldName>
            <DataType>Integer</DataType>
            <Length>65</Length>
            <ChangeAbility>Always</ChangeAbility>
            <IsFormattedBySelectorRecord>true</IsFormattedBySelectorRecord>
            <IsFormattedByRecord>false</IsFormattedByRecord>
            <FieldFormatRecordName>NO/YES</FieldFormatRecordName>
            <FieldFormatDefinitionRecordName>Select3Def</FieldFormatDefinitionRecordName>
            <SearchKeyRecord/>
            <DefinitionRecordName>IoDeviceRecDef</DefinitionRecordName>
          </IP21RecordField>
          <IP21RecordField>
            <FieldName>IO_DLGP_STARTUP_PROC</FieldName>
            <DataType>Character</DataType>
            <Length>64</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IO_UNSOL?</FieldName>
            <DataType>Integer</DataType>
            <Length>65</Length>
            <ChangeAbility>Always</ChangeAbility>
            <IsFormattedBySelectorRecord>true</IsFormattedBySelectorRecord>
            <IsFormattedByRecord>false</IsFormattedByRecord>
            <FieldFormatRecordName>NO/YES</FieldFormatRecordName>
            <FieldFormatDefinitionRecordName>Select3Def</FieldFormatDefinitionRecordName>
            <SearchKeyRecord/>
            <DefinitionRecordName>IoDeviceRecDef</DefinitionRecordName>
          </IP21RecordField>
          <IP21RecordField>
            <FieldName>IO_UNSOL_EXECUTABLE</FieldName>
            <DataType>Character</DataType>
            <Length>64</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IO_UNSOL_TASK</FieldName>
            <DataType>Character</DataType>
            <Length>16</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IO_HIST_GAP_REAL_VAL</FieldName>
            <DataType>Real</DataType>
            <Length>8</Length>
            <ChangeAbility>Always</ChangeAbility>
            <IsFormattedBySelectorRecord>false</IsFormattedBySelectorRecord>
            <IsFormattedByRecord>false</IsFormattedByRecord>
            <FieldFormatRecordName>F 6. 2</FieldFormatRecordName>
            <FieldFormatDefinitionRecordName>RealFormatDef</FieldFormatDefinitionRecordName>
            <SearchKeyRecord/>
            <DefinitionRecordName>IoDeviceRecDef</DefinitionRecordName>
          </IP21RecordField>
          <IP21RecordField>
            <FieldName>IO_HIST_GAP_INT_VAL</FieldName>
            <DataType>Integer</DataType>
            <Length>32</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IoDeviceRecDef</DefinitionRecordName>
          </IP21RecordField>
          <IP21RecordField>
            <FieldName>IO_HIST_GAP_ASC_VAL</FieldName>
            <DataType>Character</DataType>
            <Length>40</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IO_HIST_GAP_ASC_LEN</FieldName>
            <DataType>Integer</DataType>
            <Length>80</Length>
            <ChangeAbility>Always</ChangeAbility>
            <IsFormattedBySelectorRecord>false</IsFormattedBySelectorRecord>
            <IsFormattedByRecord>false</IsFormattedByRecord>
            <FieldFormatRecordName>I 5</FieldFormatRecordName>
            <FieldFormatDefinitionRecordName>IntegerFormatDef</FieldFormatDefinitionRecordName>
            <SearchKeyRecord/>
            <DefinitionRecordName>IoDeviceRecDef</DefinitionRecordName>
          </IP21RecordField>
          <IP21RecordField>
            <FieldName>IO_HIST_GAP_DISPLAY</FieldName>
            <DataType>Integer</DataType>
            <Length>65</Length>
            <ChangeAbility>Always</ChangeAbility>
            <IsFormattedBySelectorRecord>true</IsFormattedBySelectorRecord>
            <IsFormattedByRecord>false</IsFormattedByRecord>
            <FieldFormatRecordName>Io-Gap-Display</FieldFormatRecordName>
            <FieldFormatDefinitionRecordName>Select24Def</FieldFormatDefinitionRecordName>
            <SearchKeyRecord/>
            <DefinitionRecordName>IoDeviceRecDef</DefinitionRecordName>
          </IP21RecordField>
          <IP21RecordField>
            <FieldName>IO_%_RECOVERY</FieldName>
            <DataType>Integer</DataType>
            <Length>72</Length>
            <ChangeAbility>Always</ChangeAbility>
            <IsFormattedBySelectorRecord>false</IsFormattedBySelectorRecord>
            <IsFormattedByRecord>false</IsFormattedByRecord>
            <FieldFormatRecordName>I 3</FieldFormatRecordName>
            <FieldFormatDefinitionRecordName>IntegerFormatDef</FieldFormatDefinitionRecordName>
            <SearchKeyRecord/>
            <DefinitionRecordName>IoDeviceRecDef</DefinitionRecordName>
          </IP21RecordField>
          <IP21RecordField>
            <FieldName>IO_CURRENT_GET_REC</FieldName>
            <DataType>Character</DataType>
            <Length>16</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IO_#_TAGS_TO_RECOVER</FieldName>
            <DataType>Integer</DataType>
            <Length>95</Length>
            <ChangeAbility>Always</ChangeAbility>
            <IsFormattedBySelectorRecord>false</IsFormattedBySelectorRecord>
            <IsFormattedByRecord>false</IsFormattedByRecord>
            <FieldFormatRecordName>I 6</FieldFormatRecordName>
            <FieldFormatDefinitionRecordName>IntegerFormatDef</FieldFormatDefinitionRecordName>
            <SearchKeyRecord/>
            <DefinitionRecordName>IoDeviceRecDef</DefinitionRecordName>
          </IP21RecordField>
          <IP21RecordField>
            <FieldName>IO_STORE_ENABLE?</FieldName>
            <DataType>Integer</DataType>
            <Length>65</Length>
            <ChangeAbility>Always</ChangeAbility>
            <IsFormattedBySelectorRecord>true</IsFormattedBySelectorRecord>
            <IsFormattedByRecord>false</IsFormattedByRecord>
            <FieldFormatRecordName>NO/YES</FieldFormatRecordName>
            <FieldFormatDefinitionRecordName>Select3Def</FieldFormatDefinitionRecordName>
            <SearchKeyRecord/>
            <DefinitionRecordName>IoDeviceRecDef</DefinitionRecordName>
          </IP21RecordField>
          <IP21RecordField>
            <FieldName>IO_STORE_MAX_PERIOD</FieldName>
            <DataType>Integer</DataType>
            <Length>95</Length>
            <ChangeAbility>Always</ChangeAbility>
            <IsFormattedBySelectorRecord>false</IsFormattedBySelectorRecord>
            <IsFormattedByRecord>false</IsFormattedByRecord>
            <FieldFormatRecordName>DT14</FieldFormatRecordName>
            <FieldFormatDefinitionRecordName>IntegerFormatDef</FieldFormatDefinitionRecordName>
            <SearchKeyRecord/>
            <DefinitionRecordName>IoDeviceRecDef</DefinitionRecordName>
          </IP21RecordField>
          <IP21RecordField>
            <FieldName>IO_STORE_MAX_SIZE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IoDeviceRecDef</DefinitionRecordName>
          </IP21RecordField>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IO_FWD_ASYNC_STATUS</FieldName>
            <DataType>Integer</DataType>
            <Length>72</Length>
            <ChangeAbility>Always</ChangeAbility>
            <IsFormattedBySelectorRecord>true</IsFormattedBySelectorRecord>
            <IsFormattedByRecord>false</IsFormattedByRecord>
            <FieldFormatRecordName>io-fwd-statuses</FieldFormatRecordName>
            <FieldFormatDefinitionRecordName>Select24Def</FieldFormatDefinitionRecordName>
            <SearchKeyRecord/>
            <DefinitionRecordName>IoDeviceRecDef</DefinitionRecordName>
          </IP21RecordField>
          <IP21RecordField>
            <FieldName>IO_FWD_ASYNC_START</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IO_FWD_ASYNC_END</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IO_FWD_UNSOL_STATUS</FieldName>
            <DataType>Integer</DataType>
            <Length>72</Length>
            <ChangeAbility>Always</ChangeAbility>
            <IsFormattedBySelectorRecord>true</IsFormattedBySelectorRecord>
            <IsFormattedByRecord>false</IsFormattedByRecord>
            <FieldFormatRecordName>io-fwd-statuses</FieldFormatRecordName>
            <FieldFormatDefinitionRecordName>Select24Def</FieldFormatDefinitionRecordName>
            <SearchKeyRecord/>
            <DefinitionRecordName>IoDeviceRecDef</DefinitionRecordName>
          </IP21RecordField>
          <IP21RecordField>
            <FieldName>IO_FWD_UNSOL_START</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IO_FWD_UNSOL_END</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IO_STR_ASYNC_START</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IO_STR_ASYNC_END</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IO_STR_UNSOL_START</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IO_STR_UNSOL_END</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IO_TIMESTAMP_SRC</FieldName>
            <DataType>Integer</DataType>
            <Length>72</Length>
            <ChangeAbility>Always</ChangeAbility>
            <IsFormattedBySelectorRecord>true</IsFormattedBySelectorRecord>
            <IsFormattedByRecord>false</IsFormattedByRecord>
            <FieldFormatRecordName>Io-Timestamp-Src</FieldFormatRecordName>
            <FieldFormatDefinitionRecordName>Select24Def</FieldFormatDefinitionRecordName>
            <SearchKeyRecord/>
            <DefinitionRecordName>IoDeviceRecDef</DefinitionRecordName>
          </IP21RecordField>
          <IP21RecordField>
            <FieldName>IO_COMM_STATUS</FieldName>
            <DataType>Integer</DataType>
            <Length>80</Length>
            <ChangeAbility>Always</ChangeAbility>
            <IsFormattedBySelectorRecord>true</IsFormattedBySelectorRecord>
            <IsFormattedByRecord>false</IsFormattedByRecord>
            <FieldFormatRecordName>Io-Last-Status</FieldFormatRecordName>
            <FieldFormatDefinitionRecordName>Select24Def</FieldFormatDefinitionRecordName>
            <SearchKeyRecord/>
            <DefinitionRecordName>IoDeviceRecDef</DefinitionRecordName>
          </IP21RecordField>
          <IP21RecordField>
            <FieldName>IO_HISTREC?</FieldName>
            <DataType>Integer</DataType>
            <Length>65</Length>
            <ChangeAbility>Always</ChangeAbility>
            <IsFormattedBySelectorRecord>true</IsFormattedBySelectorRecord>
            <IsFormattedByRecord>false</IsFormattedByRecord>
            <FieldFormatRecordName>NO/YES</FieldFormatRecordName>
            <FieldFormatDefinitionRecordName>Select3Def</FieldFormatDefinitionRecordName>
            <SearchKeyRecord/>
            <DefinitionRecordName>IoDeviceRecDef</DefinitionRecordName>
          </IP21RecordField>
          <IP21RecordField>
            <FieldName>IO_HISTREC_TASK</FieldName>
            <DataType>Character</DataType>
            <Length>16</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IO_HISTREC_EXEC</FieldName>
            <DataType>Character</DataType>
            <Length>64</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DefinitionRecordFields>
        <DefinitionRecordRepeatAreas/>
        <MapRecordName/>
      </IP21DefinitionRecord>
      <IP21DefinitionRecord>
        <DefinitionRecordName>QualityStatusDef</DefinitionRecordName>
        <DefinitionRecords>
          <IP21Record>
            <RecordName>QUALITY-STATUSES</RecordName>
            <DefinitionRecordName>QualityStatusDef</DefinitionRecordName>
            <RecordFields>
              <IP21RecordField>
                <FieldName>1ST_SELECTION_VALUE</FieldName>
                <Value>-72</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Initial</Value>
                    <Length>0</Length>
                    <ChangeAbility>Never</ChangeAbility>
                    <IsFormattedBySelectorRecord>false</IsFormattedBySelectorRecord>
                    <IsFormattedByRecord>false</IsFormattedByRecord>
                    <FieldFormatDefinitionRecordName/>
                  </IP21RecordField>
                  <IP21RecordField>
                    <FieldName>SELECT_DESCRIPTION</FieldName>
                    <Value>Good</Value>
                    <Length>0</Length>
                    <ChangeAbility>Never</ChangeAbility>
                    <IsFormattedBySelectorRecord>false</IsFormattedBySelectorRecord>
                    <IsFormattedByRecord>false</IsFormattedByRecord>
                    <FieldFormatDefinitionRecordName/>
                  </IP21RecordField>
                  <IP21RecordField>
                    <FieldName>SELECT_DESCRIPTION</FieldName>
                    <Value>No Status</Value>
                    <Length>0</Length>
                    <ChangeAbility>Never</ChangeAbility>
                    <IsFormattedBySelectorRecord>false</IsFormattedBySelectorRecord>
                    <IsFormattedByRecord>false</IsFormattedByRecord>
                    <FieldFormatDefinitionRecordName/>
                  </IP21RecordField>
                  <IP21RecordField>
                    <FieldName>SELECT_DESCRIPTION</FieldName>
                    <Value>Suspect</Value>
                    <Length>0</Length>
                    <ChangeAbility>Never</ChangeAbility>
                    <IsFormattedBySelectorRecord>false</IsFormattedBySelectorRecord>
                    <IsFormattedByRecord>false</IsFormattedByRecord>
                    <FieldFormatDefinitionRecordName/>
                  </IP21RecordField>
                  <IP21RecordField>
                    <FieldName>SELECT_DESCRIPTION</FieldName>
                    <Value>Clamped Hi</Value>
                    <Length>0</Length>
                    <ChangeAbility>Never</ChangeAbility>
                    <IsFormattedBySelectorRecord>false</IsFormattedBySelectorRecord>
                    <IsFormattedByRecord>false</IsFormattedByRecord>
                    <FieldFormatDefinitionRecordName/>
                  </IP21RecordField>
                  <IP21RecordField>
                    <FieldName>SELECT_DESCRIPTION</FieldName>
                    <Value>Clamped Lo</Value>
                    <Length>0</Length>
                    <ChangeAbility>Never</ChangeAbility>
                    <IsFormattedBySelectorRecord>false</IsFormattedBySelectorRecord>
                    <IsFormattedByRecord>false</IsFormattedByRecord>
                    <FieldFormatDefinitionRecordName/>
                  </IP21RecordField>
                  <IP21RecordField>
                    <FieldName>SELECT_DESCRIPTION</FieldName>
                    <Value>Bad</Value>
                    <Length>0</Length>
                    <ChangeAbility>Never</ChangeAbility>
                    <IsFormattedBySelectorRecord>false</IsFormattedBySelectorRecord>
                    <IsFormattedByRecord>false</IsFormattedByRecord>
                    <FieldFormatDefinitionRecordName/>
                  </IP21RecordField>
                  <IP21RecordField>
                    <FieldName>SELECT_DESCRIPTION</FieldName>
                    <Value>Async Off</Value>
                    <Length>0</Length>
                    <ChangeAbility>Never</ChangeAbility>
                    <IsFormattedBySelectorRecord>false</IsFormattedBySelectorRecord>
                    <IsFormattedByRecord>false</IsFormattedByRecord>
                    <FieldFormatDefinitionRecordName/>
                  </IP21RecordField>
                  <IP21RecordField>
                    <FieldName>SELECT_DESCRIPTION</FieldName>
                    <Value>No Permiss</Value>
                    <Length>0</Length>
                    <ChangeAbility>Never</ChangeAbility>
                    <IsFormattedBySelectorRecord>false</IsFormattedBySelectorRecord>
                    <IsFormattedByRecord>false</IsFormattedByRecord>
                    <FieldFormatDefinitionRecordName/>
                  </IP21RecordField>
                  <IP21RecordField>
                    <FieldName>SELECT_DESCRIPTION</FieldName>
                    <Value>Out Range</Value>
                    <Length>0</Length>
                    <ChangeAbility>Never</ChangeAbility>
                    <IsFormattedBySelectorRecord>false</IsFormattedBySelectorRecord>
                    <IsFormattedByRecord>false</IsFormattedByRecord>
                    <FieldFormatDefinitionRecordName/>
                  </IP21RecordField>
                  <IP21RecordField>
                    <FieldName>SELECT_DESCRIPTION</FieldName>
                    <Value>Deadband E</Value>
                    <Length>0</Length>
                    <ChangeAbility>Never</ChangeAbility>
                    <IsFormattedBySelectorRecord>false</IsFormattedBySelectorRecord>
                    <IsFormattedByRecord>false</IsFormattedByRecord>
                    <FieldFormatDefinitionRecordName/>
                  </IP21RecordField>
                  <IP21RecordField>
                    <FieldName>SELECT_DESCRIPTION</FieldName>
                    <Value>E.U Conv E</Value>
                    <Length>0</Length>
                    <ChangeAbility>Never</ChangeAbility>
                    <IsFormattedBySelectorRecord>false</IsFormattedBySelectorRecord>
                    <IsFormattedByRecord>false</IsFormattedByRecord>
                    <FieldFormatDefinitionRecordName/>
                  </IP21RecordField>
                  <IP21RecordField>
                    <FieldName>SELECT_DESCRIPTION</FieldName>
                    <Value>Req Failed</Value>
                    <Length>0</Length>
                    <ChangeAbility>Never</ChangeAbility>
                    <IsFormattedBySelectorRecord>false</IsFormattedBySelectorRecord>
                    <IsFormattedByRecord>false</IsFormattedByRecord>
                    <FieldFormatDefinitionRecordName/>
                  </IP21RecordField>
                  <IP21RecordField>
                    <FieldName>SELECT_DESCRIPTION</FieldName>
                    <Value>Bad Tag</Value>
                    <Length>0</Length>
                    <ChangeAbility>Never</ChangeAbility>
                    <IsFormattedBySelectorRecord>false</IsFormattedBySelectorRecord>
                    <IsFormattedByRecord>false</IsFormattedByRecord>
                    <FieldFormatDefinitionRecordName/>
                  </IP21RecordField>
                  <IP21RecordField>
                    <FieldName>SELECT_DESCRIPTION</FieldName>
                    <Value>Scan Off</Value>
                    <Length>0</Length>
                    <ChangeAbility>Never</ChangeAbility>
                    <IsFormattedBySelectorRecord>false</IsFormattedBySelectorRecord>
                    <IsFormattedByRecord>false</IsFormattedByRecord>
                    <FieldFormatDefinitionRecordName/>
                  </IP21RecordField>
                  <IP21RecordField>
                    <FieldName>SELECT_DESCRIPTION</FieldName>
                    <Value>Undef Val</Value>
                    <Length>0</Length>
                    <ChangeAbility>Never</ChangeAbility>
                    <IsFormattedBySelectorRecord>false</IsFormattedBySelectorRecord>
                    <IsFormattedByRecord>false</IsFormattedByRecord>
                    <FieldFormatDefinitionRecordName/>
                  </IP21RecordField>
                  <IP21RecordField>
                    <FieldName>SELECT_DESCRIPTION</FieldName>
                    <Value>Cancel E.</Value>
                    <Length>0</Length>
                    <ChangeAbility>Never</ChangeAbility>
                    <IsFormattedBySelectorRecord>false</IsFormattedBySelectorRecord>
                    <IsFormattedByRecord>false</IsFormattedByRecord>
                    <FieldFormatDefinitionRecordName/>
                  </IP21RecordField>
                  <IP21RecordField>
                    <FieldName>SELECT_DESCRIPTION</FieldName>
                    <Value>Declare E.</Value>
                    <Length>0</Length>
                    <ChangeAbility>Never</ChangeAbility>
                    <IsFormattedBySelectorRecord>false</IsFormattedBySelectorRecord>
                    <IsFormattedByRecord>false</IsFormattedByRecord>
                    <FieldFormatDefinitionRecordName/>
                  </IP21RecordField>
                  <IP21RecordField>
                    <FieldName>SELECT_DESCRIPTION</FieldName>
                    <Value>WFAR</Value>
                    <Length>0</Length>
                    <ChangeAbility>Never</ChangeAbility>
                    <IsFormattedBySelectorRecord>false</IsFormattedBySelectorRecord>
                    <IsFormattedByRecord>false</IsFormattedByRecord>
                    <FieldFormatDefinitionRecordName/>
                  </IP21RecordField>
                  <IP21RecordField>
                    <FieldName>SELECT_DESCRIPTION</FieldName>
                    <Value>Setcim Err</Value>
                    <Length>0</Length>
                    <ChangeAbility>Never</ChangeAbility>
                    <IsFormattedBySelectorRecord>false</IsFormattedBySelectorRecord>
                    <IsFormattedByRecord>false</IsFormattedByRecord>
                    <FieldFormatDefinitionRecordName/>
                  </IP21RecordField>
                  <IP21RecordField>
                    <FieldName>SELECT_DESCRIPTION</FieldName>
                    <Value>Tag Mism.</Value>
                    <Length>0</Length>
                    <ChangeAbility>Never</ChangeAbility>
                    <IsFormattedBySelectorRecord>false</IsFormattedBySelectorRecord>
                    <IsFormattedByRecord>false</IsFormattedByRecord>
                    <FieldFormatDefinitionRecordName/>
                  </IP21RecordField>
                  <IP21RecordField>
                    <FieldName>SELECT_DESCRIPTION</FieldName>
                    <Value>Field Acc</Value>
                    <Length>0</Length>
                    <ChangeAbility>Never</ChangeAbility>
                    <IsFormattedBySelectorRecord>false</IsFormattedBySelectorRecord>
                    <IsFormattedByRecord>false</IsFormattedByRecord>
                    <FieldFormatDefinitionRecordName/>
                  </IP21RecordField>
                  <IP21RecordField>
                    <FieldName>SELECT_DESCRIPTION</FieldName>
                    <Value>V.F. Undef</Value>
                    <Length>0</Length>
                    <ChangeAbility>Never</ChangeAbility>
                    <IsFormattedBySelectorRecord>false</IsFormattedBySelectorRecord>
                    <IsFormattedByRecord>false</IsFormattedByRecord>
                    <FieldFormatDefinitionRecordName/>
                  </IP21RecordField>
                  <IP21RecordField>
                    <FieldName>SELECT_DESCRIPTION</FieldName>
                    <Value>Clamped</Value>
                    <Length>0</Length>
                    <ChangeAbility>Never</ChangeAbility>
                    <IsFormattedBySelectorRecord>false</IsFormattedBySelectorRecord>
                    <IsFormattedByRecord>false</IsFormattedByRecord>
                    <FieldFormatDefinitionRecordName/>
                  </IP21RecordField>
                  <IP21RecordField>
                    <FieldName>SELECT_DESCRIPTION</FieldName>
                    <Value>Undef Qual</Value>
                    <Length>0</Length>
                    <ChangeAbility>Never</ChangeAbility>
                    <IsFormattedBySelectorRecord>false</IsFormattedBySelectorRecord>
                    <IsFormattedByRecord>false</IsFormattedByRecord>
                    <FieldFormatDefinitionRecordName/>
                  </IP21RecordField>
                  <IP21RecordField>
                    <FieldName>SELECT_DESCRIPTION</FieldName>
                    <Value>OOP/BAD</Value>
                    <Length>0</Length>
                    <ChangeAbility>Never</ChangeAbility>
                    <IsFormattedBySelectorRecord>false</IsFormattedBySelectorRecord>
                    <IsFormattedByRecord>false</IsFormattedByRecord>
                    <FieldFormatDefinitionRecordName/>
                  </IP21RecordField>
                  <IP21RecordField>
                    <FieldName>SELECT_DESCRIPTION</FieldName>
                    <Value>OOP</Value>
                    <Length>0</Length>
                    <ChangeAbility>Never</ChangeAbility>
                    <IsFormattedBySelectorRecord>false</IsFormattedBySelectorRecord>
                    <IsFormattedByRecord>false</IsFormattedByRecord>
                    <FieldFormatDefinitionRecordName/>
                  </IP21RecordField>
                  <IP21RecordField>
                    <FieldName>SELECT_DESCRIPTION</FieldName>
                    <Value>IOPM/BAD</Value>
                    <Length>0</Length>
                    <ChangeAbility>Never</ChangeAbility>
                    <IsFormattedBySelectorRecord>false</IsFormattedBySelectorRecord>
                    <IsFormattedByRecord>false</IsFormattedByRecord>
                    <FieldFormatDefinitionRecordName/>
                  </IP21RecordField>
                  <IP21RecordField>
                    <FieldName>SELECT_DESCRIPTION</FieldName>
                    <Value>IOPP/BAD</Value>
                    <Length>0</Length>
                    <ChangeAbility>Never</ChangeAbility>
                    <IsFormattedBySelectorRecord>false</IsFormattedBySelectorRecord>
                    <IsFormattedByRecord>false</IsFormattedByRecord>
                    <FieldFormatDefinitionRecordName/>
                  </IP21RecordField>
                  <IP21RecordField>
                    <FieldName>SELECT_DESCRIPTION</FieldName>
                    <Value>IOPM</Value>
                    <Length>0</Length>
                    <ChangeAbility>Never</ChangeAbility>
                    <IsFormattedBySelectorRecord>false</IsFormattedBySelectorRecord>
                    <IsFormattedByRecord>false</IsFormattedByRecord>
                    <FieldFormatDefinitionRecordName/>
                  </IP21RecordField>
                  <IP21RecordField>
                    <FieldName>SELECT_DESCRIPTION</FieldName>
                    <Value>IOPP</Value>
                    <Length>0</Length>
                    <ChangeAbility>Never</ChangeAbility>
                    <IsFormattedBySelectorRecord>false</IsFormattedBySelectorRecord>
                    <IsFormattedByRecord>false</IsFormattedByRecord>
                    <FieldFormatDefinitionRecordName/>
                  </IP21RecordField>
                  <IP21RecordField>
                    <FieldName>SELECT_DESCRIPTION</FieldName>
                    <Value>IOP</Value>
                    <Length>0</Length>
                    <ChangeAbility>Never</ChangeAbility>
                    <IsFormattedBySelectorRecord>false</IsFormattedBySelectorRecord>
                    <IsFormattedByRecord>false</IsFormattedByRecord>
                    <FieldFormatDefinitionRecordName/>
                  </IP21RecordField>
                  <IP21RecordField>
                    <FieldName>SELECT_DESCRIPTION</FieldName>
                    <Value>MAINT/B</Value>
                    <Length>0</Length>
                    <ChangeAbility>Never</ChangeAbility>
                    <IsFormattedBySelectorRecord>false</IsFormattedBySelectorRecord>
                    <IsFormattedByRecord>false</IsFormattedByRecord>
                    <FieldFormatDefinitionRecordName/>
                  </IP21RecordField>
                  <IP21RecordField>
                    <FieldName>SELECT_DESCRIPTION</FieldName>
                    <Value>MAINT/QST</Value>
                    <Length>0</Length>
                    <ChangeAbility>Never</ChangeAbility>
                    <IsFormattedBySelectorRecord>false</IsFormattedBySelectorRecord>
                    <IsFormattedByRecord>false</IsFormattedByRecord>
                    <FieldFormatDefinitionRecordName/>
                  </IP21RecordField>
                  <IP21RecordField>
                    <FieldName>SELECT_DESCRIPTION</FieldName>
                    <Value>ServOff/B</Value>
                    <Length>0</Length>
                    <ChangeAbility>Never</ChangeAbility>
                    <IsFormattedBySelectorRecord>false</IsFormattedBySelectorRecord>
                    <IsFormattedByRecord>false</IsFormattedByRecord>
                    <FieldFormatDefinitionRecordName/>
                  </IP21RecordField>
                  <IP21RecordField>
                    <FieldName>SELECT_DESCRIPTION</FieldName>
                    <Value>ServOff/Q</Value>
                    <Length>0</Length>
                    <ChangeAbility>Never</ChangeAbility>
                    <IsFormattedBySelectorRecord>false</IsFormattedBySelectorRecord>
                    <IsFormattedByRecord>false</IsFormattedByRecord>
                    <FieldFormatDefinitionRecordName/>
                  </IP21RecordField>
                  <IP21RecordField>
                    <FieldName>SELECT_DESCRIPTION</FieldName>
                    <Value>NEFV/CAL/Q</Value>
                    <Length>0</Length>
                    <ChangeAbility>Never</ChangeAbility>
                    <IsFormattedBySelectorRecord>false</IsFormattedBySelectorRecord>
                    <IsFormattedByRecord>false</IsFormattedByRecord>
                    <FieldFormatDefinitionRecordName/>
                  </IP21RecordField>
                  <IP21RecordField>
                    <FieldName>SELECT_DESCRIPTION</FieldName>
                    <Value>CAL/QST</Value>
                    <Length>0</Length>
                    <ChangeAbility>Never</ChangeAbility>
                    <IsFormattedBySelectorRecord>false</IsFormattedBySelectorRecord>
                    <IsFormattedByRecord>false</IsFormattedByRecord>
                    <FieldFormatDefinitionRecordName/>
                  </IP21RecordField>
                  <IP21RecordField>
                    <FieldName>SELECT_DESCRIPTION</FieldName>
                    <Value>NEFV/QST</Value>
                    <Length>0</Length>
                    <ChangeAbility>Never</ChangeAbility>
                    <IsFormattedBySelectorRecord>false</IsFormattedBySelectorRecord>
                    <IsFormattedByRecord>false</IsFormattedByRecord>
                    <FieldFormatDefinitionRecordName/>
                  </IP21RecordField>
                  <IP21RecordField>
                    <FieldName>SELECT_DESCRIPTION</FieldName>
                    <Value>CAL</Value>
                    <Length>0</Length>
                    <ChangeAbility>Never</ChangeAbility>
                    <IsFormattedBySelectorRecord>false</IsFormattedBySelectorRecord>
                    <IsFormattedByRecord>false</IsFormattedByRecord>
                    <FieldFormatDefinitionRecordName/>
                  </IP21RecordField>
                  <IP21RecordField>
                    <FieldName>SELECT_DESCRIPTION</FieldName>
                    <Value>NCOM/BAD</Value>
                    <Length>0</Length>
                    <ChangeAbility>Never</ChangeAbility>
                    <IsFormattedBySelectorRecord>false</IsFormattedBySelectorRecord>
                    <IsFormattedByRecord>false</IsFormattedByRecord>
                    <FieldFormatDefinitionRecordName/>
                  </IP21RecordField>
                  <IP21RecordField>
                    <FieldName>SELECT_DESCRIPTION</FieldName>
                    <Value>NCOM/QST</Value>
                    <Length>0</Length>
                    <ChangeAbility>Never</ChangeAbility>
                    <IsFormattedBySelectorRecord>false</IsFormattedBySelectorRecord>
                    <IsFormattedByRecord>false</IsFormattedByRecord>
                    <FieldFormatDefinitionRecordName/>
                  </IP21RecordField>
                  <IP21RecordField>
                    <FieldName>SELECT_DESCRIPTION</FieldName>
                    <Value>Cannot Val</Value>
                    <Length>0</Length>
                    <ChangeAbility>Never</ChangeAbility>
                    <IsFormattedBySelectorRecord>false</IsFormattedBySelectorRecord>
                    <IsFormattedByRecord>false</IsFormattedByRecord>
                    <FieldFormatDefinitionRecordName/>
                  </IP21RecordField>
                  <IP21RecordField>
                    <FieldName>SELECT_DESCRIPTION</FieldName>
                    <Value>Recovered</Value>
                    <Length>0</Length>
                    <ChangeAbility>Never</ChangeAbility>
                    <IsFormattedBySelectorRecord>false</IsFormattedBySelectorRecord>
                    <IsFormattedByRecord>false</IsFormattedByRecord>
                    <FieldFormatDefinitionRecordName/>
                  </IP21RecordField>
                  <IP21RecordField>
                    <FieldName>SELECT_DESCRIPTION</FieldName>
                    <Value>CAL/IOPM/B</Value>
                    <Length>0</Length>
                    <ChangeAbility>Never</ChangeAbility>
                    <IsFormattedBySelectorRecord>false</IsFormattedBySelectorRecord>
                    <IsFormattedByRecord>false</IsFormattedByRecord>
                    <FieldFormatDefinitionRecordName/>
                  </IP21RecordField>
                  <IP21RecordField>
                    <FieldName>SELECT_DESCRIPTION</FieldName>
                    <Value>CA/NE/IO/B</Value>
                    <Length>0</Length>
                    <ChangeAbility>Never</ChangeAbility>
                    <IsFormattedBySelectorRecord>false</IsFormattedBySelectorRecord>
                    <IsFormattedByRecord>false</IsFormattedByRecord>
                    <FieldFormatDefinitionRecordName/>
                  </IP21RecordField>
                  <IP21RecordField>
                    <FieldName>SELECT_DESCRIPTION</FieldName>
                    <Value>CAL/NEFV/B</Value>
                    <Length>0</Length>
                    <ChangeAbility>Never</ChangeAbility>
                    <IsFormattedBySelectorRecord>false</IsFormattedBySelectorRecord>
                    <IsFormattedByRecord>false</IsFormattedByRecord>
                    <FieldFormatDefinitionRecordName/>
                  </IP21RecordField>
                  <IP21RecordField>
                    <FieldName>SELECT_DESCRIPTION</FieldName>
                    <Value>CAL/NEFV</Value>
                    <Length>0</Length>
                    <ChangeAbility>Never</ChangeAbility>
                    <IsFormattedBySelectorRecord>false</IsFormattedBySelectorRecord>
                    <IsFormattedByRecord>false</IsFormattedByRecord>
                    <FieldFormatDefinitionRecordName/>
                  </IP21RecordField>
                  <IP21RecordField>
                    <FieldName>SELECT_DESCRIPTION</FieldName>
                    <Value>CAL/IOPM</Value>
                    <Length>0</Length>
                    <ChangeAbility>Never</ChangeAbility>
                    <IsFormattedBySelectorRecord>false</IsFormattedBySelectorRecord>
                    <IsFormattedByRecord>false</IsFormattedByRecord>
                    <FieldFormatDefinitionRecordName/>
                  </IP21RecordField>
                  <IP21RecordField>
                    <FieldName>SELECT_DESCRIPTION</FieldName>
                    <Value>Questionab</Value>
                    <Length>0</Length>
                    <ChangeAbility>Never</ChangeAbility>
                    <IsFormattedBySelectorRecord>false</IsFormattedBySelectorRecord>
                    <IsFormattedByRecord>false</IsFormattedByRecord>
                    <FieldFormatDefinitionRecordName/>
                  </IP21RecordField>
                  <IP21RecordField>
                    <FieldName>SELECT_DESCRIPTION</FieldName>
                    <Value>Unavailabl</Value>
                    <Length>0</Length>
                    <ChangeAbility>Never</ChangeAbility>
                    <IsFormattedBySelectorRecord>false</IsFormattedBySelectorRecord>
                    <IsFormattedByRecord>false</IsFormattedByRecord>
                    <FieldFormatDefinitionRecordName/>
                  </IP21RecordField>
                  <IP21RecordField>
                    <FieldName>SELECT_DESCRIPTION</FieldName>
                    <Value>DT not Sup</Value>
                    <Length>0</Length>
                    <ChangeAbility>Never</ChangeAbility>
                    <IsFormattedBySelectorRecord>false</IsFormattedBySelectorRecord>
                    <IsFormattedByRecord>false</IsFormattedByRecord>
                    <FieldFormatDefinitionRecordName/>
                  </IP21RecordField>
                  <IP21RecordField>
                    <FieldName>SELECT_DESCRIPTION</FieldName>
                    <Value>Inval DT</Value>
                    <Length>0</Length>
                    <ChangeAbility>Never</ChangeAbility>
                    <IsFormattedBySelectorRecord>false</IsFormattedBySelectorRecord>
                    <IsFormattedByRecord>false</IsFormattedByRecord>
                    <FieldFormatDefinitionRecordName/>
                  </IP21RecordField>
                  <IP21RecordField>
                    <FieldName>SELECT_DESCRIPTION</FieldName>
                    <Value>NRDY</Value>
                    <Length>0</Length>
                    <ChangeAbility>Never</ChangeAbility>
                    <IsFormattedBySelectorRecord>false</IsFormattedBySelectorRecord>
                    <IsFormattedByRecord>false</IsFormattedByRecord>
                    <FieldFormatDefinitionRecordName/>
                  </IP21RecordField>
                  <IP21RecordField>
                    <FieldName>SELECT_DESCRIPTION</FieldName>
                    <Value>CND</Value>
                    <Length>0</Length>
                    <ChangeAbility>Never</ChangeAbility>
                    <IsFormattedBySelectorRecord>false</IsFormattedBySelectorRecord>
                    <IsFormattedByRecord>false</IsFormattedByRecord>
                    <FieldFormatDefinitionRecordName/>
                  </IP21RecordField>
                  <IP21RecordField>
                    <FieldName>SELECT_DESCRIPTION</FieldName>
                    <Value>CLPM</Value>
                    <Length>0</Length>
                    <ChangeAbility>Never</ChangeAbility>
                    <IsFormattedBySelectorRecord>false</IsFormattedBySelectorRecord>
                    <IsFormattedByRecord>false</IsFormattedByRecord>
                    <FieldFormatDefinitionRecordName/>
                  </IP21RecordField>
                  <IP21RecordField>
                    <FieldName>SELECT_DESCRIPTION</FieldName>
                    <Value>CLPP</Value>
                    <Length>0</Length>
                    <ChangeAbility>Never</ChangeAbility>
                    <IsFormattedBySelectorRecord>false</IsFormattedBySelectorRecord>
                    <IsFormattedByRecord>false</IsFormattedByRecord>
                    <FieldFormatDefinitionRecordName/>
                  </IP21RecordField>
                  <IP21RecordField>
                    <FieldName>SELECT_DESCRIPTION</FieldName>
                    <Value>PTPF</Value>
                    <Length>0</Length>
                    <ChangeAbility>Never</ChangeAbility>
                    <IsFormattedBySelectorRecord>false</IsFormattedBySelectorRecord>
                    <IsFormattedByRecord>false</IsFormattedByRecord>
                    <FieldFormatDefinitionRecordName/>
                  </IP21RecordField>
                  <IP21RecordField>
                    <FieldName>SELECT_DESCRIPTION</FieldName>
                    <Value>NFP</Value>
                    <Length>0</Length>
                    <ChangeAbility>Never</ChangeAbility>
                    <IsFormattedBySelectorRecord>false</IsFormattedBySelectorRecord>
                    <IsFormattedByRecord>false</IsFormattedByRecord>
                    <FieldFormatDefinitionRecordName/>
                  </IP21RecordField>
                  <IP21RecordField>
                    <FieldName>SELECT_DESCRIPTION</FieldName>
                    <Value>Man-High</Value>
                    <Length>0</Length>
                    <ChangeAbility>Never</ChangeAbility>
                    <IsFormattedBySelectorRecord>false</IsFormattedBySelectorRecord>
                    <IsFormattedByRecord>false</IsFormattedByRecord>
                    <FieldFormatDefinitionRecordName/>
                  </IP21RecordField>
                  <IP21RecordField>
                    <FieldName>SELECT_DESCRIPTION</FieldName>
                    <Value>Man-Low</Value>
                    <Length>0</Length>
                    <ChangeAbility>Never</ChangeAbility>
                    <IsFormattedBySelectorRecord>false</IsFormattedBySelectorRecord>
                    <IsFormattedByRecord>false</IsFormattedByRecord>
                    <FieldFormatDefinitionRecordName/>
                  </IP21RecordField>
                  <IP21RecordField>
                    <FieldName>SELECT_DESCRIPTION</FieldName>
                    <Value>Man</Value>
                    <Length>0</Length>
                    <ChangeAbility>Never</ChangeAbility>
                    <IsFormattedBySelectorRecord>false</IsFormattedBySelectorRecord>
                    <IsFormattedByRecord>false</IsFormattedByRecord>
                    <FieldFormatDefinitionRecordName/>
                  </IP21RecordField>
                  <IP21RecordField>
                    <FieldName>SELECT_DESCRIPTION</FieldName>
                    <Value>?-High</Value>
                    <Length>0</Length>
                    <ChangeAbility>Never</ChangeAbility>
                    <IsFormattedBySelectorRecord>false</IsFormattedBySelectorRecord>
                    <IsFormattedByRecord>false</IsFormattedByRecord>
                    <FieldFormatDefinitionRecordName/>
                  </IP21RecordField>
                  <IP21RecordField>
                    <FieldName>SELECT_DESCRIPTION</FieldName>
                    <Value>?-Low</Value>
                    <Length>0</Length>
                    <ChangeAbility>Never</ChangeAbility>
                    <IsFormattedBySelectorRecord>false</IsFormattedBySelectorRecord>
                    <IsFormattedByRecord>false</IsFormattedByRecord>
                    <FieldFormatDefinitionRecordName/>
                  </IP21RecordField>
                  <IP21RecordField>
                    <FieldName>SELECT_DESCRIPTION</FieldName>
                    <Value>High</Value>
                    <Length>0</Length>
                    <ChangeAbility>Never</ChangeAbility>
                    <IsFormattedBySelectorRecord>false</IsFormattedBySelectorRecord>
                    <IsFormattedByRecord>false</IsFormattedByRecord>
                    <FieldFormatDefinitionRecordName/>
                  </IP21RecordField>
                  <IP21RecordField>
                    <FieldName>SELECT_DESCRIPTION</FieldName>
                    <Value>Low</Value>
                    <Length>0</Length>
                    <ChangeAbility>Never</ChangeAbility>
                    <IsFormattedBySelectorRecord>false</IsFormattedBySelectorRecord>
                    <IsFormattedByRecord>false</IsFormattedByRecord>
                    <FieldFormatDefinitionRecordName/>
                  </IP21RecordField>
                  <IP21RecordField>
                    <FieldName>SELECT_DESCRIPTION</FieldName>
                    <Value>No Data</Value>
                    <Length>0</Length>
                    <ChangeAbility>Never</ChangeAbility>
                    <IsFormattedBySelectorRecord>false</IsFormattedBySelectorRecord>
                    <IsFormattedByRecord>false</IsFormattedByRecord>
                    <FieldFormatDefinitionRecordName/>
                  </IP21RecordField>
                  <IP21RecordField>
                    <FieldName>SELECT_DESCRIPTION</FieldName>
                    <Value>Bad Low</Value>
                    <Length>0</Length>
                    <ChangeAbility>Never</ChangeAbility>
                    <IsFormattedBySelectorRecord>false</IsFormattedBySelectorRecord>
                    <IsFormattedByRecord>false</IsFormattedByRecord>
                    <FieldFormatDefinitionRecordName/>
                  </IP21RecordField>
                  <IP21RecordField>
                    <FieldName>SELECT_DESCRIPTION</FieldName>
                    <Value>Bad Data</Value>
                    <Length>0</Length>
                    <ChangeAbility>Never</ChangeAbility>
                    <IsFormattedBySelectorRecord>false</IsFormattedBySelectorRecord>
                    <IsFormattedByRecord>false</IsFormattedByRecord>
                    <FieldFormatDefinitionRecordName/>
                  </IP21RecordField>
                  <IP21RecordField>
                    <FieldName>SELECT_DESCRIPTION</FieldName>
                    <Value>Bad Calc</Value>
                    <Length>0</Length>
                    <ChangeAbility>Never</ChangeAbility>
                    <IsFormattedBySelectorRecord>false</IsFormattedBySelectorRecord>
                    <IsFormattedByRecord>false</IsFormattedByRecord>
                    <FieldFormatDefinitionRecordName/>
                  </IP21RecordField>
                  <IP21RecordField>
                    <FieldName>SELECT_DESCRIPTION</FieldName>
                    <Value>Arc Off</Value>
                    <Length>0</Length>
                    <ChangeAbility>Never</ChangeAbility>
                    <IsFormattedBySelectorRecord>false</IsFormattedBySelectorRecord>
                    <IsFormattedByRecord>false</IsFormattedByRecord>
                    <FieldFormatDefinitionRecordName/>
                  </IP21RecordField>
                  <IP21RecordField>
                    <FieldName>SELECT_DESCRIPTION</FieldName>
                    <Value>Bad High</Value>
                    <Length>0</Length>
                    <ChangeAbility>Never</ChangeAbility>
                    <IsFormattedBySelectorRecord>false</IsFormattedBySelectorRecord>
                    <IsFormattedByRecord>false</IsFormattedByRecord>
                    <FieldFormatDefinitionRecordName/>
                  </IP21RecordField>
                  <IP21RecordField>
                    <FieldName>SELECT_DESCRIPTION</FieldName>
                    <Value>Inter</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QualityStatusDef</DefinitionRecordName>
          </IP21RecordField>
          <IP21RecordField>
            <FieldName>#_OF_SELECTIONS</FieldName>
            <DataType>Repeat Area</DataType>
            <Length>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QualityStatusDef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QualityStatusDef</DefinitionRecordName>
          </IP21RecordField>
        </DefinitionRecordFields>
        <DefinitionRecordRepeatAreas/>
        <MapRecordName/>
      </IP21DefinitionRecord>
      <IP21DefinitionRecord>
        <DefinitionRecordName>RealFormatDef</DefinitionRecordName>
        <DefinitionRecords>
          <IP21Record>
            <RecordName>F6.0</RecordName>
            <DefinitionRecordName>RealFormatDef</DefinitionRecordName>
            <RecordFields/>
            <RecordRepeatAreas/>
            <USABLE>false</USABLE>
          </IP21Record>
          <IP21Record>
            <RecordName>F22.11</RecordName>
            <DefinitionRecordName>RealFormatDef</DefinitionRecordName>
            <RecordFields/>
            <RecordRepeatAreas/>
            <USABLE>false</USABLE>
          </IP21Record>
          <IP21Record>
            <RecordName>F15. 8</RecordName>
            <DefinitionRecordName>RealFormatDef</DefinitionRecordName>
            <RecordFields/>
            <RecordRepeatAreas/>
            <USABLE>false</USABLE>
          </IP21Record>
          <IP21Record>
            <RecordName>F15. 0</RecordName>
            <DefinitionRecordName>RealFormatDef</DefinitionRecordName>
            <RecordFields/>
            <RecordRepeatAreas/>
            <USABLE>false</USABLE>
          </IP21Record>
          <IP21Record>
            <RecordName>F12. 7</RecordName>
            <DefinitionRecordName>RealFormatDef</DefinitionRecordName>
            <RecordFields/>
            <RecordRepeatAreas/>
            <USABLE>false</USABLE>
          </IP21Record>
          <IP21Record>
            <RecordName>F10. 7</RecordName>
            <DefinitionRecordName>RealFormatDef</DefinitionRecordName>
            <RecordFields/>
            <RecordRepeatAreas/>
            <USABLE>false</USABLE>
          </IP21Record>
          <IP21Record>
            <RecordName>F10. 4</RecordName>
            <DefinitionRecordName>RealFormatDef</DefinitionRecordName>
            <RecordFields/>
            <RecordRepeatAreas/>
            <USABLE>false</USABLE>
          </IP21Record>
          <IP21Record>
            <RecordName>F10. 3</RecordName>
            <DefinitionRecordName>RealFormatDef</DefinitionRecordName>
            <RecordFields/>
            <RecordRepeatAreas/>
            <USABLE>false</USABLE>
          </IP21Record>
          <IP21Record>
            <RecordName>F 9.0</RecordName>
            <DefinitionRecordName>RealFormatDef</DefinitionRecordName>
            <RecordFields/>
            <RecordRepeatAreas/>
            <USABLE>false</USABLE>
          </IP21Record>
          <IP21Record>
            <RecordName>F 9. 3</RecordName>
            <DefinitionRecordName>RealFormatDef</DefinitionRecordName>
            <RecordFields/>
            <RecordRepeatAreas/>
            <USABLE>false</USABLE>
          </IP21Record>
          <IP21Record>
            <RecordName>F 7.1</RecordName>
            <DefinitionRecordName>RealFormatDef</DefinitionRecordName>
            <RecordFields/>
            <RecordRepeatAreas/>
            <USABLE>false</USABLE>
          </IP21Record>
          <IP21Record>
            <RecordName>F 7. 5</RecordName>
            <DefinitionRecordName>RealFormatDef</DefinitionRecordName>
            <RecordFields/>
            <RecordRepeatAreas/>
            <USABLE>false</USABLE>
          </IP21Record>
          <IP21Record>
            <RecordName>F 7. 4</RecordName>
            <DefinitionRecordName>RealFormatDef</DefinitionRecordName>
            <RecordFields/>
            <RecordRepeatAreas/>
            <USABLE>false</USABLE>
          </IP21Record>
          <IP21Record>
            <RecordName>F 7. 3</RecordName>
            <DefinitionRecordName>RealFormatDef</DefinitionRecordName>
            <RecordFields/>
            <RecordRepeatAreas/>
            <USABLE>false</USABLE>
          </IP21Record>
          <IP21Record>
            <RecordName>F 7. 2</RecordName>
            <DefinitionRecordName>RealFormatDef</DefinitionRecordName>
            <RecordFields/>
            <RecordRepeatAreas/>
            <USABLE>false</USABLE>
          </IP21Record>
          <IP21Record>
            <RecordName>F 6. 3</RecordName>
            <DefinitionRecordName>RealFormatDef</DefinitionRecordName>
            <RecordFields/>
            <RecordRepeatAreas/>
            <USABLE>false</USABLE>
          </IP21Record>
          <IP21Record>
            <RecordName>F 6. 2</RecordName>
            <DefinitionRecordName>RealFormatDef</DefinitionRecordName>
            <RecordFields/>
            <RecordRepeatAreas/>
            <USABLE>false</USABLE>
          </IP21Record>
          <IP21Record>
            <RecordName>F 6. 1</RecordName>
            <DefinitionRecordName>RealFormatDef</DefinitionRecordName>
            <RecordFields/>
            <RecordRepeatAreas/>
            <USABLE>false</USABLE>
          </IP21Record>
          <IP21Record>
            <RecordName>F 5. 2</RecordName>
            <DefinitionRecordName>RealFormatDef</DefinitionRecordName>
            <RecordFields/>
            <RecordRepeatAreas/>
            <USABLE>false</USABLE>
          </IP21Record>
          <IP21Record>
            <RecordName>E5E3</RecordName>
            <DefinitionRecordName>RealFormatDef</DefinitionRecordName>
            <RecordFields/>
            <RecordRepeatAreas/>
            <USABLE>false</USABLE>
          </IP21Record>
          <IP21Record>
            <RecordName>E5E2</RecordName>
            <DefinitionRecordName>RealFormatDef</DefinitionRecordName>
            <RecordFields/>
            <RecordRepeatAreas/>
            <USABLE>false</USABLE>
          </IP21Record>
          <IP21Record>
            <RecordName>E3E2</RecordName>
            <DefinitionRecordName>RealFormatDef</DefinitionRecordName>
            <RecordFields/>
            <RecordRepeatAreas/>
            <USABLE>false</USABLE>
          </IP21Record>
        </DefinitionRecords>
        <DefinitionRecordFields>
          <IP21RecordField>
            <FieldName>NAME</FieldName>
            <DataType>Character</DataType>
            <Length>6</Length>
            <ChangeAbility>Always</ChangeAbility>
            <IsFormattedBySelectorRecord>false</IsFormattedBySelectorRecord>
            <IsFormattedByRecord>false</IsFormattedByRecord>
            <FieldFormatRecordName/>
            <FieldFormatDefinitionRecordName/>
            <SearchKeyRecord/>
            <DefinitionRecordName>RealFormatDef</DefinitionRecordName>
          </IP21RecordField>
          <IP21RecordField>
            <FieldName>DISPLAY_LENGTH</FieldName>
            <DataType>Integer</DataType>
            <Length>71</Length>
            <ChangeAbility>Always</ChangeAbility>
            <IsFormattedBySelectorRecord>false</IsFormattedBySelectorRecord>
            <IsFormattedByRecord>false</IsFormattedByRecord>
            <FieldFormatRecordName>I 2</FieldFormatRecordName>
            <FieldFormatDefinitionRecordName>IntegerFormatDef</FieldFormatDefinitionRecordName>
            <SearchKeyRecord/>
            <DefinitionRecordName>RealFormatDef</DefinitionRecordName>
          </IP21RecordField>
          <IP21RecordField>
            <FieldName>DISPLAY_WHOLE_DIGITS</FieldName>
            <DataType>Integer</DataType>
            <Length>71</Length>
            <ChangeAbility>Always</ChangeAbility>
            <IsFormattedBySelectorRecord>false</IsFormattedBySelectorRecord>
            <IsFormattedByRecord>false</IsFormattedByRecord>
            <FieldFormatRecordName>I 2</FieldFormatRecordName>
            <FieldFormatDefinitionRecordName>IntegerFormatDef</FieldFormatDefinitionRecordName>
            <SearchKeyRecord/>
            <DefinitionRecordName>RealFormatDef</DefinitionRecordName>
          </IP21RecordField>
        </DefinitionRecordFields>
        <DefinitionRecordRepeatAreas/>
        <MapRecordName/>
      </IP21DefinitionRecord>
      <IP21DefinitionRecord>
        <DefinitionRecordName>Select10Def</DefinitionRecordName>
        <DefinitionRecords>
          <IP21Record>
            <RecordName>PLANT-AREAS</RecordName>
            <DefinitionRecordName>Select10Def</DefinitionRecordName>
            <RecordFields>
              <IP21RecordField>
                <FieldName>1ST_SELECTION_VALUE</FieldName>
                <Value>0</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
                    <Length>0</Length>
                    <ChangeAbility>Never</ChangeAbility>
                    <IsFormattedBySelectorRecord>false</IsFormattedBySelectorRecord>
                    <IsFormattedByRecord>false</IsFormattedByRecord>
                    <FieldFormatDefinitionRecordName/>
                  </IP21RecordField>
                  <IP21RecordField>
                    <FieldName>SELECT_DESCRIPTION</FieldName>
                    <Value>none</Value>
                    <Length>0</Length>
                    <ChangeAbility>Never</ChangeAbility>
                    <IsFormattedBySelectorRecord>false</IsFormattedBySelectorRecord>
                    <IsFormattedByRecord>false</IsFormattedByRecord>
                    <FieldFormatDefinitionRecordName/>
                  </IP21RecordField>
                  <IP21RecordField>
                    <FieldName>SELECT_DESCRIPTION</FieldName>
                    <Value>Lims</Value>
                    <Length>0</Length>
                    <ChangeAbility>Never</ChangeAbility>
                    <IsFormattedBySelectorRecord>false</IsFormattedBySelectorRecord>
                    <IsFormattedByRecord>false</IsFormattedByRecord>
                    <FieldFormatDefinitionRecordName/>
                  </IP21RecordField>
                  <IP21RecordField>
                    <FieldName>SELECT_DESCRIPTION</FieldName>
                    <Value>Manual</Value>
                    <Length>0</Length>
                    <ChangeAbility>Never</ChangeAbility>
                    <IsFormattedBySelectorRecord>false</IsFormattedBySelectorRecord>
                    <IsFormattedByRecord>false</IsFormattedByRecord>
                    <FieldFormatDefinitionRecordName/>
                  </IP21RecordField>
                  <IP21RecordField>
                    <FieldName>SELECT_DESCRIPTION</FieldName>
                    <Value>Local</Value>
                    <Length>0</Length>
                    <ChangeAbility>Never</ChangeAbility>
                    <IsFormattedBySelectorRecord>false</IsFormattedBySelectorRecord>
                    <IsFormattedByRecord>false</IsFormattedByRecord>
                    <FieldFormatDefinitionRecordName/>
                  </IP21RecordField>
                  <IP21RecordField>
                    <FieldName>SELECT_DESCRIPTION</FieldName>
                    <Value>Master</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Select10Def</DefinitionRecordName>
          </IP21RecordField>
          <IP21RecordField>
            <FieldName>#_OF_SELECTIONS</FieldName>
            <DataType>Repeat Area</DataType>
            <Length>5</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Select10Def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Select10Def</DefinitionRecordName>
          </IP21RecordField>
        </DefinitionRecordFields>
        <DefinitionRecordRepeatAreas/>
        <MapRecordName/>
      </IP21DefinitionRecord>
      <IP21DefinitionRecord>
        <DefinitionRecordName>Select12Def</DefinitionRecordName>
        <DefinitionRecords>
          <IP21Record>
            <RecordName>IP_Inter/Stepped</RecordName>
            <DefinitionRecordName>Select12Def</DefinitionRecordName>
            <RecordFields>
              <IP21RecordField>
                <FieldName>1ST_SELECTION_VALUE</FieldName>
                <Value>0</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Stepped</Value>
                    <Length>0</Length>
                    <ChangeAbility>Never</ChangeAbility>
                    <IsFormattedBySelectorRecord>false</IsFormattedBySelectorRecord>
                    <IsFormattedByRecord>false</IsFormattedByRecord>
                    <FieldFormatDefinitionRecordName/>
                  </IP21RecordField>
                  <IP21RecordField>
                    <FieldName>SELECT_DESCRIPTION</FieldName>
                    <Value>Interpolated</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IP21Record>
            <RecordName>BOXCARS-STATUSES</RecordName>
            <DefinitionRecordName>Select12Def</DefinitionRecordName>
            <RecordFields>
              <IP21RecordField>
                <FieldName>1ST_SELECTION_VALUE</FieldName>
                <Value>0</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Spike</Value>
                    <Length>0</Length>
                    <ChangeAbility>Never</ChangeAbility>
                    <IsFormattedBySelectorRecord>false</IsFormattedBySelectorRecord>
                    <IsFormattedByRecord>false</IsFormattedByRecord>
                    <FieldFormatDefinitionRecordName/>
                  </IP21RecordField>
                  <IP21RecordField>
                    <FieldName>SELECT_DESCRIPTION</FieldName>
                    <Value>Maybe Spike</Value>
                    <Length>0</Length>
                    <ChangeAbility>Never</ChangeAbility>
                    <IsFormattedBySelectorRecord>false</IsFormattedBySelectorRecord>
                    <IsFormattedByRecord>false</IsFormattedByRecord>
                    <FieldFormatDefinitionRecordName/>
                  </IP21RecordField>
                  <IP21RecordField>
                    <FieldName>SELECT_DESCRIPTION</FieldName>
                    <Value>Slope</Value>
                    <Length>0</Length>
                    <ChangeAbility>Never</ChangeAbility>
                    <IsFormattedBySelectorRecord>false</IsFormattedBySelectorRecord>
                    <IsFormattedByRecord>false</IsFormattedByRecord>
                    <FieldFormatDefinitionRecordName/>
                  </IP21RecordField>
                  <IP21RecordField>
                    <FieldName>SELECT_DESCRIPTION</FieldName>
                    <Value>BoxCar</Value>
                    <Length>0</Length>
                    <ChangeAbility>Never</ChangeAbility>
                    <IsFormattedBySelectorRecord>false</IsFormattedBySelectorRecord>
                    <IsFormattedByRecord>false</IsFormattedByRecord>
                    <FieldFormatDefinitionRecordName/>
                  </IP21RecordField>
                  <IP21RecordField>
                    <FieldName>SELECT_DESCRIPTION</FieldName>
                    <Value>No Violation</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Select12Def</DefinitionRecordName>
          </IP21RecordField>
          <IP21RecordField>
            <FieldName>#_OF_SELECTIONS</FieldName>
            <DataType>Repeat Area</DataType>
            <Length>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Select12Def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Select12Def</DefinitionRecordName>
          </IP21RecordField>
        </DefinitionRecordFields>
        <DefinitionRecordRepeatAreas/>
        <MapRecordName/>
      </IP21DefinitionRecord>
      <IP21DefinitionRecord>
        <DefinitionRecordName>Select16Def</DefinitionRecordName>
        <DefinitionRecords>
          <IP21Record>
            <RecordName>IP_AlarmColors</RecordName>
            <DefinitionRecordName>Select16Def</DefinitionRecordName>
            <RecordFields>
              <IP21RecordField>
                <FieldName>1ST_SELECTION_VALUE</FieldName>
                <Value>-8</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Cyan on Black</Value>
                    <Length>0</Length>
                    <ChangeAbility>Never</ChangeAbility>
                    <IsFormattedBySelectorRecord>false</IsFormattedBySelectorRecord>
                    <IsFormattedByRecord>false</IsFormattedByRecord>
                    <FieldFormatDefinitionRecordName/>
                  </IP21RecordField>
                  <IP21RecordField>
                    <FieldName>SELECT_DESCRIPTION</FieldName>
                    <Value>White on Blue</Value>
                    <Length>0</Length>
                    <ChangeAbility>Never</ChangeAbility>
                    <IsFormattedBySelectorRecord>false</IsFormattedBySelectorRecord>
                    <IsFormattedByRecord>false</IsFormattedByRecord>
                    <FieldFormatDefinitionRecordName/>
                  </IP21RecordField>
                  <IP21RecordField>
                    <FieldName>SELECT_DESCRIPTION</FieldName>
                    <Value>Blue on Cyan</Value>
                    <Length>0</Length>
                    <ChangeAbility>Never</ChangeAbility>
                    <IsFormattedBySelectorRecord>false</IsFormattedBySelectorRecord>
                    <IsFormattedByRecord>false</IsFormattedByRecord>
                    <FieldFormatDefinitionRecordName/>
                  </IP21RecordField>
                  <IP21RecordField>
                    <FieldName>SELECT_DESCRIPTION</FieldName>
                    <Value>Yellow on Red</Value>
                    <Length>0</Length>
                    <ChangeAbility>Never</ChangeAbility>
                    <IsFormattedBySelectorRecord>false</IsFormattedBySelectorRecord>
                    <IsFormattedByRecord>false</IsFormattedByRecord>
                    <FieldFormatDefinitionRecordName/>
                  </IP21RecordField>
                  <IP21RecordField>
                    <FieldName>SELECT_DESCRIPTION</FieldName>
                    <Value>Magenta on Black</Value>
                    <Length>0</Length>
                    <ChangeAbility>Never</ChangeAbility>
                    <IsFormattedBySelectorRecord>false</IsFormattedBySelectorRecord>
                    <IsFormattedByRecord>false</IsFormattedByRecord>
                    <FieldFormatDefinitionRecordName/>
                  </IP21RecordField>
                  <IP21RecordField>
                    <FieldName>SELECT_DESCRIPTION</FieldName>
                    <Value>Yellow on Black</Value>
                    <Length>0</Length>
                    <ChangeAbility>Never</ChangeAbility>
                    <IsFormattedBySelectorRecord>false</IsFormattedBySelectorRecord>
                    <IsFormattedByRecord>false</IsFormattedByRecord>
                    <FieldFormatDefinitionRecordName/>
                  </IP21RecordField>
                  <IP21RecordField>
                    <FieldName>SELECT_DESCRIPTION</FieldName>
                    <Value>Green on Black</Value>
                    <Length>0</Length>
                    <ChangeAbility>Never</ChangeAbility>
                    <IsFormattedBySelectorRecord>false</IsFormattedBySelectorRecord>
                    <IsFormattedByRecord>false</IsFormattedByRecord>
                    <FieldFormatDefinitionRecordName/>
                  </IP21RecordField>
                  <IP21RecordField>
                    <FieldName>SELECT_DESCRIPTION</FieldName>
                    <Value>Red on Black</Value>
                    <Length>0</Length>
                    <ChangeAbility>Never</ChangeAbility>
                    <IsFormattedBySelectorRecord>false</IsFormattedBySelectorRecord>
                    <IsFormattedByRecord>false</IsFormattedByRecord>
                    <FieldFormatDefinitionRecordName/>
                  </IP21RecordField>
                  <IP21RecordField>
                    <FieldName>SELECT_DESCRIPTION</FieldName>
                    <Value>Black on White</Value>
                    <Length>0</Length>
                    <ChangeAbility>Never</ChangeAbility>
                    <IsFormattedBySelectorRecord>false</IsFormattedBySelectorRecord>
                    <IsFormattedByRecord>false</IsFormattedByRecord>
                    <FieldFormatDefinitionRecordName/>
                  </IP21RecordField>
                  <IP21RecordField>
                    <FieldName>SELECT_DESCRIPTION</FieldName>
                    <Value>Black on Cyan</Value>
                    <Length>0</Length>
                    <ChangeAbility>Never</ChangeAbility>
                    <IsFormattedBySelectorRecord>false</IsFormattedBySelectorRecord>
                    <IsFormattedByRecord>false</IsFormattedByRecord>
                    <FieldFormatDefinitionRecordName/>
                  </IP21RecordField>
                  <IP21RecordField>
                    <FieldName>SELECT_DESCRIPTION</FieldName>
                    <Value>Blue on White</Value>
                    <Length>0</Length>
                    <ChangeAbility>Never</ChangeAbility>
                    <IsFormattedBySelectorRecord>false</IsFormattedBySelectorRecord>
                    <IsFormattedByRecord>false</IsFormattedByRecord>
                    <FieldFormatDefinitionRecordName/>
                  </IP21RecordField>
                  <IP21RecordField>
                    <FieldName>SELECT_DESCRIPTION</FieldName>
                    <Value>Cyan on Blue</Value>
                    <Length>0</Length>
                    <ChangeAbility>Never</ChangeAbility>
                    <IsFormattedBySelectorRecord>false</IsFormattedBySelectorRecord>
                    <IsFormattedByRecord>false</IsFormattedByRecord>
                    <FieldFormatDefinitionRecordName/>
                  </IP21RecordField>
                  <IP21RecordField>
                    <FieldName>SELECT_DESCRIPTION</FieldName>
                    <Value>Red on Yellow</Value>
                    <Length>0</Length>
                    <ChangeAbility>Never</ChangeAbility>
                    <IsFormattedBySelectorRecord>false</IsFormattedBySelectorRecord>
                    <IsFormattedByRecord>false</IsFormattedByRecord>
                    <FieldFormatDefinitionRecordName/>
                  </IP21RecordField>
                  <IP21RecordField>
                    <FieldName>SELECT_DESCRIPTION</FieldName>
                    <Value>Black on Magenta</Value>
                    <Length>0</Length>
                    <ChangeAbility>Never</ChangeAbility>
                    <IsFormattedBySelectorRecord>false</IsFormattedBySelectorRecord>
                    <IsFormattedByRecord>false</IsFormattedByRecord>
                    <FieldFormatDefinitionRecordName/>
                  </IP21RecordField>
                  <IP21RecordField>
                    <FieldName>SELECT_DESCRIPTION</FieldName>
                    <Value>Black on Yellow</Value>
                    <Length>0</Length>
                    <ChangeAbility>Never</ChangeAbility>
                    <IsFormattedBySelectorRecord>false</IsFormattedBySelectorRecord>
                    <IsFormattedByRecord>false</IsFormattedByRecord>
                    <FieldFormatDefinitionRecordName/>
                  </IP21RecordField>
                  <IP21RecordField>
                    <FieldName>SELECT_DESCRIPTION</FieldName>
                    <Value>Black on Green</Value>
                    <Length>0</Length>
                    <ChangeAbility>Never</ChangeAbility>
                    <IsFormattedBySelectorRecord>false</IsFormattedBySelectorRecord>
                    <IsFormattedByRecord>false</IsFormattedByRecord>
                    <FieldFormatDefinitionRecordName/>
                  </IP21RecordField>
                  <IP21RecordField>
                    <FieldName>SELECT_DESCRIPTION</FieldName>
                    <Value>Black on Red</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Select16Def</DefinitionRecordName>
          </IP21RecordField>
          <IP21RecordField>
            <FieldName>#_OF_SELECTIONS</FieldName>
            <DataType>Repeat Area</DataType>
            <Length>8</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Select16Def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Select16Def</DefinitionRecordName>
          </IP21RecordField>
        </DefinitionRecordFields>
        <DefinitionRecordRepeatAreas/>
        <MapRecordName/>
      </IP21DefinitionRecord>
      <IP21DefinitionRecord>
        <DefinitionRecordName>Select20Def</DefinitionRecordName>
        <DefinitionRecords>
          <IP21Record>
            <RecordName>D-H-STATUSES</RecordName>
            <DefinitionRecordName>Select20Def</DefinitionRecordName>
            <RecordFields>
              <IP21RecordField>
                <FieldName>1ST_SELECTION_VALUE</FieldName>
                <Value>-9</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Paused</Value>
                    <Length>0</Length>
                    <ChangeAbility>Never</ChangeAbility>
                    <IsFormattedBySelectorRecord>false</IsFormattedBySelectorRecord>
                    <IsFormattedByRecord>false</IsFormattedByRecord>
                    <FieldFormatDefinitionRecordName/>
                  </IP21RecordField>
                  <IP21RecordField>
                    <FieldName>SELECT_DESCRIPTION</FieldName>
                    <Value>OK</Value>
                    <Length>0</Length>
                    <ChangeAbility>Never</ChangeAbility>
                    <IsFormattedBySelectorRecord>false</IsFormattedBySelectorRecord>
                    <IsFormattedByRecord>false</IsFormattedByRecord>
                    <FieldFormatDefinitionRecordName/>
                  </IP21RecordField>
                  <IP21RecordField>
                    <FieldName>SELECT_DESCRIPTION</FieldName>
                    <Value/>
                    <Length>0</Length>
                    <ChangeAbility>Never</ChangeAbility>
                    <IsFormattedBySelectorRecord>false</IsFormattedBySelectorRecord>
                    <IsFormattedByRecord>false</IsFormattedByRecord>
                    <FieldFormatDefinitionRecordName/>
                  </IP21RecordField>
                  <IP21RecordField>
                    <FieldName>SELECT_DESCRIPTION</FieldName>
                    <Value>H/21 Not Connected</Value>
                    <Length>0</Length>
                    <ChangeAbility>Never</ChangeAbility>
                    <IsFormattedBySelectorRecord>false</IsFormattedBySelectorRecord>
                    <IsFormattedByRecord>false</IsFormattedByRecord>
                    <FieldFormatDefinitionRecordName/>
                  </IP21RecordField>
                  <IP21RecordField>
                    <FieldName>SELECT_DESCRIPTION</FieldName>
                    <Value>Repository Not Found</Value>
                    <Length>0</Length>
                    <ChangeAbility>Never</ChangeAbility>
                    <IsFormattedBySelectorRecord>false</IsFormattedBySelectorRecord>
                    <IsFormattedByRecord>false</IsFormattedByRecord>
                    <FieldFormatDefinitionRecordName/>
                  </IP21RecordField>
                  <IP21RecordField>
                    <FieldName>SELECT_DESCRIPTION</FieldName>
                    <Value>Not Enough Map Space</Value>
                    <Length>0</Length>
                    <ChangeAbility>Never</ChangeAbility>
                    <IsFormattedBySelectorRecord>false</IsFormattedBySelectorRecord>
                    <IsFormattedByRecord>false</IsFormattedByRecord>
                    <FieldFormatDefinitionRecordName/>
                  </IP21RecordField>
                  <IP21RecordField>
                    <FieldName>SELECT_DESCRIPTION</FieldName>
                    <Value>Map File Error</Value>
                    <Length>0</Length>
                    <ChangeAbility>Never</ChangeAbility>
                    <IsFormattedBySelectorRecord>false</IsFormattedBySelectorRecord>
                    <IsFormattedByRecord>false</IsFormattedByRecord>
                    <FieldFormatDefinitionRecordName/>
                  </IP21RecordField>
                  <IP21RecordField>
                    <FieldName>SELECT_DESCRIPTION</FieldName>
                    <Value>Other Map Error</Value>
                    <Length>0</Length>
                    <ChangeAbility>Never</ChangeAbility>
                    <IsFormattedBySelectorRecord>false</IsFormattedBySelectorRecord>
                    <IsFormattedByRecord>false</IsFormattedByRecord>
                    <FieldFormatDefinitionRecordName/>
                  </IP21RecordField>
                  <IP21RecordField>
                    <FieldName>SELECT_DESCRIPTION</FieldName>
                    <Value>Bad H/21 Preparation</Value>
                    <Length>0</Length>
                    <ChangeAbility>Never</ChangeAbility>
                    <IsFormattedBySelectorRecord>false</IsFormattedBySelectorRecord>
                    <IsFormattedByRecord>false</IsFormattedByRecord>
                    <FieldFormatDefinitionRecordName/>
                  </IP21RecordField>
                  <IP21RecordField>
                    <FieldName>SELECT_DESCRIPTION</FieldName>
                    <Value>H/21 Queuing Error</Value>
                    <Length>0</Length>
                    <ChangeAbility>Never</ChangeAbility>
                    <IsFormattedBySelectorRecord>false</IsFormattedBySelectorRecord>
                    <IsFormattedByRecord>false</IsFormattedByRecord>
                    <FieldFormatDefinitionRecordName/>
                  </IP21RecordField>
                  <IP21RecordField>
                    <FieldName>SELECT_DESCRIPTION</FieldName>
                    <Value>H/21 Sync Read Error</Value>
                    <Length>0</Length>
                    <ChangeAbility>Never</ChangeAbility>
                    <IsFormattedBySelectorRecord>false</IsFormattedBySelectorRecord>
                    <IsFormattedByRecord>false</IsFormattedByRecord>
                    <FieldFormatDefinitionRecordName/>
                  </IP21RecordField>
                  <IP21RecordField>
                    <FieldName>SELECT_DESCRIPTION</FieldName>
                    <Value>Other Sync Error</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Select20Def</DefinitionRecordName>
          </IP21RecordField>
          <IP21RecordField>
            <FieldName>#_OF_SELECTIONS</FieldName>
            <DataType>Repeat Area</DataType>
            <Length>10</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Select20Def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Select20Def</DefinitionRecordName>
          </IP21RecordField>
        </DefinitionRecordFields>
        <DefinitionRecordRepeatAreas/>
        <MapRecordName/>
      </IP21DefinitionRecord>
      <IP21DefinitionRecord>
        <DefinitionRecordName>Select3Def</DefinitionRecordName>
        <DefinitionRecords>
          <IP21Record>
            <RecordName>OFF/ON</RecordName>
            <DefinitionRecordName>Select3Def</DefinitionRecordName>
            <RecordFields>
              <IP21RecordField>
                <FieldName>1ST_SELECTION_VALUE</FieldName>
                <Value>0</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ON</Value>
                    <Length>0</Length>
                    <ChangeAbility>Never</ChangeAbility>
                    <IsFormattedBySelectorRecord>false</IsFormattedBySelectorRecord>
                    <IsFormattedByRecord>false</IsFormattedByRecord>
                    <FieldFormatDefinitionRecordName/>
                  </IP21RecordField>
                  <IP21RecordField>
                    <FieldName>SELECT_DESCRIPTION</FieldName>
                    <Value>OFF</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Select3Def</DefinitionRecordName>
          </IP21RecordField>
          <IP21RecordField>
            <FieldName>#_OF_SELECTIONS</FieldName>
            <DataType>Repeat Area</DataType>
            <Length>2</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Select3Def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Select3Def</DefinitionRecordName>
          </IP21RecordField>
        </DefinitionRecordFields>
        <DefinitionRecordRepeatAreas/>
        <MapRecordName/>
      </IP21DefinitionRecord>
      <IP21DefinitionRecord>
        <DefinitionRecordName>Select6Def</DefinitionRecordName>
        <DefinitionRecords>
          <IP21Record>
            <RecordName>PAUSE/OFF/ON</RecordName>
            <DefinitionRecordName>Select6Def</DefinitionRecordName>
            <RecordFields>
              <IP21RecordField>
                <FieldName>1ST_SELECTION_VALUE</FieldName>
                <Value>-1</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ON</Value>
                    <Length>0</Length>
                    <ChangeAbility>Never</ChangeAbility>
                    <IsFormattedBySelectorRecord>false</IsFormattedBySelectorRecord>
                    <IsFormattedByRecord>false</IsFormattedByRecord>
                    <FieldFormatDefinitionRecordName/>
                  </IP21RecordField>
                  <IP21RecordField>
                    <FieldName>SELECT_DESCRIPTION</FieldName>
                    <Value>OFF</Value>
                    <Length>0</Length>
                    <ChangeAbility>Never</ChangeAbility>
                    <IsFormattedBySelectorRecord>false</IsFormattedBySelectorRecord>
                    <IsFormattedByRecord>false</IsFormattedByRecord>
                    <FieldFormatDefinitionRecordName/>
                  </IP21RecordField>
                  <IP21RecordField>
                    <FieldName>SELECT_DESCRIPTION</FieldName>
                    <Value>PAUSE</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IP21Record>
            <RecordName>ACK/UNACK</RecordName>
            <DefinitionRecordName>Select6Def</DefinitionRecordName>
            <RecordFields>
              <IP21RecordField>
                <FieldName>1ST_SELECTION_VALUE</FieldName>
                <Value>0</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UNACK</Value>
                    <Length>0</Length>
                    <ChangeAbility>Never</ChangeAbility>
                    <IsFormattedBySelectorRecord>false</IsFormattedBySelectorRecord>
                    <IsFormattedByRecord>false</IsFormattedByRecord>
                    <FieldFormatDefinitionRecordName/>
                  </IP21RecordField>
                  <IP21RecordField>
                    <FieldName>SELECT_DESCRIPTION</FieldName>
                    <Value>ACK</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Select6Def</DefinitionRecordName>
          </IP21RecordField>
          <IP21RecordField>
            <FieldName>#_OF_SELECTIONS</FieldName>
            <DataType>Repeat Area</DataType>
            <Length>3</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Select6Def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Select6Def</DefinitionRecordName>
          </IP21RecordField>
        </DefinitionRecordFields>
        <DefinitionRecordRepeatAreas/>
        <MapRecordName/>
      </IP21DefinitionRecord>
      <IP21DefinitionRecord>
        <DefinitionRecordName>Select8Def</DefinitionRecordName>
        <DefinitionRecords>
          <IP21Record>
            <RecordName>ENG-UNITS</RecordName>
            <DefinitionRecordName>Select8Def</DefinitionRecordName>
            <RecordFields>
              <IP21RecordField>
                <FieldName>1ST_SELECTION_VALUE</FieldName>
                <Value>0</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
                    <Length>0</Length>
                    <ChangeAbility>Never</ChangeAbility>
                    <IsFormattedBySelectorRecord>false</IsFormattedBySelectorRecord>
                    <IsFormattedByRecord>false</IsFormattedByRecord>
                    <FieldFormatDefinitionRecordName/>
                  </IP21RecordField>
                  <IP21RecordField>
                    <FieldName>SELECT_DESCRIPTION</FieldName>
                    <Value>degC/min</Value>
                    <Length>0</Length>
                    <ChangeAbility>Never</ChangeAbility>
                    <IsFormattedBySelectorRecord>false</IsFormattedBySelectorRecord>
                    <IsFormattedByRecord>false</IsFormattedByRecord>
                    <FieldFormatDefinitionRecordName/>
                  </IP21RecordField>
                  <IP21RecordField>
                    <FieldName>SELECT_DESCRIPTION</FieldName>
                    <Value>MT</Value>
                    <Length>0</Length>
                    <ChangeAbility>Never</ChangeAbility>
                    <IsFormattedBySelectorRecord>false</IsFormattedBySelectorRecord>
                    <IsFormattedByRecord>false</IsFormattedByRecord>
                    <FieldFormatDefinitionRecordName/>
                  </IP21RecordField>
                  <IP21RecordField>
                    <FieldName>SELECT_DESCRIPTION</FieldName>
                    <Value>MJ/kg</Value>
                    <Length>0</Length>
                    <ChangeAbility>Never</ChangeAbility>
                    <IsFormattedBySelectorRecord>false</IsFormattedBySelectorRecord>
                    <IsFormattedByRecord>false</IsFormattedByRecord>
                    <FieldFormatDefinitionRecordName/>
                  </IP21RecordField>
                  <IP21RecordField>
                    <FieldName>SELECT_DESCRIPTION</FieldName>
                    <Value>%m/m</Value>
                    <Length>0</Length>
                    <ChangeAbility>Never</ChangeAbility>
                    <IsFormattedBySelectorRecord>false</IsFormattedBySelectorRecord>
                    <IsFormattedByRecord>false</IsFormattedByRecord>
                    <FieldFormatDefinitionRecordName/>
                  </IP21RecordField>
                  <IP21RecordField>
                    <FieldName>SELECT_DESCRIPTION</FieldName>
                    <Value>cSt@50C</Value>
                    <Length>0</Length>
                    <ChangeAbility>Never</ChangeAbility>
                    <IsFormattedBySelectorRecord>false</IsFormattedBySelectorRecord>
                    <IsFormattedByRecord>false</IsFormattedByRecord>
                    <FieldFormatDefinitionRecordName/>
                  </IP21RecordField>
                  <IP21RecordField>
                    <FieldName>SELECT_DESCRIPTION</FieldName>
                    <Value>BBL</Value>
                    <Length>0</Length>
                    <ChangeAbility>Never</ChangeAbility>
                    <IsFormattedBySelectorRecord>false</IsFormattedBySelectorRecord>
                    <IsFormattedByRecord>false</IsFormattedByRecord>
                    <FieldFormatDefinitionRecordName/>
                  </IP21RecordField>
                  <IP21RecordField>
                    <FieldName>SELECT_DESCRIPTION</FieldName>
                    <Value>$/bbl</Value>
                    <Length>0</Length>
                    <ChangeAbility>Never</ChangeAbility>
                    <IsFormattedBySelectorRecord>false</IsFormattedBySelectorRecord>
                    <IsFormattedByRecord>false</IsFormattedByRecord>
                    <FieldFormatDefinitionRecordName/>
                  </IP21RecordField>
                  <IP21RecordField>
                    <FieldName>SELECT_DESCRIPTION</FieldName>
                    <Value>cSt@100C</Value>
                    <Length>0</Length>
                    <ChangeAbility>Never</ChangeAbility>
                    <IsFormattedBySelectorRecord>false</IsFormattedBySelectorRecord>
                    <IsFormattedByRecord>false</IsFormattedByRecord>
                    <FieldFormatDefinitionRecordName/>
                  </IP21RecordField>
                  <IP21RecordField>
                    <FieldName>SELECT_DESCRIPTION</FieldName>
                    <Value>lb/hr</Value>
                    <Length>0</Length>
                    <ChangeAbility>Never</ChangeAbility>
                    <IsFormattedBySelectorRecord>false</IsFormattedBySelectorRecord>
                    <IsFormattedByRecord>false</IsFormattedByRecord>
                    <FieldFormatDefinitionRecordName/>
                  </IP21RecordField>
                  <IP21RecordField>
                    <FieldName>SELECT_DESCRIPTION</FieldName>
                    <Value>MJ/nm3</Value>
                    <Length>0</Length>
                    <ChangeAbility>Never</ChangeAbility>
                    <IsFormattedBySelectorRecord>false</IsFormattedBySelectorRecord>
                    <IsFormattedByRecord>false</IsFormattedByRecord>
                    <FieldFormatDefinitionRecordName/>
                  </IP21RecordField>
                  <IP21RecordField>
                    <FieldName>SELECT_DESCRIPTION</FieldName>
                    <Value>MW</Value>
                    <Length>0</Length>
                    <ChangeAbility>Never</ChangeAbility>
                    <IsFormattedBySelectorRecord>false</IsFormattedBySelectorRecord>
                    <IsFormattedByRecord>false</IsFormattedByRecord>
                    <FieldFormatDefinitionRecordName/>
                  </IP21RecordField>
                  <IP21RecordField>
                    <FieldName>SELECT_DESCRIPTION</FieldName>
                    <Value>kg/mol</Value>
                    <Length>0</Length>
                    <ChangeAbility>Never</ChangeAbility>
                    <IsFormattedBySelectorRecord>false</IsFormattedBySelectorRecord>
                    <IsFormattedByRecord>false</IsFormattedByRecord>
                    <FieldFormatDefinitionRecordName/>
                  </IP21RecordField>
                  <IP21RecordField>
                    <FieldName>SELECT_DESCRIPTION</FieldName>
                    <Value>kg/hr</Value>
                    <Length>0</Length>
                    <ChangeAbility>Never</ChangeAbility>
                    <IsFormattedBySelectorRecord>false</IsFormattedBySelectorRecord>
                    <IsFormattedByRecord>false</IsFormattedByRecord>
                    <FieldFormatDefinitionRecordName/>
                  </IP21RecordField>
                  <IP21RecordField>
                    <FieldName>SELECT_DESCRIPTION</FieldName>
                    <Value>mils</Value>
                    <Length>0</Length>
                    <ChangeAbility>Never</ChangeAbility>
                    <IsFormattedBySelectorRecord>false</IsFormattedBySelectorRecord>
                    <IsFormattedByRecord>false</IsFormattedByRecord>
                    <FieldFormatDefinitionRecordName/>
                  </IP21RecordField>
                  <IP21RecordField>
                    <FieldName>SELECT_DESCRIPTION</FieldName>
                    <Value>mbara</Value>
                    <Length>0</Length>
                    <ChangeAbility>Never</ChangeAbility>
                    <IsFormattedBySelectorRecord>false</IsFormattedBySelectorRecord>
                    <IsFormattedByRecord>false</IsFormattedByRecord>
                    <FieldFormatDefinitionRecordName/>
                  </IP21RecordField>
                  <IP21RecordField>
                    <FieldName>SELECT_DESCRIPTION</FieldName>
                    <Value>kVA</Value>
                    <Length>0</Length>
                    <ChangeAbility>Never</ChangeAbility>
                    <IsFormattedBySelectorRecord>false</IsFormattedBySelectorRecord>
                    <IsFormattedByRecord>false</IsFormattedByRecord>
                    <FieldFormatDefinitionRecordName/>
                  </IP21RecordField>
                  <IP21RecordField>
                    <FieldName>SELECT_DESCRIPTION</FieldName>
                    <Value>kVAr</Value>
                    <Length>0</Length>
                    <ChangeAbility>Never</ChangeAbility>
                    <IsFormattedBySelectorRecord>false</IsFormattedBySelectorRecord>
                    <IsFormattedByRecord>false</IsFormattedByRecord>
                    <FieldFormatDefinitionRecordName/>
                  </IP21RecordField>
                  <IP21RecordField>
                    <FieldName>SELECT_DESCRIPTION</FieldName>
                    <Value>kV</Value>
                    <Length>0</Length>
                    <ChangeAbility>Never</ChangeAbility>
                    <IsFormattedBySelectorRecord>false</IsFormattedBySelectorRecord>
                    <IsFormattedByRecord>false</IsFormattedByRecord>
                    <FieldFormatDefinitionRecordName/>
                  </IP21RecordField>
                  <IP21RecordField>
                    <FieldName>SELECT_DESCRIPTION</FieldName>
                    <Value>Hz</Value>
                    <Length>0</Length>
                    <ChangeAbility>Never</ChangeAbility>
                    <IsFormattedBySelectorRecord>false</IsFormattedBySelectorRecord>
                    <IsFormattedByRecord>false</IsFormattedByRecord>
                    <FieldFormatDefinitionRecordName/>
                  </IP21RecordField>
                  <IP21RecordField>
                    <FieldName>SELECT_DESCRIPTION</FieldName>
                    <Value>A</Value>
                    <Length>0</Length>
                    <ChangeAbility>Never</ChangeAbility>
                    <IsFormattedBySelectorRecord>false</IsFormattedBySelectorRecord>
                    <IsFormattedByRecord>false</IsFormattedByRecord>
                    <FieldFormatDefinitionRecordName/>
                  </IP21RecordField>
                  <IP21RecordField>
                    <FieldName>SELECT_DESCRIPTION</FieldName>
                    <Value>?S/cm</Value>
                    <Length>0</Length>
                    <ChangeAbility>Never</ChangeAbility>
                    <IsFormattedBySelectorRecord>false</IsFormattedBySelectorRecord>
                    <IsFormattedByRecord>false</IsFormattedByRecord>
                    <FieldFormatDefinitionRecordName/>
                  </IP21RecordField>
                  <IP21RecordField>
                    <FieldName>SELECT_DESCRIPTION</FieldName>
                    <Value>sg</Value>
                    <Length>0</Length>
                    <ChangeAbility>Never</ChangeAbility>
                    <IsFormattedBySelectorRecord>false</IsFormattedBySelectorRecord>
                    <IsFormattedByRecord>false</IsFormattedByRecord>
                    <FieldFormatDefinitionRecordName/>
                  </IP21RecordField>
                  <IP21RecordField>
                    <FieldName>SELECT_DESCRIPTION</FieldName>
                    <Value>mg/m3</Value>
                    <Length>0</Length>
                    <ChangeAbility>Never</ChangeAbility>
                    <IsFormattedBySelectorRecord>false</IsFormattedBySelectorRecord>
                    <IsFormattedByRecord>false</IsFormattedByRecord>
                    <FieldFormatDefinitionRecordName/>
                  </IP21RecordField>
                  <IP21RecordField>
                    <FieldName>SELECT_DESCRIPTION</FieldName>
                    <Value>sec</Value>
                    <Length>0</Length>
                    <ChangeAbility>Never</ChangeAbility>
                    <IsFormattedBySelectorRecord>false</IsFormattedBySelectorRecord>
                    <IsFormattedByRecord>false</IsFormattedByRecord>
                    <FieldFormatDefinitionRecordName/>
                  </IP21RecordField>
                  <IP21RecordField>
                    <FieldName>SELECT_DESCRIPTION</FieldName>
                    <Value>m</Value>
                    <Length>0</Length>
                    <ChangeAbility>Never</ChangeAbility>
                    <IsFormattedBySelectorRecord>false</IsFormattedBySelectorRecord>
                    <IsFormattedByRecord>false</IsFormattedByRecord>
                    <FieldFormatDefinitionRecordName/>
                  </IP21RecordField>
                  <IP21RecordField>
                    <FieldName>SELECT_DESCRIPTION</FieldName>
                    <Value>kg/L</Value>
                    <Length>0</Length>
                    <ChangeAbility>Never</ChangeAbility>
                    <IsFormattedBySelectorRecord>false</IsFormattedBySelectorRecord>
                    <IsFormattedByRecord>false</IsFormattedByRecord>
                    <FieldFormatDefinitionRecordName/>
                  </IP21RecordField>
                  <IP21RecordField>
                    <FieldName>SELECT_DESCRIPTION</FieldName>
                    <Value>pH</Value>
                    <Length>0</Length>
                    <ChangeAbility>Never</ChangeAbility>
                    <IsFormattedBySelectorRecord>false</IsFormattedBySelectorRecord>
                    <IsFormattedByRecord>false</IsFormattedByRecord>
                    <FieldFormatDefinitionRecordName/>
                  </IP21RecordField>
                  <IP21RecordField>
                    <FieldName>SELECT_DESCRIPTION</FieldName>
                    <Value>nm3/nm3</Value>
                    <Length>0</Length>
                    <ChangeAbility>Never</ChangeAbility>
                    <IsFormattedBySelectorRecord>false</IsFormattedBySelectorRecord>
                    <IsFormattedByRecord>false</IsFormattedByRecord>
                    <FieldFormatDefinitionRecordName/>
                  </IP21RecordField>
                  <IP21RecordField>
                    <FieldName>SELECT_DESCRIPTION</FieldName>
                    <Value>bara</Value>
                    <Length>0</Length>
                    <ChangeAbility>Never</ChangeAbility>
                    <IsFormattedBySelectorRecord>false</IsFormattedBySelectorRecord>
                    <IsFormattedByRecord>false</IsFormattedByRecord>
                    <FieldFormatDefinitionRecordName/>
                  </IP21RecordField>
                  <IP21RecordField>
                    <FieldName>SELECT_DESCRIPTION</FieldName>
                    <Value>kJ/(hrm2</Value>
                    <Length>0</Length>
                    <ChangeAbility>Never</ChangeAbility>
                    <IsFormattedBySelectorRecord>false</IsFormattedBySelectorRecord>
                    <IsFormattedByRecord>false</IsFormattedByRecord>
                    <FieldFormatDefinitionRecordName/>
                  </IP21RecordField>
                  <IP21RecordField>
                    <FieldName>SELECT_DESCRIPTION</FieldName>
                    <Value>kJ/h</Value>
                    <Length>0</Length>
                    <ChangeAbility>Never</ChangeAbility>
                    <IsFormattedBySelectorRecord>false</IsFormattedBySelectorRecord>
                    <IsFormattedByRecord>false</IsFormattedByRecord>
                    <FieldFormatDefinitionRecordName/>
                  </IP21RecordField>
                  <IP21RecordField>
                    <FieldName>SELECT_DESCRIPTION</FieldName>
                    <Value>m2</Value>
                    <Length>0</Length>
                    <ChangeAbility>Never</ChangeAbility>
                    <IsFormattedBySelectorRecord>false</IsFormattedBySelectorRecord>
                    <IsFormattedByRecord>false</IsFormattedByRecord>
                    <FieldFormatDefinitionRecordName/>
                  </IP21RecordField>
                  <IP21RecordField>
                    <FieldName>SELECT_DESCRIPTION</FieldName>
                    <Value>act m3/h</Value>
                    <Length>0</Length>
                    <ChangeAbility>Never</ChangeAbility>
                    <IsFormattedBySelectorRecord>false</IsFormattedBySelectorRecord>
                    <IsFormattedByRecord>false</IsFormattedByRecord>
                    <FieldFormatDefinitionRecordName/>
                  </IP21RecordField>
                  <IP21RecordField>
                    <FieldName>SELECT_DESCRIPTION</FieldName>
                    <Value>m/h</Value>
                    <Length>0</Length>
                    <ChangeAbility>Never</ChangeAbility>
                    <IsFormattedBySelectorRecord>false</IsFormattedBySelectorRecord>
                    <IsFormattedByRecord>false</IsFormattedByRecord>
                    <FieldFormatDefinitionRecordName/>
                  </IP21RecordField>
                  <IP21RecordField>
                    <FieldName>SELECT_DESCRIPTION</FieldName>
                    <Value>m/s/mbar</Value>
                    <Length>0</Length>
                    <ChangeAbility>Never</ChangeAbility>
                    <IsFormattedBySelectorRecord>false</IsFormattedBySelectorRecord>
                    <IsFormattedByRecord>false</IsFormattedByRecord>
                    <FieldFormatDefinitionRecordName/>
                  </IP21RecordField>
                  <IP21RecordField>
                    <FieldName>SELECT_DESCRIPTION</FieldName>
                    <Value>Amps/kW</Value>
                    <Length>0</Length>
                    <ChangeAbility>Never</ChangeAbility>
                    <IsFormattedBySelectorRecord>false</IsFormattedBySelectorRecord>
                    <IsFormattedByRecord>false</IsFormattedByRecord>
                    <FieldFormatDefinitionRecordName/>
                  </IP21RecordField>
                  <IP21RecordField>
                    <FieldName>SELECT_DESCRIPTION</FieldName>
                    <Value>mbarg</Value>
                    <Length>0</Length>
                    <ChangeAbility>Never</ChangeAbility>
                    <IsFormattedBySelectorRecord>false</IsFormattedBySelectorRecord>
                    <IsFormattedByRecord>false</IsFormattedByRecord>
                    <FieldFormatDefinitionRecordName/>
                  </IP21RecordField>
                  <IP21RecordField>
                    <FieldName>SELECT_DESCRIPTION</FieldName>
                    <Value>feet</Value>
                    <Length>0</Length>
                    <ChangeAbility>Never</ChangeAbility>
                    <IsFormattedBySelectorRecord>false</IsFormattedBySelectorRecord>
                    <IsFormattedByRecord>false</IsFormattedByRecord>
                    <FieldFormatDefinitionRecordName/>
                  </IP21RecordField>
                  <IP21RecordField>
                    <FieldName>SELECT_DESCRIPTION</FieldName>
                    <Value>nm3/kg</Value>
                    <Length>0</Length>
                    <ChangeAbility>Never</ChangeAbility>
                    <IsFormattedBySelectorRecord>false</IsFormattedBySelectorRecord>
                    <IsFormattedByRecord>false</IsFormattedByRecord>
                    <FieldFormatDefinitionRecordName/>
                  </IP21RecordField>
                  <IP21RecordField>
                    <FieldName>SELECT_DESCRIPTION</FieldName>
                    <Value>kg/kg</Value>
                    <Length>0</Length>
                    <ChangeAbility>Never</ChangeAbility>
                    <IsFormattedBySelectorRecord>false</IsFormattedBySelectorRecord>
                    <IsFormattedByRecord>false</IsFormattedByRecord>
                    <FieldFormatDefinitionRecordName/>
                  </IP21RecordField>
                  <IP21RecordField>
                    <FieldName>SELECT_DESCRIPTION</FieldName>
                    <Value>MT/h</Value>
                    <Length>0</Length>
                    <ChangeAbility>Never</ChangeAbility>
                    <IsFormattedBySelectorRecord>false</IsFormattedBySelectorRecord>
                    <IsFormattedByRecord>false</IsFormattedByRecord>
                    <FieldFormatDefinitionRecordName/>
                  </IP21RecordField>
                  <IP21RecordField>
                    <FieldName>SELECT_DESCRIPTION</FieldName>
                    <Value>mg/nm3</Value>
                    <Length>0</Length>
                    <ChangeAbility>Never</ChangeAbility>
                    <IsFormattedBySelectorRecord>false</IsFormattedBySelectorRecord>
                    <IsFormattedByRecord>false</IsFormattedByRecord>
                    <FieldFormatDefinitionRecordName/>
                  </IP21RecordField>
                  <IP21RecordField>
                    <FieldName>SELECT_DESCRIPTION</FieldName>
                    <Value>barg</Value>
                    <Length>0</Length>
                    <ChangeAbility>Never</ChangeAbility>
                    <IsFormattedBySelectorRecord>false</IsFormattedBySelectorRecord>
                    <IsFormattedByRecord>false</IsFormattedByRecord>
                    <FieldFormatDefinitionRecordName/>
                  </IP21RecordField>
                  <IP21RecordField>
                    <FieldName>SELECT_DESCRIPTION</FieldName>
                    <Value>min</Value>
                    <Length>0</Length>
                    <ChangeAbility>Never</ChangeAbility>
                    <IsFormattedBySelectorRecord>false</IsFormattedBySelectorRecord>
                    <IsFormattedByRecord>false</IsFormattedByRecord>
                    <FieldFormatDefinitionRecordName/>
                  </IP21RecordField>
                  <IP21RecordField>
                    <FieldName>SELECT_DESCRIPTION</FieldName>
                    <Value>g/kg</Value>
                    <Length>0</Length>
                    <ChangeAbility>Never</ChangeAbility>
                    <IsFormattedBySelectorRecord>false</IsFormattedBySelectorRecord>
                    <IsFormattedByRecord>false</IsFormattedByRecord>
                    <FieldFormatDefinitionRecordName/>
                  </IP21RecordField>
                  <IP21RecordField>
                    <FieldName>SELECT_DESCRIPTION</FieldName>
                    <Value>ppm</Value>
                    <Length>0</Length>
                    <ChangeAbility>Never</ChangeAbility>
                    <IsFormattedBySelectorRecord>false</IsFormattedBySelectorRecord>
                    <IsFormattedByRecord>false</IsFormattedByRecord>
                    <FieldFormatDefinitionRecordName/>
                  </IP21RecordField>
                  <IP21RecordField>
                    <FieldName>SELECT_DESCRIPTION</FieldName>
                    <Value>kg/m3</Value>
                    <Length>0</Length>
                    <ChangeAbility>Never</ChangeAbility>
                    <IsFormattedBySelectorRecord>false</IsFormattedBySelectorRecord>
                    <IsFormattedByRecord>false</IsFormattedByRecord>
                    <FieldFormatDefinitionRecordName/>
                  </IP21RecordField>
                  <IP21RecordField>
                    <FieldName>SELECT_DESCRIPTION</FieldName>
                    <Value>kg</Value>
                    <Length>0</Length>
                    <ChangeAbility>Never</ChangeAbility>
                    <IsFormattedBySelectorRecord>false</IsFormattedBySelectorRecord>
                    <IsFormattedByRecord>false</IsFormattedByRecord>
                    <FieldFormatDefinitionRecordName/>
                  </IP21RecordField>
                  <IP21RecordField>
                    <FieldName>SELECT_DESCRIPTION</FieldName>
                    <Value>m2/g</Value>
                    <Length>0</Length>
                    <ChangeAbility>Never</ChangeAbility>
                    <IsFormattedBySelectorRecord>false</IsFormattedBySelectorRecord>
                    <IsFormattedByRecord>false</IsFormattedByRecord>
                    <FieldFormatDefinitionRecordName/>
                  </IP21RecordField>
                  <IP21RecordField>
                    <FieldName>SELECT_DESCRIPTION</FieldName>
                    <Value>mg/g</Value>
                    <Length>0</Length>
                    <ChangeAbility>Never</ChangeAbility>
                    <IsFormattedBySelectorRecord>false</IsFormattedBySelectorRecord>
                    <IsFormattedByRecord>false</IsFormattedByRecord>
                    <FieldFormatDefinitionRecordName/>
                  </IP21RecordField>
                  <IP21RecordField>
                    <FieldName>SELECT_DESCRIPTION</FieldName>
                    <Value>ml/100g</Value>
                    <Length>0</Length>
                    <ChangeAbility>Never</ChangeAbility>
                    <IsFormattedBySelectorRecord>false</IsFormattedBySelectorRecord>
                    <IsFormattedByRecord>false</IsFormattedByRecord>
                    <FieldFormatDefinitionRecordName/>
                  </IP21RecordField>
                  <IP21RecordField>
                    <FieldName>SELECT_DESCRIPTION</FieldName>
                    <Value>degC</Value>
                    <Length>0</Length>
                    <ChangeAbility>Never</ChangeAbility>
                    <IsFormattedBySelectorRecord>false</IsFormattedBySelectorRecord>
                    <IsFormattedByRecord>false</IsFormattedByRecord>
                    <FieldFormatDefinitionRecordName/>
                  </IP21RecordField>
                  <IP21RecordField>
                    <FieldName>SELECT_DESCRIPTION</FieldName>
                    <Value>none</Value>
                    <Length>0</Length>
                    <ChangeAbility>Never</ChangeAbility>
                    <IsFormattedBySelectorRecord>false</IsFormattedBySelectorRecord>
                    <IsFormattedByRecord>false</IsFormattedByRecord>
                    <FieldFormatDefinitionRecordName/>
                  </IP21RecordField>
                  <IP21RecordField>
                    <FieldName>SELECT_DESCRIPTION</FieldName>
                    <Value>Ton/h</Value>
                    <Length>0</Length>
                    <ChangeAbility>Never</ChangeAbility>
                    <IsFormattedBySelectorRecord>false</IsFormattedBySelectorRecord>
                    <IsFormattedByRecord>false</IsFormattedByRecord>
                    <FieldFormatDefinitionRecordName/>
                  </IP21RecordField>
                  <IP21RecordField>
                    <FieldName>SELECT_DESCRIPTION</FieldName>
                    <Value>mm</Value>
                    <Length>0</Length>
                    <ChangeAbility>Never</ChangeAbility>
                    <IsFormattedBySelectorRecord>false</IsFormattedBySelectorRecord>
                    <IsFormattedByRecord>false</IsFormattedByRecord>
                    <FieldFormatDefinitionRecordName/>
                  </IP21RecordField>
                  <IP21RecordField>
                    <FieldName>SELECT_DESCRIPTION</FieldName>
                    <Value>FT</Value>
                    <Length>0</Length>
                    <ChangeAbility>Never</ChangeAbility>
                    <IsFormattedBySelectorRecord>false</IsFormattedBySelectorRecord>
                    <IsFormattedByRecord>false</IsFormattedByRecord>
                    <FieldFormatDefinitionRecordName/>
                  </IP21RecordField>
                  <IP21RecordField>
                    <FieldName>SELECT_DESCRIPTION</FieldName>
                    <Value>L/H</Value>
                    <Length>0</Length>
                    <ChangeAbility>Never</ChangeAbility>
                    <IsFormattedBySelectorRecord>false</IsFormattedBySelectorRecord>
                    <IsFormattedByRecord>false</IsFormattedByRecord>
                    <FieldFormatDefinitionRecordName/>
                  </IP21RecordField>
                  <IP21RecordField>
                    <FieldName>SELECT_DESCRIPTION</FieldName>
                    <Value>Deg F</Value>
                    <Length>0</Length>
                    <ChangeAbility>Never</ChangeAbility>
                    <IsFormattedBySelectorRecord>false</IsFormattedBySelectorRecord>
                    <IsFormattedByRecord>false</IsFormattedByRecord>
                    <FieldFormatDefinitionRecordName/>
                  </IP21RecordField>
                  <IP21RecordField>
                    <FieldName>SELECT_DESCRIPTION</FieldName>
                    <Value>KW</Value>
                    <Length>0</Length>
                    <ChangeAbility>Never</ChangeAbility>
                    <IsFormattedBySelectorRecord>false</IsFormattedBySelectorRecord>
                    <IsFormattedByRecord>false</IsFormattedByRecord>
                    <FieldFormatDefinitionRecordName/>
                  </IP21RecordField>
                  <IP21RecordField>
                    <FieldName>SELECT_DESCRIPTION</FieldName>
                    <Value>Amps</Value>
                    <Length>0</Length>
                    <ChangeAbility>Never</ChangeAbility>
                    <IsFormattedBySelectorRecord>false</IsFormattedBySelectorRecord>
                    <IsFormattedByRecord>false</IsFormattedByRecord>
                    <FieldFormatDefinitionRecordName/>
                  </IP21RecordField>
                  <IP21RecordField>
                    <FieldName>SELECT_DESCRIPTION</FieldName>
                    <Value>Pol H20</Value>
                    <Length>0</Length>
                    <ChangeAbility>Never</ChangeAbility>
                    <IsFormattedBySelectorRecord>false</IsFormattedBySelectorRecord>
                    <IsFormattedByRecord>false</IsFormattedByRecord>
                    <FieldFormatDefinitionRecordName/>
                  </IP21RecordField>
                  <IP21RecordField>
                    <FieldName>SELECT_DESCRIPTION</FieldName>
                    <Value>mBar</Value>
                    <Length>0</Length>
                    <ChangeAbility>Never</ChangeAbility>
                    <IsFormattedBySelectorRecord>false</IsFormattedBySelectorRecord>
                    <IsFormattedByRecord>false</IsFormattedByRecord>
                    <FieldFormatDefinitionRecordName/>
                  </IP21RecordField>
                  <IP21RecordField>
                    <FieldName>SELECT_DESCRIPTION</FieldName>
                    <Value>Bar</Value>
                    <Length>0</Length>
                    <ChangeAbility>Never</ChangeAbility>
                    <IsFormattedBySelectorRecord>false</IsFormattedBySelectorRecord>
                    <IsFormattedByRecord>false</IsFormattedByRecord>
                    <FieldFormatDefinitionRecordName/>
                  </IP21RecordField>
                  <IP21RecordField>
                    <FieldName>SELECT_DESCRIPTION</FieldName>
                    <Value>nm3/h</Value>
                    <Length>0</Length>
                    <ChangeAbility>Never</ChangeAbility>
                    <IsFormattedBySelectorRecord>false</IsFormattedBySelectorRecord>
                    <IsFormattedByRecord>false</IsFormattedByRecord>
                    <FieldFormatDefinitionRecordName/>
                  </IP21RecordField>
                  <IP21RecordField>
                    <FieldName>SELECT_DESCRIPTION</FieldName>
                    <Value>RPM</Value>
                    <Length>0</Length>
                    <ChangeAbility>Never</ChangeAbility>
                    <IsFormattedBySelectorRecord>false</IsFormattedBySelectorRecord>
                    <IsFormattedByRecord>false</IsFormattedByRecord>
                    <FieldFormatDefinitionRecordName/>
                  </IP21RecordField>
                  <IP21RecordField>
                    <FieldName>SELECT_DESCRIPTION</FieldName>
                    <Value>kg/h</Value>
                    <Length>0</Length>
                    <ChangeAbility>Never</ChangeAbility>
                    <IsFormattedBySelectorRecord>false</IsFormattedBySelectorRecord>
                    <IsFormattedByRecord>false</IsFormattedByRecord>
                    <FieldFormatDefinitionRecordName/>
                  </IP21RecordField>
                  <IP21RecordField>
                    <FieldName>SELECT_DESCRIPTION</FieldName>
                    <Value>Deg C</Value>
                    <Length>0</Length>
                    <ChangeAbility>Never</ChangeAbility>
                    <IsFormattedBySelectorRecord>false</IsFormattedBySelectorRecord>
                    <IsFormattedByRecord>false</IsFormattedByRecord>
                    <FieldFormatDefinitionRecordName/>
                  </IP21RecordField>
                  <IP21RecordField>
                    <FieldName>SELECT_DESCRIPTION</FieldName>
                    <Value>%</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Select8Def</DefinitionRecordName>
          </IP21RecordField>
          <IP21RecordField>
            <FieldName>#_OF_SELECTIONS</FieldName>
            <DataType>Repeat Area</DataType>
            <Length>4</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Select8Def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Select8Def</DefinitionRecordName>
          </IP21RecordField>
        </DefinitionRecordFields>
        <DefinitionRecordRepeatAreas/>
        <MapRecordName/>
      </IP21DefinitionRecord>
      <IP21DefinitionRecord>
        <DefinitionRecordName>TimeStampFormDef</DefinitionRecordName>
        <DefinitionRecords>
          <IP21Record>
            <RecordName>TS25</RecordName>
            <DefinitionRecordName>TimeStampFormDef</DefinitionRecordName>
            <RecordFields/>
            <RecordRepeatAreas/>
            <USABLE>false</USABLE>
          </IP21Record>
          <IP21Record>
            <RecordName>TS24</RecordName>
            <DefinitionRecordName>TimeStampFormDef</DefinitionRecordName>
            <RecordFields/>
            <RecordRepeatAreas/>
            <USABLE>false</USABLE>
          </IP21Record>
          <IP21Record>
            <RecordName>TS23</RecordName>
            <DefinitionRecordName>TimeStampFormDef</DefinitionRecordName>
            <RecordFields/>
            <RecordRepeatAreas/>
            <USABLE>false</USABLE>
          </IP21Record>
          <IP21Record>
            <RecordName>TS22</RecordName>
            <DefinitionRecordName>TimeStampFormDef</DefinitionRecordName>
            <RecordFields/>
            <RecordRepeatAreas/>
            <USABLE>false</USABLE>
          </IP21Record>
          <IP21Record>
            <RecordName>TS21</RecordName>
            <DefinitionRecordName>TimeStampFormDef</DefinitionRecordName>
            <RecordFields/>
            <RecordRepeatAreas/>
            <USABLE>false</USABLE>
          </IP21Record>
          <IP21Record>
            <RecordName>TS20</RecordName>
            <DefinitionRecordName>TimeStampFormDef</DefinitionRecordName>
            <RecordFields/>
            <RecordRepeatAreas/>
            <USABLE>false</USABLE>
          </IP21Record>
          <IP21Record>
            <RecordName>TS18</RecordName>
            <DefinitionRecordName>TimeStampFormDef</DefinitionRecordName>
            <RecordFields/>
            <RecordRepeatAreas/>
            <USABLE>false</USABLE>
          </IP21Record>
          <IP21Record>
            <RecordName>TS15</RecordName>
            <DefinitionRecordName>TimeStampFormDef</DefinitionRecordName>
            <RecordFields/>
            <RecordRepeatAreas/>
            <USABLE>false</USABLE>
          </IP21Record>
        </DefinitionRecords>
        <DefinitionRecordFields>
          <IP21RecordField>
            <FieldName>NAME</FieldName>
            <DataType>Character</DataType>
            <Length>6</Length>
            <ChangeAbility>Always</ChangeAbility>
            <IsFormattedBySelectorRecord>false</IsFormattedBySelectorRecord>
            <IsFormattedByRecord>false</IsFormattedByRecord>
            <FieldFormatRecordName/>
            <FieldFormatDefinitionRecordName/>
            <SearchKeyRecord/>
            <DefinitionRecordName>TimeStampFormDef</DefinitionRecordName>
          </IP21RecordField>
          <IP21RecordField>
            <FieldName>DISPLAY_LENGTH</FieldName>
            <DataType>Integer</DataType>
            <Length>71</Length>
            <ChangeAbility>Always</ChangeAbility>
            <IsFormattedBySelectorRecord>false</IsFormattedBySelectorRecord>
            <IsFormattedByRecord>false</IsFormattedByRecord>
            <FieldFormatRecordName>I 2</FieldFormatRecordName>
            <FieldFormatDefinitionRecordName>IntegerFormatDef</FieldFormatDefinitionRecordName>
            <SearchKeyRecord/>
            <DefinitionRecordName>TimeStampFormDef</DefinitionRecordName>
          </IP21RecordField>
        </DefinitionRecordFields>
        <DefinitionRecordRepeatAreas/>
        <MapRecordName/>
      </IP21DefinitionRecord>
    </DefinitionRecords>
  </IP21DatabaseSchema>
</IP21ConfigWorkBook>
</file>

<file path=customXml/item4.xml>��
</file>

<file path=customXml/item5.xml><?xml version="1.0" encoding="utf-8"?>
<p:properties xmlns:p="http://schemas.microsoft.com/office/2006/metadata/properties" xmlns:xsi="http://www.w3.org/2001/XMLSchema-instance" xmlns:pc="http://schemas.microsoft.com/office/infopath/2007/PartnerControls">
  <documentManagement>
    <SharedWithUsers xmlns="b73e3dc6-06ad-4f77-8648-7befbc6cc154">
      <UserInfo>
        <DisplayName/>
        <AccountId xsi:nil="true"/>
        <AccountType/>
      </UserInfo>
    </SharedWithUsers>
    <MediaLengthInSeconds xmlns="9a23c6a3-75cd-477e-8319-13e2d06a7121" xsi:nil="true"/>
    <TaxCatchAll xmlns="b73e3dc6-06ad-4f77-8648-7befbc6cc154" xsi:nil="true"/>
    <lcf76f155ced4ddcb4097134ff3c332f xmlns="9a23c6a3-75cd-477e-8319-13e2d06a712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87CB657-BBEC-4278-8BE0-5133CF2E17B5}"/>
</file>

<file path=customXml/itemProps2.xml><?xml version="1.0" encoding="utf-8"?>
<ds:datastoreItem xmlns:ds="http://schemas.openxmlformats.org/officeDocument/2006/customXml" ds:itemID="{C4C18ECD-F5BB-40D0-9B67-C9F051156B55}">
  <ds:schemaRefs>
    <ds:schemaRef ds:uri="http://schemas.microsoft.com/sharepoint/v3/contenttype/forms"/>
  </ds:schemaRefs>
</ds:datastoreItem>
</file>

<file path=customXml/itemProps3.xml><?xml version="1.0" encoding="utf-8"?>
<ds:datastoreItem xmlns:ds="http://schemas.openxmlformats.org/officeDocument/2006/customXml" ds:itemID="{2A652BFF-6898-48A3-AF00-5EF62757824C}">
  <ds:schemaRefs>
    <ds:schemaRef ds:uri="http://www.w3.org/2001/XMLSchema"/>
    <ds:schemaRef ds:uri="http://www.aspentech.com/ProcessData/ExcelAddIn/IP21ConfigWorkBook"/>
  </ds:schemaRefs>
</ds:datastoreItem>
</file>

<file path=customXml/itemProps4.xml><?xml version="1.0" encoding="utf-8"?>
<ds:datastoreItem xmlns:ds="http://schemas.openxmlformats.org/officeDocument/2006/customXml" ds:itemID="{73C26797-8A07-4264-8A10-C623A094BBE8}">
  <ds:schemaRefs>
    <ds:schemaRef ds:uri="http://schemas.microsoft.com/DataMashup"/>
  </ds:schemaRefs>
</ds:datastoreItem>
</file>

<file path=customXml/itemProps5.xml><?xml version="1.0" encoding="utf-8"?>
<ds:datastoreItem xmlns:ds="http://schemas.openxmlformats.org/officeDocument/2006/customXml" ds:itemID="{A391180F-C5CF-45EC-9CC1-87BBA0976594}">
  <ds:schemaRefs>
    <ds:schemaRef ds:uri="3691dfca-da1b-4675-ba2b-bf2a937dd43e"/>
    <ds:schemaRef ds:uri="http://schemas.microsoft.com/office/2006/metadata/properties"/>
    <ds:schemaRef ds:uri="http://purl.org/dc/terms/"/>
    <ds:schemaRef ds:uri="http://purl.org/dc/elements/1.1/"/>
    <ds:schemaRef ds:uri="http://schemas.microsoft.com/office/2006/documentManagement/types"/>
    <ds:schemaRef ds:uri="http://schemas.microsoft.com/office/infopath/2007/PartnerControls"/>
    <ds:schemaRef ds:uri="http://www.w3.org/XML/1998/namespace"/>
    <ds:schemaRef ds:uri="http://schemas.openxmlformats.org/package/2006/metadata/core-properties"/>
    <ds:schemaRef ds:uri="cf7fd154-395a-4e8f-baee-b30ab5d88847"/>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Sheet1</vt:lpstr>
      <vt:lpstr>Sheet5</vt:lpstr>
      <vt:lpstr>DB_DADOS</vt:lpstr>
      <vt:lpstr>MDS_INFO_REST_API</vt:lpstr>
      <vt:lpstr>Sheet6</vt:lpstr>
      <vt:lpstr>MDS_DB_MEDICAO</vt:lpstr>
      <vt:lpstr>STATUS</vt:lpstr>
      <vt:lpstr>Sheet4</vt:lpstr>
      <vt:lpstr>Sheet3</vt:lpstr>
      <vt:lpstr>Sheet2</vt:lpstr>
      <vt:lpstr>Envio_email</vt:lpstr>
      <vt:lpstr>Tabela</vt:lpstr>
      <vt:lpstr>Documentation</vt:lpstr>
      <vt:lpstr>Spreadsheet controls</vt:lpstr>
      <vt:lpstr>Log</vt:lpstr>
      <vt:lpstr>Report</vt:lpstr>
      <vt:lpstr>Densidade</vt:lpstr>
      <vt:lpstr>Sheet1!Print_Area</vt:lpstr>
    </vt:vector>
  </TitlesOfParts>
  <Manager/>
  <Company>Cabot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Cabot</dc:creator>
  <cp:keywords/>
  <dc:description/>
  <cp:lastModifiedBy>Jim Nakamura</cp:lastModifiedBy>
  <cp:revision/>
  <dcterms:created xsi:type="dcterms:W3CDTF">2006-06-20T18:33:48Z</dcterms:created>
  <dcterms:modified xsi:type="dcterms:W3CDTF">2025-07-24T18:29:30Z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0x010100515C976096E1E649846CE5FA11727AE1</vt:lpwstr>
  </property>
  <property fmtid="{D5CDD505-2E9C-101B-9397-08002B2CF9AE}" pid="3" name="Order">
    <vt:r8>7749300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MediaServiceImageTags">
    <vt:lpwstr/>
  </property>
</Properties>
</file>