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123\Desktop\"/>
    </mc:Choice>
  </mc:AlternateContent>
  <bookViews>
    <workbookView xWindow="0" yWindow="0" windowWidth="20490" windowHeight="7755" activeTab="2"/>
  </bookViews>
  <sheets>
    <sheet name="yourAns" sheetId="1" r:id="rId1"/>
    <sheet name="refAns" sheetId="4" r:id="rId2"/>
    <sheet name="scoring" sheetId="5" r:id="rId3"/>
  </sheets>
  <calcPr calcId="162913"/>
</workbook>
</file>

<file path=xl/calcChain.xml><?xml version="1.0" encoding="utf-8"?>
<calcChain xmlns="http://schemas.openxmlformats.org/spreadsheetml/2006/main">
  <c r="E4" i="5" l="1"/>
  <c r="F61" i="1" l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E4" i="1"/>
  <c r="D2" i="1"/>
  <c r="G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B2" i="1" l="1"/>
  <c r="D1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4" i="1"/>
  <c r="C4" i="1" l="1"/>
  <c r="G4" i="1"/>
  <c r="D4" i="1"/>
  <c r="E33" i="5"/>
  <c r="E9" i="5"/>
  <c r="E25" i="5"/>
  <c r="E42" i="5"/>
  <c r="E58" i="5"/>
  <c r="E41" i="5"/>
  <c r="E10" i="5"/>
  <c r="E26" i="5"/>
  <c r="E43" i="5"/>
  <c r="E20" i="5"/>
  <c r="E11" i="5"/>
  <c r="E27" i="5"/>
  <c r="E44" i="5"/>
  <c r="E60" i="5"/>
  <c r="E37" i="5"/>
  <c r="D50" i="5"/>
  <c r="D34" i="5"/>
  <c r="D26" i="5"/>
  <c r="D18" i="5"/>
  <c r="D10" i="5"/>
  <c r="F5" i="5"/>
  <c r="F46" i="5"/>
  <c r="F38" i="5"/>
  <c r="F14" i="5"/>
  <c r="F6" i="5"/>
  <c r="E34" i="5"/>
  <c r="E18" i="5"/>
  <c r="D46" i="5"/>
  <c r="D30" i="5"/>
  <c r="F58" i="5"/>
  <c r="F42" i="5"/>
  <c r="F26" i="5"/>
  <c r="F10" i="5"/>
  <c r="E54" i="5"/>
  <c r="E38" i="5"/>
  <c r="E22" i="5"/>
  <c r="D37" i="5"/>
  <c r="D21" i="5"/>
  <c r="F57" i="5"/>
  <c r="F41" i="5"/>
  <c r="F25" i="5"/>
  <c r="F9" i="5"/>
  <c r="E21" i="5"/>
  <c r="E13" i="5"/>
  <c r="D60" i="5"/>
  <c r="D44" i="5"/>
  <c r="D28" i="5"/>
  <c r="D12" i="5"/>
  <c r="F40" i="5"/>
  <c r="F24" i="5"/>
  <c r="F8" i="5"/>
  <c r="E28" i="5"/>
  <c r="E12" i="5"/>
  <c r="D59" i="5"/>
  <c r="D35" i="5"/>
  <c r="D19" i="5"/>
  <c r="D11" i="5"/>
  <c r="F4" i="1"/>
  <c r="F4" i="5" s="1"/>
  <c r="F55" i="5"/>
  <c r="F47" i="5"/>
  <c r="F39" i="5"/>
  <c r="F31" i="5"/>
  <c r="F23" i="5"/>
  <c r="F15" i="5"/>
  <c r="F7" i="5"/>
  <c r="E59" i="5"/>
  <c r="E51" i="5"/>
  <c r="E19" i="5"/>
  <c r="D57" i="5"/>
  <c r="D49" i="5"/>
  <c r="D41" i="5"/>
  <c r="D17" i="5"/>
  <c r="D9" i="5"/>
  <c r="F61" i="5"/>
  <c r="F53" i="5"/>
  <c r="F45" i="5"/>
  <c r="F37" i="5"/>
  <c r="F29" i="5"/>
  <c r="F21" i="5"/>
  <c r="F13" i="5"/>
  <c r="E57" i="5"/>
  <c r="E49" i="5"/>
  <c r="D54" i="5"/>
  <c r="D38" i="5"/>
  <c r="D22" i="5"/>
  <c r="D6" i="5"/>
  <c r="F50" i="5"/>
  <c r="F34" i="5"/>
  <c r="E46" i="5"/>
  <c r="D61" i="5"/>
  <c r="D45" i="5"/>
  <c r="D29" i="5"/>
  <c r="F49" i="5"/>
  <c r="F33" i="5"/>
  <c r="E61" i="5"/>
  <c r="E45" i="5"/>
  <c r="E29" i="5"/>
  <c r="E5" i="5"/>
  <c r="D20" i="5"/>
  <c r="D5" i="5"/>
  <c r="F48" i="5"/>
  <c r="F32" i="5"/>
  <c r="F16" i="5"/>
  <c r="E52" i="5"/>
  <c r="D51" i="5"/>
  <c r="D48" i="5"/>
  <c r="D40" i="5"/>
  <c r="D32" i="5"/>
  <c r="D24" i="5"/>
  <c r="D16" i="5"/>
  <c r="F60" i="5"/>
  <c r="F44" i="5"/>
  <c r="F36" i="5"/>
  <c r="F28" i="5"/>
  <c r="F20" i="5"/>
  <c r="F12" i="5"/>
  <c r="E48" i="5"/>
  <c r="E40" i="5"/>
  <c r="E32" i="5"/>
  <c r="E24" i="5"/>
  <c r="E16" i="5"/>
  <c r="E8" i="5"/>
  <c r="D47" i="5"/>
  <c r="D39" i="5"/>
  <c r="D31" i="5"/>
  <c r="D23" i="5"/>
  <c r="D15" i="5"/>
  <c r="D7" i="5"/>
  <c r="F59" i="5"/>
  <c r="F35" i="5"/>
  <c r="F27" i="5"/>
  <c r="F19" i="5"/>
  <c r="F11" i="5"/>
  <c r="D4" i="5"/>
  <c r="E55" i="5"/>
  <c r="E31" i="5"/>
  <c r="E23" i="5"/>
  <c r="E15" i="5"/>
  <c r="C5" i="5"/>
  <c r="G5" i="5"/>
  <c r="C6" i="5"/>
  <c r="E6" i="5"/>
  <c r="G6" i="5"/>
  <c r="C7" i="5"/>
  <c r="E7" i="5"/>
  <c r="G7" i="5"/>
  <c r="C8" i="5"/>
  <c r="D8" i="5"/>
  <c r="G8" i="5"/>
  <c r="C9" i="5"/>
  <c r="G9" i="5"/>
  <c r="C10" i="5"/>
  <c r="G10" i="5"/>
  <c r="C11" i="5"/>
  <c r="G11" i="5"/>
  <c r="C12" i="5"/>
  <c r="G12" i="5"/>
  <c r="C13" i="5"/>
  <c r="D13" i="5"/>
  <c r="G13" i="5"/>
  <c r="C14" i="5"/>
  <c r="D14" i="5"/>
  <c r="E14" i="5"/>
  <c r="G14" i="5"/>
  <c r="C15" i="5"/>
  <c r="G15" i="5"/>
  <c r="C16" i="5"/>
  <c r="G16" i="5"/>
  <c r="C17" i="5"/>
  <c r="E17" i="5"/>
  <c r="F17" i="5"/>
  <c r="G17" i="5"/>
  <c r="C18" i="5"/>
  <c r="F18" i="5"/>
  <c r="G18" i="5"/>
  <c r="C19" i="5"/>
  <c r="G19" i="5"/>
  <c r="C20" i="5"/>
  <c r="G20" i="5"/>
  <c r="C21" i="5"/>
  <c r="G21" i="5"/>
  <c r="C22" i="5"/>
  <c r="F22" i="5"/>
  <c r="G22" i="5"/>
  <c r="C23" i="5"/>
  <c r="G23" i="5"/>
  <c r="C24" i="5"/>
  <c r="G24" i="5"/>
  <c r="C25" i="5"/>
  <c r="D25" i="5"/>
  <c r="G25" i="5"/>
  <c r="C26" i="5"/>
  <c r="G26" i="5"/>
  <c r="C27" i="5"/>
  <c r="D27" i="5"/>
  <c r="G27" i="5"/>
  <c r="C28" i="5"/>
  <c r="G28" i="5"/>
  <c r="C29" i="5"/>
  <c r="G29" i="5"/>
  <c r="C30" i="5"/>
  <c r="E30" i="5"/>
  <c r="F30" i="5"/>
  <c r="G30" i="5"/>
  <c r="C31" i="5"/>
  <c r="G31" i="5"/>
  <c r="C32" i="5"/>
  <c r="G32" i="5"/>
  <c r="C33" i="5"/>
  <c r="D33" i="5"/>
  <c r="G33" i="5"/>
  <c r="C34" i="5"/>
  <c r="G34" i="5"/>
  <c r="C35" i="5"/>
  <c r="E35" i="5"/>
  <c r="G35" i="5"/>
  <c r="C36" i="5"/>
  <c r="D36" i="5"/>
  <c r="E36" i="5"/>
  <c r="G36" i="5"/>
  <c r="C37" i="5"/>
  <c r="G37" i="5"/>
  <c r="C38" i="5"/>
  <c r="G38" i="5"/>
  <c r="C39" i="5"/>
  <c r="E39" i="5"/>
  <c r="G39" i="5"/>
  <c r="C40" i="5"/>
  <c r="G40" i="5"/>
  <c r="C41" i="5"/>
  <c r="G41" i="5"/>
  <c r="C42" i="5"/>
  <c r="D42" i="5"/>
  <c r="G42" i="5"/>
  <c r="C43" i="5"/>
  <c r="D43" i="5"/>
  <c r="F43" i="5"/>
  <c r="G43" i="5"/>
  <c r="C44" i="5"/>
  <c r="G44" i="5"/>
  <c r="C45" i="5"/>
  <c r="G45" i="5"/>
  <c r="C46" i="5"/>
  <c r="G46" i="5"/>
  <c r="C47" i="5"/>
  <c r="E47" i="5"/>
  <c r="G47" i="5"/>
  <c r="C48" i="5"/>
  <c r="G48" i="5"/>
  <c r="C49" i="5"/>
  <c r="G49" i="5"/>
  <c r="C50" i="5"/>
  <c r="E50" i="5"/>
  <c r="G50" i="5"/>
  <c r="C51" i="5"/>
  <c r="F51" i="5"/>
  <c r="G51" i="5"/>
  <c r="C52" i="5"/>
  <c r="D52" i="5"/>
  <c r="F52" i="5"/>
  <c r="G52" i="5"/>
  <c r="C53" i="5"/>
  <c r="D53" i="5"/>
  <c r="E53" i="5"/>
  <c r="G53" i="5"/>
  <c r="C54" i="5"/>
  <c r="F54" i="5"/>
  <c r="G54" i="5"/>
  <c r="C55" i="5"/>
  <c r="D55" i="5"/>
  <c r="G55" i="5"/>
  <c r="C56" i="5"/>
  <c r="D56" i="5"/>
  <c r="E56" i="5"/>
  <c r="F56" i="5"/>
  <c r="G56" i="5"/>
  <c r="C57" i="5"/>
  <c r="G57" i="5"/>
  <c r="C58" i="5"/>
  <c r="D58" i="5"/>
  <c r="G58" i="5"/>
  <c r="C59" i="5"/>
  <c r="G59" i="5"/>
  <c r="C60" i="5"/>
  <c r="G60" i="5"/>
  <c r="C61" i="5"/>
  <c r="G61" i="5"/>
  <c r="G4" i="5"/>
  <c r="C4" i="5"/>
  <c r="B4" i="5"/>
  <c r="F2" i="5"/>
  <c r="B2" i="5"/>
  <c r="D2" i="5"/>
  <c r="D1" i="5"/>
</calcChain>
</file>

<file path=xl/sharedStrings.xml><?xml version="1.0" encoding="utf-8"?>
<sst xmlns="http://schemas.openxmlformats.org/spreadsheetml/2006/main" count="57" uniqueCount="56">
  <si>
    <t>|V|</t>
  </si>
  <si>
    <t>|V|</t>
    <phoneticPr fontId="1" type="noConversion"/>
  </si>
  <si>
    <t>B</t>
  </si>
  <si>
    <t>B</t>
    <phoneticPr fontId="1" type="noConversion"/>
  </si>
  <si>
    <t>N</t>
  </si>
  <si>
    <t>N</t>
    <phoneticPr fontId="1" type="noConversion"/>
  </si>
  <si>
    <t>T</t>
  </si>
  <si>
    <t>T</t>
    <phoneticPr fontId="1" type="noConversion"/>
  </si>
  <si>
    <t>r</t>
  </si>
  <si>
    <t>r</t>
    <phoneticPr fontId="1" type="noConversion"/>
  </si>
  <si>
    <t>Nr</t>
  </si>
  <si>
    <t>r*_Lap</t>
  </si>
  <si>
    <t>r*_Lap</t>
    <phoneticPr fontId="1" type="noConversion"/>
  </si>
  <si>
    <t>r*_Lid</t>
  </si>
  <si>
    <t>r*_Lid</t>
    <phoneticPr fontId="1" type="noConversion"/>
  </si>
  <si>
    <t>r*_WB</t>
  </si>
  <si>
    <t>r*_WB</t>
    <phoneticPr fontId="1" type="noConversion"/>
  </si>
  <si>
    <t>r*_GT</t>
  </si>
  <si>
    <t>r*_GT</t>
    <phoneticPr fontId="1" type="noConversion"/>
  </si>
  <si>
    <t>r*Nr</t>
  </si>
  <si>
    <t>r*Nr</t>
    <phoneticPr fontId="1" type="noConversion"/>
  </si>
  <si>
    <t>probForUnseen</t>
  </si>
  <si>
    <t>probForUnseen</t>
    <phoneticPr fontId="1" type="noConversion"/>
  </si>
  <si>
    <t>|V|</t>
    <phoneticPr fontId="1" type="noConversion"/>
  </si>
  <si>
    <t>N</t>
    <phoneticPr fontId="1" type="noConversion"/>
  </si>
  <si>
    <t>probForUnseen</t>
    <phoneticPr fontId="1" type="noConversion"/>
  </si>
  <si>
    <t>B</t>
    <phoneticPr fontId="1" type="noConversion"/>
  </si>
  <si>
    <t>T</t>
    <phoneticPr fontId="1" type="noConversion"/>
  </si>
  <si>
    <t>lambda</t>
    <phoneticPr fontId="1" type="noConversion"/>
  </si>
  <si>
    <t>r</t>
    <phoneticPr fontId="1" type="noConversion"/>
  </si>
  <si>
    <t>Nr</t>
    <phoneticPr fontId="1" type="noConversion"/>
  </si>
  <si>
    <t>r*Nr</t>
    <phoneticPr fontId="1" type="noConversion"/>
  </si>
  <si>
    <t>r*_Lap</t>
    <phoneticPr fontId="1" type="noConversion"/>
  </si>
  <si>
    <t>r*_Lid</t>
    <phoneticPr fontId="1" type="noConversion"/>
  </si>
  <si>
    <t>r*_WB</t>
    <phoneticPr fontId="1" type="noConversion"/>
  </si>
  <si>
    <t>r*_GT</t>
    <phoneticPr fontId="1" type="noConversion"/>
  </si>
  <si>
    <t>代碼解釋</t>
    <phoneticPr fontId="1" type="noConversion"/>
  </si>
  <si>
    <t>|V|</t>
    <phoneticPr fontId="1" type="noConversion"/>
  </si>
  <si>
    <t>中文詞彙/unigram 種類數</t>
    <phoneticPr fontId="1" type="noConversion"/>
  </si>
  <si>
    <t>中文所有bigram可能種類</t>
    <phoneticPr fontId="1" type="noConversion"/>
  </si>
  <si>
    <t>T</t>
    <phoneticPr fontId="1" type="noConversion"/>
  </si>
  <si>
    <t>corpus 中出現過的 bigram 種類</t>
    <phoneticPr fontId="1" type="noConversion"/>
  </si>
  <si>
    <t>N</t>
    <phoneticPr fontId="1" type="noConversion"/>
  </si>
  <si>
    <t>corpus 裡所有 bigram 總次數</t>
    <phoneticPr fontId="1" type="noConversion"/>
  </si>
  <si>
    <t>Nr</t>
    <phoneticPr fontId="1" type="noConversion"/>
  </si>
  <si>
    <t>corpus 中出現 r 次的 bigram 種類</t>
    <phoneticPr fontId="1" type="noConversion"/>
  </si>
  <si>
    <t>r</t>
    <phoneticPr fontId="1" type="noConversion"/>
  </si>
  <si>
    <t>原本在 corpus 中的出現次數</t>
    <phoneticPr fontId="1" type="noConversion"/>
  </si>
  <si>
    <t>r*</t>
    <phoneticPr fontId="1" type="noConversion"/>
  </si>
  <si>
    <t>smoothing 過後的出現次數</t>
    <phoneticPr fontId="1" type="noConversion"/>
  </si>
  <si>
    <t>※Good-Turing 的 M 值設為 5，亦即出現 5 次以上就採用原出現次數。</t>
    <phoneticPr fontId="1" type="noConversion"/>
  </si>
  <si>
    <t>※這表是完整統計資料，其他沒列出來就表示沒有出現過</t>
    <phoneticPr fontId="1" type="noConversion"/>
  </si>
  <si>
    <t>Nr</t>
    <phoneticPr fontId="1" type="noConversion"/>
  </si>
  <si>
    <t>lambda</t>
    <phoneticPr fontId="1" type="noConversion"/>
  </si>
  <si>
    <t>※這裡 Good-Turing 需要 normalized 讓機率總和是 1</t>
    <phoneticPr fontId="1" type="noConversion"/>
  </si>
  <si>
    <t>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</si>
</sst>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</cellXfs>
  <cellStyles count="1">
    <cellStyle name="一般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E3" sqref="E3"/>
    </sheetView>
  </sheetViews>
  <sheetFormatPr defaultColWidth="9" defaultRowHeight="16.149999999999999"/>
  <cols>
    <col min="1" max="1" width="9" style="2"/>
    <col min="2" max="2" width="12.86328125" style="3" bestFit="1" customWidth="1"/>
    <col min="3" max="3" width="9.46484375" style="3" bestFit="1" customWidth="1"/>
    <col min="4" max="4" width="12.86328125" style="3" bestFit="1" customWidth="1"/>
    <col min="5" max="5" width="14.86328125" style="5" customWidth="1"/>
    <col min="6" max="6" width="12.86328125" style="3" bestFit="1" customWidth="1"/>
    <col min="7" max="8" width="9.46484375" style="3" customWidth="1"/>
    <col min="9" max="9" width="13.59765625" style="2" bestFit="1" customWidth="1"/>
    <col min="10" max="10" width="9" style="3"/>
    <col min="11" max="11" width="12.53125" style="3" bestFit="1" customWidth="1"/>
    <col min="12" max="12" width="9.59765625" style="3" bestFit="1" customWidth="1"/>
    <col min="13" max="16384" width="9" style="3"/>
  </cols>
  <sheetData>
    <row r="1" spans="1:18">
      <c r="A1" s="2" t="s">
        <v>1</v>
      </c>
      <c r="B1" s="3">
        <v>104389</v>
      </c>
      <c r="C1" s="2" t="s">
        <v>5</v>
      </c>
      <c r="D1">
        <f>SUMPRODUCT(A4:A61,B4:B61)</f>
        <v>10435183</v>
      </c>
      <c r="E1" s="5" t="s">
        <v>22</v>
      </c>
      <c r="F1" s="3">
        <v>0.15</v>
      </c>
      <c r="I1" s="2" t="s">
        <v>36</v>
      </c>
    </row>
    <row r="2" spans="1:18">
      <c r="A2" s="2" t="s">
        <v>3</v>
      </c>
      <c r="B2">
        <f>B1^2</f>
        <v>10897063321</v>
      </c>
      <c r="C2" s="2" t="s">
        <v>7</v>
      </c>
      <c r="D2" s="3">
        <f>SUM(B5:B61)</f>
        <v>3211162</v>
      </c>
      <c r="E2" s="5" t="s">
        <v>55</v>
      </c>
      <c r="F2">
        <v>1.6904935477612477E-4</v>
      </c>
      <c r="I2" s="2" t="s">
        <v>37</v>
      </c>
      <c r="J2" s="3" t="s">
        <v>38</v>
      </c>
    </row>
    <row r="3" spans="1:18" s="2" customFormat="1">
      <c r="A3" s="2" t="s">
        <v>9</v>
      </c>
      <c r="B3" s="2" t="s">
        <v>52</v>
      </c>
      <c r="C3" s="2" t="s">
        <v>20</v>
      </c>
      <c r="D3" s="2" t="s">
        <v>12</v>
      </c>
      <c r="E3" s="6" t="s">
        <v>14</v>
      </c>
      <c r="F3" s="3" t="s">
        <v>16</v>
      </c>
      <c r="G3" s="2" t="s">
        <v>18</v>
      </c>
      <c r="I3" s="2" t="s">
        <v>3</v>
      </c>
      <c r="J3" s="4" t="s">
        <v>39</v>
      </c>
      <c r="P3" s="3"/>
      <c r="Q3" s="3"/>
      <c r="R3" s="3"/>
    </row>
    <row r="4" spans="1:18">
      <c r="A4" s="2">
        <v>0</v>
      </c>
      <c r="B4" s="3">
        <f>B2-D2</f>
        <v>10893852159</v>
      </c>
      <c r="C4" s="3">
        <f>A4*B4</f>
        <v>0</v>
      </c>
      <c r="D4" s="3">
        <f>(A4+1)*D1/(B2+D1)</f>
        <v>9.5669809133351776E-4</v>
      </c>
      <c r="E4" s="5">
        <f>(A4+F2)/(D1+B2*F2)*D1</f>
        <v>1.4368447700172245E-4</v>
      </c>
      <c r="F4" s="3">
        <f>D2/(B2-D2)/(D1+D2)*D1</f>
        <v>2.2540547550170886E-4</v>
      </c>
      <c r="G4" s="3">
        <f>B5/B4</f>
        <v>1.8524631788148355E-4</v>
      </c>
      <c r="I4" s="2" t="s">
        <v>40</v>
      </c>
      <c r="J4" s="3" t="s">
        <v>41</v>
      </c>
    </row>
    <row r="5" spans="1:18">
      <c r="A5" s="2">
        <v>1</v>
      </c>
      <c r="B5" s="3">
        <v>2018046</v>
      </c>
      <c r="C5" s="3">
        <f>A5*B5</f>
        <v>2018046</v>
      </c>
      <c r="D5" s="3">
        <f>(A5+1)*D1/(B2+D1)</f>
        <v>1.9133961826670355E-3</v>
      </c>
      <c r="E5" s="5">
        <f>(A5+F2)/(D1+B2*F2)*D1</f>
        <v>0.85009946923587587</v>
      </c>
      <c r="F5" s="3">
        <f>A5*D1/(D1+D2)</f>
        <v>0.76468702791846466</v>
      </c>
      <c r="G5" s="3">
        <f>((A5+1)*B6/B5)</f>
        <v>0.44569945382810899</v>
      </c>
      <c r="I5" s="2" t="s">
        <v>44</v>
      </c>
      <c r="J5" s="3" t="s">
        <v>45</v>
      </c>
    </row>
    <row r="6" spans="1:18">
      <c r="A6" s="2">
        <v>2</v>
      </c>
      <c r="B6" s="3">
        <v>449721</v>
      </c>
      <c r="C6" s="3">
        <f t="shared" ref="C6:C61" si="0">A6*B6</f>
        <v>899442</v>
      </c>
      <c r="D6" s="3">
        <f>(A6+1)*D1/(B2+D1)</f>
        <v>2.8700942740005533E-3</v>
      </c>
      <c r="E6" s="5">
        <f>(A6+F2)/(D1+B2*F2)*D1</f>
        <v>1.70005525399475</v>
      </c>
      <c r="F6" s="3">
        <f>A6*D1/(D1+D2)</f>
        <v>1.5293740558369293</v>
      </c>
      <c r="G6" s="3">
        <f t="shared" ref="G6:G61" si="1">(A6+1)*B7/B6</f>
        <v>1.2603347408726744</v>
      </c>
      <c r="I6" s="2" t="s">
        <v>42</v>
      </c>
      <c r="J6" s="3" t="s">
        <v>43</v>
      </c>
    </row>
    <row r="7" spans="1:18">
      <c r="A7" s="2">
        <v>3</v>
      </c>
      <c r="B7" s="3">
        <v>188933</v>
      </c>
      <c r="C7" s="3">
        <f t="shared" si="0"/>
        <v>566799</v>
      </c>
      <c r="D7" s="3">
        <f>(A7+1)*D1/(B2+D1)</f>
        <v>3.826792365334071E-3</v>
      </c>
      <c r="E7" s="5">
        <f>(A7+F2)/(D1+B2*F2)*D1</f>
        <v>2.5500110387536239</v>
      </c>
      <c r="F7" s="3">
        <f>A7*D1/(D1+D2)</f>
        <v>2.2940610837553939</v>
      </c>
      <c r="G7" s="3">
        <f t="shared" si="1"/>
        <v>2.2371528531278284</v>
      </c>
      <c r="I7" s="2" t="s">
        <v>46</v>
      </c>
      <c r="J7" s="3" t="s">
        <v>47</v>
      </c>
    </row>
    <row r="8" spans="1:18">
      <c r="A8" s="2">
        <v>4</v>
      </c>
      <c r="B8" s="3">
        <v>105668</v>
      </c>
      <c r="C8" s="3">
        <f t="shared" si="0"/>
        <v>422672</v>
      </c>
      <c r="D8" s="3">
        <f>(A8+1)*D1/(B2+D1)</f>
        <v>4.7834904566675888E-3</v>
      </c>
      <c r="E8" s="5">
        <f>(A8+F2)/(D1+B2*F2)*D1</f>
        <v>3.3999668235124978</v>
      </c>
      <c r="F8" s="3">
        <f>A8*D1/(D1+D2)</f>
        <v>3.0587481116738586</v>
      </c>
      <c r="G8" s="3">
        <f t="shared" si="1"/>
        <v>3.2355585418480524</v>
      </c>
      <c r="I8" s="2" t="s">
        <v>48</v>
      </c>
      <c r="J8" s="3" t="s">
        <v>49</v>
      </c>
    </row>
    <row r="9" spans="1:18">
      <c r="A9" s="2">
        <v>5</v>
      </c>
      <c r="B9" s="3">
        <v>68379</v>
      </c>
      <c r="C9" s="3">
        <f t="shared" si="0"/>
        <v>341895</v>
      </c>
      <c r="D9" s="3">
        <f>(A9+1)*D1/(B2+D1)</f>
        <v>5.7401885480011065E-3</v>
      </c>
      <c r="E9" s="5">
        <f>(A9+F2)/(D1+B2*F2)*D1</f>
        <v>4.2499226082713726</v>
      </c>
      <c r="F9" s="3">
        <f>A9*D1/(D1+D2)</f>
        <v>3.823435139592323</v>
      </c>
      <c r="G9" s="3">
        <f t="shared" si="1"/>
        <v>4.2284912034396527</v>
      </c>
    </row>
    <row r="10" spans="1:18">
      <c r="A10" s="2">
        <v>6</v>
      </c>
      <c r="B10" s="3">
        <v>48190</v>
      </c>
      <c r="C10" s="3">
        <f t="shared" si="0"/>
        <v>289140</v>
      </c>
      <c r="D10" s="3">
        <f>(A10+1)*D1/(B2+D1)</f>
        <v>6.6968866393346243E-3</v>
      </c>
      <c r="E10" s="5">
        <f>(A10+F2)/(D1+B2*F2)*D1</f>
        <v>5.0998783930302469</v>
      </c>
      <c r="F10" s="3">
        <f>A10*D1/(D1+D2)</f>
        <v>4.5881221675107877</v>
      </c>
      <c r="G10" s="3">
        <f t="shared" si="1"/>
        <v>5.187030504253995</v>
      </c>
      <c r="I10" s="4" t="s">
        <v>51</v>
      </c>
    </row>
    <row r="11" spans="1:18">
      <c r="A11" s="2">
        <v>7</v>
      </c>
      <c r="B11" s="3">
        <v>35709</v>
      </c>
      <c r="C11" s="3">
        <f t="shared" si="0"/>
        <v>249963</v>
      </c>
      <c r="D11" s="3">
        <f>(A11+1)*D1/(B2+D1)</f>
        <v>7.653584730668142E-3</v>
      </c>
      <c r="E11" s="5">
        <f>(A11+F2)/(D1+B2*F2)*D1</f>
        <v>5.9498341777891204</v>
      </c>
      <c r="F11" s="3">
        <f>A11*D1/(D1+D2)</f>
        <v>5.352809195429252</v>
      </c>
      <c r="G11" s="3">
        <f t="shared" si="1"/>
        <v>6.2079587778991288</v>
      </c>
      <c r="I11" s="4" t="s">
        <v>50</v>
      </c>
    </row>
    <row r="12" spans="1:18">
      <c r="A12" s="2">
        <v>8</v>
      </c>
      <c r="B12" s="3">
        <v>27710</v>
      </c>
      <c r="C12" s="3">
        <f t="shared" si="0"/>
        <v>221680</v>
      </c>
      <c r="D12" s="3">
        <f>(A12+1)*D1/(B2+D1)</f>
        <v>8.6102828220016598E-3</v>
      </c>
      <c r="E12" s="5">
        <f>(A12+F2)/(D1+B2*F2)*D1</f>
        <v>6.7997899625479947</v>
      </c>
      <c r="F12" s="3">
        <f>A12*D1/(D1+D2)</f>
        <v>6.1174962233477173</v>
      </c>
      <c r="G12" s="3">
        <f t="shared" si="1"/>
        <v>7.236376759292674</v>
      </c>
      <c r="I12" s="4" t="s">
        <v>54</v>
      </c>
    </row>
    <row r="13" spans="1:18">
      <c r="A13" s="2">
        <v>9</v>
      </c>
      <c r="B13" s="3">
        <v>22280</v>
      </c>
      <c r="C13" s="3">
        <f t="shared" si="0"/>
        <v>200520</v>
      </c>
      <c r="D13" s="3">
        <f>(A13+1)*D1/(B2+D1)</f>
        <v>9.5669809133351776E-3</v>
      </c>
      <c r="E13" s="5">
        <f>(A13+F2)/(D1+B2*F2)*D1</f>
        <v>7.6497457473068691</v>
      </c>
      <c r="F13" s="3">
        <f>A13*D1/(D1+D2)</f>
        <v>6.8821832512661816</v>
      </c>
      <c r="G13" s="3">
        <f t="shared" si="1"/>
        <v>8.2491023339317771</v>
      </c>
    </row>
    <row r="14" spans="1:18">
      <c r="A14" s="2">
        <v>10</v>
      </c>
      <c r="B14" s="3">
        <v>18379</v>
      </c>
      <c r="C14" s="3">
        <f t="shared" si="0"/>
        <v>183790</v>
      </c>
      <c r="D14" s="3">
        <f>(A14+1)*D1/(B2+D1)</f>
        <v>1.0523679004668695E-2</v>
      </c>
      <c r="E14" s="5">
        <f>(A14+F2)/(D1+B2*F2)*D1</f>
        <v>8.4997015320657425</v>
      </c>
      <c r="F14" s="3">
        <f>A14*D1/(D1+D2)</f>
        <v>7.6468702791846459</v>
      </c>
      <c r="G14" s="3">
        <f t="shared" si="1"/>
        <v>9.3648729528265964</v>
      </c>
    </row>
    <row r="15" spans="1:18">
      <c r="A15" s="2">
        <v>11</v>
      </c>
      <c r="B15" s="3">
        <v>15647</v>
      </c>
      <c r="C15" s="3">
        <f t="shared" si="0"/>
        <v>172117</v>
      </c>
      <c r="D15" s="3">
        <f>(A15+1)*D1/(B2+D1)</f>
        <v>1.1480377096002213E-2</v>
      </c>
      <c r="E15" s="5">
        <f>(A15+F2)/(D1+B2*F2)*D1</f>
        <v>9.3496573168246169</v>
      </c>
      <c r="F15" s="3">
        <f>A15*D1/(D1+D2)</f>
        <v>8.4115573071031111</v>
      </c>
      <c r="G15" s="3">
        <f t="shared" si="1"/>
        <v>10.881063462644596</v>
      </c>
    </row>
    <row r="16" spans="1:18">
      <c r="A16" s="2">
        <v>12</v>
      </c>
      <c r="B16" s="3">
        <v>14188</v>
      </c>
      <c r="C16" s="3">
        <f t="shared" si="0"/>
        <v>170256</v>
      </c>
      <c r="D16" s="3">
        <f>(A16+1)*D1/(B2+D1)</f>
        <v>1.2437075187335731E-2</v>
      </c>
      <c r="E16" s="5">
        <f>(A16+F2)/(D1+B2*F2)*D1</f>
        <v>10.199613101583491</v>
      </c>
      <c r="F16" s="3">
        <f>A16*D1/(D1+D2)</f>
        <v>9.1762443350215754</v>
      </c>
      <c r="G16" s="3">
        <f t="shared" si="1"/>
        <v>12.27156752184945</v>
      </c>
    </row>
    <row r="17" spans="1:10">
      <c r="A17" s="2">
        <v>13</v>
      </c>
      <c r="B17" s="3">
        <v>13393</v>
      </c>
      <c r="C17" s="3">
        <f t="shared" si="0"/>
        <v>174109</v>
      </c>
      <c r="D17" s="3">
        <f>(A17+1)*D1/(B2+D1)</f>
        <v>1.3393773278669249E-2</v>
      </c>
      <c r="E17" s="5">
        <f>(A17+F2)/(D1+B2*F2)*D1</f>
        <v>11.049568886342366</v>
      </c>
      <c r="F17" s="3">
        <f>A17*D1/(D1+D2)</f>
        <v>9.9409313629400398</v>
      </c>
      <c r="G17" s="3">
        <f t="shared" si="1"/>
        <v>13.06443664600911</v>
      </c>
    </row>
    <row r="18" spans="1:10">
      <c r="A18" s="2">
        <v>14</v>
      </c>
      <c r="B18" s="3">
        <v>12498</v>
      </c>
      <c r="C18" s="3">
        <f t="shared" si="0"/>
        <v>174972</v>
      </c>
      <c r="D18" s="3">
        <f>(A18+1)*D1/(B2+D1)</f>
        <v>1.4350471370002766E-2</v>
      </c>
      <c r="E18" s="5">
        <f>(A18+F2)/(D1+B2*F2)*D1</f>
        <v>11.899524671101238</v>
      </c>
      <c r="F18" s="3">
        <f>A18*D1/(D1+D2)</f>
        <v>10.705618390858504</v>
      </c>
      <c r="G18" s="3">
        <f t="shared" si="1"/>
        <v>14.187469995199232</v>
      </c>
    </row>
    <row r="19" spans="1:10">
      <c r="A19" s="2">
        <v>15</v>
      </c>
      <c r="B19" s="3">
        <v>11821</v>
      </c>
      <c r="C19" s="3">
        <f t="shared" si="0"/>
        <v>177315</v>
      </c>
      <c r="D19" s="3">
        <f>(A19+1)*D1/(B2+D1)</f>
        <v>1.5307169461336284E-2</v>
      </c>
      <c r="E19" s="5">
        <f>(A19+F2)/(D1+B2*F2)*D1</f>
        <v>12.749480455860114</v>
      </c>
      <c r="F19" s="3">
        <f>A19*D1/(D1+D2)</f>
        <v>11.470305418776968</v>
      </c>
      <c r="G19" s="3">
        <f t="shared" si="1"/>
        <v>15.141866170374756</v>
      </c>
    </row>
    <row r="20" spans="1:10">
      <c r="A20" s="2">
        <v>16</v>
      </c>
      <c r="B20" s="3">
        <v>11187</v>
      </c>
      <c r="C20" s="3">
        <f t="shared" si="0"/>
        <v>178992</v>
      </c>
      <c r="D20" s="3">
        <f>(A20+1)*D1/(B2+D1)</f>
        <v>1.62638675526698E-2</v>
      </c>
      <c r="E20" s="5">
        <f>(A20+F2)/(D1+B2*F2)*D1</f>
        <v>13.599436240618989</v>
      </c>
      <c r="F20" s="3">
        <f>A20*D1/(D1+D2)</f>
        <v>12.234992446695435</v>
      </c>
      <c r="G20" s="3">
        <f t="shared" si="1"/>
        <v>16.095825511754715</v>
      </c>
    </row>
    <row r="21" spans="1:10">
      <c r="A21" s="2">
        <v>17</v>
      </c>
      <c r="B21" s="3">
        <v>10592</v>
      </c>
      <c r="C21" s="3">
        <f t="shared" si="0"/>
        <v>180064</v>
      </c>
      <c r="D21" s="3">
        <f>(A21+1)*D1/(B2+D1)</f>
        <v>1.722056564400332E-2</v>
      </c>
      <c r="E21" s="5">
        <f>(A21+F2)/(D1+B2*F2)*D1</f>
        <v>14.449392025377863</v>
      </c>
      <c r="F21" s="3">
        <f>A21*D1/(D1+D2)</f>
        <v>12.999679474613899</v>
      </c>
      <c r="G21" s="3">
        <f t="shared" si="1"/>
        <v>17.046638972809667</v>
      </c>
    </row>
    <row r="22" spans="1:10">
      <c r="A22" s="2">
        <v>18</v>
      </c>
      <c r="B22" s="3">
        <v>10031</v>
      </c>
      <c r="C22" s="3">
        <f t="shared" si="0"/>
        <v>180558</v>
      </c>
      <c r="D22" s="3">
        <f>(A22+1)*D1/(B2+D1)</f>
        <v>1.8177263735336836E-2</v>
      </c>
      <c r="E22" s="5">
        <f>(A22+F2)/(D1+B2*F2)*D1</f>
        <v>15.299347810136736</v>
      </c>
      <c r="F22" s="3">
        <f>A22*D1/(D1+D2)</f>
        <v>13.764366502532363</v>
      </c>
      <c r="G22" s="3">
        <f t="shared" si="1"/>
        <v>17.994217924434253</v>
      </c>
      <c r="J22"/>
    </row>
    <row r="23" spans="1:10">
      <c r="A23" s="2">
        <v>19</v>
      </c>
      <c r="B23" s="3">
        <v>9500</v>
      </c>
      <c r="C23" s="3">
        <f t="shared" si="0"/>
        <v>180500</v>
      </c>
      <c r="D23" s="3">
        <f>(A23+1)*D1/(B2+D1)</f>
        <v>1.9133961826670355E-2</v>
      </c>
      <c r="E23" s="5">
        <f>(A23+F2)/(D1+B2*F2)*D1</f>
        <v>16.14930359489561</v>
      </c>
      <c r="F23" s="3">
        <f>A23*D1/(D1+D2)</f>
        <v>14.529053530450827</v>
      </c>
      <c r="G23" s="3">
        <f t="shared" si="1"/>
        <v>18.938947368421054</v>
      </c>
    </row>
    <row r="24" spans="1:10">
      <c r="A24" s="2">
        <v>20</v>
      </c>
      <c r="B24" s="3">
        <v>8996</v>
      </c>
      <c r="C24" s="3">
        <f t="shared" si="0"/>
        <v>179920</v>
      </c>
      <c r="D24" s="3">
        <f>(A24+1)*D1/(B2+D1)</f>
        <v>2.0090659918003871E-2</v>
      </c>
      <c r="E24" s="5">
        <f>(A24+F2)/(D1+B2*F2)*D1</f>
        <v>16.999259379654486</v>
      </c>
      <c r="F24" s="3">
        <f>A24*D1/(D1+D2)</f>
        <v>15.293740558369292</v>
      </c>
      <c r="G24" s="3">
        <f t="shared" si="1"/>
        <v>19.881836371720766</v>
      </c>
    </row>
    <row r="25" spans="1:10">
      <c r="A25" s="2">
        <v>21</v>
      </c>
      <c r="B25" s="3">
        <v>8517</v>
      </c>
      <c r="C25" s="3">
        <f t="shared" si="0"/>
        <v>178857</v>
      </c>
      <c r="D25" s="3">
        <f>(A25+1)*D1/(B2+D1)</f>
        <v>2.1047358009337391E-2</v>
      </c>
      <c r="E25" s="5">
        <f>(A25+F2)/(D1+B2*F2)*D1</f>
        <v>17.849215164413359</v>
      </c>
      <c r="F25" s="3">
        <f>A25*D1/(D1+D2)</f>
        <v>16.058427586287756</v>
      </c>
      <c r="G25" s="3">
        <f t="shared" si="1"/>
        <v>20.822120464952448</v>
      </c>
    </row>
    <row r="26" spans="1:10">
      <c r="A26" s="2">
        <v>22</v>
      </c>
      <c r="B26" s="3">
        <v>8061</v>
      </c>
      <c r="C26" s="3">
        <f t="shared" si="0"/>
        <v>177342</v>
      </c>
      <c r="D26" s="3">
        <f>(A26+1)*D1/(B2+D1)</f>
        <v>2.2004056100670907E-2</v>
      </c>
      <c r="E26" s="5">
        <f>(A26+F2)/(D1+B2*F2)*D1</f>
        <v>18.699170949172235</v>
      </c>
      <c r="F26" s="3">
        <f>A26*D1/(D1+D2)</f>
        <v>16.823114614206222</v>
      </c>
      <c r="G26" s="3">
        <f t="shared" si="1"/>
        <v>21.753132365711451</v>
      </c>
    </row>
    <row r="27" spans="1:10">
      <c r="A27" s="2">
        <v>23</v>
      </c>
      <c r="B27" s="3">
        <v>7624</v>
      </c>
      <c r="C27" s="3">
        <f t="shared" si="0"/>
        <v>175352</v>
      </c>
      <c r="D27" s="3">
        <f>(A27+1)*D1/(B2+D1)</f>
        <v>2.2960754192004426E-2</v>
      </c>
      <c r="E27" s="5">
        <f>(A27+F2)/(D1+B2*F2)*D1</f>
        <v>19.549126733931107</v>
      </c>
      <c r="F27" s="3">
        <f>A27*D1/(D1+D2)</f>
        <v>17.587801642124685</v>
      </c>
      <c r="G27" s="3">
        <f t="shared" si="1"/>
        <v>22.684155299055615</v>
      </c>
    </row>
    <row r="28" spans="1:10">
      <c r="A28" s="2">
        <v>24</v>
      </c>
      <c r="B28" s="3">
        <v>7206</v>
      </c>
      <c r="C28" s="3">
        <f t="shared" si="0"/>
        <v>172944</v>
      </c>
      <c r="D28" s="3">
        <f>(A28+1)*D1/(B2+D1)</f>
        <v>2.3917452283337942E-2</v>
      </c>
      <c r="E28" s="5">
        <f>(A28+F2)/(D1+B2*F2)*D1</f>
        <v>20.39908251868998</v>
      </c>
      <c r="F28" s="3">
        <f>A28*D1/(D1+D2)</f>
        <v>18.352488670043151</v>
      </c>
      <c r="G28" s="3">
        <f t="shared" si="1"/>
        <v>23.612267554815432</v>
      </c>
    </row>
    <row r="29" spans="1:10">
      <c r="A29" s="2">
        <v>25</v>
      </c>
      <c r="B29" s="3">
        <v>6806</v>
      </c>
      <c r="C29" s="3">
        <f t="shared" si="0"/>
        <v>170150</v>
      </c>
      <c r="D29" s="3">
        <f>(A29+1)*D1/(B2+D1)</f>
        <v>2.4874150374671462E-2</v>
      </c>
      <c r="E29" s="5">
        <f>(A29+F2)/(D1+B2*F2)*D1</f>
        <v>21.249038303448856</v>
      </c>
      <c r="F29" s="3">
        <f>A29*D1/(D1+D2)</f>
        <v>19.117175697961617</v>
      </c>
      <c r="G29" s="3">
        <f t="shared" si="1"/>
        <v>24.529238906846899</v>
      </c>
    </row>
    <row r="30" spans="1:10">
      <c r="A30" s="2">
        <v>26</v>
      </c>
      <c r="B30" s="3">
        <v>6421</v>
      </c>
      <c r="C30" s="3">
        <f t="shared" si="0"/>
        <v>166946</v>
      </c>
      <c r="D30" s="3">
        <f>(A30+1)*D1/(B2+D1)</f>
        <v>2.5830848466004978E-2</v>
      </c>
      <c r="E30" s="5">
        <f>(A30+F2)/(D1+B2*F2)*D1</f>
        <v>22.098994088207728</v>
      </c>
      <c r="F30" s="3">
        <f>A30*D1/(D1+D2)</f>
        <v>19.88186272588008</v>
      </c>
      <c r="G30" s="3">
        <f t="shared" si="1"/>
        <v>25.439962622644448</v>
      </c>
    </row>
    <row r="31" spans="1:10">
      <c r="A31" s="2">
        <v>27</v>
      </c>
      <c r="B31" s="3">
        <v>6050</v>
      </c>
      <c r="C31" s="3">
        <f t="shared" si="0"/>
        <v>163350</v>
      </c>
      <c r="D31" s="3">
        <f>(A31+1)*D1/(B2+D1)</f>
        <v>2.6787546557338497E-2</v>
      </c>
      <c r="E31" s="5">
        <f>(A31+F2)/(D1+B2*F2)*D1</f>
        <v>22.948949872966605</v>
      </c>
      <c r="F31" s="3">
        <f>A31*D1/(D1+D2)</f>
        <v>20.646549753798546</v>
      </c>
      <c r="G31" s="3">
        <f t="shared" si="1"/>
        <v>26.347768595041323</v>
      </c>
    </row>
    <row r="32" spans="1:10">
      <c r="A32" s="2">
        <v>28</v>
      </c>
      <c r="B32" s="3">
        <v>5693</v>
      </c>
      <c r="C32" s="3">
        <f t="shared" si="0"/>
        <v>159404</v>
      </c>
      <c r="D32" s="3">
        <f>(A32+1)*D1/(B2+D1)</f>
        <v>2.7744244648672013E-2</v>
      </c>
      <c r="E32" s="5">
        <f>(A32+F2)/(D1+B2*F2)*D1</f>
        <v>23.798905657725481</v>
      </c>
      <c r="F32" s="3">
        <f>A32*D1/(D1+D2)</f>
        <v>21.411236781717008</v>
      </c>
      <c r="G32" s="3">
        <f t="shared" si="1"/>
        <v>27.247672580361847</v>
      </c>
    </row>
    <row r="33" spans="1:7">
      <c r="A33" s="2">
        <v>29</v>
      </c>
      <c r="B33" s="3">
        <v>5349</v>
      </c>
      <c r="C33" s="3">
        <f t="shared" si="0"/>
        <v>155121</v>
      </c>
      <c r="D33" s="3">
        <f>(A33+1)*D1/(B2+D1)</f>
        <v>2.8700942740005533E-2</v>
      </c>
      <c r="E33" s="5">
        <f>(A33+F2)/(D1+B2*F2)*D1</f>
        <v>24.64886144248435</v>
      </c>
      <c r="F33" s="3">
        <f>A33*D1/(D1+D2)</f>
        <v>22.175923809635474</v>
      </c>
      <c r="G33" s="3">
        <f t="shared" si="1"/>
        <v>28.132361189007291</v>
      </c>
    </row>
    <row r="34" spans="1:7">
      <c r="A34" s="2">
        <v>30</v>
      </c>
      <c r="B34" s="3">
        <v>5016</v>
      </c>
      <c r="C34" s="3">
        <f t="shared" si="0"/>
        <v>150480</v>
      </c>
      <c r="D34" s="3">
        <f>(A34+1)*D1/(B2+D1)</f>
        <v>2.9657640831339049E-2</v>
      </c>
      <c r="E34" s="5">
        <f>(A34+F2)/(D1+B2*F2)*D1</f>
        <v>25.498817227243226</v>
      </c>
      <c r="F34" s="3">
        <f>A34*D1/(D1+D2)</f>
        <v>22.940610837553937</v>
      </c>
      <c r="G34" s="3">
        <f t="shared" si="1"/>
        <v>29.009968102073366</v>
      </c>
    </row>
    <row r="35" spans="1:7">
      <c r="A35" s="2">
        <v>31</v>
      </c>
      <c r="B35" s="3">
        <v>4694</v>
      </c>
      <c r="C35" s="3">
        <f t="shared" si="0"/>
        <v>145514</v>
      </c>
      <c r="D35" s="3">
        <f>(A35+1)*D1/(B2+D1)</f>
        <v>3.0614338922672568E-2</v>
      </c>
      <c r="E35" s="5">
        <f>(A35+F2)/(D1+B2*F2)*D1</f>
        <v>26.348773012002102</v>
      </c>
      <c r="F35" s="3">
        <f>A35*D1/(D1+D2)</f>
        <v>23.705297865472403</v>
      </c>
      <c r="G35" s="3">
        <f t="shared" si="1"/>
        <v>29.873029399233065</v>
      </c>
    </row>
    <row r="36" spans="1:7">
      <c r="A36" s="2">
        <v>32</v>
      </c>
      <c r="B36" s="3">
        <v>4382</v>
      </c>
      <c r="C36" s="3">
        <f t="shared" si="0"/>
        <v>140224</v>
      </c>
      <c r="D36" s="3">
        <f>(A36+1)*D1/(B2+D1)</f>
        <v>3.1571037014006084E-2</v>
      </c>
      <c r="E36" s="5">
        <f>(A36+F2)/(D1+B2*F2)*D1</f>
        <v>27.198728796760971</v>
      </c>
      <c r="F36" s="3">
        <f>A36*D1/(D1+D2)</f>
        <v>24.469984893390869</v>
      </c>
      <c r="G36" s="3">
        <f t="shared" si="1"/>
        <v>30.725696029210408</v>
      </c>
    </row>
    <row r="37" spans="1:7">
      <c r="A37" s="2">
        <v>33</v>
      </c>
      <c r="B37" s="3">
        <v>4080</v>
      </c>
      <c r="C37" s="3">
        <f t="shared" si="0"/>
        <v>134640</v>
      </c>
      <c r="D37" s="3">
        <f>(A37+1)*D1/(B2+D1)</f>
        <v>3.25277351053396E-2</v>
      </c>
      <c r="E37" s="5">
        <f>(A37+F2)/(D1+B2*F2)*D1</f>
        <v>28.048684581519847</v>
      </c>
      <c r="F37" s="3">
        <f>A37*D1/(D1+D2)</f>
        <v>25.234671921309332</v>
      </c>
      <c r="G37" s="3">
        <f t="shared" si="1"/>
        <v>31.558333333333334</v>
      </c>
    </row>
    <row r="38" spans="1:7">
      <c r="A38" s="2">
        <v>34</v>
      </c>
      <c r="B38" s="3">
        <v>3787</v>
      </c>
      <c r="C38" s="3">
        <f t="shared" si="0"/>
        <v>128758</v>
      </c>
      <c r="D38" s="3">
        <f>(A38+1)*D1/(B2+D1)</f>
        <v>3.3484433196673123E-2</v>
      </c>
      <c r="E38" s="5">
        <f>(A38+F2)/(D1+B2*F2)*D1</f>
        <v>28.898640366278723</v>
      </c>
      <c r="F38" s="3">
        <f>A38*D1/(D1+D2)</f>
        <v>25.999358949227798</v>
      </c>
      <c r="G38" s="3">
        <f t="shared" si="1"/>
        <v>32.375231053604438</v>
      </c>
    </row>
    <row r="39" spans="1:7">
      <c r="A39" s="2">
        <v>35</v>
      </c>
      <c r="B39" s="3">
        <v>3503</v>
      </c>
      <c r="C39" s="3">
        <f t="shared" si="0"/>
        <v>122605</v>
      </c>
      <c r="D39" s="3">
        <f>(A39+1)*D1/(B2+D1)</f>
        <v>3.4441131288006639E-2</v>
      </c>
      <c r="E39" s="5">
        <f>(A39+F2)/(D1+B2*F2)*D1</f>
        <v>29.748596151037592</v>
      </c>
      <c r="F39" s="3">
        <f>A39*D1/(D1+D2)</f>
        <v>26.76404597714626</v>
      </c>
      <c r="G39" s="3">
        <f t="shared" si="1"/>
        <v>33.153297173850987</v>
      </c>
    </row>
    <row r="40" spans="1:7">
      <c r="A40" s="2">
        <v>36</v>
      </c>
      <c r="B40" s="3">
        <v>3226</v>
      </c>
      <c r="C40" s="3">
        <f t="shared" si="0"/>
        <v>116136</v>
      </c>
      <c r="D40" s="3">
        <f>(A40+1)*D1/(B2+D1)</f>
        <v>3.5397829379340155E-2</v>
      </c>
      <c r="E40" s="5">
        <f>(A40+F2)/(D1+B2*F2)*D1</f>
        <v>30.598551935796468</v>
      </c>
      <c r="F40" s="3">
        <f>A40*D1/(D1+D2)</f>
        <v>27.528733005064726</v>
      </c>
      <c r="G40" s="3">
        <f t="shared" si="1"/>
        <v>33.914755114693115</v>
      </c>
    </row>
    <row r="41" spans="1:7">
      <c r="A41" s="2">
        <v>37</v>
      </c>
      <c r="B41" s="3">
        <v>2957</v>
      </c>
      <c r="C41" s="3">
        <f t="shared" si="0"/>
        <v>109409</v>
      </c>
      <c r="D41" s="3">
        <f>(A41+1)*D1/(B2+D1)</f>
        <v>3.6354527470673671E-2</v>
      </c>
      <c r="E41" s="5">
        <f>(A41+F2)/(D1+B2*F2)*D1</f>
        <v>31.448507720555341</v>
      </c>
      <c r="F41" s="3">
        <f>A41*D1/(D1+D2)</f>
        <v>28.293420032983192</v>
      </c>
      <c r="G41" s="3">
        <f t="shared" si="1"/>
        <v>34.633074061548868</v>
      </c>
    </row>
    <row r="42" spans="1:7">
      <c r="A42" s="2">
        <v>38</v>
      </c>
      <c r="B42" s="3">
        <v>2695</v>
      </c>
      <c r="C42" s="3">
        <f t="shared" si="0"/>
        <v>102410</v>
      </c>
      <c r="D42" s="3">
        <f>(A42+1)*D1/(B2+D1)</f>
        <v>3.7311225562007194E-2</v>
      </c>
      <c r="E42" s="5">
        <f>(A42+F2)/(D1+B2*F2)*D1</f>
        <v>32.298463505314217</v>
      </c>
      <c r="F42" s="3">
        <f>A42*D1/(D1+D2)</f>
        <v>29.058107060901655</v>
      </c>
      <c r="G42" s="3">
        <f t="shared" si="1"/>
        <v>35.309833024118738</v>
      </c>
    </row>
    <row r="43" spans="1:7">
      <c r="A43" s="2">
        <v>39</v>
      </c>
      <c r="B43" s="3">
        <v>2440</v>
      </c>
      <c r="C43" s="3">
        <f t="shared" si="0"/>
        <v>95160</v>
      </c>
      <c r="D43" s="3">
        <f>(A43+1)*D1/(B2+D1)</f>
        <v>3.826792365334071E-2</v>
      </c>
      <c r="E43" s="5">
        <f>(A43+F2)/(D1+B2*F2)*D1</f>
        <v>33.148419290073093</v>
      </c>
      <c r="F43" s="3">
        <f>A43*D1/(D1+D2)</f>
        <v>29.822794088820121</v>
      </c>
      <c r="G43" s="3">
        <f t="shared" si="1"/>
        <v>35.934426229508198</v>
      </c>
    </row>
    <row r="44" spans="1:7">
      <c r="A44" s="2">
        <v>40</v>
      </c>
      <c r="B44" s="3">
        <v>2192</v>
      </c>
      <c r="C44" s="3">
        <f t="shared" si="0"/>
        <v>87680</v>
      </c>
      <c r="D44" s="3">
        <f>(A44+1)*D1/(B2+D1)</f>
        <v>3.9224621744674226E-2</v>
      </c>
      <c r="E44" s="5">
        <f>(A44+F2)/(D1+B2*F2)*D1</f>
        <v>33.998375074831962</v>
      </c>
      <c r="F44" s="3">
        <f>A44*D1/(D1+D2)</f>
        <v>30.587481116738584</v>
      </c>
      <c r="G44" s="3">
        <f t="shared" si="1"/>
        <v>36.454835766423358</v>
      </c>
    </row>
    <row r="45" spans="1:7">
      <c r="A45" s="2">
        <v>41</v>
      </c>
      <c r="B45" s="3">
        <v>1949</v>
      </c>
      <c r="C45" s="3">
        <f t="shared" si="0"/>
        <v>79909</v>
      </c>
      <c r="D45" s="3">
        <f>(A45+1)*D1/(B2+D1)</f>
        <v>4.0181319836007742E-2</v>
      </c>
      <c r="E45" s="5">
        <f>(A45+F2)/(D1+B2*F2)*D1</f>
        <v>34.848330859590838</v>
      </c>
      <c r="F45" s="3">
        <f>A45*D1/(D1+D2)</f>
        <v>31.35216814465705</v>
      </c>
      <c r="G45" s="3">
        <f t="shared" si="1"/>
        <v>36.914315033350434</v>
      </c>
    </row>
    <row r="46" spans="1:7">
      <c r="A46" s="2">
        <v>42</v>
      </c>
      <c r="B46" s="3">
        <v>1713</v>
      </c>
      <c r="C46" s="3">
        <f t="shared" si="0"/>
        <v>71946</v>
      </c>
      <c r="D46" s="3">
        <f>(A46+1)*D1/(B2+D1)</f>
        <v>4.1138017927341265E-2</v>
      </c>
      <c r="E46" s="5">
        <f>(A46+F2)/(D1+B2*F2)*D1</f>
        <v>35.698286644349714</v>
      </c>
      <c r="F46" s="3">
        <f>A46*D1/(D1+D2)</f>
        <v>32.116855172575512</v>
      </c>
      <c r="G46" s="3">
        <f t="shared" si="1"/>
        <v>37.201401050788093</v>
      </c>
    </row>
    <row r="47" spans="1:7">
      <c r="A47" s="2">
        <v>43</v>
      </c>
      <c r="B47" s="3">
        <v>1482</v>
      </c>
      <c r="C47" s="3">
        <f t="shared" si="0"/>
        <v>63726</v>
      </c>
      <c r="D47" s="3">
        <f>(A47+1)*D1/(B2+D1)</f>
        <v>4.2094716018674781E-2</v>
      </c>
      <c r="E47" s="5">
        <f>(A47+F2)/(D1+B2*F2)*D1</f>
        <v>36.548242429108591</v>
      </c>
      <c r="F47" s="3">
        <f>A47*D1/(D1+D2)</f>
        <v>32.881542200493982</v>
      </c>
      <c r="G47" s="3">
        <f t="shared" si="1"/>
        <v>37.290148448043183</v>
      </c>
    </row>
    <row r="48" spans="1:7">
      <c r="A48" s="2">
        <v>44</v>
      </c>
      <c r="B48" s="3">
        <v>1256</v>
      </c>
      <c r="C48" s="3">
        <f t="shared" si="0"/>
        <v>55264</v>
      </c>
      <c r="D48" s="3">
        <f>(A48+1)*D1/(B2+D1)</f>
        <v>4.3051414110008297E-2</v>
      </c>
      <c r="E48" s="5">
        <f>(A48+F2)/(D1+B2*F2)*D1</f>
        <v>37.398198213867467</v>
      </c>
      <c r="F48" s="3">
        <f>A48*D1/(D1+D2)</f>
        <v>33.646229228412444</v>
      </c>
      <c r="G48" s="3">
        <f t="shared" si="1"/>
        <v>37.08200636942675</v>
      </c>
    </row>
    <row r="49" spans="1:7">
      <c r="A49" s="2">
        <v>45</v>
      </c>
      <c r="B49" s="3">
        <v>1035</v>
      </c>
      <c r="C49" s="3">
        <f t="shared" si="0"/>
        <v>46575</v>
      </c>
      <c r="D49" s="3">
        <f>(A49+1)*D1/(B2+D1)</f>
        <v>4.4008112201341813E-2</v>
      </c>
      <c r="E49" s="5">
        <f>(A49+F2)/(D1+B2*F2)*D1</f>
        <v>38.248153998626336</v>
      </c>
      <c r="F49" s="3">
        <f>A49*D1/(D1+D2)</f>
        <v>34.410916256330907</v>
      </c>
      <c r="G49" s="3">
        <f t="shared" si="1"/>
        <v>36.444444444444443</v>
      </c>
    </row>
    <row r="50" spans="1:7">
      <c r="A50" s="2">
        <v>46</v>
      </c>
      <c r="B50" s="3">
        <v>820</v>
      </c>
      <c r="C50" s="3">
        <f t="shared" si="0"/>
        <v>37720</v>
      </c>
      <c r="D50" s="3">
        <f>(A50+1)*D1/(B2+D1)</f>
        <v>4.4964810292675336E-2</v>
      </c>
      <c r="E50" s="5">
        <f>(A50+F2)/(D1+B2*F2)*D1</f>
        <v>39.098109783385212</v>
      </c>
      <c r="F50" s="3">
        <f>A50*D1/(D1+D2)</f>
        <v>35.17560328424937</v>
      </c>
      <c r="G50" s="3">
        <f t="shared" si="1"/>
        <v>34.848780487804881</v>
      </c>
    </row>
    <row r="51" spans="1:7">
      <c r="A51" s="2">
        <v>47</v>
      </c>
      <c r="B51" s="3">
        <v>608</v>
      </c>
      <c r="C51" s="3">
        <f t="shared" si="0"/>
        <v>28576</v>
      </c>
      <c r="D51" s="3">
        <f>(A51+1)*D1/(B2+D1)</f>
        <v>4.5921508384008852E-2</v>
      </c>
      <c r="E51" s="5">
        <f>(A51+F2)/(D1+B2*F2)*D1</f>
        <v>39.948065568144081</v>
      </c>
      <c r="F51" s="3">
        <f>A51*D1/(D1+D2)</f>
        <v>35.940290312167839</v>
      </c>
      <c r="G51" s="3">
        <f t="shared" si="1"/>
        <v>31.736842105263158</v>
      </c>
    </row>
    <row r="52" spans="1:7">
      <c r="A52" s="2">
        <v>48</v>
      </c>
      <c r="B52" s="3">
        <v>402</v>
      </c>
      <c r="C52" s="3">
        <f t="shared" si="0"/>
        <v>19296</v>
      </c>
      <c r="D52" s="3">
        <f>(A52+1)*D1/(B2+D1)</f>
        <v>4.6878206475342368E-2</v>
      </c>
      <c r="E52" s="5">
        <f>(A52+F2)/(D1+B2*F2)*D1</f>
        <v>40.798021352902957</v>
      </c>
      <c r="F52" s="3">
        <f>A52*D1/(D1+D2)</f>
        <v>36.704977340086302</v>
      </c>
      <c r="G52" s="3">
        <f t="shared" si="1"/>
        <v>24.256218905472636</v>
      </c>
    </row>
    <row r="53" spans="1:7">
      <c r="A53" s="2">
        <v>49</v>
      </c>
      <c r="B53" s="3">
        <v>199</v>
      </c>
      <c r="C53" s="3">
        <f t="shared" si="0"/>
        <v>9751</v>
      </c>
      <c r="D53" s="3">
        <f>(A53+1)*D1/(B2+D1)</f>
        <v>4.7834904566675884E-2</v>
      </c>
      <c r="E53" s="5">
        <f>(A53+F2)/(D1+B2*F2)*D1</f>
        <v>41.647977137661833</v>
      </c>
      <c r="F53" s="3">
        <f>A53*D1/(D1+D2)</f>
        <v>37.469664368004764</v>
      </c>
      <c r="G53" s="3">
        <f t="shared" si="1"/>
        <v>22.110552763819097</v>
      </c>
    </row>
    <row r="54" spans="1:7">
      <c r="A54" s="2">
        <v>50</v>
      </c>
      <c r="B54" s="3">
        <v>88</v>
      </c>
      <c r="C54" s="3">
        <f t="shared" si="0"/>
        <v>4400</v>
      </c>
      <c r="D54" s="3">
        <f>(A54+1)*D1/(B2+D1)</f>
        <v>4.8791602658009407E-2</v>
      </c>
      <c r="E54" s="5">
        <f>(A54+F2)/(D1+B2*F2)*D1</f>
        <v>42.497932922420709</v>
      </c>
      <c r="F54" s="3">
        <f>A54*D1/(D1+D2)</f>
        <v>38.234351395923234</v>
      </c>
      <c r="G54" s="3">
        <f t="shared" si="1"/>
        <v>14.488636363636363</v>
      </c>
    </row>
    <row r="55" spans="1:7">
      <c r="A55" s="2">
        <v>53</v>
      </c>
      <c r="B55" s="3">
        <v>25</v>
      </c>
      <c r="C55" s="3">
        <f t="shared" si="0"/>
        <v>1325</v>
      </c>
      <c r="D55" s="3">
        <f>(A55+1)*D1/(B2+D1)</f>
        <v>5.1661696932009955E-2</v>
      </c>
      <c r="E55" s="5">
        <f>(A55+F2)/(D1+B2*F2)*D1</f>
        <v>45.04780027669733</v>
      </c>
      <c r="F55" s="3">
        <f>A55*D1/(D1+D2)</f>
        <v>40.528412479678622</v>
      </c>
      <c r="G55" s="3">
        <f t="shared" si="1"/>
        <v>23.76</v>
      </c>
    </row>
    <row r="56" spans="1:7">
      <c r="A56" s="2">
        <v>58</v>
      </c>
      <c r="B56" s="3">
        <v>11</v>
      </c>
      <c r="C56" s="3">
        <f t="shared" si="0"/>
        <v>638</v>
      </c>
      <c r="D56" s="3">
        <f>(A56+1)*D1/(B2+D1)</f>
        <v>5.6445187388677549E-2</v>
      </c>
      <c r="E56" s="5">
        <f>(A56+F2)/(D1+B2*F2)*D1</f>
        <v>49.297579200491704</v>
      </c>
      <c r="F56" s="3">
        <f>A56*D1/(D1+D2)</f>
        <v>44.351847619270949</v>
      </c>
      <c r="G56" s="3">
        <f t="shared" si="1"/>
        <v>16.09090909090909</v>
      </c>
    </row>
    <row r="57" spans="1:7">
      <c r="A57" s="2">
        <v>71</v>
      </c>
      <c r="B57" s="3">
        <v>3</v>
      </c>
      <c r="C57" s="3">
        <f t="shared" si="0"/>
        <v>213</v>
      </c>
      <c r="D57" s="3">
        <f>(A57+1)*D1/(B2+D1)</f>
        <v>6.8882262576013278E-2</v>
      </c>
      <c r="E57" s="5">
        <f>(A57+F2)/(D1+B2*F2)*D1</f>
        <v>60.347004402357072</v>
      </c>
      <c r="F57" s="3">
        <f>A57*D1/(D1+D2)</f>
        <v>54.29277898221099</v>
      </c>
      <c r="G57" s="3">
        <f t="shared" si="1"/>
        <v>24</v>
      </c>
    </row>
    <row r="58" spans="1:7">
      <c r="A58" s="2">
        <v>86</v>
      </c>
      <c r="B58" s="3">
        <v>1</v>
      </c>
      <c r="C58" s="3">
        <f t="shared" si="0"/>
        <v>86</v>
      </c>
      <c r="D58" s="3">
        <f>(A58+1)*D1/(B2+D1)</f>
        <v>8.3232733946016046E-2</v>
      </c>
      <c r="E58" s="5">
        <f>(A58+F2)/(D1+B2*F2)*D1</f>
        <v>73.096341173740186</v>
      </c>
      <c r="F58" s="3">
        <f>A58*D1/(D1+D2)</f>
        <v>65.763084400987964</v>
      </c>
      <c r="G58" s="3">
        <f t="shared" si="1"/>
        <v>87</v>
      </c>
    </row>
    <row r="59" spans="1:7">
      <c r="A59" s="2">
        <v>99</v>
      </c>
      <c r="B59" s="3">
        <v>1</v>
      </c>
      <c r="C59" s="3">
        <f t="shared" si="0"/>
        <v>99</v>
      </c>
      <c r="D59" s="3">
        <f>(A59+1)*D1/(B2+D1)</f>
        <v>9.5669809133351769E-2</v>
      </c>
      <c r="E59" s="5">
        <f>(A59+F2)/(D1+B2*F2)*D1</f>
        <v>84.145766375605533</v>
      </c>
      <c r="F59" s="3">
        <f>A59*D1/(D1+D2)</f>
        <v>75.704015763927998</v>
      </c>
      <c r="G59" s="3">
        <f t="shared" si="1"/>
        <v>100</v>
      </c>
    </row>
    <row r="60" spans="1:7">
      <c r="A60" s="2">
        <v>125</v>
      </c>
      <c r="B60" s="3">
        <v>1</v>
      </c>
      <c r="C60" s="3">
        <f t="shared" si="0"/>
        <v>125</v>
      </c>
      <c r="D60" s="3">
        <f>(A60+1)*D1/(B2+D1)</f>
        <v>0.12054395950802324</v>
      </c>
      <c r="E60" s="5">
        <f>(A60+F2)/(D1+B2*F2)*D1</f>
        <v>106.24461677933627</v>
      </c>
      <c r="F60" s="3">
        <f>A60*D1/(D1+D2)</f>
        <v>95.585878489808081</v>
      </c>
      <c r="G60" s="3">
        <f t="shared" si="1"/>
        <v>126</v>
      </c>
    </row>
    <row r="61" spans="1:7">
      <c r="A61" s="2">
        <v>302</v>
      </c>
      <c r="B61" s="3">
        <v>1</v>
      </c>
      <c r="C61" s="3">
        <f t="shared" si="0"/>
        <v>302</v>
      </c>
      <c r="D61" s="3">
        <f>(A61+1)*D1/(B2+D1)</f>
        <v>0.2898795216740559</v>
      </c>
      <c r="E61" s="5">
        <f>(A61+F2)/(D1+B2*F2)*D1</f>
        <v>256.68679068165699</v>
      </c>
      <c r="F61" s="3">
        <f>A61*D1/(D1+D2)</f>
        <v>230.9354824313763</v>
      </c>
      <c r="G61" s="3">
        <f t="shared" si="1"/>
        <v>0</v>
      </c>
    </row>
  </sheetData>
  <phoneticPr fontId="1" type="noConversion"/>
  <conditionalFormatting sqref="B2">
    <cfRule type="cellIs" dxfId="5" priority="7" operator="equal">
      <formula>""</formula>
    </cfRule>
  </conditionalFormatting>
  <conditionalFormatting sqref="D1:D2">
    <cfRule type="cellIs" dxfId="4" priority="6" operator="equal">
      <formula>""</formula>
    </cfRule>
  </conditionalFormatting>
  <conditionalFormatting sqref="F2:F3">
    <cfRule type="cellIs" dxfId="3" priority="5" operator="equal">
      <formula>""</formula>
    </cfRule>
  </conditionalFormatting>
  <conditionalFormatting sqref="B4:G4 C5:C61 E5:E61 G5:G61">
    <cfRule type="cellIs" dxfId="2" priority="4" operator="equal">
      <formula>""</formula>
    </cfRule>
  </conditionalFormatting>
  <conditionalFormatting sqref="D5:D61 F5:F61">
    <cfRule type="cellIs" dxfId="1" priority="3" operator="equal">
      <formula>""</formula>
    </cfRule>
  </conditionalFormatting>
  <conditionalFormatting sqref="J22">
    <cfRule type="cellIs" dxfId="0" priority="1" operator="equal">
      <formula>""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" workbookViewId="0">
      <selection activeCell="E33" sqref="E33"/>
    </sheetView>
  </sheetViews>
  <sheetFormatPr defaultRowHeight="16.149999999999999"/>
  <cols>
    <col min="1" max="1" width="9" style="1"/>
    <col min="2" max="2" width="12.86328125" bestFit="1" customWidth="1"/>
    <col min="3" max="3" width="9.46484375" bestFit="1" customWidth="1"/>
    <col min="4" max="6" width="12.86328125" bestFit="1" customWidth="1"/>
    <col min="7" max="8" width="9.46484375" customWidth="1"/>
    <col min="9" max="9" width="13.59765625" bestFit="1" customWidth="1"/>
  </cols>
  <sheetData>
    <row r="1" spans="1:7">
      <c r="A1" s="1" t="s">
        <v>0</v>
      </c>
      <c r="B1">
        <v>104389</v>
      </c>
      <c r="C1" s="1" t="s">
        <v>4</v>
      </c>
      <c r="D1">
        <v>10435183</v>
      </c>
      <c r="E1" t="s">
        <v>21</v>
      </c>
      <c r="F1">
        <v>0.15</v>
      </c>
    </row>
    <row r="2" spans="1:7">
      <c r="A2" s="1" t="s">
        <v>2</v>
      </c>
      <c r="B2">
        <v>10897063321</v>
      </c>
      <c r="C2" s="1" t="s">
        <v>6</v>
      </c>
      <c r="D2">
        <v>3211162</v>
      </c>
      <c r="E2" t="s">
        <v>53</v>
      </c>
      <c r="F2">
        <v>1.6904935477612477E-4</v>
      </c>
    </row>
    <row r="3" spans="1:7" s="1" customFormat="1">
      <c r="A3" s="1" t="s">
        <v>8</v>
      </c>
      <c r="B3" s="1" t="s">
        <v>10</v>
      </c>
      <c r="C3" s="1" t="s">
        <v>19</v>
      </c>
      <c r="D3" s="1" t="s">
        <v>11</v>
      </c>
      <c r="E3" s="1" t="s">
        <v>13</v>
      </c>
      <c r="F3" s="1" t="s">
        <v>15</v>
      </c>
      <c r="G3" s="1" t="s">
        <v>17</v>
      </c>
    </row>
    <row r="4" spans="1:7">
      <c r="A4" s="1">
        <v>0</v>
      </c>
      <c r="B4">
        <v>10893852159</v>
      </c>
      <c r="C4">
        <v>0</v>
      </c>
      <c r="D4">
        <v>9.5669809133351776E-4</v>
      </c>
      <c r="E4">
        <v>1.4368447700172245E-4</v>
      </c>
      <c r="F4">
        <v>2.2540547550170884E-4</v>
      </c>
      <c r="G4">
        <v>1.7936951251252501E-4</v>
      </c>
    </row>
    <row r="5" spans="1:7">
      <c r="A5" s="1">
        <v>1</v>
      </c>
      <c r="B5">
        <v>2018046</v>
      </c>
      <c r="C5">
        <v>2018046</v>
      </c>
      <c r="D5">
        <v>1.9133961826670401E-3</v>
      </c>
      <c r="E5">
        <v>0.85009946923587587</v>
      </c>
      <c r="F5">
        <v>0.76468702791846466</v>
      </c>
      <c r="G5">
        <v>0.43155996121549528</v>
      </c>
    </row>
    <row r="6" spans="1:7">
      <c r="A6" s="1">
        <v>2</v>
      </c>
      <c r="B6">
        <v>449721</v>
      </c>
      <c r="C6">
        <v>899442</v>
      </c>
      <c r="D6">
        <v>2.8700942740005533E-3</v>
      </c>
      <c r="E6">
        <v>1.7000552539947498</v>
      </c>
      <c r="F6">
        <v>1.5293740558369293</v>
      </c>
      <c r="G6">
        <v>1.2203515333436334</v>
      </c>
    </row>
    <row r="7" spans="1:7">
      <c r="A7" s="1">
        <v>3</v>
      </c>
      <c r="B7">
        <v>188933</v>
      </c>
      <c r="C7">
        <v>566799</v>
      </c>
      <c r="D7">
        <v>3.826792365334071E-3</v>
      </c>
      <c r="E7">
        <v>2.5500110387536239</v>
      </c>
      <c r="F7">
        <v>2.2940610837553939</v>
      </c>
      <c r="G7">
        <v>2.1661807979269532</v>
      </c>
    </row>
    <row r="8" spans="1:7">
      <c r="A8" s="1">
        <v>4</v>
      </c>
      <c r="B8">
        <v>105668</v>
      </c>
      <c r="C8">
        <v>422672</v>
      </c>
      <c r="D8">
        <v>4.7834904566675888E-3</v>
      </c>
      <c r="E8">
        <v>3.3999668235124978</v>
      </c>
      <c r="F8">
        <v>3.0587481116738586</v>
      </c>
      <c r="G8">
        <v>3.132912788735275</v>
      </c>
    </row>
    <row r="9" spans="1:7">
      <c r="A9" s="1">
        <v>5</v>
      </c>
      <c r="B9">
        <v>68379</v>
      </c>
      <c r="C9">
        <v>341895</v>
      </c>
      <c r="D9">
        <v>5.7401885480011065E-3</v>
      </c>
      <c r="E9">
        <v>4.2499226082713717</v>
      </c>
      <c r="F9">
        <v>3.823435139592323</v>
      </c>
      <c r="G9">
        <v>4.8413786185828851</v>
      </c>
    </row>
    <row r="10" spans="1:7">
      <c r="A10" s="1">
        <v>6</v>
      </c>
      <c r="B10">
        <v>48190</v>
      </c>
      <c r="C10">
        <v>289140</v>
      </c>
      <c r="D10">
        <v>6.6968866393346243E-3</v>
      </c>
      <c r="E10">
        <v>5.099878393030246</v>
      </c>
      <c r="F10">
        <v>4.5881221675107877</v>
      </c>
      <c r="G10">
        <v>5.8096543422994618</v>
      </c>
    </row>
    <row r="11" spans="1:7">
      <c r="A11" s="1">
        <v>7</v>
      </c>
      <c r="B11">
        <v>35709</v>
      </c>
      <c r="C11">
        <v>249963</v>
      </c>
      <c r="D11">
        <v>7.653584730668142E-3</v>
      </c>
      <c r="E11">
        <v>5.9498341777891213</v>
      </c>
      <c r="F11">
        <v>5.352809195429252</v>
      </c>
      <c r="G11">
        <v>6.7779300660160384</v>
      </c>
    </row>
    <row r="12" spans="1:7">
      <c r="A12" s="1">
        <v>8</v>
      </c>
      <c r="B12">
        <v>27710</v>
      </c>
      <c r="C12">
        <v>221680</v>
      </c>
      <c r="D12">
        <v>8.6102828220016598E-3</v>
      </c>
      <c r="E12">
        <v>6.7997899625479947</v>
      </c>
      <c r="F12">
        <v>6.1174962233477173</v>
      </c>
      <c r="G12">
        <v>7.746205789732616</v>
      </c>
    </row>
    <row r="13" spans="1:7">
      <c r="A13" s="1">
        <v>9</v>
      </c>
      <c r="B13">
        <v>22280</v>
      </c>
      <c r="C13">
        <v>200520</v>
      </c>
      <c r="D13">
        <v>9.5669809133351776E-3</v>
      </c>
      <c r="E13">
        <v>7.6497457473068691</v>
      </c>
      <c r="F13">
        <v>6.8821832512661816</v>
      </c>
      <c r="G13">
        <v>8.7144815134491935</v>
      </c>
    </row>
    <row r="14" spans="1:7">
      <c r="A14" s="1">
        <v>10</v>
      </c>
      <c r="B14">
        <v>18379</v>
      </c>
      <c r="C14">
        <v>183790</v>
      </c>
      <c r="D14">
        <v>1.0523679004668695E-2</v>
      </c>
      <c r="E14">
        <v>8.4997015320657425</v>
      </c>
      <c r="F14">
        <v>7.6468702791846459</v>
      </c>
      <c r="G14">
        <v>9.6827572371657702</v>
      </c>
    </row>
    <row r="15" spans="1:7">
      <c r="A15" s="1">
        <v>11</v>
      </c>
      <c r="B15">
        <v>15647</v>
      </c>
      <c r="C15">
        <v>172117</v>
      </c>
      <c r="D15">
        <v>1.1480377096002213E-2</v>
      </c>
      <c r="E15">
        <v>9.3496573168246169</v>
      </c>
      <c r="F15">
        <v>8.4115573071031111</v>
      </c>
      <c r="G15">
        <v>10.651032960882347</v>
      </c>
    </row>
    <row r="16" spans="1:7">
      <c r="A16" s="1">
        <v>12</v>
      </c>
      <c r="B16">
        <v>14188</v>
      </c>
      <c r="C16">
        <v>170256</v>
      </c>
      <c r="D16">
        <v>1.2437075187335731E-2</v>
      </c>
      <c r="E16">
        <v>10.199613101583491</v>
      </c>
      <c r="F16">
        <v>9.1762443350215754</v>
      </c>
      <c r="G16">
        <v>11.619308684598924</v>
      </c>
    </row>
    <row r="17" spans="1:7">
      <c r="A17" s="1">
        <v>13</v>
      </c>
      <c r="B17">
        <v>13393</v>
      </c>
      <c r="C17">
        <v>174109</v>
      </c>
      <c r="D17">
        <v>1.3393773278669249E-2</v>
      </c>
      <c r="E17">
        <v>11.049568886342364</v>
      </c>
      <c r="F17">
        <v>9.9409313629400398</v>
      </c>
      <c r="G17">
        <v>12.5875844083155</v>
      </c>
    </row>
    <row r="18" spans="1:7">
      <c r="A18" s="1">
        <v>14</v>
      </c>
      <c r="B18">
        <v>12498</v>
      </c>
      <c r="C18">
        <v>174972</v>
      </c>
      <c r="D18">
        <v>1.4350471370002766E-2</v>
      </c>
      <c r="E18">
        <v>11.899524671101238</v>
      </c>
      <c r="F18">
        <v>10.705618390858504</v>
      </c>
      <c r="G18">
        <v>13.555860132032077</v>
      </c>
    </row>
    <row r="19" spans="1:7">
      <c r="A19" s="1">
        <v>15</v>
      </c>
      <c r="B19">
        <v>11821</v>
      </c>
      <c r="C19">
        <v>177315</v>
      </c>
      <c r="D19">
        <v>1.5307169461336284E-2</v>
      </c>
      <c r="E19">
        <v>12.749480455860112</v>
      </c>
      <c r="F19">
        <v>11.470305418776968</v>
      </c>
      <c r="G19">
        <v>14.524135855748655</v>
      </c>
    </row>
    <row r="20" spans="1:7">
      <c r="A20" s="1">
        <v>16</v>
      </c>
      <c r="B20">
        <v>11187</v>
      </c>
      <c r="C20">
        <v>178992</v>
      </c>
      <c r="D20">
        <v>1.62638675526698E-2</v>
      </c>
      <c r="E20">
        <v>13.599436240618989</v>
      </c>
      <c r="F20">
        <v>12.234992446695435</v>
      </c>
      <c r="G20">
        <v>15.492411579465232</v>
      </c>
    </row>
    <row r="21" spans="1:7">
      <c r="A21" s="1">
        <v>17</v>
      </c>
      <c r="B21">
        <v>10592</v>
      </c>
      <c r="C21">
        <v>180064</v>
      </c>
      <c r="D21">
        <v>1.722056564400332E-2</v>
      </c>
      <c r="E21">
        <v>14.449392025377863</v>
      </c>
      <c r="F21">
        <v>12.999679474613899</v>
      </c>
      <c r="G21">
        <v>16.46068730318181</v>
      </c>
    </row>
    <row r="22" spans="1:7">
      <c r="A22" s="1">
        <v>18</v>
      </c>
      <c r="B22">
        <v>10031</v>
      </c>
      <c r="C22">
        <v>180558</v>
      </c>
      <c r="D22">
        <v>1.8177263735336836E-2</v>
      </c>
      <c r="E22">
        <v>15.299347810136737</v>
      </c>
      <c r="F22">
        <v>13.764366502532363</v>
      </c>
      <c r="G22">
        <v>17.428963026898387</v>
      </c>
    </row>
    <row r="23" spans="1:7">
      <c r="A23" s="1">
        <v>19</v>
      </c>
      <c r="B23">
        <v>9500</v>
      </c>
      <c r="C23">
        <v>180500</v>
      </c>
      <c r="D23">
        <v>1.9133961826670355E-2</v>
      </c>
      <c r="E23">
        <v>16.149303594895613</v>
      </c>
      <c r="F23">
        <v>14.529053530450827</v>
      </c>
      <c r="G23">
        <v>18.397238750614964</v>
      </c>
    </row>
    <row r="24" spans="1:7">
      <c r="A24" s="1">
        <v>20</v>
      </c>
      <c r="B24">
        <v>8996</v>
      </c>
      <c r="C24">
        <v>179920</v>
      </c>
      <c r="D24">
        <v>2.0090659918003871E-2</v>
      </c>
      <c r="E24">
        <v>16.999259379654486</v>
      </c>
      <c r="F24">
        <v>15.293740558369292</v>
      </c>
      <c r="G24">
        <v>19.36551447433154</v>
      </c>
    </row>
    <row r="25" spans="1:7">
      <c r="A25" s="1">
        <v>21</v>
      </c>
      <c r="B25">
        <v>8517</v>
      </c>
      <c r="C25">
        <v>178857</v>
      </c>
      <c r="D25">
        <v>2.1047358009337391E-2</v>
      </c>
      <c r="E25">
        <v>17.849215164413359</v>
      </c>
      <c r="F25">
        <v>16.058427586287756</v>
      </c>
      <c r="G25">
        <v>20.333790198048117</v>
      </c>
    </row>
    <row r="26" spans="1:7">
      <c r="A26" s="1">
        <v>22</v>
      </c>
      <c r="B26">
        <v>8061</v>
      </c>
      <c r="C26">
        <v>177342</v>
      </c>
      <c r="D26">
        <v>2.2004056100670907E-2</v>
      </c>
      <c r="E26">
        <v>18.699170949172235</v>
      </c>
      <c r="F26">
        <v>16.823114614206222</v>
      </c>
      <c r="G26">
        <v>21.302065921764694</v>
      </c>
    </row>
    <row r="27" spans="1:7">
      <c r="A27" s="1">
        <v>23</v>
      </c>
      <c r="B27">
        <v>7624</v>
      </c>
      <c r="C27">
        <v>175352</v>
      </c>
      <c r="D27">
        <v>2.2960754192004426E-2</v>
      </c>
      <c r="E27">
        <v>19.549126733931107</v>
      </c>
      <c r="F27">
        <v>17.587801642124685</v>
      </c>
      <c r="G27">
        <v>22.27034164548127</v>
      </c>
    </row>
    <row r="28" spans="1:7">
      <c r="A28" s="1">
        <v>24</v>
      </c>
      <c r="B28">
        <v>7206</v>
      </c>
      <c r="C28">
        <v>172944</v>
      </c>
      <c r="D28">
        <v>2.3917452283337942E-2</v>
      </c>
      <c r="E28">
        <v>20.399082518689983</v>
      </c>
      <c r="F28">
        <v>18.352488670043151</v>
      </c>
      <c r="G28">
        <v>23.238617369197847</v>
      </c>
    </row>
    <row r="29" spans="1:7">
      <c r="A29" s="1">
        <v>25</v>
      </c>
      <c r="B29">
        <v>6806</v>
      </c>
      <c r="C29">
        <v>170150</v>
      </c>
      <c r="D29">
        <v>2.4874150374671462E-2</v>
      </c>
      <c r="E29">
        <v>21.249038303448856</v>
      </c>
      <c r="F29">
        <v>19.117175697961617</v>
      </c>
      <c r="G29">
        <v>24.206893092914424</v>
      </c>
    </row>
    <row r="30" spans="1:7">
      <c r="A30" s="1">
        <v>26</v>
      </c>
      <c r="B30">
        <v>6421</v>
      </c>
      <c r="C30">
        <v>166946</v>
      </c>
      <c r="D30">
        <v>2.5830848466004978E-2</v>
      </c>
      <c r="E30">
        <v>22.098994088207732</v>
      </c>
      <c r="F30">
        <v>19.88186272588008</v>
      </c>
      <c r="G30">
        <v>25.175168816631</v>
      </c>
    </row>
    <row r="31" spans="1:7">
      <c r="A31" s="1">
        <v>27</v>
      </c>
      <c r="B31">
        <v>6050</v>
      </c>
      <c r="C31">
        <v>163350</v>
      </c>
      <c r="D31">
        <v>2.6787546557338497E-2</v>
      </c>
      <c r="E31">
        <v>22.948949872966605</v>
      </c>
      <c r="F31">
        <v>20.646549753798546</v>
      </c>
      <c r="G31">
        <v>26.143444540347577</v>
      </c>
    </row>
    <row r="32" spans="1:7">
      <c r="A32" s="1">
        <v>28</v>
      </c>
      <c r="B32">
        <v>5693</v>
      </c>
      <c r="C32">
        <v>159404</v>
      </c>
      <c r="D32">
        <v>2.7744244648672013E-2</v>
      </c>
      <c r="E32">
        <v>23.798905657725477</v>
      </c>
      <c r="F32">
        <v>21.411236781717008</v>
      </c>
      <c r="G32">
        <v>27.111720264064154</v>
      </c>
    </row>
    <row r="33" spans="1:7">
      <c r="A33" s="1">
        <v>29</v>
      </c>
      <c r="B33">
        <v>5349</v>
      </c>
      <c r="C33">
        <v>155121</v>
      </c>
      <c r="D33">
        <v>2.8700942740005533E-2</v>
      </c>
      <c r="E33">
        <v>24.648861442484399</v>
      </c>
      <c r="F33">
        <v>22.175923809635474</v>
      </c>
      <c r="G33">
        <v>28.079995987780734</v>
      </c>
    </row>
    <row r="34" spans="1:7">
      <c r="A34" s="1">
        <v>30</v>
      </c>
      <c r="B34">
        <v>5016</v>
      </c>
      <c r="C34">
        <v>150480</v>
      </c>
      <c r="D34">
        <v>2.9657640831339049E-2</v>
      </c>
      <c r="E34">
        <v>25.498817227243226</v>
      </c>
      <c r="F34">
        <v>22.940610837553937</v>
      </c>
      <c r="G34">
        <v>29.048271711497311</v>
      </c>
    </row>
    <row r="35" spans="1:7">
      <c r="A35" s="1">
        <v>31</v>
      </c>
      <c r="B35">
        <v>4694</v>
      </c>
      <c r="C35">
        <v>145514</v>
      </c>
      <c r="D35">
        <v>3.0614338922672568E-2</v>
      </c>
      <c r="E35">
        <v>26.348773012002102</v>
      </c>
      <c r="F35">
        <v>23.705297865472403</v>
      </c>
      <c r="G35">
        <v>30.016547435213887</v>
      </c>
    </row>
    <row r="36" spans="1:7">
      <c r="A36" s="1">
        <v>32</v>
      </c>
      <c r="B36">
        <v>4382</v>
      </c>
      <c r="C36">
        <v>140224</v>
      </c>
      <c r="D36">
        <v>3.1571037014006084E-2</v>
      </c>
      <c r="E36">
        <v>27.198728796760971</v>
      </c>
      <c r="F36">
        <v>24.469984893390869</v>
      </c>
      <c r="G36">
        <v>30.984823158930464</v>
      </c>
    </row>
    <row r="37" spans="1:7">
      <c r="A37" s="1">
        <v>33</v>
      </c>
      <c r="B37">
        <v>4080</v>
      </c>
      <c r="C37">
        <v>134640</v>
      </c>
      <c r="D37">
        <v>3.25277351053396E-2</v>
      </c>
      <c r="E37">
        <v>28.048684581519801</v>
      </c>
      <c r="F37">
        <v>25.234671921309332</v>
      </c>
      <c r="G37">
        <v>31.953098882647041</v>
      </c>
    </row>
    <row r="38" spans="1:7">
      <c r="A38" s="1">
        <v>34</v>
      </c>
      <c r="B38">
        <v>3787</v>
      </c>
      <c r="C38">
        <v>128758</v>
      </c>
      <c r="D38">
        <v>3.3484433196673123E-2</v>
      </c>
      <c r="E38">
        <v>28.89864036627872</v>
      </c>
      <c r="F38">
        <v>25.999358949227798</v>
      </c>
      <c r="G38">
        <v>32.921374606363621</v>
      </c>
    </row>
    <row r="39" spans="1:7">
      <c r="A39" s="1">
        <v>35</v>
      </c>
      <c r="B39">
        <v>3503</v>
      </c>
      <c r="C39">
        <v>122605</v>
      </c>
      <c r="D39">
        <v>3.4441131288006639E-2</v>
      </c>
      <c r="E39">
        <v>29.748596151037592</v>
      </c>
      <c r="F39">
        <v>26.76404597714626</v>
      </c>
      <c r="G39">
        <v>33.889650330080194</v>
      </c>
    </row>
    <row r="40" spans="1:7">
      <c r="A40" s="1">
        <v>36</v>
      </c>
      <c r="B40">
        <v>3226</v>
      </c>
      <c r="C40">
        <v>116136</v>
      </c>
      <c r="D40">
        <v>3.5397829379340155E-2</v>
      </c>
      <c r="E40">
        <v>30.598551935796468</v>
      </c>
      <c r="F40">
        <v>27.528733005064726</v>
      </c>
      <c r="G40">
        <v>34.857926053796774</v>
      </c>
    </row>
    <row r="41" spans="1:7">
      <c r="A41" s="1">
        <v>37</v>
      </c>
      <c r="B41">
        <v>2957</v>
      </c>
      <c r="C41">
        <v>109409</v>
      </c>
      <c r="D41">
        <v>3.6354527470673671E-2</v>
      </c>
      <c r="E41">
        <v>31.448507720555341</v>
      </c>
      <c r="F41">
        <v>28.293420032983192</v>
      </c>
      <c r="G41">
        <v>35.826201777513347</v>
      </c>
    </row>
    <row r="42" spans="1:7">
      <c r="A42" s="1">
        <v>38</v>
      </c>
      <c r="B42">
        <v>2695</v>
      </c>
      <c r="C42">
        <v>102410</v>
      </c>
      <c r="D42">
        <v>3.7311225562007194E-2</v>
      </c>
      <c r="E42">
        <v>32.298463505314217</v>
      </c>
      <c r="F42">
        <v>29.058107060901655</v>
      </c>
      <c r="G42">
        <v>36.794477501229927</v>
      </c>
    </row>
    <row r="43" spans="1:7">
      <c r="A43" s="1">
        <v>39</v>
      </c>
      <c r="B43">
        <v>2440</v>
      </c>
      <c r="C43">
        <v>95160</v>
      </c>
      <c r="D43">
        <v>3.826792365334071E-2</v>
      </c>
      <c r="E43">
        <v>33.148419290073086</v>
      </c>
      <c r="F43">
        <v>29.822794088820121</v>
      </c>
      <c r="G43">
        <v>37.762753224946501</v>
      </c>
    </row>
    <row r="44" spans="1:7">
      <c r="A44" s="1">
        <v>40</v>
      </c>
      <c r="B44">
        <v>2192</v>
      </c>
      <c r="C44">
        <v>87680</v>
      </c>
      <c r="D44">
        <v>3.9224621744674226E-2</v>
      </c>
      <c r="E44">
        <v>33.998375074831962</v>
      </c>
      <c r="F44">
        <v>30.587481116738584</v>
      </c>
      <c r="G44">
        <v>38.731028948663081</v>
      </c>
    </row>
    <row r="45" spans="1:7">
      <c r="A45" s="1">
        <v>41</v>
      </c>
      <c r="B45">
        <v>1949</v>
      </c>
      <c r="C45">
        <v>79909</v>
      </c>
      <c r="D45">
        <v>4.0181319836007742E-2</v>
      </c>
      <c r="E45">
        <v>34.848330859590838</v>
      </c>
      <c r="F45">
        <v>31.35216814465705</v>
      </c>
      <c r="G45">
        <v>39.699304672379654</v>
      </c>
    </row>
    <row r="46" spans="1:7">
      <c r="A46" s="1">
        <v>42</v>
      </c>
      <c r="B46">
        <v>1713</v>
      </c>
      <c r="C46">
        <v>71946</v>
      </c>
      <c r="D46">
        <v>4.1138017927341265E-2</v>
      </c>
      <c r="E46">
        <v>35.698286644349714</v>
      </c>
      <c r="F46">
        <v>32.116855172575512</v>
      </c>
      <c r="G46">
        <v>40.667580396096234</v>
      </c>
    </row>
    <row r="47" spans="1:7">
      <c r="A47" s="1">
        <v>43</v>
      </c>
      <c r="B47">
        <v>1482</v>
      </c>
      <c r="C47">
        <v>63726</v>
      </c>
      <c r="D47">
        <v>4.2094716018674781E-2</v>
      </c>
      <c r="E47">
        <v>36.548242429108583</v>
      </c>
      <c r="F47">
        <v>32.881542200493982</v>
      </c>
      <c r="G47">
        <v>41.635856119812807</v>
      </c>
    </row>
    <row r="48" spans="1:7">
      <c r="A48" s="1">
        <v>44</v>
      </c>
      <c r="B48">
        <v>1256</v>
      </c>
      <c r="C48">
        <v>55264</v>
      </c>
      <c r="D48">
        <v>4.3051414110008297E-2</v>
      </c>
      <c r="E48">
        <v>37.39819821386746</v>
      </c>
      <c r="F48">
        <v>33.646229228412444</v>
      </c>
      <c r="G48">
        <v>42.604131843529387</v>
      </c>
    </row>
    <row r="49" spans="1:7">
      <c r="A49" s="1">
        <v>45</v>
      </c>
      <c r="B49">
        <v>1035</v>
      </c>
      <c r="C49">
        <v>46575</v>
      </c>
      <c r="D49">
        <v>4.4008112201341813E-2</v>
      </c>
      <c r="E49">
        <v>38.248153998626336</v>
      </c>
      <c r="F49">
        <v>34.410916256330907</v>
      </c>
      <c r="G49">
        <v>43.572407567245961</v>
      </c>
    </row>
    <row r="50" spans="1:7">
      <c r="A50" s="1">
        <v>46</v>
      </c>
      <c r="B50">
        <v>820</v>
      </c>
      <c r="C50">
        <v>37720</v>
      </c>
      <c r="D50">
        <v>4.4964810292675336E-2</v>
      </c>
      <c r="E50">
        <v>39.098109783385205</v>
      </c>
      <c r="F50">
        <v>35.17560328424937</v>
      </c>
      <c r="G50">
        <v>44.540683290962541</v>
      </c>
    </row>
    <row r="51" spans="1:7">
      <c r="A51" s="1">
        <v>47</v>
      </c>
      <c r="B51">
        <v>608</v>
      </c>
      <c r="C51">
        <v>28576</v>
      </c>
      <c r="D51">
        <v>4.5921508384008852E-2</v>
      </c>
      <c r="E51">
        <v>39.948065568144081</v>
      </c>
      <c r="F51">
        <v>35.940290312167839</v>
      </c>
      <c r="G51">
        <v>45.508959014679121</v>
      </c>
    </row>
    <row r="52" spans="1:7">
      <c r="A52" s="1">
        <v>48</v>
      </c>
      <c r="B52">
        <v>402</v>
      </c>
      <c r="C52">
        <v>19296</v>
      </c>
      <c r="D52">
        <v>4.6878206475342368E-2</v>
      </c>
      <c r="E52">
        <v>40.798021352902957</v>
      </c>
      <c r="F52">
        <v>36.704977340086302</v>
      </c>
      <c r="G52">
        <v>46.477234738395694</v>
      </c>
    </row>
    <row r="53" spans="1:7">
      <c r="A53" s="1">
        <v>49</v>
      </c>
      <c r="B53">
        <v>199</v>
      </c>
      <c r="C53">
        <v>9751</v>
      </c>
      <c r="D53">
        <v>4.7834904566675884E-2</v>
      </c>
      <c r="E53">
        <v>41.647977137661833</v>
      </c>
      <c r="F53">
        <v>37.469664368004764</v>
      </c>
      <c r="G53">
        <v>47.445510462112274</v>
      </c>
    </row>
    <row r="54" spans="1:7">
      <c r="A54" s="1">
        <v>50</v>
      </c>
      <c r="B54">
        <v>88</v>
      </c>
      <c r="C54">
        <v>4400</v>
      </c>
      <c r="D54">
        <v>4.8791602658009407E-2</v>
      </c>
      <c r="E54">
        <v>42.497932922420702</v>
      </c>
      <c r="F54">
        <v>38.234351395923234</v>
      </c>
      <c r="G54">
        <v>48.413786185828847</v>
      </c>
    </row>
    <row r="55" spans="1:7">
      <c r="A55" s="1">
        <v>53</v>
      </c>
      <c r="B55">
        <v>25</v>
      </c>
      <c r="C55">
        <v>1325</v>
      </c>
      <c r="D55">
        <v>5.1661696932009955E-2</v>
      </c>
      <c r="E55">
        <v>45.04780027669733</v>
      </c>
      <c r="F55">
        <v>40.528412479678622</v>
      </c>
      <c r="G55">
        <v>51.318613356978581</v>
      </c>
    </row>
    <row r="56" spans="1:7">
      <c r="A56" s="1">
        <v>58</v>
      </c>
      <c r="B56">
        <v>11</v>
      </c>
      <c r="C56">
        <v>638</v>
      </c>
      <c r="D56">
        <v>5.6445187388677549E-2</v>
      </c>
      <c r="E56">
        <v>49.297579200491704</v>
      </c>
      <c r="F56">
        <v>44.351847619270949</v>
      </c>
      <c r="G56">
        <v>56.159991975561468</v>
      </c>
    </row>
    <row r="57" spans="1:7">
      <c r="A57" s="1">
        <v>71</v>
      </c>
      <c r="B57">
        <v>3</v>
      </c>
      <c r="C57">
        <v>213</v>
      </c>
      <c r="D57">
        <v>6.8882262576013278E-2</v>
      </c>
      <c r="E57">
        <v>60.347004402357065</v>
      </c>
      <c r="F57">
        <v>54.29277898221099</v>
      </c>
      <c r="G57">
        <v>68.747576383876961</v>
      </c>
    </row>
    <row r="58" spans="1:7">
      <c r="A58" s="1">
        <v>86</v>
      </c>
      <c r="B58">
        <v>1</v>
      </c>
      <c r="C58">
        <v>86</v>
      </c>
      <c r="D58">
        <v>8.3232733946016046E-2</v>
      </c>
      <c r="E58">
        <v>73.096341173740171</v>
      </c>
      <c r="F58">
        <v>65.763084400987964</v>
      </c>
      <c r="G58">
        <v>83.271712239625614</v>
      </c>
    </row>
    <row r="59" spans="1:7">
      <c r="A59" s="1">
        <v>99</v>
      </c>
      <c r="B59">
        <v>1</v>
      </c>
      <c r="C59">
        <v>99</v>
      </c>
      <c r="D59">
        <v>9.5669809133351769E-2</v>
      </c>
      <c r="E59">
        <v>84.145766375605547</v>
      </c>
      <c r="F59">
        <v>75.704015763927998</v>
      </c>
      <c r="G59">
        <v>95.859296647941122</v>
      </c>
    </row>
    <row r="60" spans="1:7">
      <c r="A60" s="1">
        <v>125</v>
      </c>
      <c r="B60">
        <v>1</v>
      </c>
      <c r="C60">
        <v>125</v>
      </c>
      <c r="D60">
        <v>0.12054395950802324</v>
      </c>
      <c r="E60">
        <v>106.24461677933627</v>
      </c>
      <c r="F60">
        <v>95.585878489808081</v>
      </c>
      <c r="G60">
        <v>121.03446546457212</v>
      </c>
    </row>
    <row r="61" spans="1:7">
      <c r="A61" s="1">
        <v>302</v>
      </c>
      <c r="B61">
        <v>1</v>
      </c>
      <c r="C61">
        <v>302</v>
      </c>
      <c r="D61">
        <v>0.2898795216740559</v>
      </c>
      <c r="E61">
        <v>256.68679068165699</v>
      </c>
      <c r="F61">
        <v>230.9354824313763</v>
      </c>
      <c r="G61">
        <v>292.41926856240627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I9" sqref="I9"/>
    </sheetView>
  </sheetViews>
  <sheetFormatPr defaultRowHeight="16.149999999999999"/>
  <cols>
    <col min="1" max="1" width="9" style="1"/>
    <col min="2" max="2" width="12.86328125" bestFit="1" customWidth="1"/>
    <col min="3" max="3" width="9.46484375" bestFit="1" customWidth="1"/>
    <col min="4" max="6" width="12.86328125" bestFit="1" customWidth="1"/>
    <col min="7" max="8" width="9.46484375" customWidth="1"/>
    <col min="9" max="9" width="13.59765625" bestFit="1" customWidth="1"/>
  </cols>
  <sheetData>
    <row r="1" spans="1:7">
      <c r="A1" s="1" t="s">
        <v>23</v>
      </c>
      <c r="B1">
        <v>104389</v>
      </c>
      <c r="C1" s="1" t="s">
        <v>24</v>
      </c>
      <c r="D1" s="1" t="str">
        <f>IF(yourAns!D1="","未填",IF(yourAns!D1=refAns!D1,"正確","答錯"))</f>
        <v>正確</v>
      </c>
      <c r="E1" t="s">
        <v>25</v>
      </c>
      <c r="F1">
        <v>0.15</v>
      </c>
    </row>
    <row r="2" spans="1:7">
      <c r="A2" s="1" t="s">
        <v>26</v>
      </c>
      <c r="B2" s="1" t="str">
        <f>IF(yourAns!B2="","未填",IF(yourAns!B2=refAns!B2,"正確","答錯"))</f>
        <v>正確</v>
      </c>
      <c r="C2" s="1" t="s">
        <v>27</v>
      </c>
      <c r="D2" s="1" t="str">
        <f>IF(yourAns!D2="","未填",IF(yourAns!D2=refAns!D2,"正確","答錯"))</f>
        <v>正確</v>
      </c>
      <c r="E2" t="s">
        <v>28</v>
      </c>
      <c r="F2" s="1" t="str">
        <f>IF(yourAns!F2="","未填",IF(yourAns!F2=refAns!F2,"正確","答錯"))</f>
        <v>正確</v>
      </c>
    </row>
    <row r="3" spans="1:7" s="1" customFormat="1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</row>
    <row r="4" spans="1:7">
      <c r="A4" s="1">
        <v>0</v>
      </c>
      <c r="B4" s="1" t="str">
        <f>IF(yourAns!B4="","未填",IF(yourAns!B4=refAns!B4,"正確","答錯"))</f>
        <v>正確</v>
      </c>
      <c r="C4" s="1" t="str">
        <f>IF(yourAns!C4="","未填",IF(yourAns!C4=refAns!C4,"正確","答錯"))</f>
        <v>正確</v>
      </c>
      <c r="D4" s="1" t="str">
        <f>IF(yourAns!D4="","未填",IF(yourAns!D4=refAns!D4,"正確","答錯"))</f>
        <v>正確</v>
      </c>
      <c r="E4" s="1" t="str">
        <f>IF(yourAns!E4="","未填",IF(yourAns!E4=refAns!E4,"正確","答錯"))</f>
        <v>正確</v>
      </c>
      <c r="F4" s="1" t="str">
        <f>IF(yourAns!F4="","未填",IF(yourAns!F4=refAns!F4,"正確","答錯"))</f>
        <v>正確</v>
      </c>
      <c r="G4" s="1" t="str">
        <f>IF(yourAns!G4="","未填",IF(yourAns!G4=refAns!G4,"正確","答錯"))</f>
        <v>答錯</v>
      </c>
    </row>
    <row r="5" spans="1:7">
      <c r="A5" s="1">
        <v>1</v>
      </c>
      <c r="B5">
        <v>2018046</v>
      </c>
      <c r="C5" s="1" t="str">
        <f>IF(yourAns!C5="","未填",IF(yourAns!C5=refAns!C5,"正確","答錯"))</f>
        <v>正確</v>
      </c>
      <c r="D5" s="1" t="str">
        <f>IF(yourAns!D5="","未填",IF(yourAns!D5=refAns!D5,"正確","答錯"))</f>
        <v>正確</v>
      </c>
      <c r="E5" s="1" t="str">
        <f>IF(yourAns!E5="","未填",IF(yourAns!E5=refAns!E5,"正確","答錯"))</f>
        <v>正確</v>
      </c>
      <c r="F5" s="1" t="str">
        <f>IF(yourAns!F5="","未填",IF(yourAns!F5=refAns!F5,"正確","答錯"))</f>
        <v>正確</v>
      </c>
      <c r="G5" s="1" t="str">
        <f>IF(yourAns!G5="","未填",IF(yourAns!G5=refAns!G5,"正確","答錯"))</f>
        <v>答錯</v>
      </c>
    </row>
    <row r="6" spans="1:7">
      <c r="A6" s="1">
        <v>2</v>
      </c>
      <c r="B6">
        <v>449721</v>
      </c>
      <c r="C6" s="1" t="str">
        <f>IF(yourAns!C6="","未填",IF(yourAns!C6=refAns!C6,"正確","答錯"))</f>
        <v>正確</v>
      </c>
      <c r="D6" s="1" t="str">
        <f>IF(yourAns!D6="","未填",IF(yourAns!D6=refAns!D6,"正確","答錯"))</f>
        <v>正確</v>
      </c>
      <c r="E6" s="1" t="str">
        <f>IF(yourAns!E6="","未填",IF(yourAns!E6=refAns!E6,"正確","答錯"))</f>
        <v>正確</v>
      </c>
      <c r="F6" s="1" t="str">
        <f>IF(yourAns!F6="","未填",IF(yourAns!F6=refAns!F6,"正確","答錯"))</f>
        <v>正確</v>
      </c>
      <c r="G6" s="1" t="str">
        <f>IF(yourAns!G6="","未填",IF(yourAns!G6=refAns!G6,"正確","答錯"))</f>
        <v>答錯</v>
      </c>
    </row>
    <row r="7" spans="1:7">
      <c r="A7" s="1">
        <v>3</v>
      </c>
      <c r="B7">
        <v>188933</v>
      </c>
      <c r="C7" s="1" t="str">
        <f>IF(yourAns!C7="","未填",IF(yourAns!C7=refAns!C7,"正確","答錯"))</f>
        <v>正確</v>
      </c>
      <c r="D7" s="1" t="str">
        <f>IF(yourAns!D7="","未填",IF(yourAns!D7=refAns!D7,"正確","答錯"))</f>
        <v>正確</v>
      </c>
      <c r="E7" s="1" t="str">
        <f>IF(yourAns!E7="","未填",IF(yourAns!E7=refAns!E7,"正確","答錯"))</f>
        <v>正確</v>
      </c>
      <c r="F7" s="1" t="str">
        <f>IF(yourAns!F7="","未填",IF(yourAns!F7=refAns!F7,"正確","答錯"))</f>
        <v>正確</v>
      </c>
      <c r="G7" s="1" t="str">
        <f>IF(yourAns!G7="","未填",IF(yourAns!G7=refAns!G7,"正確","答錯"))</f>
        <v>答錯</v>
      </c>
    </row>
    <row r="8" spans="1:7">
      <c r="A8" s="1">
        <v>4</v>
      </c>
      <c r="B8">
        <v>105668</v>
      </c>
      <c r="C8" s="1" t="str">
        <f>IF(yourAns!C8="","未填",IF(yourAns!C8=refAns!C8,"正確","答錯"))</f>
        <v>正確</v>
      </c>
      <c r="D8" s="1" t="str">
        <f>IF(yourAns!D8="","未填",IF(yourAns!D8=refAns!D8,"正確","答錯"))</f>
        <v>正確</v>
      </c>
      <c r="E8" s="1" t="str">
        <f>IF(yourAns!E8="","未填",IF(yourAns!E8=refAns!E8,"正確","答錯"))</f>
        <v>正確</v>
      </c>
      <c r="F8" s="1" t="str">
        <f>IF(yourAns!F8="","未填",IF(yourAns!F8=refAns!F8,"正確","答錯"))</f>
        <v>正確</v>
      </c>
      <c r="G8" s="1" t="str">
        <f>IF(yourAns!G8="","未填",IF(yourAns!G8=refAns!G8,"正確","答錯"))</f>
        <v>答錯</v>
      </c>
    </row>
    <row r="9" spans="1:7">
      <c r="A9" s="1">
        <v>5</v>
      </c>
      <c r="B9">
        <v>68379</v>
      </c>
      <c r="C9" s="1" t="str">
        <f>IF(yourAns!C9="","未填",IF(yourAns!C9=refAns!C9,"正確","答錯"))</f>
        <v>正確</v>
      </c>
      <c r="D9" s="1" t="str">
        <f>IF(yourAns!D9="","未填",IF(yourAns!D9=refAns!D9,"正確","答錯"))</f>
        <v>正確</v>
      </c>
      <c r="E9" s="1" t="str">
        <f>IF(yourAns!E9="","未填",IF(yourAns!E9=refAns!E9,"正確","答錯"))</f>
        <v>正確</v>
      </c>
      <c r="F9" s="1" t="str">
        <f>IF(yourAns!F9="","未填",IF(yourAns!F9=refAns!F9,"正確","答錯"))</f>
        <v>正確</v>
      </c>
      <c r="G9" s="1" t="str">
        <f>IF(yourAns!G9="","未填",IF(yourAns!G9=refAns!G9,"正確","答錯"))</f>
        <v>答錯</v>
      </c>
    </row>
    <row r="10" spans="1:7">
      <c r="A10" s="1">
        <v>6</v>
      </c>
      <c r="B10">
        <v>48190</v>
      </c>
      <c r="C10" s="1" t="str">
        <f>IF(yourAns!C10="","未填",IF(yourAns!C10=refAns!C10,"正確","答錯"))</f>
        <v>正確</v>
      </c>
      <c r="D10" s="1" t="str">
        <f>IF(yourAns!D10="","未填",IF(yourAns!D10=refAns!D10,"正確","答錯"))</f>
        <v>正確</v>
      </c>
      <c r="E10" s="1" t="str">
        <f>IF(yourAns!E10="","未填",IF(yourAns!E10=refAns!E10,"正確","答錯"))</f>
        <v>正確</v>
      </c>
      <c r="F10" s="1" t="str">
        <f>IF(yourAns!F10="","未填",IF(yourAns!F10=refAns!F10,"正確","答錯"))</f>
        <v>正確</v>
      </c>
      <c r="G10" s="1" t="str">
        <f>IF(yourAns!G10="","未填",IF(yourAns!G10=refAns!G10,"正確","答錯"))</f>
        <v>答錯</v>
      </c>
    </row>
    <row r="11" spans="1:7">
      <c r="A11" s="1">
        <v>7</v>
      </c>
      <c r="B11">
        <v>35709</v>
      </c>
      <c r="C11" s="1" t="str">
        <f>IF(yourAns!C11="","未填",IF(yourAns!C11=refAns!C11,"正確","答錯"))</f>
        <v>正確</v>
      </c>
      <c r="D11" s="1" t="str">
        <f>IF(yourAns!D11="","未填",IF(yourAns!D11=refAns!D11,"正確","答錯"))</f>
        <v>正確</v>
      </c>
      <c r="E11" s="1" t="str">
        <f>IF(yourAns!E11="","未填",IF(yourAns!E11=refAns!E11,"正確","答錯"))</f>
        <v>正確</v>
      </c>
      <c r="F11" s="1" t="str">
        <f>IF(yourAns!F11="","未填",IF(yourAns!F11=refAns!F11,"正確","答錯"))</f>
        <v>正確</v>
      </c>
      <c r="G11" s="1" t="str">
        <f>IF(yourAns!G11="","未填",IF(yourAns!G11=refAns!G11,"正確","答錯"))</f>
        <v>答錯</v>
      </c>
    </row>
    <row r="12" spans="1:7">
      <c r="A12" s="1">
        <v>8</v>
      </c>
      <c r="B12">
        <v>27710</v>
      </c>
      <c r="C12" s="1" t="str">
        <f>IF(yourAns!C12="","未填",IF(yourAns!C12=refAns!C12,"正確","答錯"))</f>
        <v>正確</v>
      </c>
      <c r="D12" s="1" t="str">
        <f>IF(yourAns!D12="","未填",IF(yourAns!D12=refAns!D12,"正確","答錯"))</f>
        <v>正確</v>
      </c>
      <c r="E12" s="1" t="str">
        <f>IF(yourAns!E12="","未填",IF(yourAns!E12=refAns!E12,"正確","答錯"))</f>
        <v>正確</v>
      </c>
      <c r="F12" s="1" t="str">
        <f>IF(yourAns!F12="","未填",IF(yourAns!F12=refAns!F12,"正確","答錯"))</f>
        <v>正確</v>
      </c>
      <c r="G12" s="1" t="str">
        <f>IF(yourAns!G12="","未填",IF(yourAns!G12=refAns!G12,"正確","答錯"))</f>
        <v>答錯</v>
      </c>
    </row>
    <row r="13" spans="1:7">
      <c r="A13" s="1">
        <v>9</v>
      </c>
      <c r="B13">
        <v>22280</v>
      </c>
      <c r="C13" s="1" t="str">
        <f>IF(yourAns!C13="","未填",IF(yourAns!C13=refAns!C13,"正確","答錯"))</f>
        <v>正確</v>
      </c>
      <c r="D13" s="1" t="str">
        <f>IF(yourAns!D13="","未填",IF(yourAns!D13=refAns!D13,"正確","答錯"))</f>
        <v>正確</v>
      </c>
      <c r="E13" s="1" t="str">
        <f>IF(yourAns!E13="","未填",IF(yourAns!E13=refAns!E13,"正確","答錯"))</f>
        <v>正確</v>
      </c>
      <c r="F13" s="1" t="str">
        <f>IF(yourAns!F13="","未填",IF(yourAns!F13=refAns!F13,"正確","答錯"))</f>
        <v>正確</v>
      </c>
      <c r="G13" s="1" t="str">
        <f>IF(yourAns!G13="","未填",IF(yourAns!G13=refAns!G13,"正確","答錯"))</f>
        <v>答錯</v>
      </c>
    </row>
    <row r="14" spans="1:7">
      <c r="A14" s="1">
        <v>10</v>
      </c>
      <c r="B14">
        <v>18379</v>
      </c>
      <c r="C14" s="1" t="str">
        <f>IF(yourAns!C14="","未填",IF(yourAns!C14=refAns!C14,"正確","答錯"))</f>
        <v>正確</v>
      </c>
      <c r="D14" s="1" t="str">
        <f>IF(yourAns!D14="","未填",IF(yourAns!D14=refAns!D14,"正確","答錯"))</f>
        <v>正確</v>
      </c>
      <c r="E14" s="1" t="str">
        <f>IF(yourAns!E14="","未填",IF(yourAns!E14=refAns!E14,"正確","答錯"))</f>
        <v>正確</v>
      </c>
      <c r="F14" s="1" t="str">
        <f>IF(yourAns!F14="","未填",IF(yourAns!F14=refAns!F14,"正確","答錯"))</f>
        <v>正確</v>
      </c>
      <c r="G14" s="1" t="str">
        <f>IF(yourAns!G14="","未填",IF(yourAns!G14=refAns!G14,"正確","答錯"))</f>
        <v>答錯</v>
      </c>
    </row>
    <row r="15" spans="1:7">
      <c r="A15" s="1">
        <v>11</v>
      </c>
      <c r="B15">
        <v>15647</v>
      </c>
      <c r="C15" s="1" t="str">
        <f>IF(yourAns!C15="","未填",IF(yourAns!C15=refAns!C15,"正確","答錯"))</f>
        <v>正確</v>
      </c>
      <c r="D15" s="1" t="str">
        <f>IF(yourAns!D15="","未填",IF(yourAns!D15=refAns!D15,"正確","答錯"))</f>
        <v>正確</v>
      </c>
      <c r="E15" s="1" t="str">
        <f>IF(yourAns!E15="","未填",IF(yourAns!E15=refAns!E15,"正確","答錯"))</f>
        <v>正確</v>
      </c>
      <c r="F15" s="1" t="str">
        <f>IF(yourAns!F15="","未填",IF(yourAns!F15=refAns!F15,"正確","答錯"))</f>
        <v>正確</v>
      </c>
      <c r="G15" s="1" t="str">
        <f>IF(yourAns!G15="","未填",IF(yourAns!G15=refAns!G15,"正確","答錯"))</f>
        <v>答錯</v>
      </c>
    </row>
    <row r="16" spans="1:7">
      <c r="A16" s="1">
        <v>12</v>
      </c>
      <c r="B16">
        <v>14188</v>
      </c>
      <c r="C16" s="1" t="str">
        <f>IF(yourAns!C16="","未填",IF(yourAns!C16=refAns!C16,"正確","答錯"))</f>
        <v>正確</v>
      </c>
      <c r="D16" s="1" t="str">
        <f>IF(yourAns!D16="","未填",IF(yourAns!D16=refAns!D16,"正確","答錯"))</f>
        <v>正確</v>
      </c>
      <c r="E16" s="1" t="str">
        <f>IF(yourAns!E16="","未填",IF(yourAns!E16=refAns!E16,"正確","答錯"))</f>
        <v>正確</v>
      </c>
      <c r="F16" s="1" t="str">
        <f>IF(yourAns!F16="","未填",IF(yourAns!F16=refAns!F16,"正確","答錯"))</f>
        <v>正確</v>
      </c>
      <c r="G16" s="1" t="str">
        <f>IF(yourAns!G16="","未填",IF(yourAns!G16=refAns!G16,"正確","答錯"))</f>
        <v>答錯</v>
      </c>
    </row>
    <row r="17" spans="1:7">
      <c r="A17" s="1">
        <v>13</v>
      </c>
      <c r="B17">
        <v>13393</v>
      </c>
      <c r="C17" s="1" t="str">
        <f>IF(yourAns!C17="","未填",IF(yourAns!C17=refAns!C17,"正確","答錯"))</f>
        <v>正確</v>
      </c>
      <c r="D17" s="1" t="str">
        <f>IF(yourAns!D17="","未填",IF(yourAns!D17=refAns!D17,"正確","答錯"))</f>
        <v>正確</v>
      </c>
      <c r="E17" s="1" t="str">
        <f>IF(yourAns!E17="","未填",IF(yourAns!E17=refAns!E17,"正確","答錯"))</f>
        <v>正確</v>
      </c>
      <c r="F17" s="1" t="str">
        <f>IF(yourAns!F17="","未填",IF(yourAns!F17=refAns!F17,"正確","答錯"))</f>
        <v>正確</v>
      </c>
      <c r="G17" s="1" t="str">
        <f>IF(yourAns!G17="","未填",IF(yourAns!G17=refAns!G17,"正確","答錯"))</f>
        <v>答錯</v>
      </c>
    </row>
    <row r="18" spans="1:7">
      <c r="A18" s="1">
        <v>14</v>
      </c>
      <c r="B18">
        <v>12498</v>
      </c>
      <c r="C18" s="1" t="str">
        <f>IF(yourAns!C18="","未填",IF(yourAns!C18=refAns!C18,"正確","答錯"))</f>
        <v>正確</v>
      </c>
      <c r="D18" s="1" t="str">
        <f>IF(yourAns!D18="","未填",IF(yourAns!D18=refAns!D18,"正確","答錯"))</f>
        <v>正確</v>
      </c>
      <c r="E18" s="1" t="str">
        <f>IF(yourAns!E18="","未填",IF(yourAns!E18=refAns!E18,"正確","答錯"))</f>
        <v>正確</v>
      </c>
      <c r="F18" s="1" t="str">
        <f>IF(yourAns!F18="","未填",IF(yourAns!F18=refAns!F18,"正確","答錯"))</f>
        <v>正確</v>
      </c>
      <c r="G18" s="1" t="str">
        <f>IF(yourAns!G18="","未填",IF(yourAns!G18=refAns!G18,"正確","答錯"))</f>
        <v>答錯</v>
      </c>
    </row>
    <row r="19" spans="1:7">
      <c r="A19" s="1">
        <v>15</v>
      </c>
      <c r="B19">
        <v>11821</v>
      </c>
      <c r="C19" s="1" t="str">
        <f>IF(yourAns!C19="","未填",IF(yourAns!C19=refAns!C19,"正確","答錯"))</f>
        <v>正確</v>
      </c>
      <c r="D19" s="1" t="str">
        <f>IF(yourAns!D19="","未填",IF(yourAns!D19=refAns!D19,"正確","答錯"))</f>
        <v>正確</v>
      </c>
      <c r="E19" s="1" t="str">
        <f>IF(yourAns!E19="","未填",IF(yourAns!E19=refAns!E19,"正確","答錯"))</f>
        <v>正確</v>
      </c>
      <c r="F19" s="1" t="str">
        <f>IF(yourAns!F19="","未填",IF(yourAns!F19=refAns!F19,"正確","答錯"))</f>
        <v>正確</v>
      </c>
      <c r="G19" s="1" t="str">
        <f>IF(yourAns!G19="","未填",IF(yourAns!G19=refAns!G19,"正確","答錯"))</f>
        <v>答錯</v>
      </c>
    </row>
    <row r="20" spans="1:7">
      <c r="A20" s="1">
        <v>16</v>
      </c>
      <c r="B20">
        <v>11187</v>
      </c>
      <c r="C20" s="1" t="str">
        <f>IF(yourAns!C20="","未填",IF(yourAns!C20=refAns!C20,"正確","答錯"))</f>
        <v>正確</v>
      </c>
      <c r="D20" s="1" t="str">
        <f>IF(yourAns!D20="","未填",IF(yourAns!D20=refAns!D20,"正確","答錯"))</f>
        <v>正確</v>
      </c>
      <c r="E20" s="1" t="str">
        <f>IF(yourAns!E20="","未填",IF(yourAns!E20=refAns!E20,"正確","答錯"))</f>
        <v>正確</v>
      </c>
      <c r="F20" s="1" t="str">
        <f>IF(yourAns!F20="","未填",IF(yourAns!F20=refAns!F20,"正確","答錯"))</f>
        <v>正確</v>
      </c>
      <c r="G20" s="1" t="str">
        <f>IF(yourAns!G20="","未填",IF(yourAns!G20=refAns!G20,"正確","答錯"))</f>
        <v>答錯</v>
      </c>
    </row>
    <row r="21" spans="1:7">
      <c r="A21" s="1">
        <v>17</v>
      </c>
      <c r="B21">
        <v>10592</v>
      </c>
      <c r="C21" s="1" t="str">
        <f>IF(yourAns!C21="","未填",IF(yourAns!C21=refAns!C21,"正確","答錯"))</f>
        <v>正確</v>
      </c>
      <c r="D21" s="1" t="str">
        <f>IF(yourAns!D21="","未填",IF(yourAns!D21=refAns!D21,"正確","答錯"))</f>
        <v>正確</v>
      </c>
      <c r="E21" s="1" t="str">
        <f>IF(yourAns!E21="","未填",IF(yourAns!E21=refAns!E21,"正確","答錯"))</f>
        <v>正確</v>
      </c>
      <c r="F21" s="1" t="str">
        <f>IF(yourAns!F21="","未填",IF(yourAns!F21=refAns!F21,"正確","答錯"))</f>
        <v>正確</v>
      </c>
      <c r="G21" s="1" t="str">
        <f>IF(yourAns!G21="","未填",IF(yourAns!G21=refAns!G21,"正確","答錯"))</f>
        <v>答錯</v>
      </c>
    </row>
    <row r="22" spans="1:7">
      <c r="A22" s="1">
        <v>18</v>
      </c>
      <c r="B22">
        <v>10031</v>
      </c>
      <c r="C22" s="1" t="str">
        <f>IF(yourAns!C22="","未填",IF(yourAns!C22=refAns!C22,"正確","答錯"))</f>
        <v>正確</v>
      </c>
      <c r="D22" s="1" t="str">
        <f>IF(yourAns!D22="","未填",IF(yourAns!D22=refAns!D22,"正確","答錯"))</f>
        <v>正確</v>
      </c>
      <c r="E22" s="1" t="str">
        <f>IF(yourAns!E22="","未填",IF(yourAns!E22=refAns!E22,"正確","答錯"))</f>
        <v>正確</v>
      </c>
      <c r="F22" s="1" t="str">
        <f>IF(yourAns!F22="","未填",IF(yourAns!F22=refAns!F22,"正確","答錯"))</f>
        <v>正確</v>
      </c>
      <c r="G22" s="1" t="str">
        <f>IF(yourAns!G22="","未填",IF(yourAns!G22=refAns!G22,"正確","答錯"))</f>
        <v>答錯</v>
      </c>
    </row>
    <row r="23" spans="1:7">
      <c r="A23" s="1">
        <v>19</v>
      </c>
      <c r="B23">
        <v>9500</v>
      </c>
      <c r="C23" s="1" t="str">
        <f>IF(yourAns!C23="","未填",IF(yourAns!C23=refAns!C23,"正確","答錯"))</f>
        <v>正確</v>
      </c>
      <c r="D23" s="1" t="str">
        <f>IF(yourAns!D23="","未填",IF(yourAns!D23=refAns!D23,"正確","答錯"))</f>
        <v>正確</v>
      </c>
      <c r="E23" s="1" t="str">
        <f>IF(yourAns!E23="","未填",IF(yourAns!E23=refAns!E23,"正確","答錯"))</f>
        <v>正確</v>
      </c>
      <c r="F23" s="1" t="str">
        <f>IF(yourAns!F23="","未填",IF(yourAns!F23=refAns!F23,"正確","答錯"))</f>
        <v>正確</v>
      </c>
      <c r="G23" s="1" t="str">
        <f>IF(yourAns!G23="","未填",IF(yourAns!G23=refAns!G23,"正確","答錯"))</f>
        <v>答錯</v>
      </c>
    </row>
    <row r="24" spans="1:7">
      <c r="A24" s="1">
        <v>20</v>
      </c>
      <c r="B24">
        <v>8996</v>
      </c>
      <c r="C24" s="1" t="str">
        <f>IF(yourAns!C24="","未填",IF(yourAns!C24=refAns!C24,"正確","答錯"))</f>
        <v>正確</v>
      </c>
      <c r="D24" s="1" t="str">
        <f>IF(yourAns!D24="","未填",IF(yourAns!D24=refAns!D24,"正確","答錯"))</f>
        <v>正確</v>
      </c>
      <c r="E24" s="1" t="str">
        <f>IF(yourAns!E24="","未填",IF(yourAns!E24=refAns!E24,"正確","答錯"))</f>
        <v>正確</v>
      </c>
      <c r="F24" s="1" t="str">
        <f>IF(yourAns!F24="","未填",IF(yourAns!F24=refAns!F24,"正確","答錯"))</f>
        <v>正確</v>
      </c>
      <c r="G24" s="1" t="str">
        <f>IF(yourAns!G24="","未填",IF(yourAns!G24=refAns!G24,"正確","答錯"))</f>
        <v>答錯</v>
      </c>
    </row>
    <row r="25" spans="1:7">
      <c r="A25" s="1">
        <v>21</v>
      </c>
      <c r="B25">
        <v>8517</v>
      </c>
      <c r="C25" s="1" t="str">
        <f>IF(yourAns!C25="","未填",IF(yourAns!C25=refAns!C25,"正確","答錯"))</f>
        <v>正確</v>
      </c>
      <c r="D25" s="1" t="str">
        <f>IF(yourAns!D25="","未填",IF(yourAns!D25=refAns!D25,"正確","答錯"))</f>
        <v>正確</v>
      </c>
      <c r="E25" s="1" t="str">
        <f>IF(yourAns!E25="","未填",IF(yourAns!E25=refAns!E25,"正確","答錯"))</f>
        <v>正確</v>
      </c>
      <c r="F25" s="1" t="str">
        <f>IF(yourAns!F25="","未填",IF(yourAns!F25=refAns!F25,"正確","答錯"))</f>
        <v>正確</v>
      </c>
      <c r="G25" s="1" t="str">
        <f>IF(yourAns!G25="","未填",IF(yourAns!G25=refAns!G25,"正確","答錯"))</f>
        <v>答錯</v>
      </c>
    </row>
    <row r="26" spans="1:7">
      <c r="A26" s="1">
        <v>22</v>
      </c>
      <c r="B26">
        <v>8061</v>
      </c>
      <c r="C26" s="1" t="str">
        <f>IF(yourAns!C26="","未填",IF(yourAns!C26=refAns!C26,"正確","答錯"))</f>
        <v>正確</v>
      </c>
      <c r="D26" s="1" t="str">
        <f>IF(yourAns!D26="","未填",IF(yourAns!D26=refAns!D26,"正確","答錯"))</f>
        <v>正確</v>
      </c>
      <c r="E26" s="1" t="str">
        <f>IF(yourAns!E26="","未填",IF(yourAns!E26=refAns!E26,"正確","答錯"))</f>
        <v>正確</v>
      </c>
      <c r="F26" s="1" t="str">
        <f>IF(yourAns!F26="","未填",IF(yourAns!F26=refAns!F26,"正確","答錯"))</f>
        <v>正確</v>
      </c>
      <c r="G26" s="1" t="str">
        <f>IF(yourAns!G26="","未填",IF(yourAns!G26=refAns!G26,"正確","答錯"))</f>
        <v>答錯</v>
      </c>
    </row>
    <row r="27" spans="1:7">
      <c r="A27" s="1">
        <v>23</v>
      </c>
      <c r="B27">
        <v>7624</v>
      </c>
      <c r="C27" s="1" t="str">
        <f>IF(yourAns!C27="","未填",IF(yourAns!C27=refAns!C27,"正確","答錯"))</f>
        <v>正確</v>
      </c>
      <c r="D27" s="1" t="str">
        <f>IF(yourAns!D27="","未填",IF(yourAns!D27=refAns!D27,"正確","答錯"))</f>
        <v>正確</v>
      </c>
      <c r="E27" s="1" t="str">
        <f>IF(yourAns!E27="","未填",IF(yourAns!E27=refAns!E27,"正確","答錯"))</f>
        <v>正確</v>
      </c>
      <c r="F27" s="1" t="str">
        <f>IF(yourAns!F27="","未填",IF(yourAns!F27=refAns!F27,"正確","答錯"))</f>
        <v>正確</v>
      </c>
      <c r="G27" s="1" t="str">
        <f>IF(yourAns!G27="","未填",IF(yourAns!G27=refAns!G27,"正確","答錯"))</f>
        <v>答錯</v>
      </c>
    </row>
    <row r="28" spans="1:7">
      <c r="A28" s="1">
        <v>24</v>
      </c>
      <c r="B28">
        <v>7206</v>
      </c>
      <c r="C28" s="1" t="str">
        <f>IF(yourAns!C28="","未填",IF(yourAns!C28=refAns!C28,"正確","答錯"))</f>
        <v>正確</v>
      </c>
      <c r="D28" s="1" t="str">
        <f>IF(yourAns!D28="","未填",IF(yourAns!D28=refAns!D28,"正確","答錯"))</f>
        <v>正確</v>
      </c>
      <c r="E28" s="1" t="str">
        <f>IF(yourAns!E28="","未填",IF(yourAns!E28=refAns!E28,"正確","答錯"))</f>
        <v>正確</v>
      </c>
      <c r="F28" s="1" t="str">
        <f>IF(yourAns!F28="","未填",IF(yourAns!F28=refAns!F28,"正確","答錯"))</f>
        <v>正確</v>
      </c>
      <c r="G28" s="1" t="str">
        <f>IF(yourAns!G28="","未填",IF(yourAns!G28=refAns!G28,"正確","答錯"))</f>
        <v>答錯</v>
      </c>
    </row>
    <row r="29" spans="1:7">
      <c r="A29" s="1">
        <v>25</v>
      </c>
      <c r="B29">
        <v>6806</v>
      </c>
      <c r="C29" s="1" t="str">
        <f>IF(yourAns!C29="","未填",IF(yourAns!C29=refAns!C29,"正確","答錯"))</f>
        <v>正確</v>
      </c>
      <c r="D29" s="1" t="str">
        <f>IF(yourAns!D29="","未填",IF(yourAns!D29=refAns!D29,"正確","答錯"))</f>
        <v>正確</v>
      </c>
      <c r="E29" s="1" t="str">
        <f>IF(yourAns!E29="","未填",IF(yourAns!E29=refAns!E29,"正確","答錯"))</f>
        <v>正確</v>
      </c>
      <c r="F29" s="1" t="str">
        <f>IF(yourAns!F29="","未填",IF(yourAns!F29=refAns!F29,"正確","答錯"))</f>
        <v>正確</v>
      </c>
      <c r="G29" s="1" t="str">
        <f>IF(yourAns!G29="","未填",IF(yourAns!G29=refAns!G29,"正確","答錯"))</f>
        <v>答錯</v>
      </c>
    </row>
    <row r="30" spans="1:7">
      <c r="A30" s="1">
        <v>26</v>
      </c>
      <c r="B30">
        <v>6421</v>
      </c>
      <c r="C30" s="1" t="str">
        <f>IF(yourAns!C30="","未填",IF(yourAns!C30=refAns!C30,"正確","答錯"))</f>
        <v>正確</v>
      </c>
      <c r="D30" s="1" t="str">
        <f>IF(yourAns!D30="","未填",IF(yourAns!D30=refAns!D30,"正確","答錯"))</f>
        <v>正確</v>
      </c>
      <c r="E30" s="1" t="str">
        <f>IF(yourAns!E30="","未填",IF(yourAns!E30=refAns!E30,"正確","答錯"))</f>
        <v>正確</v>
      </c>
      <c r="F30" s="1" t="str">
        <f>IF(yourAns!F30="","未填",IF(yourAns!F30=refAns!F30,"正確","答錯"))</f>
        <v>正確</v>
      </c>
      <c r="G30" s="1" t="str">
        <f>IF(yourAns!G30="","未填",IF(yourAns!G30=refAns!G30,"正確","答錯"))</f>
        <v>答錯</v>
      </c>
    </row>
    <row r="31" spans="1:7">
      <c r="A31" s="1">
        <v>27</v>
      </c>
      <c r="B31">
        <v>6050</v>
      </c>
      <c r="C31" s="1" t="str">
        <f>IF(yourAns!C31="","未填",IF(yourAns!C31=refAns!C31,"正確","答錯"))</f>
        <v>正確</v>
      </c>
      <c r="D31" s="1" t="str">
        <f>IF(yourAns!D31="","未填",IF(yourAns!D31=refAns!D31,"正確","答錯"))</f>
        <v>正確</v>
      </c>
      <c r="E31" s="1" t="str">
        <f>IF(yourAns!E31="","未填",IF(yourAns!E31=refAns!E31,"正確","答錯"))</f>
        <v>正確</v>
      </c>
      <c r="F31" s="1" t="str">
        <f>IF(yourAns!F31="","未填",IF(yourAns!F31=refAns!F31,"正確","答錯"))</f>
        <v>正確</v>
      </c>
      <c r="G31" s="1" t="str">
        <f>IF(yourAns!G31="","未填",IF(yourAns!G31=refAns!G31,"正確","答錯"))</f>
        <v>答錯</v>
      </c>
    </row>
    <row r="32" spans="1:7">
      <c r="A32" s="1">
        <v>28</v>
      </c>
      <c r="B32">
        <v>5693</v>
      </c>
      <c r="C32" s="1" t="str">
        <f>IF(yourAns!C32="","未填",IF(yourAns!C32=refAns!C32,"正確","答錯"))</f>
        <v>正確</v>
      </c>
      <c r="D32" s="1" t="str">
        <f>IF(yourAns!D32="","未填",IF(yourAns!D32=refAns!D32,"正確","答錯"))</f>
        <v>正確</v>
      </c>
      <c r="E32" s="1" t="str">
        <f>IF(yourAns!E32="","未填",IF(yourAns!E32=refAns!E32,"正確","答錯"))</f>
        <v>正確</v>
      </c>
      <c r="F32" s="1" t="str">
        <f>IF(yourAns!F32="","未填",IF(yourAns!F32=refAns!F32,"正確","答錯"))</f>
        <v>正確</v>
      </c>
      <c r="G32" s="1" t="str">
        <f>IF(yourAns!G32="","未填",IF(yourAns!G32=refAns!G32,"正確","答錯"))</f>
        <v>答錯</v>
      </c>
    </row>
    <row r="33" spans="1:7">
      <c r="A33" s="1">
        <v>29</v>
      </c>
      <c r="B33">
        <v>5349</v>
      </c>
      <c r="C33" s="1" t="str">
        <f>IF(yourAns!C33="","未填",IF(yourAns!C33=refAns!C33,"正確","答錯"))</f>
        <v>正確</v>
      </c>
      <c r="D33" s="1" t="str">
        <f>IF(yourAns!D33="","未填",IF(yourAns!D33=refAns!D33,"正確","答錯"))</f>
        <v>正確</v>
      </c>
      <c r="E33" s="1" t="str">
        <f>IF(yourAns!E33="","未填",IF(yourAns!E33=refAns!E33,"正確","答錯"))</f>
        <v>答錯</v>
      </c>
      <c r="F33" s="1" t="str">
        <f>IF(yourAns!F33="","未填",IF(yourAns!F33=refAns!F33,"正確","答錯"))</f>
        <v>正確</v>
      </c>
      <c r="G33" s="1" t="str">
        <f>IF(yourAns!G33="","未填",IF(yourAns!G33=refAns!G33,"正確","答錯"))</f>
        <v>答錯</v>
      </c>
    </row>
    <row r="34" spans="1:7">
      <c r="A34" s="1">
        <v>30</v>
      </c>
      <c r="B34">
        <v>5016</v>
      </c>
      <c r="C34" s="1" t="str">
        <f>IF(yourAns!C34="","未填",IF(yourAns!C34=refAns!C34,"正確","答錯"))</f>
        <v>正確</v>
      </c>
      <c r="D34" s="1" t="str">
        <f>IF(yourAns!D34="","未填",IF(yourAns!D34=refAns!D34,"正確","答錯"))</f>
        <v>正確</v>
      </c>
      <c r="E34" s="1" t="str">
        <f>IF(yourAns!E34="","未填",IF(yourAns!E34=refAns!E34,"正確","答錯"))</f>
        <v>正確</v>
      </c>
      <c r="F34" s="1" t="str">
        <f>IF(yourAns!F34="","未填",IF(yourAns!F34=refAns!F34,"正確","答錯"))</f>
        <v>正確</v>
      </c>
      <c r="G34" s="1" t="str">
        <f>IF(yourAns!G34="","未填",IF(yourAns!G34=refAns!G34,"正確","答錯"))</f>
        <v>答錯</v>
      </c>
    </row>
    <row r="35" spans="1:7">
      <c r="A35" s="1">
        <v>31</v>
      </c>
      <c r="B35">
        <v>4694</v>
      </c>
      <c r="C35" s="1" t="str">
        <f>IF(yourAns!C35="","未填",IF(yourAns!C35=refAns!C35,"正確","答錯"))</f>
        <v>正確</v>
      </c>
      <c r="D35" s="1" t="str">
        <f>IF(yourAns!D35="","未填",IF(yourAns!D35=refAns!D35,"正確","答錯"))</f>
        <v>正確</v>
      </c>
      <c r="E35" s="1" t="str">
        <f>IF(yourAns!E35="","未填",IF(yourAns!E35=refAns!E35,"正確","答錯"))</f>
        <v>正確</v>
      </c>
      <c r="F35" s="1" t="str">
        <f>IF(yourAns!F35="","未填",IF(yourAns!F35=refAns!F35,"正確","答錯"))</f>
        <v>正確</v>
      </c>
      <c r="G35" s="1" t="str">
        <f>IF(yourAns!G35="","未填",IF(yourAns!G35=refAns!G35,"正確","答錯"))</f>
        <v>答錯</v>
      </c>
    </row>
    <row r="36" spans="1:7">
      <c r="A36" s="1">
        <v>32</v>
      </c>
      <c r="B36">
        <v>4382</v>
      </c>
      <c r="C36" s="1" t="str">
        <f>IF(yourAns!C36="","未填",IF(yourAns!C36=refAns!C36,"正確","答錯"))</f>
        <v>正確</v>
      </c>
      <c r="D36" s="1" t="str">
        <f>IF(yourAns!D36="","未填",IF(yourAns!D36=refAns!D36,"正確","答錯"))</f>
        <v>正確</v>
      </c>
      <c r="E36" s="1" t="str">
        <f>IF(yourAns!E36="","未填",IF(yourAns!E36=refAns!E36,"正確","答錯"))</f>
        <v>正確</v>
      </c>
      <c r="F36" s="1" t="str">
        <f>IF(yourAns!F36="","未填",IF(yourAns!F36=refAns!F36,"正確","答錯"))</f>
        <v>正確</v>
      </c>
      <c r="G36" s="1" t="str">
        <f>IF(yourAns!G36="","未填",IF(yourAns!G36=refAns!G36,"正確","答錯"))</f>
        <v>答錯</v>
      </c>
    </row>
    <row r="37" spans="1:7">
      <c r="A37" s="1">
        <v>33</v>
      </c>
      <c r="B37">
        <v>4080</v>
      </c>
      <c r="C37" s="1" t="str">
        <f>IF(yourAns!C37="","未填",IF(yourAns!C37=refAns!C37,"正確","答錯"))</f>
        <v>正確</v>
      </c>
      <c r="D37" s="1" t="str">
        <f>IF(yourAns!D37="","未填",IF(yourAns!D37=refAns!D37,"正確","答錯"))</f>
        <v>正確</v>
      </c>
      <c r="E37" s="1" t="str">
        <f>IF(yourAns!E37="","未填",IF(yourAns!E37=refAns!E37,"正確","答錯"))</f>
        <v>正確</v>
      </c>
      <c r="F37" s="1" t="str">
        <f>IF(yourAns!F37="","未填",IF(yourAns!F37=refAns!F37,"正確","答錯"))</f>
        <v>正確</v>
      </c>
      <c r="G37" s="1" t="str">
        <f>IF(yourAns!G37="","未填",IF(yourAns!G37=refAns!G37,"正確","答錯"))</f>
        <v>答錯</v>
      </c>
    </row>
    <row r="38" spans="1:7">
      <c r="A38" s="1">
        <v>34</v>
      </c>
      <c r="B38">
        <v>3787</v>
      </c>
      <c r="C38" s="1" t="str">
        <f>IF(yourAns!C38="","未填",IF(yourAns!C38=refAns!C38,"正確","答錯"))</f>
        <v>正確</v>
      </c>
      <c r="D38" s="1" t="str">
        <f>IF(yourAns!D38="","未填",IF(yourAns!D38=refAns!D38,"正確","答錯"))</f>
        <v>正確</v>
      </c>
      <c r="E38" s="1" t="str">
        <f>IF(yourAns!E38="","未填",IF(yourAns!E38=refAns!E38,"正確","答錯"))</f>
        <v>正確</v>
      </c>
      <c r="F38" s="1" t="str">
        <f>IF(yourAns!F38="","未填",IF(yourAns!F38=refAns!F38,"正確","答錯"))</f>
        <v>正確</v>
      </c>
      <c r="G38" s="1" t="str">
        <f>IF(yourAns!G38="","未填",IF(yourAns!G38=refAns!G38,"正確","答錯"))</f>
        <v>答錯</v>
      </c>
    </row>
    <row r="39" spans="1:7">
      <c r="A39" s="1">
        <v>35</v>
      </c>
      <c r="B39">
        <v>3503</v>
      </c>
      <c r="C39" s="1" t="str">
        <f>IF(yourAns!C39="","未填",IF(yourAns!C39=refAns!C39,"正確","答錯"))</f>
        <v>正確</v>
      </c>
      <c r="D39" s="1" t="str">
        <f>IF(yourAns!D39="","未填",IF(yourAns!D39=refAns!D39,"正確","答錯"))</f>
        <v>正確</v>
      </c>
      <c r="E39" s="1" t="str">
        <f>IF(yourAns!E39="","未填",IF(yourAns!E39=refAns!E39,"正確","答錯"))</f>
        <v>正確</v>
      </c>
      <c r="F39" s="1" t="str">
        <f>IF(yourAns!F39="","未填",IF(yourAns!F39=refAns!F39,"正確","答錯"))</f>
        <v>正確</v>
      </c>
      <c r="G39" s="1" t="str">
        <f>IF(yourAns!G39="","未填",IF(yourAns!G39=refAns!G39,"正確","答錯"))</f>
        <v>答錯</v>
      </c>
    </row>
    <row r="40" spans="1:7">
      <c r="A40" s="1">
        <v>36</v>
      </c>
      <c r="B40">
        <v>3226</v>
      </c>
      <c r="C40" s="1" t="str">
        <f>IF(yourAns!C40="","未填",IF(yourAns!C40=refAns!C40,"正確","答錯"))</f>
        <v>正確</v>
      </c>
      <c r="D40" s="1" t="str">
        <f>IF(yourAns!D40="","未填",IF(yourAns!D40=refAns!D40,"正確","答錯"))</f>
        <v>正確</v>
      </c>
      <c r="E40" s="1" t="str">
        <f>IF(yourAns!E40="","未填",IF(yourAns!E40=refAns!E40,"正確","答錯"))</f>
        <v>正確</v>
      </c>
      <c r="F40" s="1" t="str">
        <f>IF(yourAns!F40="","未填",IF(yourAns!F40=refAns!F40,"正確","答錯"))</f>
        <v>正確</v>
      </c>
      <c r="G40" s="1" t="str">
        <f>IF(yourAns!G40="","未填",IF(yourAns!G40=refAns!G40,"正確","答錯"))</f>
        <v>答錯</v>
      </c>
    </row>
    <row r="41" spans="1:7">
      <c r="A41" s="1">
        <v>37</v>
      </c>
      <c r="B41">
        <v>2957</v>
      </c>
      <c r="C41" s="1" t="str">
        <f>IF(yourAns!C41="","未填",IF(yourAns!C41=refAns!C41,"正確","答錯"))</f>
        <v>正確</v>
      </c>
      <c r="D41" s="1" t="str">
        <f>IF(yourAns!D41="","未填",IF(yourAns!D41=refAns!D41,"正確","答錯"))</f>
        <v>正確</v>
      </c>
      <c r="E41" s="1" t="str">
        <f>IF(yourAns!E41="","未填",IF(yourAns!E41=refAns!E41,"正確","答錯"))</f>
        <v>正確</v>
      </c>
      <c r="F41" s="1" t="str">
        <f>IF(yourAns!F41="","未填",IF(yourAns!F41=refAns!F41,"正確","答錯"))</f>
        <v>正確</v>
      </c>
      <c r="G41" s="1" t="str">
        <f>IF(yourAns!G41="","未填",IF(yourAns!G41=refAns!G41,"正確","答錯"))</f>
        <v>答錯</v>
      </c>
    </row>
    <row r="42" spans="1:7">
      <c r="A42" s="1">
        <v>38</v>
      </c>
      <c r="B42">
        <v>2695</v>
      </c>
      <c r="C42" s="1" t="str">
        <f>IF(yourAns!C42="","未填",IF(yourAns!C42=refAns!C42,"正確","答錯"))</f>
        <v>正確</v>
      </c>
      <c r="D42" s="1" t="str">
        <f>IF(yourAns!D42="","未填",IF(yourAns!D42=refAns!D42,"正確","答錯"))</f>
        <v>正確</v>
      </c>
      <c r="E42" s="1" t="str">
        <f>IF(yourAns!E42="","未填",IF(yourAns!E42=refAns!E42,"正確","答錯"))</f>
        <v>正確</v>
      </c>
      <c r="F42" s="1" t="str">
        <f>IF(yourAns!F42="","未填",IF(yourAns!F42=refAns!F42,"正確","答錯"))</f>
        <v>正確</v>
      </c>
      <c r="G42" s="1" t="str">
        <f>IF(yourAns!G42="","未填",IF(yourAns!G42=refAns!G42,"正確","答錯"))</f>
        <v>答錯</v>
      </c>
    </row>
    <row r="43" spans="1:7">
      <c r="A43" s="1">
        <v>39</v>
      </c>
      <c r="B43">
        <v>2440</v>
      </c>
      <c r="C43" s="1" t="str">
        <f>IF(yourAns!C43="","未填",IF(yourAns!C43=refAns!C43,"正確","答錯"))</f>
        <v>正確</v>
      </c>
      <c r="D43" s="1" t="str">
        <f>IF(yourAns!D43="","未填",IF(yourAns!D43=refAns!D43,"正確","答錯"))</f>
        <v>正確</v>
      </c>
      <c r="E43" s="1" t="str">
        <f>IF(yourAns!E43="","未填",IF(yourAns!E43=refAns!E43,"正確","答錯"))</f>
        <v>正確</v>
      </c>
      <c r="F43" s="1" t="str">
        <f>IF(yourAns!F43="","未填",IF(yourAns!F43=refAns!F43,"正確","答錯"))</f>
        <v>正確</v>
      </c>
      <c r="G43" s="1" t="str">
        <f>IF(yourAns!G43="","未填",IF(yourAns!G43=refAns!G43,"正確","答錯"))</f>
        <v>答錯</v>
      </c>
    </row>
    <row r="44" spans="1:7">
      <c r="A44" s="1">
        <v>40</v>
      </c>
      <c r="B44">
        <v>2192</v>
      </c>
      <c r="C44" s="1" t="str">
        <f>IF(yourAns!C44="","未填",IF(yourAns!C44=refAns!C44,"正確","答錯"))</f>
        <v>正確</v>
      </c>
      <c r="D44" s="1" t="str">
        <f>IF(yourAns!D44="","未填",IF(yourAns!D44=refAns!D44,"正確","答錯"))</f>
        <v>正確</v>
      </c>
      <c r="E44" s="1" t="str">
        <f>IF(yourAns!E44="","未填",IF(yourAns!E44=refAns!E44,"正確","答錯"))</f>
        <v>正確</v>
      </c>
      <c r="F44" s="1" t="str">
        <f>IF(yourAns!F44="","未填",IF(yourAns!F44=refAns!F44,"正確","答錯"))</f>
        <v>正確</v>
      </c>
      <c r="G44" s="1" t="str">
        <f>IF(yourAns!G44="","未填",IF(yourAns!G44=refAns!G44,"正確","答錯"))</f>
        <v>答錯</v>
      </c>
    </row>
    <row r="45" spans="1:7">
      <c r="A45" s="1">
        <v>41</v>
      </c>
      <c r="B45">
        <v>1949</v>
      </c>
      <c r="C45" s="1" t="str">
        <f>IF(yourAns!C45="","未填",IF(yourAns!C45=refAns!C45,"正確","答錯"))</f>
        <v>正確</v>
      </c>
      <c r="D45" s="1" t="str">
        <f>IF(yourAns!D45="","未填",IF(yourAns!D45=refAns!D45,"正確","答錯"))</f>
        <v>正確</v>
      </c>
      <c r="E45" s="1" t="str">
        <f>IF(yourAns!E45="","未填",IF(yourAns!E45=refAns!E45,"正確","答錯"))</f>
        <v>正確</v>
      </c>
      <c r="F45" s="1" t="str">
        <f>IF(yourAns!F45="","未填",IF(yourAns!F45=refAns!F45,"正確","答錯"))</f>
        <v>正確</v>
      </c>
      <c r="G45" s="1" t="str">
        <f>IF(yourAns!G45="","未填",IF(yourAns!G45=refAns!G45,"正確","答錯"))</f>
        <v>答錯</v>
      </c>
    </row>
    <row r="46" spans="1:7">
      <c r="A46" s="1">
        <v>42</v>
      </c>
      <c r="B46">
        <v>1713</v>
      </c>
      <c r="C46" s="1" t="str">
        <f>IF(yourAns!C46="","未填",IF(yourAns!C46=refAns!C46,"正確","答錯"))</f>
        <v>正確</v>
      </c>
      <c r="D46" s="1" t="str">
        <f>IF(yourAns!D46="","未填",IF(yourAns!D46=refAns!D46,"正確","答錯"))</f>
        <v>正確</v>
      </c>
      <c r="E46" s="1" t="str">
        <f>IF(yourAns!E46="","未填",IF(yourAns!E46=refAns!E46,"正確","答錯"))</f>
        <v>正確</v>
      </c>
      <c r="F46" s="1" t="str">
        <f>IF(yourAns!F46="","未填",IF(yourAns!F46=refAns!F46,"正確","答錯"))</f>
        <v>正確</v>
      </c>
      <c r="G46" s="1" t="str">
        <f>IF(yourAns!G46="","未填",IF(yourAns!G46=refAns!G46,"正確","答錯"))</f>
        <v>答錯</v>
      </c>
    </row>
    <row r="47" spans="1:7">
      <c r="A47" s="1">
        <v>43</v>
      </c>
      <c r="B47">
        <v>1482</v>
      </c>
      <c r="C47" s="1" t="str">
        <f>IF(yourAns!C47="","未填",IF(yourAns!C47=refAns!C47,"正確","答錯"))</f>
        <v>正確</v>
      </c>
      <c r="D47" s="1" t="str">
        <f>IF(yourAns!D47="","未填",IF(yourAns!D47=refAns!D47,"正確","答錯"))</f>
        <v>正確</v>
      </c>
      <c r="E47" s="1" t="str">
        <f>IF(yourAns!E47="","未填",IF(yourAns!E47=refAns!E47,"正確","答錯"))</f>
        <v>正確</v>
      </c>
      <c r="F47" s="1" t="str">
        <f>IF(yourAns!F47="","未填",IF(yourAns!F47=refAns!F47,"正確","答錯"))</f>
        <v>正確</v>
      </c>
      <c r="G47" s="1" t="str">
        <f>IF(yourAns!G47="","未填",IF(yourAns!G47=refAns!G47,"正確","答錯"))</f>
        <v>答錯</v>
      </c>
    </row>
    <row r="48" spans="1:7">
      <c r="A48" s="1">
        <v>44</v>
      </c>
      <c r="B48">
        <v>1256</v>
      </c>
      <c r="C48" s="1" t="str">
        <f>IF(yourAns!C48="","未填",IF(yourAns!C48=refAns!C48,"正確","答錯"))</f>
        <v>正確</v>
      </c>
      <c r="D48" s="1" t="str">
        <f>IF(yourAns!D48="","未填",IF(yourAns!D48=refAns!D48,"正確","答錯"))</f>
        <v>正確</v>
      </c>
      <c r="E48" s="1" t="str">
        <f>IF(yourAns!E48="","未填",IF(yourAns!E48=refAns!E48,"正確","答錯"))</f>
        <v>正確</v>
      </c>
      <c r="F48" s="1" t="str">
        <f>IF(yourAns!F48="","未填",IF(yourAns!F48=refAns!F48,"正確","答錯"))</f>
        <v>正確</v>
      </c>
      <c r="G48" s="1" t="str">
        <f>IF(yourAns!G48="","未填",IF(yourAns!G48=refAns!G48,"正確","答錯"))</f>
        <v>答錯</v>
      </c>
    </row>
    <row r="49" spans="1:7">
      <c r="A49" s="1">
        <v>45</v>
      </c>
      <c r="B49">
        <v>1035</v>
      </c>
      <c r="C49" s="1" t="str">
        <f>IF(yourAns!C49="","未填",IF(yourAns!C49=refAns!C49,"正確","答錯"))</f>
        <v>正確</v>
      </c>
      <c r="D49" s="1" t="str">
        <f>IF(yourAns!D49="","未填",IF(yourAns!D49=refAns!D49,"正確","答錯"))</f>
        <v>正確</v>
      </c>
      <c r="E49" s="1" t="str">
        <f>IF(yourAns!E49="","未填",IF(yourAns!E49=refAns!E49,"正確","答錯"))</f>
        <v>正確</v>
      </c>
      <c r="F49" s="1" t="str">
        <f>IF(yourAns!F49="","未填",IF(yourAns!F49=refAns!F49,"正確","答錯"))</f>
        <v>正確</v>
      </c>
      <c r="G49" s="1" t="str">
        <f>IF(yourAns!G49="","未填",IF(yourAns!G49=refAns!G49,"正確","答錯"))</f>
        <v>答錯</v>
      </c>
    </row>
    <row r="50" spans="1:7">
      <c r="A50" s="1">
        <v>46</v>
      </c>
      <c r="B50">
        <v>820</v>
      </c>
      <c r="C50" s="1" t="str">
        <f>IF(yourAns!C50="","未填",IF(yourAns!C50=refAns!C50,"正確","答錯"))</f>
        <v>正確</v>
      </c>
      <c r="D50" s="1" t="str">
        <f>IF(yourAns!D50="","未填",IF(yourAns!D50=refAns!D50,"正確","答錯"))</f>
        <v>正確</v>
      </c>
      <c r="E50" s="1" t="str">
        <f>IF(yourAns!E50="","未填",IF(yourAns!E50=refAns!E50,"正確","答錯"))</f>
        <v>正確</v>
      </c>
      <c r="F50" s="1" t="str">
        <f>IF(yourAns!F50="","未填",IF(yourAns!F50=refAns!F50,"正確","答錯"))</f>
        <v>正確</v>
      </c>
      <c r="G50" s="1" t="str">
        <f>IF(yourAns!G50="","未填",IF(yourAns!G50=refAns!G50,"正確","答錯"))</f>
        <v>答錯</v>
      </c>
    </row>
    <row r="51" spans="1:7">
      <c r="A51" s="1">
        <v>47</v>
      </c>
      <c r="B51">
        <v>608</v>
      </c>
      <c r="C51" s="1" t="str">
        <f>IF(yourAns!C51="","未填",IF(yourAns!C51=refAns!C51,"正確","答錯"))</f>
        <v>正確</v>
      </c>
      <c r="D51" s="1" t="str">
        <f>IF(yourAns!D51="","未填",IF(yourAns!D51=refAns!D51,"正確","答錯"))</f>
        <v>正確</v>
      </c>
      <c r="E51" s="1" t="str">
        <f>IF(yourAns!E51="","未填",IF(yourAns!E51=refAns!E51,"正確","答錯"))</f>
        <v>正確</v>
      </c>
      <c r="F51" s="1" t="str">
        <f>IF(yourAns!F51="","未填",IF(yourAns!F51=refAns!F51,"正確","答錯"))</f>
        <v>正確</v>
      </c>
      <c r="G51" s="1" t="str">
        <f>IF(yourAns!G51="","未填",IF(yourAns!G51=refAns!G51,"正確","答錯"))</f>
        <v>答錯</v>
      </c>
    </row>
    <row r="52" spans="1:7">
      <c r="A52" s="1">
        <v>48</v>
      </c>
      <c r="B52">
        <v>402</v>
      </c>
      <c r="C52" s="1" t="str">
        <f>IF(yourAns!C52="","未填",IF(yourAns!C52=refAns!C52,"正確","答錯"))</f>
        <v>正確</v>
      </c>
      <c r="D52" s="1" t="str">
        <f>IF(yourAns!D52="","未填",IF(yourAns!D52=refAns!D52,"正確","答錯"))</f>
        <v>正確</v>
      </c>
      <c r="E52" s="1" t="str">
        <f>IF(yourAns!E52="","未填",IF(yourAns!E52=refAns!E52,"正確","答錯"))</f>
        <v>正確</v>
      </c>
      <c r="F52" s="1" t="str">
        <f>IF(yourAns!F52="","未填",IF(yourAns!F52=refAns!F52,"正確","答錯"))</f>
        <v>正確</v>
      </c>
      <c r="G52" s="1" t="str">
        <f>IF(yourAns!G52="","未填",IF(yourAns!G52=refAns!G52,"正確","答錯"))</f>
        <v>答錯</v>
      </c>
    </row>
    <row r="53" spans="1:7">
      <c r="A53" s="1">
        <v>49</v>
      </c>
      <c r="B53">
        <v>199</v>
      </c>
      <c r="C53" s="1" t="str">
        <f>IF(yourAns!C53="","未填",IF(yourAns!C53=refAns!C53,"正確","答錯"))</f>
        <v>正確</v>
      </c>
      <c r="D53" s="1" t="str">
        <f>IF(yourAns!D53="","未填",IF(yourAns!D53=refAns!D53,"正確","答錯"))</f>
        <v>正確</v>
      </c>
      <c r="E53" s="1" t="str">
        <f>IF(yourAns!E53="","未填",IF(yourAns!E53=refAns!E53,"正確","答錯"))</f>
        <v>正確</v>
      </c>
      <c r="F53" s="1" t="str">
        <f>IF(yourAns!F53="","未填",IF(yourAns!F53=refAns!F53,"正確","答錯"))</f>
        <v>正確</v>
      </c>
      <c r="G53" s="1" t="str">
        <f>IF(yourAns!G53="","未填",IF(yourAns!G53=refAns!G53,"正確","答錯"))</f>
        <v>答錯</v>
      </c>
    </row>
    <row r="54" spans="1:7">
      <c r="A54" s="1">
        <v>50</v>
      </c>
      <c r="B54">
        <v>88</v>
      </c>
      <c r="C54" s="1" t="str">
        <f>IF(yourAns!C54="","未填",IF(yourAns!C54=refAns!C54,"正確","答錯"))</f>
        <v>正確</v>
      </c>
      <c r="D54" s="1" t="str">
        <f>IF(yourAns!D54="","未填",IF(yourAns!D54=refAns!D54,"正確","答錯"))</f>
        <v>正確</v>
      </c>
      <c r="E54" s="1" t="str">
        <f>IF(yourAns!E54="","未填",IF(yourAns!E54=refAns!E54,"正確","答錯"))</f>
        <v>正確</v>
      </c>
      <c r="F54" s="1" t="str">
        <f>IF(yourAns!F54="","未填",IF(yourAns!F54=refAns!F54,"正確","答錯"))</f>
        <v>正確</v>
      </c>
      <c r="G54" s="1" t="str">
        <f>IF(yourAns!G54="","未填",IF(yourAns!G54=refAns!G54,"正確","答錯"))</f>
        <v>答錯</v>
      </c>
    </row>
    <row r="55" spans="1:7">
      <c r="A55" s="1">
        <v>53</v>
      </c>
      <c r="B55">
        <v>25</v>
      </c>
      <c r="C55" s="1" t="str">
        <f>IF(yourAns!C55="","未填",IF(yourAns!C55=refAns!C55,"正確","答錯"))</f>
        <v>正確</v>
      </c>
      <c r="D55" s="1" t="str">
        <f>IF(yourAns!D55="","未填",IF(yourAns!D55=refAns!D55,"正確","答錯"))</f>
        <v>正確</v>
      </c>
      <c r="E55" s="1" t="str">
        <f>IF(yourAns!E55="","未填",IF(yourAns!E55=refAns!E55,"正確","答錯"))</f>
        <v>正確</v>
      </c>
      <c r="F55" s="1" t="str">
        <f>IF(yourAns!F55="","未填",IF(yourAns!F55=refAns!F55,"正確","答錯"))</f>
        <v>正確</v>
      </c>
      <c r="G55" s="1" t="str">
        <f>IF(yourAns!G55="","未填",IF(yourAns!G55=refAns!G55,"正確","答錯"))</f>
        <v>答錯</v>
      </c>
    </row>
    <row r="56" spans="1:7">
      <c r="A56" s="1">
        <v>58</v>
      </c>
      <c r="B56">
        <v>11</v>
      </c>
      <c r="C56" s="1" t="str">
        <f>IF(yourAns!C56="","未填",IF(yourAns!C56=refAns!C56,"正確","答錯"))</f>
        <v>正確</v>
      </c>
      <c r="D56" s="1" t="str">
        <f>IF(yourAns!D56="","未填",IF(yourAns!D56=refAns!D56,"正確","答錯"))</f>
        <v>正確</v>
      </c>
      <c r="E56" s="1" t="str">
        <f>IF(yourAns!E56="","未填",IF(yourAns!E56=refAns!E56,"正確","答錯"))</f>
        <v>正確</v>
      </c>
      <c r="F56" s="1" t="str">
        <f>IF(yourAns!F56="","未填",IF(yourAns!F56=refAns!F56,"正確","答錯"))</f>
        <v>正確</v>
      </c>
      <c r="G56" s="1" t="str">
        <f>IF(yourAns!G56="","未填",IF(yourAns!G56=refAns!G56,"正確","答錯"))</f>
        <v>答錯</v>
      </c>
    </row>
    <row r="57" spans="1:7">
      <c r="A57" s="1">
        <v>71</v>
      </c>
      <c r="B57">
        <v>3</v>
      </c>
      <c r="C57" s="1" t="str">
        <f>IF(yourAns!C57="","未填",IF(yourAns!C57=refAns!C57,"正確","答錯"))</f>
        <v>正確</v>
      </c>
      <c r="D57" s="1" t="str">
        <f>IF(yourAns!D57="","未填",IF(yourAns!D57=refAns!D57,"正確","答錯"))</f>
        <v>正確</v>
      </c>
      <c r="E57" s="1" t="str">
        <f>IF(yourAns!E57="","未填",IF(yourAns!E57=refAns!E57,"正確","答錯"))</f>
        <v>正確</v>
      </c>
      <c r="F57" s="1" t="str">
        <f>IF(yourAns!F57="","未填",IF(yourAns!F57=refAns!F57,"正確","答錯"))</f>
        <v>正確</v>
      </c>
      <c r="G57" s="1" t="str">
        <f>IF(yourAns!G57="","未填",IF(yourAns!G57=refAns!G57,"正確","答錯"))</f>
        <v>答錯</v>
      </c>
    </row>
    <row r="58" spans="1:7">
      <c r="A58" s="1">
        <v>86</v>
      </c>
      <c r="B58">
        <v>1</v>
      </c>
      <c r="C58" s="1" t="str">
        <f>IF(yourAns!C58="","未填",IF(yourAns!C58=refAns!C58,"正確","答錯"))</f>
        <v>正確</v>
      </c>
      <c r="D58" s="1" t="str">
        <f>IF(yourAns!D58="","未填",IF(yourAns!D58=refAns!D58,"正確","答錯"))</f>
        <v>正確</v>
      </c>
      <c r="E58" s="1" t="str">
        <f>IF(yourAns!E58="","未填",IF(yourAns!E58=refAns!E58,"正確","答錯"))</f>
        <v>正確</v>
      </c>
      <c r="F58" s="1" t="str">
        <f>IF(yourAns!F58="","未填",IF(yourAns!F58=refAns!F58,"正確","答錯"))</f>
        <v>正確</v>
      </c>
      <c r="G58" s="1" t="str">
        <f>IF(yourAns!G58="","未填",IF(yourAns!G58=refAns!G58,"正確","答錯"))</f>
        <v>答錯</v>
      </c>
    </row>
    <row r="59" spans="1:7">
      <c r="A59" s="1">
        <v>99</v>
      </c>
      <c r="B59">
        <v>1</v>
      </c>
      <c r="C59" s="1" t="str">
        <f>IF(yourAns!C59="","未填",IF(yourAns!C59=refAns!C59,"正確","答錯"))</f>
        <v>正確</v>
      </c>
      <c r="D59" s="1" t="str">
        <f>IF(yourAns!D59="","未填",IF(yourAns!D59=refAns!D59,"正確","答錯"))</f>
        <v>正確</v>
      </c>
      <c r="E59" s="1" t="str">
        <f>IF(yourAns!E59="","未填",IF(yourAns!E59=refAns!E59,"正確","答錯"))</f>
        <v>正確</v>
      </c>
      <c r="F59" s="1" t="str">
        <f>IF(yourAns!F59="","未填",IF(yourAns!F59=refAns!F59,"正確","答錯"))</f>
        <v>正確</v>
      </c>
      <c r="G59" s="1" t="str">
        <f>IF(yourAns!G59="","未填",IF(yourAns!G59=refAns!G59,"正確","答錯"))</f>
        <v>答錯</v>
      </c>
    </row>
    <row r="60" spans="1:7">
      <c r="A60" s="1">
        <v>125</v>
      </c>
      <c r="B60">
        <v>1</v>
      </c>
      <c r="C60" s="1" t="str">
        <f>IF(yourAns!C60="","未填",IF(yourAns!C60=refAns!C60,"正確","答錯"))</f>
        <v>正確</v>
      </c>
      <c r="D60" s="1" t="str">
        <f>IF(yourAns!D60="","未填",IF(yourAns!D60=refAns!D60,"正確","答錯"))</f>
        <v>正確</v>
      </c>
      <c r="E60" s="1" t="str">
        <f>IF(yourAns!E60="","未填",IF(yourAns!E60=refAns!E60,"正確","答錯"))</f>
        <v>正確</v>
      </c>
      <c r="F60" s="1" t="str">
        <f>IF(yourAns!F60="","未填",IF(yourAns!F60=refAns!F60,"正確","答錯"))</f>
        <v>正確</v>
      </c>
      <c r="G60" s="1" t="str">
        <f>IF(yourAns!G60="","未填",IF(yourAns!G60=refAns!G60,"正確","答錯"))</f>
        <v>答錯</v>
      </c>
    </row>
    <row r="61" spans="1:7">
      <c r="A61" s="1">
        <v>302</v>
      </c>
      <c r="B61">
        <v>1</v>
      </c>
      <c r="C61" s="1" t="str">
        <f>IF(yourAns!C61="","未填",IF(yourAns!C61=refAns!C61,"正確","答錯"))</f>
        <v>正確</v>
      </c>
      <c r="D61" s="1" t="str">
        <f>IF(yourAns!D61="","未填",IF(yourAns!D61=refAns!D61,"正確","答錯"))</f>
        <v>正確</v>
      </c>
      <c r="E61" s="1" t="str">
        <f>IF(yourAns!E61="","未填",IF(yourAns!E61=refAns!E61,"正確","答錯"))</f>
        <v>正確</v>
      </c>
      <c r="F61" s="1" t="str">
        <f>IF(yourAns!F61="","未填",IF(yourAns!F61=refAns!F61,"正確","答錯"))</f>
        <v>正確</v>
      </c>
      <c r="G61" s="1" t="str">
        <f>IF(yourAns!G61="","未填",IF(yourAns!G61=refAns!G61,"正確","答錯"))</f>
        <v>答錯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yourAns</vt:lpstr>
      <vt:lpstr>refAns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NTOC</dc:creator>
  <cp:lastModifiedBy>林俊廷</cp:lastModifiedBy>
  <dcterms:created xsi:type="dcterms:W3CDTF">2015-10-19T11:07:31Z</dcterms:created>
  <dcterms:modified xsi:type="dcterms:W3CDTF">2017-11-13T07:54:12Z</dcterms:modified>
</cp:coreProperties>
</file>