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\L530 SDN MV 105S ODE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214" i="2" l="1"/>
  <c r="C214" i="2" s="1"/>
  <c r="B215" i="2" s="1"/>
  <c r="C215" i="2" s="1"/>
  <c r="B216" i="2" s="1"/>
  <c r="C216" i="2" s="1"/>
  <c r="B217" i="2" s="1"/>
  <c r="C217" i="2" s="1"/>
  <c r="B210" i="2"/>
  <c r="C210" i="2" s="1"/>
  <c r="B211" i="2" s="1"/>
  <c r="C211" i="2" s="1"/>
  <c r="B212" i="2" s="1"/>
  <c r="C212" i="2" s="1"/>
  <c r="C206" i="2" l="1"/>
  <c r="B207" i="2" s="1"/>
  <c r="C207" i="2" s="1"/>
  <c r="B208" i="2" s="1"/>
  <c r="C208" i="2" s="1"/>
  <c r="B206" i="2"/>
  <c r="B201" i="2"/>
  <c r="C201" i="2" s="1"/>
  <c r="B202" i="2" s="1"/>
  <c r="C202" i="2" s="1"/>
  <c r="B203" i="2" s="1"/>
  <c r="C203" i="2" s="1"/>
  <c r="B204" i="2" s="1"/>
  <c r="C204" i="2" s="1"/>
  <c r="B197" i="2"/>
  <c r="C197" i="2" s="1"/>
  <c r="B198" i="2" s="1"/>
  <c r="C198" i="2" s="1"/>
  <c r="B199" i="2" s="1"/>
  <c r="C199" i="2" s="1"/>
  <c r="C193" i="2"/>
  <c r="B194" i="2" s="1"/>
  <c r="C194" i="2" s="1"/>
  <c r="B195" i="2" s="1"/>
  <c r="C195" i="2" s="1"/>
  <c r="B193" i="2"/>
  <c r="B189" i="2"/>
  <c r="C189" i="2" s="1"/>
  <c r="B190" i="2" s="1"/>
  <c r="C190" i="2" s="1"/>
  <c r="B191" i="2" s="1"/>
  <c r="C191" i="2" s="1"/>
  <c r="C185" i="2"/>
  <c r="B186" i="2" s="1"/>
  <c r="C186" i="2" s="1"/>
  <c r="B187" i="2" s="1"/>
  <c r="C187" i="2" s="1"/>
  <c r="B185" i="2"/>
  <c r="B167" i="2" l="1"/>
  <c r="C167" i="2" s="1"/>
  <c r="B168" i="2" s="1"/>
  <c r="C168" i="2" s="1"/>
  <c r="B169" i="2" s="1"/>
  <c r="C169" i="2" s="1"/>
  <c r="B163" i="2"/>
  <c r="C163" i="2" s="1"/>
  <c r="B164" i="2" s="1"/>
  <c r="C164" i="2" s="1"/>
  <c r="B165" i="2" s="1"/>
  <c r="C165" i="2" s="1"/>
  <c r="B54" i="2"/>
  <c r="C54" i="2" s="1"/>
  <c r="B55" i="2" s="1"/>
  <c r="C55" i="2" s="1"/>
  <c r="B56" i="2" s="1"/>
  <c r="C56" i="2" s="1"/>
  <c r="B85" i="2"/>
  <c r="C85" i="2" s="1"/>
  <c r="B86" i="2" s="1"/>
  <c r="C86" i="2" s="1"/>
  <c r="B180" i="2" l="1"/>
  <c r="C180" i="2" s="1"/>
  <c r="B181" i="2" s="1"/>
  <c r="C181" i="2" s="1"/>
  <c r="B182" i="2" s="1"/>
  <c r="C182" i="2" s="1"/>
  <c r="B183" i="2" s="1"/>
  <c r="C183" i="2" s="1"/>
  <c r="B177" i="2"/>
  <c r="C177" i="2" s="1"/>
  <c r="B178" i="2" s="1"/>
  <c r="C178" i="2" s="1"/>
  <c r="B174" i="2"/>
  <c r="C174" i="2" s="1"/>
  <c r="B175" i="2" s="1"/>
  <c r="C175" i="2" s="1"/>
  <c r="B171" i="2"/>
  <c r="C171" i="2" s="1"/>
  <c r="B172" i="2" s="1"/>
  <c r="C172" i="2" s="1"/>
  <c r="B158" i="2"/>
  <c r="C158" i="2" s="1"/>
  <c r="B159" i="2" s="1"/>
  <c r="C159" i="2" s="1"/>
  <c r="B160" i="2" s="1"/>
  <c r="C160" i="2" s="1"/>
  <c r="B161" i="2" s="1"/>
  <c r="C161" i="2" s="1"/>
  <c r="B154" i="2"/>
  <c r="C154" i="2" s="1"/>
  <c r="B155" i="2" s="1"/>
  <c r="C155" i="2" s="1"/>
  <c r="B156" i="2" s="1"/>
  <c r="C156" i="2" s="1"/>
  <c r="B151" i="2"/>
  <c r="C151" i="2" s="1"/>
  <c r="B152" i="2" s="1"/>
  <c r="C152" i="2" s="1"/>
  <c r="B147" i="2"/>
  <c r="C147" i="2" s="1"/>
  <c r="B148" i="2" s="1"/>
  <c r="C148" i="2" s="1"/>
  <c r="B149" i="2" s="1"/>
  <c r="C149" i="2" s="1"/>
  <c r="B144" i="2"/>
  <c r="C144" i="2" s="1"/>
  <c r="B145" i="2" s="1"/>
  <c r="C145" i="2" s="1"/>
  <c r="B141" i="2"/>
  <c r="C141" i="2" s="1"/>
  <c r="B142" i="2" s="1"/>
  <c r="C142" i="2" s="1"/>
  <c r="B137" i="2"/>
  <c r="C137" i="2" s="1"/>
  <c r="B138" i="2" s="1"/>
  <c r="C138" i="2" s="1"/>
  <c r="B139" i="2" s="1"/>
  <c r="C139" i="2" s="1"/>
  <c r="B133" i="2"/>
  <c r="C133" i="2" s="1"/>
  <c r="B134" i="2" s="1"/>
  <c r="C134" i="2" s="1"/>
  <c r="B135" i="2" s="1"/>
  <c r="C135" i="2" s="1"/>
  <c r="B129" i="2"/>
  <c r="C129" i="2" s="1"/>
  <c r="B130" i="2" s="1"/>
  <c r="C130" i="2" s="1"/>
  <c r="B131" i="2" s="1"/>
  <c r="C131" i="2" s="1"/>
  <c r="C124" i="2"/>
  <c r="B125" i="2" s="1"/>
  <c r="C125" i="2" s="1"/>
  <c r="B126" i="2" s="1"/>
  <c r="C126" i="2" s="1"/>
  <c r="B127" i="2" s="1"/>
  <c r="C127" i="2" s="1"/>
  <c r="B124" i="2"/>
  <c r="B121" i="2"/>
  <c r="C121" i="2" s="1"/>
  <c r="B122" i="2" s="1"/>
  <c r="C122" i="2" s="1"/>
  <c r="B118" i="2"/>
  <c r="C118" i="2" s="1"/>
  <c r="B119" i="2" s="1"/>
  <c r="C119" i="2" s="1"/>
  <c r="B115" i="2"/>
  <c r="C115" i="2" s="1"/>
  <c r="B116" i="2" s="1"/>
  <c r="C116" i="2" s="1"/>
  <c r="B112" i="2"/>
  <c r="C112" i="2" s="1"/>
  <c r="B113" i="2" s="1"/>
  <c r="C113" i="2" s="1"/>
  <c r="B108" i="2" l="1"/>
  <c r="C108" i="2" s="1"/>
  <c r="B109" i="2" s="1"/>
  <c r="C109" i="2" s="1"/>
  <c r="B110" i="2" s="1"/>
  <c r="C110" i="2" s="1"/>
  <c r="B105" i="2"/>
  <c r="C105" i="2" s="1"/>
  <c r="B106" i="2" s="1"/>
  <c r="C106" i="2" s="1"/>
  <c r="B100" i="2"/>
  <c r="C100" i="2" s="1"/>
  <c r="B101" i="2" s="1"/>
  <c r="C101" i="2" s="1"/>
  <c r="B102" i="2" s="1"/>
  <c r="C102" i="2" s="1"/>
  <c r="B103" i="2" s="1"/>
  <c r="C103" i="2" s="1"/>
  <c r="B96" i="2" l="1"/>
  <c r="C96" i="2" s="1"/>
  <c r="B97" i="2" s="1"/>
  <c r="C97" i="2" s="1"/>
  <c r="B98" i="2" s="1"/>
  <c r="C98" i="2" s="1"/>
  <c r="B92" i="2"/>
  <c r="C92" i="2" s="1"/>
  <c r="B93" i="2" s="1"/>
  <c r="C93" i="2" s="1"/>
  <c r="B94" i="2" s="1"/>
  <c r="C94" i="2" s="1"/>
  <c r="B88" i="2"/>
  <c r="C88" i="2" s="1"/>
  <c r="B89" i="2" s="1"/>
  <c r="C89" i="2" s="1"/>
  <c r="B90" i="2" s="1"/>
  <c r="C90" i="2" s="1"/>
  <c r="B81" i="2"/>
  <c r="C81" i="2" s="1"/>
  <c r="B82" i="2" s="1"/>
  <c r="C82" i="2" s="1"/>
  <c r="B78" i="2"/>
  <c r="C78" i="2" s="1"/>
  <c r="B79" i="2" s="1"/>
  <c r="C79" i="2" s="1"/>
  <c r="B74" i="2"/>
  <c r="C74" i="2" s="1"/>
  <c r="B75" i="2" s="1"/>
  <c r="C75" i="2" s="1"/>
  <c r="B76" i="2" s="1"/>
  <c r="C76" i="2" s="1"/>
  <c r="B71" i="2"/>
  <c r="C71" i="2" s="1"/>
  <c r="B72" i="2" s="1"/>
  <c r="C72" i="2" s="1"/>
  <c r="B67" i="2" l="1"/>
  <c r="C67" i="2" s="1"/>
  <c r="B68" i="2" s="1"/>
  <c r="C68" i="2" s="1"/>
  <c r="B69" i="2" s="1"/>
  <c r="C69" i="2" s="1"/>
  <c r="B64" i="2"/>
  <c r="C64" i="2" s="1"/>
  <c r="B65" i="2" s="1"/>
  <c r="C65" i="2" s="1"/>
  <c r="B61" i="2"/>
  <c r="C61" i="2" s="1"/>
  <c r="B62" i="2" s="1"/>
  <c r="C62" i="2" s="1"/>
  <c r="B58" i="2"/>
  <c r="C58" i="2" s="1"/>
  <c r="B59" i="2" s="1"/>
  <c r="C59" i="2" s="1"/>
  <c r="B48" i="2"/>
  <c r="C48" i="2" s="1"/>
  <c r="B49" i="2" s="1"/>
  <c r="C49" i="2" s="1"/>
  <c r="B51" i="2" l="1"/>
  <c r="C51" i="2" s="1"/>
  <c r="B52" i="2" s="1"/>
  <c r="C52" i="2" s="1"/>
  <c r="L27" i="2" l="1"/>
  <c r="L24" i="2"/>
  <c r="C24" i="2"/>
  <c r="B25" i="2" s="1"/>
  <c r="C25" i="2" s="1"/>
  <c r="B26" i="2" s="1"/>
  <c r="C26" i="2" s="1"/>
  <c r="B27" i="2" s="1"/>
  <c r="C27" i="2" s="1"/>
  <c r="L17" i="2"/>
  <c r="C17" i="2"/>
  <c r="B18" i="2" s="1"/>
  <c r="C18" i="2" s="1"/>
  <c r="B19" i="2" s="1"/>
  <c r="C19" i="2" s="1"/>
  <c r="L43" i="2" l="1"/>
  <c r="C43" i="2"/>
  <c r="B44" i="2" s="1"/>
  <c r="C44" i="2" s="1"/>
  <c r="B45" i="2" s="1"/>
  <c r="C45" i="2" s="1"/>
  <c r="C20" i="2"/>
  <c r="B21" i="2" s="1"/>
  <c r="C21" i="2" s="1"/>
  <c r="B22" i="2" s="1"/>
  <c r="C22" i="2" s="1"/>
  <c r="B23" i="2" s="1"/>
  <c r="C23" i="2" s="1"/>
  <c r="C5" i="2"/>
  <c r="B6" i="2" s="1"/>
  <c r="C6" i="2" s="1"/>
  <c r="B7" i="2" s="1"/>
  <c r="C7" i="2" s="1"/>
  <c r="B8" i="2" s="1"/>
  <c r="C8" i="2" s="1"/>
  <c r="C28" i="2"/>
  <c r="B29" i="2" s="1"/>
  <c r="C29" i="2" s="1"/>
  <c r="B30" i="2" s="1"/>
  <c r="C30" i="2" s="1"/>
  <c r="B31" i="2" s="1"/>
  <c r="C31" i="2" s="1"/>
  <c r="L36" i="2"/>
  <c r="L34" i="2"/>
  <c r="C34" i="2"/>
  <c r="B35" i="2" s="1"/>
  <c r="C35" i="2" s="1"/>
  <c r="B36" i="2" s="1"/>
  <c r="C36" i="2" s="1"/>
  <c r="C39" i="2"/>
  <c r="B40" i="2" s="1"/>
  <c r="C40" i="2" s="1"/>
  <c r="B41" i="2" s="1"/>
  <c r="C41" i="2" s="1"/>
  <c r="C14" i="2" l="1"/>
  <c r="B15" i="2" s="1"/>
  <c r="C15" i="2" s="1"/>
  <c r="B16" i="2" s="1"/>
  <c r="C16" i="2" s="1"/>
  <c r="L9" i="2"/>
  <c r="C9" i="2"/>
  <c r="B10" i="2" s="1"/>
  <c r="C10" i="2" s="1"/>
  <c r="B11" i="2" s="1"/>
  <c r="C11" i="2" s="1"/>
  <c r="B12" i="2" s="1"/>
  <c r="C12" i="2" s="1"/>
  <c r="C2" i="2"/>
  <c r="B3" i="2" s="1"/>
  <c r="C3" i="2" s="1"/>
  <c r="B4" i="2" s="1"/>
  <c r="C4" i="2" s="1"/>
</calcChain>
</file>

<file path=xl/comments1.xml><?xml version="1.0" encoding="utf-8"?>
<comments xmlns="http://schemas.openxmlformats.org/spreadsheetml/2006/main">
  <authors>
    <author>Edgar Biego</author>
  </authors>
  <commentList>
    <comment ref="L9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-0.535
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-0.227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-0.497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-1.127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-0.721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-1.232
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-0.712</t>
        </r>
      </text>
    </comment>
  </commentList>
</comments>
</file>

<file path=xl/sharedStrings.xml><?xml version="1.0" encoding="utf-8"?>
<sst xmlns="http://schemas.openxmlformats.org/spreadsheetml/2006/main" count="1145" uniqueCount="325">
  <si>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</si>
  <si>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</si>
  <si>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</si>
  <si>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</si>
  <si>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</si>
  <si>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</si>
  <si>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</si>
  <si>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</si>
  <si>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</si>
  <si>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</si>
  <si>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</si>
  <si>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</si>
  <si>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</si>
  <si>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</si>
  <si>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</si>
  <si>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</si>
  <si>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</si>
  <si>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</si>
  <si>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</si>
  <si>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</si>
  <si>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</si>
  <si>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</si>
  <si>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</si>
  <si>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</si>
  <si>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</si>
  <si>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</si>
  <si>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</si>
  <si>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</si>
  <si>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</si>
  <si>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</si>
  <si>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</si>
  <si>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</si>
  <si>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</si>
  <si>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</si>
  <si>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</si>
  <si>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</si>
  <si>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</si>
  <si>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SDN_MV_530_105S_E_001</t>
  </si>
  <si>
    <t>SDN_MV_530_105S_E_002</t>
  </si>
  <si>
    <t>SDN_MV_530_105S_E_003</t>
  </si>
  <si>
    <t>SDN_MV_530_105S_E_004</t>
  </si>
  <si>
    <t>SDN_MV_530_105S_E_005</t>
  </si>
  <si>
    <t>SDN</t>
  </si>
  <si>
    <t>R. PARADIANG</t>
  </si>
  <si>
    <t>B-2020174</t>
  </si>
  <si>
    <t>E. FAUSTINO</t>
  </si>
  <si>
    <t>B-2020205</t>
  </si>
  <si>
    <t>B-2020416</t>
  </si>
  <si>
    <t>SDN_MV_530_105S_E_006</t>
  </si>
  <si>
    <t>SDN_MV_530_105S_E_007</t>
  </si>
  <si>
    <t>SDN_MV_530_105S_E_008</t>
  </si>
  <si>
    <t>SDN_MV_530_105S_E_009</t>
  </si>
  <si>
    <t>SDN_MV_530_105S_E_010</t>
  </si>
  <si>
    <t>SDN_MV_530_105S_E_011</t>
  </si>
  <si>
    <t>SDN_MV_530_105S_E_012</t>
  </si>
  <si>
    <t>SDN_MV_530_105S_E_013</t>
  </si>
  <si>
    <t>SDN_MV_530_105S_E_014</t>
  </si>
  <si>
    <t>SDN_MV_530_105S_E_015</t>
  </si>
  <si>
    <t>SDN_MV_530_105S_E_016</t>
  </si>
  <si>
    <t>B-2020653</t>
  </si>
  <si>
    <t>R. YBAÑEZ</t>
  </si>
  <si>
    <t>B-2020591</t>
  </si>
  <si>
    <t>B-2020535</t>
  </si>
  <si>
    <t>B-2020191</t>
  </si>
  <si>
    <t>B-2020476</t>
  </si>
  <si>
    <t>SDN_MV_530_105S_E_017</t>
  </si>
  <si>
    <t>B-2020715</t>
  </si>
  <si>
    <t>SDN_MV_530_105S_E_018</t>
  </si>
  <si>
    <t>SDN_MV_530_105S_E_019</t>
  </si>
  <si>
    <t>O. SUNGANGA</t>
  </si>
  <si>
    <t>B-2020449</t>
  </si>
  <si>
    <t>B-2020506</t>
  </si>
  <si>
    <t>SDN_MV_530_105S_E_020</t>
  </si>
  <si>
    <t>B-2020807</t>
  </si>
  <si>
    <t>SDN_MV_530_105S_E_021</t>
  </si>
  <si>
    <t>SDN_MV_530_105S_E_022</t>
  </si>
  <si>
    <t>SDN_MV_530_105S_E_023</t>
  </si>
  <si>
    <t>SDN_MV_530_105S_E_024</t>
  </si>
  <si>
    <t>SDN_MV_530_105S_E_025</t>
  </si>
  <si>
    <t>SDN_MV_530_105S_E_026</t>
  </si>
  <si>
    <t>SDN_MV_530_105S_E_027</t>
  </si>
  <si>
    <t>SDN_MV_530_105S_E_028</t>
  </si>
  <si>
    <t>SDN_MV_530_105S_E_029</t>
  </si>
  <si>
    <t>SDN_MV_530_105S_E_030</t>
  </si>
  <si>
    <t>SDN_MV_530_105S_E_031</t>
  </si>
  <si>
    <t>SDN_MV_530_105S_E_032</t>
  </si>
  <si>
    <t>SDN_MV_530_105S_E_033</t>
  </si>
  <si>
    <t>SDN_MV_530_105S_E_034</t>
  </si>
  <si>
    <t>SDN_MV_530_105S_E_035</t>
  </si>
  <si>
    <t>SDN_MV_530_105S_E_036</t>
  </si>
  <si>
    <t>SDN_MV_530_105S_E_037</t>
  </si>
  <si>
    <t>SDN_MV_530_105S_E_038</t>
  </si>
  <si>
    <t>SDN_MV_530_105S_E_039</t>
  </si>
  <si>
    <t>SDN_MV_530_105S_E_040</t>
  </si>
  <si>
    <t>SDN_MV_530_105S_E_041</t>
  </si>
  <si>
    <t>SDN_MV_530_105S_E_042</t>
  </si>
  <si>
    <t>B-2020918</t>
  </si>
  <si>
    <t>B-2020938</t>
  </si>
  <si>
    <t>B-2020949</t>
  </si>
  <si>
    <t>B-2020960</t>
  </si>
  <si>
    <t>B-2021069</t>
  </si>
  <si>
    <t>B-2021093</t>
  </si>
  <si>
    <t>B-2021111</t>
  </si>
  <si>
    <t>B-2021132</t>
  </si>
  <si>
    <t>B-2021148</t>
  </si>
  <si>
    <t>B-2021169</t>
  </si>
  <si>
    <t>B-2020763</t>
  </si>
  <si>
    <t>B-2020837</t>
  </si>
  <si>
    <t>B-2020848</t>
  </si>
  <si>
    <t>B-2020868</t>
  </si>
  <si>
    <t>B-2020899</t>
  </si>
  <si>
    <t>615714.4254</t>
  </si>
  <si>
    <t>814914.9634</t>
  </si>
  <si>
    <t>615717.0067</t>
  </si>
  <si>
    <t>814913.6644</t>
  </si>
  <si>
    <t>615718.8028</t>
  </si>
  <si>
    <t>814912.9237</t>
  </si>
  <si>
    <t>615722.1384</t>
  </si>
  <si>
    <t>814911.4139</t>
  </si>
  <si>
    <t>615730.6400</t>
  </si>
  <si>
    <t>814909.9580</t>
  </si>
  <si>
    <t>615733.0063</t>
  </si>
  <si>
    <t>814909.1603</t>
  </si>
  <si>
    <t>615734.9450</t>
  </si>
  <si>
    <t>814908.6191</t>
  </si>
  <si>
    <t>615737.0546</t>
  </si>
  <si>
    <t>814907.7075</t>
  </si>
  <si>
    <t>615738.9934</t>
  </si>
  <si>
    <t>814906.4666</t>
  </si>
  <si>
    <t>615741.4587</t>
  </si>
  <si>
    <t>814905.0525</t>
  </si>
  <si>
    <t>615745.2139</t>
  </si>
  <si>
    <t>814902.4891</t>
  </si>
  <si>
    <t>615748.4358</t>
  </si>
  <si>
    <t>814899.7155</t>
  </si>
  <si>
    <t>615749.8789</t>
  </si>
  <si>
    <t>814898.1045</t>
  </si>
  <si>
    <t>615751.4480</t>
  </si>
  <si>
    <t>814896.3384</t>
  </si>
  <si>
    <t>615754.4172</t>
  </si>
  <si>
    <t>814893.3835</t>
  </si>
  <si>
    <t>615757.2886</t>
  </si>
  <si>
    <t>814890.5953</t>
  </si>
  <si>
    <t>615761.3816</t>
  </si>
  <si>
    <t>814887.1278</t>
  </si>
  <si>
    <t>615762.7889</t>
  </si>
  <si>
    <t>814886.0380</t>
  </si>
  <si>
    <t>615765.9302</t>
  </si>
  <si>
    <t>814882.8552</t>
  </si>
  <si>
    <t>615768.8320</t>
  </si>
  <si>
    <t>814880.5264</t>
  </si>
  <si>
    <t>615770.3173</t>
  </si>
  <si>
    <t>814879.2573</t>
  </si>
  <si>
    <t>615771.6951</t>
  </si>
  <si>
    <t>814878.2894</t>
  </si>
  <si>
    <t>615772.8942</t>
  </si>
  <si>
    <t>814877.3202</t>
  </si>
  <si>
    <t>615775.1184</t>
  </si>
  <si>
    <t>814875.5728</t>
  </si>
  <si>
    <t>615776.8768</t>
  </si>
  <si>
    <t>814874.2703</t>
  </si>
  <si>
    <t>615780.6926</t>
  </si>
  <si>
    <t>814871.9083</t>
  </si>
  <si>
    <t>615784.0086</t>
  </si>
  <si>
    <t>814870.0934</t>
  </si>
  <si>
    <t>615786.9448</t>
  </si>
  <si>
    <t>814868.0978</t>
  </si>
  <si>
    <t>615789.7017</t>
  </si>
  <si>
    <t>814865.1312</t>
  </si>
  <si>
    <t>615790.6350</t>
  </si>
  <si>
    <t>814863.0622</t>
  </si>
  <si>
    <t>615791.7272</t>
  </si>
  <si>
    <t>814860.7141</t>
  </si>
  <si>
    <t>615792.2496</t>
  </si>
  <si>
    <t>814846.6501</t>
  </si>
  <si>
    <t>615792.2568</t>
  </si>
  <si>
    <t>814856.6795</t>
  </si>
  <si>
    <t>615792.8761</t>
  </si>
  <si>
    <t>814842.8763</t>
  </si>
  <si>
    <t>615792.9527</t>
  </si>
  <si>
    <t>814852.0054</t>
  </si>
  <si>
    <t>615793.0989</t>
  </si>
  <si>
    <t>814834.7269</t>
  </si>
  <si>
    <t>615795.9360</t>
  </si>
  <si>
    <t>814825.2181</t>
  </si>
  <si>
    <t>615799.0074</t>
  </si>
  <si>
    <t>814822.7071</t>
  </si>
  <si>
    <t>615807.3029</t>
  </si>
  <si>
    <t>814817.8754</t>
  </si>
  <si>
    <t>615812.7716</t>
  </si>
  <si>
    <t>814815.9155</t>
  </si>
  <si>
    <t>615816.6268</t>
  </si>
  <si>
    <t>814813.6947</t>
  </si>
  <si>
    <t>615822.9088</t>
  </si>
  <si>
    <t>814810.0699</t>
  </si>
  <si>
    <t>615826.1887</t>
  </si>
  <si>
    <t>814807.3948</t>
  </si>
  <si>
    <t>615831.6416</t>
  </si>
  <si>
    <t>814803.3278</t>
  </si>
  <si>
    <t>615839.3763</t>
  </si>
  <si>
    <t>814796.8086</t>
  </si>
  <si>
    <t>615843.0802</t>
  </si>
  <si>
    <t>814795.7299</t>
  </si>
  <si>
    <t>615844.8396</t>
  </si>
  <si>
    <t>814793.5069</t>
  </si>
  <si>
    <t>615849.2134</t>
  </si>
  <si>
    <t>814790.3313</t>
  </si>
  <si>
    <t>615850.6860</t>
  </si>
  <si>
    <t>814787.9806</t>
  </si>
  <si>
    <t>615858.0618</t>
  </si>
  <si>
    <t>814791.9512</t>
  </si>
  <si>
    <t>615862.5857</t>
  </si>
  <si>
    <t>814791.2548</t>
  </si>
  <si>
    <t>615866.9656</t>
  </si>
  <si>
    <t>615870.6185</t>
  </si>
  <si>
    <t>814791.3405</t>
  </si>
  <si>
    <t>37.28</t>
  </si>
  <si>
    <t>30.66</t>
  </si>
  <si>
    <t>25.16</t>
  </si>
  <si>
    <t>19.00</t>
  </si>
  <si>
    <t>21.88</t>
  </si>
  <si>
    <t>24.02</t>
  </si>
  <si>
    <t>24.46</t>
  </si>
  <si>
    <t>27.87</t>
  </si>
  <si>
    <t>25.49</t>
  </si>
  <si>
    <t>31.33</t>
  </si>
  <si>
    <t>34.17</t>
  </si>
  <si>
    <t>41.77</t>
  </si>
  <si>
    <t>44.56</t>
  </si>
  <si>
    <t>46.44</t>
  </si>
  <si>
    <t>46.56</t>
  </si>
  <si>
    <t>45.69</t>
  </si>
  <si>
    <t>38.64</t>
  </si>
  <si>
    <t>40.36</t>
  </si>
  <si>
    <t>38.15</t>
  </si>
  <si>
    <t>38.40</t>
  </si>
  <si>
    <t>37.95</t>
  </si>
  <si>
    <t>36.03</t>
  </si>
  <si>
    <t>28.93</t>
  </si>
  <si>
    <t>27.99</t>
  </si>
  <si>
    <t>22.90</t>
  </si>
  <si>
    <t>22.44</t>
  </si>
  <si>
    <t>57.68</t>
  </si>
  <si>
    <t>58.64</t>
  </si>
  <si>
    <t>60.76</t>
  </si>
  <si>
    <t>67.16</t>
  </si>
  <si>
    <t>79.13</t>
  </si>
  <si>
    <t>79.50</t>
  </si>
  <si>
    <t>86.78</t>
  </si>
  <si>
    <t>83.47</t>
  </si>
  <si>
    <t>81.64</t>
  </si>
  <si>
    <t>53.59</t>
  </si>
  <si>
    <t>41.35</t>
  </si>
  <si>
    <t>17.90</t>
  </si>
  <si>
    <t>24.76</t>
  </si>
  <si>
    <t>29.69</t>
  </si>
  <si>
    <t>32.30</t>
  </si>
  <si>
    <t>37.85</t>
  </si>
  <si>
    <t>35.16</t>
  </si>
  <si>
    <t>14.65</t>
  </si>
  <si>
    <t>16.97</t>
  </si>
  <si>
    <t>29.03</t>
  </si>
  <si>
    <t>19.81</t>
  </si>
  <si>
    <t>16.25</t>
  </si>
  <si>
    <t>7.82</t>
  </si>
  <si>
    <t>2.84</t>
  </si>
  <si>
    <t>3.82</t>
  </si>
  <si>
    <t>358.77</t>
  </si>
  <si>
    <t>SDN_MV_530_105S_E_043</t>
  </si>
  <si>
    <t>SDN_MV_530_105S_E_044</t>
  </si>
  <si>
    <t>SDN_MV_530_105S_E_045</t>
  </si>
  <si>
    <t>SDN_MV_530_105S_E_046</t>
  </si>
  <si>
    <t>SDN_MV_530_105S_E_047</t>
  </si>
  <si>
    <t>SDN_MV_530_105S_E_048</t>
  </si>
  <si>
    <t>SDN_MV_530_105S_E_049</t>
  </si>
  <si>
    <t>SDN_MV_530_105S_E_050</t>
  </si>
  <si>
    <t>SDN_MV_530_105S_E_051</t>
  </si>
  <si>
    <t>SDN_MV_530_105S_E_052</t>
  </si>
  <si>
    <t>SDN_MV_530_105S_E_053</t>
  </si>
  <si>
    <t>SDN_MV_530_105S_E_054</t>
  </si>
  <si>
    <t>SDN_MV_530_105S_E_055</t>
  </si>
  <si>
    <t>SDN_MV_530_105S_E_056</t>
  </si>
  <si>
    <t>SDN_MV_530_105S_E_057</t>
  </si>
  <si>
    <t>SDN_MV_530_105S_E_058</t>
  </si>
  <si>
    <t>SDN_MV_530_105S_E_059</t>
  </si>
  <si>
    <t>SDN_MV_530_105S_E_060</t>
  </si>
  <si>
    <t>SDN_MV_530_105S_E_061</t>
  </si>
  <si>
    <t>SDN_MV_530_105S_E_062</t>
  </si>
  <si>
    <t>SDN_MV_530_105S_E_063</t>
  </si>
  <si>
    <t>SDN_MV_530_105S_E_064</t>
  </si>
  <si>
    <t>B-2021452</t>
  </si>
  <si>
    <t>B-2021272</t>
  </si>
  <si>
    <t>B-2021485</t>
  </si>
  <si>
    <t>B-2021505</t>
  </si>
  <si>
    <t>B-2021541</t>
  </si>
  <si>
    <t>B-2021559</t>
  </si>
  <si>
    <t>B-2021577</t>
  </si>
  <si>
    <t>B-2021628</t>
  </si>
  <si>
    <t>B-2021645</t>
  </si>
  <si>
    <t>B-2021646</t>
  </si>
  <si>
    <t>B-2021647</t>
  </si>
  <si>
    <t>B-2021670</t>
  </si>
  <si>
    <t>B-2021698</t>
  </si>
  <si>
    <t>B-2021718</t>
  </si>
  <si>
    <t>B-2021736</t>
  </si>
  <si>
    <t>B-2021759</t>
  </si>
  <si>
    <t>B-2021892</t>
  </si>
  <si>
    <t>B-2021927</t>
  </si>
  <si>
    <t>B-2021937</t>
  </si>
  <si>
    <t>B-2021960</t>
  </si>
  <si>
    <t>MACOY</t>
  </si>
  <si>
    <t>B-2020985</t>
  </si>
  <si>
    <t>B-2020829</t>
  </si>
  <si>
    <t>B-2021779</t>
  </si>
  <si>
    <t>B-2021799</t>
  </si>
  <si>
    <t>SDN_MV_530_105S_E_065</t>
  </si>
  <si>
    <t>B-2021980</t>
  </si>
  <si>
    <t>B-2021989</t>
  </si>
  <si>
    <t>B-2022004</t>
  </si>
  <si>
    <t>B-2022011</t>
  </si>
  <si>
    <t>B-2022022</t>
  </si>
  <si>
    <t>B-2022036</t>
  </si>
  <si>
    <t>R. YBANEZ</t>
  </si>
  <si>
    <t>B-2022044</t>
  </si>
  <si>
    <t>B-2022054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</si>
</sst>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1" fillId="0" borderId="0" xfId="0" quotePrefix="1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14" fontId="6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quotePrefix="1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6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0" xfId="1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 applyProtection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2" fontId="6" fillId="3" borderId="7" xfId="1" applyNumberFormat="1" applyFont="1" applyFill="1" applyBorder="1" applyAlignment="1">
      <alignment horizontal="center" vertical="center"/>
    </xf>
    <xf numFmtId="164" fontId="6" fillId="3" borderId="7" xfId="2" applyNumberFormat="1" applyFont="1" applyFill="1" applyBorder="1" applyAlignment="1" applyProtection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1" applyNumberFormat="1" applyFont="1" applyFill="1" applyBorder="1" applyAlignment="1" applyProtection="1">
      <alignment horizontal="center" vertical="center"/>
    </xf>
    <xf numFmtId="0" fontId="6" fillId="3" borderId="0" xfId="3" applyFont="1" applyFill="1" applyBorder="1" applyAlignment="1" applyProtection="1">
      <alignment horizontal="center"/>
    </xf>
    <xf numFmtId="2" fontId="6" fillId="3" borderId="8" xfId="1" applyNumberFormat="1" applyFont="1" applyFill="1" applyBorder="1" applyAlignment="1">
      <alignment horizontal="center" vertical="center"/>
    </xf>
    <xf numFmtId="164" fontId="6" fillId="3" borderId="8" xfId="2" applyNumberFormat="1" applyFont="1" applyFill="1" applyBorder="1" applyAlignment="1" applyProtection="1">
      <alignment horizontal="center"/>
    </xf>
    <xf numFmtId="2" fontId="1" fillId="3" borderId="8" xfId="0" applyNumberFormat="1" applyFont="1" applyFill="1" applyBorder="1" applyAlignment="1">
      <alignment horizontal="center"/>
    </xf>
    <xf numFmtId="2" fontId="1" fillId="3" borderId="8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6" fillId="3" borderId="1" xfId="1" applyNumberFormat="1" applyFont="1" applyFill="1" applyBorder="1" applyAlignment="1" applyProtection="1">
      <alignment horizontal="center" vertical="center"/>
    </xf>
    <xf numFmtId="2" fontId="1" fillId="3" borderId="1" xfId="1" quotePrefix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60"/>
  <sheetViews>
    <sheetView tabSelected="1" workbookViewId="0">
      <pane ySplit="1" topLeftCell="A44" activePane="bottomLeft" state="frozen"/>
      <selection pane="bottomLeft" activeCell="G31" sqref="G31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47" t="s">
        <v>37</v>
      </c>
      <c r="B2" s="48" t="s">
        <v>111</v>
      </c>
      <c r="C2" s="48" t="s">
        <v>112</v>
      </c>
      <c r="D2" s="49">
        <v>530</v>
      </c>
      <c r="E2" s="49">
        <v>3.8</v>
      </c>
      <c r="F2" s="50">
        <v>530</v>
      </c>
      <c r="G2" s="50" t="s">
        <v>42</v>
      </c>
      <c r="H2" s="50"/>
      <c r="I2" s="50" t="s">
        <v>43</v>
      </c>
      <c r="J2" s="51">
        <v>43848</v>
      </c>
      <c r="K2" s="47" t="s">
        <v>32</v>
      </c>
    </row>
    <row r="3" spans="1:11" x14ac:dyDescent="0.2">
      <c r="A3" s="47" t="s">
        <v>38</v>
      </c>
      <c r="B3" s="48" t="s">
        <v>113</v>
      </c>
      <c r="C3" s="48" t="s">
        <v>114</v>
      </c>
      <c r="D3" s="49">
        <v>530</v>
      </c>
      <c r="E3" s="49">
        <v>3.9</v>
      </c>
      <c r="F3" s="50">
        <v>530</v>
      </c>
      <c r="G3" s="50" t="s">
        <v>42</v>
      </c>
      <c r="H3" s="50"/>
      <c r="I3" s="50" t="s">
        <v>60</v>
      </c>
      <c r="J3" s="51">
        <v>43850</v>
      </c>
      <c r="K3" s="47" t="s">
        <v>32</v>
      </c>
    </row>
    <row r="4" spans="1:11" x14ac:dyDescent="0.2">
      <c r="A4" s="47" t="s">
        <v>39</v>
      </c>
      <c r="B4" s="48" t="s">
        <v>115</v>
      </c>
      <c r="C4" s="48" t="s">
        <v>116</v>
      </c>
      <c r="D4" s="49">
        <v>530</v>
      </c>
      <c r="E4" s="49">
        <v>3.4</v>
      </c>
      <c r="F4" s="50">
        <v>530</v>
      </c>
      <c r="G4" s="50" t="s">
        <v>42</v>
      </c>
      <c r="H4" s="50"/>
      <c r="I4" s="50" t="s">
        <v>45</v>
      </c>
      <c r="J4" s="51">
        <v>43851</v>
      </c>
      <c r="K4" s="47" t="s">
        <v>32</v>
      </c>
    </row>
    <row r="5" spans="1:11" x14ac:dyDescent="0.2">
      <c r="A5" s="24" t="s">
        <v>40</v>
      </c>
      <c r="B5" s="1" t="s">
        <v>117</v>
      </c>
      <c r="C5" s="1" t="s">
        <v>118</v>
      </c>
      <c r="D5" s="17">
        <v>530</v>
      </c>
      <c r="F5" s="18">
        <v>530</v>
      </c>
      <c r="G5" s="18" t="s">
        <v>42</v>
      </c>
      <c r="J5" s="25"/>
      <c r="K5" s="24" t="s">
        <v>32</v>
      </c>
    </row>
    <row r="6" spans="1:11" x14ac:dyDescent="0.2">
      <c r="A6" s="47" t="s">
        <v>41</v>
      </c>
      <c r="B6" s="48" t="s">
        <v>119</v>
      </c>
      <c r="C6" s="48" t="s">
        <v>120</v>
      </c>
      <c r="D6" s="49">
        <v>530</v>
      </c>
      <c r="E6" s="49">
        <v>3.6</v>
      </c>
      <c r="F6" s="50">
        <v>530</v>
      </c>
      <c r="G6" s="50" t="s">
        <v>42</v>
      </c>
      <c r="H6" s="50"/>
      <c r="I6" s="50" t="s">
        <v>43</v>
      </c>
      <c r="J6" s="51">
        <v>43872</v>
      </c>
      <c r="K6" s="47" t="s">
        <v>32</v>
      </c>
    </row>
    <row r="7" spans="1:11" x14ac:dyDescent="0.2">
      <c r="A7" s="47" t="s">
        <v>48</v>
      </c>
      <c r="B7" s="48" t="s">
        <v>121</v>
      </c>
      <c r="C7" s="48" t="s">
        <v>122</v>
      </c>
      <c r="D7" s="49">
        <v>530</v>
      </c>
      <c r="E7" s="49">
        <v>3.9</v>
      </c>
      <c r="F7" s="50">
        <v>530</v>
      </c>
      <c r="G7" s="50" t="s">
        <v>42</v>
      </c>
      <c r="H7" s="50"/>
      <c r="I7" s="50" t="s">
        <v>69</v>
      </c>
      <c r="J7" s="51">
        <v>43875</v>
      </c>
      <c r="K7" s="47" t="s">
        <v>32</v>
      </c>
    </row>
    <row r="8" spans="1:11" x14ac:dyDescent="0.2">
      <c r="A8" s="47" t="s">
        <v>49</v>
      </c>
      <c r="B8" s="48" t="s">
        <v>123</v>
      </c>
      <c r="C8" s="48" t="s">
        <v>124</v>
      </c>
      <c r="D8" s="49">
        <v>530</v>
      </c>
      <c r="E8" s="49">
        <v>2.9</v>
      </c>
      <c r="F8" s="50">
        <v>530</v>
      </c>
      <c r="G8" s="50" t="s">
        <v>42</v>
      </c>
      <c r="H8" s="50"/>
      <c r="I8" s="50" t="s">
        <v>60</v>
      </c>
      <c r="J8" s="51">
        <v>43878</v>
      </c>
      <c r="K8" s="47" t="s">
        <v>32</v>
      </c>
    </row>
    <row r="9" spans="1:11" x14ac:dyDescent="0.2">
      <c r="A9" s="47" t="s">
        <v>50</v>
      </c>
      <c r="B9" s="48" t="s">
        <v>125</v>
      </c>
      <c r="C9" s="48" t="s">
        <v>126</v>
      </c>
      <c r="D9" s="49">
        <v>530</v>
      </c>
      <c r="E9" s="49">
        <v>3.4</v>
      </c>
      <c r="F9" s="50">
        <v>530</v>
      </c>
      <c r="G9" s="50" t="s">
        <v>42</v>
      </c>
      <c r="H9" s="50"/>
      <c r="I9" s="50" t="s">
        <v>69</v>
      </c>
      <c r="J9" s="51">
        <v>43880</v>
      </c>
      <c r="K9" s="47" t="s">
        <v>32</v>
      </c>
    </row>
    <row r="10" spans="1:11" x14ac:dyDescent="0.2">
      <c r="A10" s="47" t="s">
        <v>51</v>
      </c>
      <c r="B10" s="48" t="s">
        <v>127</v>
      </c>
      <c r="C10" s="48" t="s">
        <v>128</v>
      </c>
      <c r="D10" s="49">
        <v>530</v>
      </c>
      <c r="E10" s="49">
        <v>2.9</v>
      </c>
      <c r="F10" s="50">
        <v>530</v>
      </c>
      <c r="G10" s="50" t="s">
        <v>42</v>
      </c>
      <c r="H10" s="50"/>
      <c r="I10" s="50" t="s">
        <v>60</v>
      </c>
      <c r="J10" s="51">
        <v>43883</v>
      </c>
      <c r="K10" s="47" t="s">
        <v>32</v>
      </c>
    </row>
    <row r="11" spans="1:11" x14ac:dyDescent="0.2">
      <c r="A11" s="24" t="s">
        <v>52</v>
      </c>
      <c r="B11" s="1" t="s">
        <v>129</v>
      </c>
      <c r="C11" s="1" t="s">
        <v>130</v>
      </c>
      <c r="D11" s="17">
        <v>530</v>
      </c>
      <c r="F11" s="18">
        <v>530</v>
      </c>
      <c r="G11" s="18" t="s">
        <v>42</v>
      </c>
      <c r="J11" s="25"/>
      <c r="K11" s="24" t="s">
        <v>32</v>
      </c>
    </row>
    <row r="12" spans="1:11" x14ac:dyDescent="0.2">
      <c r="A12" s="24" t="s">
        <v>53</v>
      </c>
      <c r="B12" s="1" t="s">
        <v>131</v>
      </c>
      <c r="C12" s="1" t="s">
        <v>132</v>
      </c>
      <c r="D12" s="17">
        <v>530</v>
      </c>
      <c r="F12" s="18">
        <v>530</v>
      </c>
      <c r="G12" s="18" t="s">
        <v>42</v>
      </c>
      <c r="J12" s="25"/>
      <c r="K12" s="24" t="s">
        <v>32</v>
      </c>
    </row>
    <row r="13" spans="1:11" x14ac:dyDescent="0.2">
      <c r="A13" s="47" t="s">
        <v>54</v>
      </c>
      <c r="B13" s="48" t="s">
        <v>133</v>
      </c>
      <c r="C13" s="48" t="s">
        <v>134</v>
      </c>
      <c r="D13" s="49">
        <v>530</v>
      </c>
      <c r="E13" s="49">
        <v>3.5</v>
      </c>
      <c r="F13" s="50">
        <v>530</v>
      </c>
      <c r="G13" s="50" t="s">
        <v>42</v>
      </c>
      <c r="H13" s="50"/>
      <c r="I13" s="50" t="s">
        <v>60</v>
      </c>
      <c r="J13" s="51">
        <v>43888</v>
      </c>
      <c r="K13" s="47" t="s">
        <v>32</v>
      </c>
    </row>
    <row r="14" spans="1:11" x14ac:dyDescent="0.2">
      <c r="A14" s="24" t="s">
        <v>55</v>
      </c>
      <c r="B14" s="1" t="s">
        <v>135</v>
      </c>
      <c r="C14" s="1" t="s">
        <v>136</v>
      </c>
      <c r="D14" s="17">
        <v>530</v>
      </c>
      <c r="F14" s="18">
        <v>530</v>
      </c>
      <c r="G14" s="18" t="s">
        <v>42</v>
      </c>
      <c r="K14" s="24" t="s">
        <v>32</v>
      </c>
    </row>
    <row r="15" spans="1:11" x14ac:dyDescent="0.2">
      <c r="A15" s="24" t="s">
        <v>56</v>
      </c>
      <c r="B15" s="1" t="s">
        <v>137</v>
      </c>
      <c r="C15" s="1" t="s">
        <v>138</v>
      </c>
      <c r="D15" s="17">
        <v>530</v>
      </c>
      <c r="F15" s="18">
        <v>530</v>
      </c>
      <c r="G15" s="18" t="s">
        <v>42</v>
      </c>
      <c r="J15" s="25"/>
      <c r="K15" s="24" t="s">
        <v>32</v>
      </c>
    </row>
    <row r="16" spans="1:11" x14ac:dyDescent="0.2">
      <c r="A16" s="47" t="s">
        <v>57</v>
      </c>
      <c r="B16" s="48" t="s">
        <v>139</v>
      </c>
      <c r="C16" s="48" t="s">
        <v>140</v>
      </c>
      <c r="D16" s="49">
        <v>530</v>
      </c>
      <c r="E16" s="49">
        <v>3.6</v>
      </c>
      <c r="F16" s="50">
        <v>530</v>
      </c>
      <c r="G16" s="50" t="s">
        <v>42</v>
      </c>
      <c r="H16" s="50"/>
      <c r="I16" s="50" t="s">
        <v>43</v>
      </c>
      <c r="J16" s="51">
        <v>43894</v>
      </c>
      <c r="K16" s="47" t="s">
        <v>32</v>
      </c>
    </row>
    <row r="17" spans="1:17" x14ac:dyDescent="0.2">
      <c r="A17" s="24" t="s">
        <v>58</v>
      </c>
      <c r="B17" s="1" t="s">
        <v>141</v>
      </c>
      <c r="C17" s="1" t="s">
        <v>142</v>
      </c>
      <c r="D17" s="17">
        <v>530</v>
      </c>
      <c r="F17" s="18">
        <v>530</v>
      </c>
      <c r="G17" s="18" t="s">
        <v>42</v>
      </c>
      <c r="J17" s="25"/>
      <c r="K17" s="24" t="s">
        <v>32</v>
      </c>
    </row>
    <row r="18" spans="1:17" x14ac:dyDescent="0.2">
      <c r="A18" s="47" t="s">
        <v>65</v>
      </c>
      <c r="B18" s="48" t="s">
        <v>143</v>
      </c>
      <c r="C18" s="48" t="s">
        <v>144</v>
      </c>
      <c r="D18" s="49">
        <v>530</v>
      </c>
      <c r="E18" s="49">
        <v>3</v>
      </c>
      <c r="F18" s="50">
        <v>530</v>
      </c>
      <c r="G18" s="50" t="s">
        <v>42</v>
      </c>
      <c r="H18" s="50"/>
      <c r="I18" s="50" t="s">
        <v>43</v>
      </c>
      <c r="J18" s="51">
        <v>43899</v>
      </c>
      <c r="K18" s="47" t="s">
        <v>32</v>
      </c>
    </row>
    <row r="19" spans="1:17" x14ac:dyDescent="0.2">
      <c r="A19" s="24" t="s">
        <v>67</v>
      </c>
      <c r="B19" s="1" t="s">
        <v>145</v>
      </c>
      <c r="C19" s="1" t="s">
        <v>146</v>
      </c>
      <c r="D19" s="17">
        <v>530</v>
      </c>
      <c r="F19" s="18">
        <v>530</v>
      </c>
      <c r="G19" s="18" t="s">
        <v>42</v>
      </c>
      <c r="J19" s="25"/>
      <c r="K19" s="24" t="s">
        <v>32</v>
      </c>
    </row>
    <row r="20" spans="1:17" x14ac:dyDescent="0.2">
      <c r="A20" s="47" t="s">
        <v>68</v>
      </c>
      <c r="B20" s="48" t="s">
        <v>147</v>
      </c>
      <c r="C20" s="48" t="s">
        <v>148</v>
      </c>
      <c r="D20" s="49">
        <v>530</v>
      </c>
      <c r="E20" s="49">
        <v>3.3</v>
      </c>
      <c r="F20" s="50">
        <v>530</v>
      </c>
      <c r="G20" s="50" t="s">
        <v>42</v>
      </c>
      <c r="H20" s="50"/>
      <c r="I20" s="50" t="s">
        <v>69</v>
      </c>
      <c r="J20" s="51">
        <v>43903</v>
      </c>
      <c r="K20" s="47" t="s">
        <v>32</v>
      </c>
    </row>
    <row r="21" spans="1:17" x14ac:dyDescent="0.2">
      <c r="A21" s="47" t="s">
        <v>72</v>
      </c>
      <c r="B21" s="48" t="s">
        <v>149</v>
      </c>
      <c r="C21" s="48" t="s">
        <v>150</v>
      </c>
      <c r="D21" s="49">
        <v>530</v>
      </c>
      <c r="E21" s="49">
        <v>3.4</v>
      </c>
      <c r="F21" s="50">
        <v>530</v>
      </c>
      <c r="G21" s="50" t="s">
        <v>42</v>
      </c>
      <c r="H21" s="50"/>
      <c r="I21" s="50" t="s">
        <v>43</v>
      </c>
      <c r="J21" s="51">
        <v>43907</v>
      </c>
      <c r="K21" s="47" t="s">
        <v>32</v>
      </c>
    </row>
    <row r="22" spans="1:17" x14ac:dyDescent="0.2">
      <c r="A22" s="47" t="s">
        <v>74</v>
      </c>
      <c r="B22" s="48" t="s">
        <v>151</v>
      </c>
      <c r="C22" s="48" t="s">
        <v>152</v>
      </c>
      <c r="D22" s="49">
        <v>530</v>
      </c>
      <c r="E22" s="49">
        <v>3.3</v>
      </c>
      <c r="F22" s="50">
        <v>530</v>
      </c>
      <c r="G22" s="50" t="s">
        <v>42</v>
      </c>
      <c r="H22" s="50"/>
      <c r="I22" s="50" t="s">
        <v>60</v>
      </c>
      <c r="J22" s="51">
        <v>43909</v>
      </c>
      <c r="K22" s="47" t="s">
        <v>32</v>
      </c>
    </row>
    <row r="23" spans="1:17" x14ac:dyDescent="0.2">
      <c r="A23" s="47" t="s">
        <v>75</v>
      </c>
      <c r="B23" s="48" t="s">
        <v>153</v>
      </c>
      <c r="C23" s="48" t="s">
        <v>154</v>
      </c>
      <c r="D23" s="49">
        <v>530</v>
      </c>
      <c r="E23" s="49">
        <v>3.4</v>
      </c>
      <c r="F23" s="50">
        <v>530</v>
      </c>
      <c r="G23" s="50" t="s">
        <v>42</v>
      </c>
      <c r="H23" s="50"/>
      <c r="I23" s="50" t="s">
        <v>69</v>
      </c>
      <c r="J23" s="51">
        <v>43909</v>
      </c>
      <c r="K23" s="47" t="s">
        <v>32</v>
      </c>
    </row>
    <row r="24" spans="1:17" x14ac:dyDescent="0.2">
      <c r="A24" s="47" t="s">
        <v>76</v>
      </c>
      <c r="B24" s="48" t="s">
        <v>155</v>
      </c>
      <c r="C24" s="48" t="s">
        <v>156</v>
      </c>
      <c r="D24" s="49">
        <v>530</v>
      </c>
      <c r="E24" s="49">
        <v>3.9</v>
      </c>
      <c r="F24" s="50">
        <v>530</v>
      </c>
      <c r="G24" s="50" t="s">
        <v>42</v>
      </c>
      <c r="H24" s="50"/>
      <c r="I24" s="50" t="s">
        <v>69</v>
      </c>
      <c r="J24" s="51">
        <v>43910</v>
      </c>
      <c r="K24" s="47" t="s">
        <v>32</v>
      </c>
    </row>
    <row r="25" spans="1:17" x14ac:dyDescent="0.2">
      <c r="A25" s="47" t="s">
        <v>77</v>
      </c>
      <c r="B25" s="48" t="s">
        <v>157</v>
      </c>
      <c r="C25" s="48" t="s">
        <v>158</v>
      </c>
      <c r="D25" s="49">
        <v>530</v>
      </c>
      <c r="E25" s="49">
        <v>4.5999999999999996</v>
      </c>
      <c r="F25" s="50">
        <v>530</v>
      </c>
      <c r="G25" s="50" t="s">
        <v>42</v>
      </c>
      <c r="H25" s="50"/>
      <c r="I25" s="50" t="s">
        <v>69</v>
      </c>
      <c r="J25" s="51">
        <v>43912</v>
      </c>
      <c r="K25" s="47" t="s">
        <v>32</v>
      </c>
    </row>
    <row r="26" spans="1:17" x14ac:dyDescent="0.2">
      <c r="A26" s="47" t="s">
        <v>78</v>
      </c>
      <c r="B26" s="48" t="s">
        <v>159</v>
      </c>
      <c r="C26" s="48" t="s">
        <v>160</v>
      </c>
      <c r="D26" s="49">
        <v>530</v>
      </c>
      <c r="E26" s="49">
        <v>4</v>
      </c>
      <c r="F26" s="50">
        <v>530</v>
      </c>
      <c r="G26" s="50" t="s">
        <v>42</v>
      </c>
      <c r="H26" s="50"/>
      <c r="I26" s="50" t="s">
        <v>69</v>
      </c>
      <c r="J26" s="51">
        <v>43915</v>
      </c>
      <c r="K26" s="47" t="s">
        <v>32</v>
      </c>
      <c r="L26" s="19"/>
      <c r="M26" s="19"/>
      <c r="N26" s="19"/>
      <c r="O26" s="19"/>
      <c r="P26" s="19"/>
      <c r="Q26" s="19"/>
    </row>
    <row r="27" spans="1:17" x14ac:dyDescent="0.2">
      <c r="A27" s="47" t="s">
        <v>79</v>
      </c>
      <c r="B27" s="48" t="s">
        <v>161</v>
      </c>
      <c r="C27" s="48" t="s">
        <v>162</v>
      </c>
      <c r="D27" s="49">
        <v>530</v>
      </c>
      <c r="E27" s="49">
        <v>3.5</v>
      </c>
      <c r="F27" s="50">
        <v>530</v>
      </c>
      <c r="G27" s="50" t="s">
        <v>42</v>
      </c>
      <c r="H27" s="50"/>
      <c r="I27" s="50" t="s">
        <v>43</v>
      </c>
      <c r="J27" s="51">
        <v>43916</v>
      </c>
      <c r="K27" s="47" t="s">
        <v>32</v>
      </c>
    </row>
    <row r="28" spans="1:17" x14ac:dyDescent="0.2">
      <c r="A28" s="47" t="s">
        <v>80</v>
      </c>
      <c r="B28" s="48" t="s">
        <v>163</v>
      </c>
      <c r="C28" s="48" t="s">
        <v>164</v>
      </c>
      <c r="D28" s="49">
        <v>530</v>
      </c>
      <c r="E28" s="49">
        <v>4.3</v>
      </c>
      <c r="F28" s="50">
        <v>530</v>
      </c>
      <c r="G28" s="50" t="s">
        <v>42</v>
      </c>
      <c r="H28" s="50"/>
      <c r="I28" s="50" t="s">
        <v>43</v>
      </c>
      <c r="J28" s="51">
        <v>43918</v>
      </c>
      <c r="K28" s="47" t="s">
        <v>32</v>
      </c>
    </row>
    <row r="29" spans="1:17" x14ac:dyDescent="0.2">
      <c r="A29" s="47" t="s">
        <v>81</v>
      </c>
      <c r="B29" s="48" t="s">
        <v>165</v>
      </c>
      <c r="C29" s="48" t="s">
        <v>166</v>
      </c>
      <c r="D29" s="49">
        <v>530</v>
      </c>
      <c r="E29" s="49">
        <v>3.5</v>
      </c>
      <c r="F29" s="50">
        <v>530</v>
      </c>
      <c r="G29" s="50" t="s">
        <v>42</v>
      </c>
      <c r="H29" s="50"/>
      <c r="I29" s="50" t="s">
        <v>43</v>
      </c>
      <c r="J29" s="51">
        <v>43920</v>
      </c>
      <c r="K29" s="47" t="s">
        <v>32</v>
      </c>
    </row>
    <row r="30" spans="1:17" x14ac:dyDescent="0.2">
      <c r="A30" s="47" t="s">
        <v>82</v>
      </c>
      <c r="B30" s="48" t="s">
        <v>167</v>
      </c>
      <c r="C30" s="48" t="s">
        <v>168</v>
      </c>
      <c r="D30" s="49">
        <v>530</v>
      </c>
      <c r="E30" s="49">
        <v>3.2</v>
      </c>
      <c r="F30" s="50">
        <v>530</v>
      </c>
      <c r="G30" s="50" t="s">
        <v>42</v>
      </c>
      <c r="H30" s="50"/>
      <c r="I30" s="50" t="s">
        <v>43</v>
      </c>
      <c r="J30" s="51">
        <v>43921</v>
      </c>
      <c r="K30" s="47" t="s">
        <v>32</v>
      </c>
    </row>
    <row r="31" spans="1:17" x14ac:dyDescent="0.2">
      <c r="A31" s="24" t="s">
        <v>83</v>
      </c>
      <c r="B31" s="1" t="s">
        <v>169</v>
      </c>
      <c r="C31" s="1" t="s">
        <v>170</v>
      </c>
      <c r="D31" s="17">
        <v>530</v>
      </c>
      <c r="G31" s="18" t="s">
        <v>42</v>
      </c>
      <c r="J31" s="25"/>
      <c r="K31" s="24" t="s">
        <v>32</v>
      </c>
    </row>
    <row r="32" spans="1:17" x14ac:dyDescent="0.25">
      <c r="A32" s="47" t="s">
        <v>84</v>
      </c>
      <c r="B32" s="49" t="s">
        <v>171</v>
      </c>
      <c r="C32" s="49" t="s">
        <v>172</v>
      </c>
      <c r="D32" s="49">
        <v>530</v>
      </c>
      <c r="E32" s="49">
        <v>2.2000000000000002</v>
      </c>
      <c r="F32" s="50">
        <v>530</v>
      </c>
      <c r="G32" s="50" t="s">
        <v>42</v>
      </c>
      <c r="H32" s="50"/>
      <c r="I32" s="50" t="s">
        <v>310</v>
      </c>
      <c r="J32" s="51">
        <v>43922</v>
      </c>
      <c r="K32" s="47" t="s">
        <v>32</v>
      </c>
    </row>
    <row r="33" spans="1:11" x14ac:dyDescent="0.25">
      <c r="A33" s="47" t="s">
        <v>85</v>
      </c>
      <c r="B33" s="49" t="s">
        <v>173</v>
      </c>
      <c r="C33" s="49" t="s">
        <v>174</v>
      </c>
      <c r="D33" s="49">
        <v>530</v>
      </c>
      <c r="E33" s="49">
        <v>3.8</v>
      </c>
      <c r="F33" s="50">
        <v>530</v>
      </c>
      <c r="G33" s="50" t="s">
        <v>42</v>
      </c>
      <c r="H33" s="50"/>
      <c r="I33" s="50" t="s">
        <v>45</v>
      </c>
      <c r="J33" s="51">
        <v>43931</v>
      </c>
      <c r="K33" s="47" t="s">
        <v>32</v>
      </c>
    </row>
    <row r="34" spans="1:11" x14ac:dyDescent="0.25">
      <c r="A34" s="47" t="s">
        <v>86</v>
      </c>
      <c r="B34" s="49" t="s">
        <v>175</v>
      </c>
      <c r="C34" s="49" t="s">
        <v>176</v>
      </c>
      <c r="D34" s="49">
        <v>530</v>
      </c>
      <c r="E34" s="49">
        <v>3</v>
      </c>
      <c r="F34" s="50">
        <v>530</v>
      </c>
      <c r="G34" s="50" t="s">
        <v>42</v>
      </c>
      <c r="H34" s="50"/>
      <c r="I34" s="50" t="s">
        <v>45</v>
      </c>
      <c r="J34" s="51">
        <v>43934</v>
      </c>
      <c r="K34" s="47" t="s">
        <v>32</v>
      </c>
    </row>
    <row r="35" spans="1:11" x14ac:dyDescent="0.25">
      <c r="A35" s="47" t="s">
        <v>87</v>
      </c>
      <c r="B35" s="49" t="s">
        <v>177</v>
      </c>
      <c r="C35" s="49" t="s">
        <v>178</v>
      </c>
      <c r="D35" s="49">
        <v>530</v>
      </c>
      <c r="E35" s="49">
        <v>3.8</v>
      </c>
      <c r="F35" s="50">
        <v>530</v>
      </c>
      <c r="G35" s="50" t="s">
        <v>42</v>
      </c>
      <c r="H35" s="50"/>
      <c r="I35" s="50" t="s">
        <v>45</v>
      </c>
      <c r="J35" s="51">
        <v>43936</v>
      </c>
      <c r="K35" s="47" t="s">
        <v>32</v>
      </c>
    </row>
    <row r="36" spans="1:11" x14ac:dyDescent="0.25">
      <c r="A36" s="47" t="s">
        <v>88</v>
      </c>
      <c r="B36" s="49" t="s">
        <v>179</v>
      </c>
      <c r="C36" s="49" t="s">
        <v>180</v>
      </c>
      <c r="D36" s="49">
        <v>530</v>
      </c>
      <c r="E36" s="49">
        <v>3.8</v>
      </c>
      <c r="F36" s="50">
        <v>530</v>
      </c>
      <c r="G36" s="50" t="s">
        <v>42</v>
      </c>
      <c r="H36" s="50"/>
      <c r="I36" s="50" t="s">
        <v>45</v>
      </c>
      <c r="J36" s="51">
        <v>43939</v>
      </c>
      <c r="K36" s="47" t="s">
        <v>32</v>
      </c>
    </row>
    <row r="37" spans="1:11" x14ac:dyDescent="0.2">
      <c r="A37" s="47" t="s">
        <v>89</v>
      </c>
      <c r="B37" s="48" t="s">
        <v>181</v>
      </c>
      <c r="C37" s="48" t="s">
        <v>182</v>
      </c>
      <c r="D37" s="49">
        <v>530</v>
      </c>
      <c r="E37" s="49">
        <v>4.0999999999999996</v>
      </c>
      <c r="F37" s="50">
        <v>530</v>
      </c>
      <c r="G37" s="50" t="s">
        <v>42</v>
      </c>
      <c r="H37" s="50"/>
      <c r="I37" s="50" t="s">
        <v>45</v>
      </c>
      <c r="J37" s="51">
        <v>43941</v>
      </c>
      <c r="K37" s="47" t="s">
        <v>32</v>
      </c>
    </row>
    <row r="38" spans="1:11" x14ac:dyDescent="0.2">
      <c r="A38" s="47" t="s">
        <v>90</v>
      </c>
      <c r="B38" s="48" t="s">
        <v>183</v>
      </c>
      <c r="C38" s="48" t="s">
        <v>184</v>
      </c>
      <c r="D38" s="49">
        <v>530</v>
      </c>
      <c r="E38" s="49">
        <v>4.8</v>
      </c>
      <c r="F38" s="50">
        <v>530</v>
      </c>
      <c r="G38" s="50" t="s">
        <v>42</v>
      </c>
      <c r="H38" s="50"/>
      <c r="I38" s="50" t="s">
        <v>45</v>
      </c>
      <c r="J38" s="51">
        <v>43943</v>
      </c>
      <c r="K38" s="47" t="s">
        <v>32</v>
      </c>
    </row>
    <row r="39" spans="1:11" x14ac:dyDescent="0.2">
      <c r="A39" s="47" t="s">
        <v>91</v>
      </c>
      <c r="B39" s="48" t="s">
        <v>185</v>
      </c>
      <c r="C39" s="48" t="s">
        <v>186</v>
      </c>
      <c r="D39" s="49">
        <v>530</v>
      </c>
      <c r="E39" s="49">
        <v>3.6</v>
      </c>
      <c r="F39" s="50">
        <v>530</v>
      </c>
      <c r="G39" s="50" t="s">
        <v>42</v>
      </c>
      <c r="H39" s="50"/>
      <c r="I39" s="50" t="s">
        <v>45</v>
      </c>
      <c r="J39" s="51">
        <v>43955</v>
      </c>
      <c r="K39" s="47" t="s">
        <v>32</v>
      </c>
    </row>
    <row r="40" spans="1:11" x14ac:dyDescent="0.25">
      <c r="A40" s="47" t="s">
        <v>92</v>
      </c>
      <c r="B40" s="49" t="s">
        <v>187</v>
      </c>
      <c r="C40" s="49" t="s">
        <v>188</v>
      </c>
      <c r="D40" s="49">
        <v>530</v>
      </c>
      <c r="E40" s="49">
        <v>3.3</v>
      </c>
      <c r="F40" s="50">
        <v>530</v>
      </c>
      <c r="G40" s="50" t="s">
        <v>42</v>
      </c>
      <c r="H40" s="50"/>
      <c r="I40" s="50" t="s">
        <v>45</v>
      </c>
      <c r="J40" s="51">
        <v>43975</v>
      </c>
      <c r="K40" s="47" t="s">
        <v>32</v>
      </c>
    </row>
    <row r="41" spans="1:11" x14ac:dyDescent="0.25">
      <c r="A41" s="47" t="s">
        <v>93</v>
      </c>
      <c r="B41" s="49" t="s">
        <v>189</v>
      </c>
      <c r="C41" s="49" t="s">
        <v>190</v>
      </c>
      <c r="D41" s="49">
        <v>530</v>
      </c>
      <c r="E41" s="49">
        <v>3.8</v>
      </c>
      <c r="F41" s="50">
        <v>530</v>
      </c>
      <c r="G41" s="50" t="s">
        <v>42</v>
      </c>
      <c r="H41" s="50"/>
      <c r="I41" s="50" t="s">
        <v>43</v>
      </c>
      <c r="J41" s="51">
        <v>43978</v>
      </c>
      <c r="K41" s="47" t="s">
        <v>32</v>
      </c>
    </row>
    <row r="42" spans="1:11" x14ac:dyDescent="0.25">
      <c r="A42" s="47" t="s">
        <v>94</v>
      </c>
      <c r="B42" s="49" t="s">
        <v>191</v>
      </c>
      <c r="C42" s="49" t="s">
        <v>192</v>
      </c>
      <c r="D42" s="49">
        <v>530</v>
      </c>
      <c r="E42" s="49">
        <v>3.5</v>
      </c>
      <c r="F42" s="50">
        <v>530</v>
      </c>
      <c r="G42" s="50" t="s">
        <v>42</v>
      </c>
      <c r="H42" s="50"/>
      <c r="I42" s="50" t="s">
        <v>45</v>
      </c>
      <c r="J42" s="51">
        <v>43980</v>
      </c>
      <c r="K42" s="47" t="s">
        <v>32</v>
      </c>
    </row>
    <row r="43" spans="1:11" x14ac:dyDescent="0.25">
      <c r="A43" s="47" t="s">
        <v>95</v>
      </c>
      <c r="B43" s="49" t="s">
        <v>193</v>
      </c>
      <c r="C43" s="49" t="s">
        <v>194</v>
      </c>
      <c r="D43" s="49">
        <v>530</v>
      </c>
      <c r="E43" s="49">
        <v>3.7</v>
      </c>
      <c r="F43" s="50">
        <v>530</v>
      </c>
      <c r="G43" s="50" t="s">
        <v>42</v>
      </c>
      <c r="H43" s="50"/>
      <c r="I43" s="50" t="s">
        <v>45</v>
      </c>
      <c r="J43" s="51">
        <v>43983</v>
      </c>
      <c r="K43" s="47" t="s">
        <v>32</v>
      </c>
    </row>
    <row r="44" spans="1:11" x14ac:dyDescent="0.25">
      <c r="A44" s="47" t="s">
        <v>268</v>
      </c>
      <c r="B44" s="49" t="s">
        <v>195</v>
      </c>
      <c r="C44" s="49" t="s">
        <v>196</v>
      </c>
      <c r="D44" s="49">
        <v>530</v>
      </c>
      <c r="E44" s="49">
        <v>4.8</v>
      </c>
      <c r="F44" s="50">
        <v>530</v>
      </c>
      <c r="G44" s="50" t="s">
        <v>42</v>
      </c>
      <c r="H44" s="50"/>
      <c r="I44" s="50" t="s">
        <v>45</v>
      </c>
      <c r="J44" s="51">
        <v>43985</v>
      </c>
      <c r="K44" s="47" t="s">
        <v>32</v>
      </c>
    </row>
    <row r="45" spans="1:11" x14ac:dyDescent="0.25">
      <c r="A45" s="47" t="s">
        <v>269</v>
      </c>
      <c r="B45" s="49" t="s">
        <v>197</v>
      </c>
      <c r="C45" s="49" t="s">
        <v>198</v>
      </c>
      <c r="D45" s="49">
        <v>530</v>
      </c>
      <c r="E45" s="49">
        <v>4.0999999999999996</v>
      </c>
      <c r="F45" s="50">
        <v>530</v>
      </c>
      <c r="G45" s="50" t="s">
        <v>42</v>
      </c>
      <c r="H45" s="50"/>
      <c r="I45" s="50" t="s">
        <v>45</v>
      </c>
      <c r="J45" s="51">
        <v>43987</v>
      </c>
      <c r="K45" s="47" t="s">
        <v>32</v>
      </c>
    </row>
    <row r="46" spans="1:11" x14ac:dyDescent="0.25">
      <c r="A46" s="47" t="s">
        <v>270</v>
      </c>
      <c r="B46" s="49" t="s">
        <v>199</v>
      </c>
      <c r="C46" s="49" t="s">
        <v>200</v>
      </c>
      <c r="D46" s="49">
        <v>530</v>
      </c>
      <c r="E46" s="49">
        <v>3.7</v>
      </c>
      <c r="F46" s="50">
        <v>530</v>
      </c>
      <c r="G46" s="50" t="s">
        <v>42</v>
      </c>
      <c r="H46" s="50"/>
      <c r="I46" s="50" t="s">
        <v>43</v>
      </c>
      <c r="J46" s="51">
        <v>43992</v>
      </c>
      <c r="K46" s="47" t="s">
        <v>32</v>
      </c>
    </row>
    <row r="47" spans="1:11" x14ac:dyDescent="0.25">
      <c r="A47" s="47" t="s">
        <v>271</v>
      </c>
      <c r="B47" s="49" t="s">
        <v>201</v>
      </c>
      <c r="C47" s="49" t="s">
        <v>202</v>
      </c>
      <c r="D47" s="49">
        <v>530</v>
      </c>
      <c r="E47" s="49">
        <v>2.9</v>
      </c>
      <c r="F47" s="50">
        <v>530</v>
      </c>
      <c r="G47" s="50" t="s">
        <v>42</v>
      </c>
      <c r="H47" s="50"/>
      <c r="I47" s="50" t="s">
        <v>43</v>
      </c>
      <c r="J47" s="51">
        <v>43994</v>
      </c>
      <c r="K47" s="47" t="s">
        <v>32</v>
      </c>
    </row>
    <row r="48" spans="1:11" x14ac:dyDescent="0.25">
      <c r="A48" s="47" t="s">
        <v>272</v>
      </c>
      <c r="B48" s="49" t="s">
        <v>203</v>
      </c>
      <c r="C48" s="49" t="s">
        <v>204</v>
      </c>
      <c r="D48" s="49">
        <v>530</v>
      </c>
      <c r="E48" s="49">
        <v>3.7</v>
      </c>
      <c r="F48" s="50">
        <v>530</v>
      </c>
      <c r="G48" s="50" t="s">
        <v>42</v>
      </c>
      <c r="H48" s="50"/>
      <c r="I48" s="50" t="s">
        <v>45</v>
      </c>
      <c r="J48" s="51">
        <v>43997</v>
      </c>
      <c r="K48" s="47" t="s">
        <v>32</v>
      </c>
    </row>
    <row r="49" spans="1:11" x14ac:dyDescent="0.25">
      <c r="A49" s="47" t="s">
        <v>273</v>
      </c>
      <c r="B49" s="49" t="s">
        <v>205</v>
      </c>
      <c r="C49" s="49" t="s">
        <v>206</v>
      </c>
      <c r="D49" s="49">
        <v>530</v>
      </c>
      <c r="E49" s="49">
        <v>3.3</v>
      </c>
      <c r="F49" s="50">
        <v>530</v>
      </c>
      <c r="G49" s="50" t="s">
        <v>42</v>
      </c>
      <c r="H49" s="50"/>
      <c r="I49" s="50" t="s">
        <v>43</v>
      </c>
      <c r="J49" s="51">
        <v>44000</v>
      </c>
      <c r="K49" s="47" t="s">
        <v>32</v>
      </c>
    </row>
    <row r="50" spans="1:11" x14ac:dyDescent="0.25">
      <c r="A50" s="47" t="s">
        <v>274</v>
      </c>
      <c r="B50" s="49" t="s">
        <v>207</v>
      </c>
      <c r="C50" s="49" t="s">
        <v>208</v>
      </c>
      <c r="D50" s="49">
        <v>530</v>
      </c>
      <c r="E50" s="49">
        <v>3.3</v>
      </c>
      <c r="F50" s="50">
        <v>530</v>
      </c>
      <c r="G50" s="50" t="s">
        <v>42</v>
      </c>
      <c r="H50" s="50"/>
      <c r="I50" s="50" t="s">
        <v>45</v>
      </c>
      <c r="J50" s="51">
        <v>44002</v>
      </c>
      <c r="K50" s="47" t="s">
        <v>32</v>
      </c>
    </row>
    <row r="51" spans="1:11" x14ac:dyDescent="0.25">
      <c r="A51" s="47" t="s">
        <v>275</v>
      </c>
      <c r="B51" s="49" t="s">
        <v>209</v>
      </c>
      <c r="C51" s="49" t="s">
        <v>210</v>
      </c>
      <c r="D51" s="49">
        <v>530</v>
      </c>
      <c r="E51" s="49">
        <v>3.5</v>
      </c>
      <c r="F51" s="50">
        <v>530</v>
      </c>
      <c r="G51" s="50" t="s">
        <v>42</v>
      </c>
      <c r="H51" s="50"/>
      <c r="I51" s="50" t="s">
        <v>45</v>
      </c>
      <c r="J51" s="51">
        <v>44004</v>
      </c>
      <c r="K51" s="47" t="s">
        <v>32</v>
      </c>
    </row>
    <row r="52" spans="1:11" x14ac:dyDescent="0.25">
      <c r="A52" s="47" t="s">
        <v>276</v>
      </c>
      <c r="B52" s="49" t="s">
        <v>211</v>
      </c>
      <c r="C52" s="49" t="s">
        <v>212</v>
      </c>
      <c r="D52" s="49">
        <v>530</v>
      </c>
      <c r="E52" s="49">
        <v>3.1</v>
      </c>
      <c r="F52" s="50">
        <v>530</v>
      </c>
      <c r="G52" s="50" t="s">
        <v>42</v>
      </c>
      <c r="H52" s="50"/>
      <c r="I52" s="50" t="s">
        <v>45</v>
      </c>
      <c r="J52" s="51">
        <v>44005</v>
      </c>
      <c r="K52" s="47" t="s">
        <v>32</v>
      </c>
    </row>
    <row r="53" spans="1:11" x14ac:dyDescent="0.25">
      <c r="A53" s="47" t="s">
        <v>277</v>
      </c>
      <c r="B53" s="49" t="s">
        <v>213</v>
      </c>
      <c r="C53" s="49" t="s">
        <v>212</v>
      </c>
      <c r="D53" s="49">
        <v>530</v>
      </c>
      <c r="E53" s="49">
        <v>3.4</v>
      </c>
      <c r="F53" s="50">
        <v>530</v>
      </c>
      <c r="G53" s="50" t="s">
        <v>42</v>
      </c>
      <c r="H53" s="50"/>
      <c r="I53" s="50" t="s">
        <v>45</v>
      </c>
      <c r="J53" s="51">
        <v>44007</v>
      </c>
      <c r="K53" s="47" t="s">
        <v>32</v>
      </c>
    </row>
    <row r="54" spans="1:11" x14ac:dyDescent="0.25">
      <c r="A54" s="47" t="s">
        <v>278</v>
      </c>
      <c r="B54" s="49" t="s">
        <v>214</v>
      </c>
      <c r="C54" s="49" t="s">
        <v>215</v>
      </c>
      <c r="D54" s="49">
        <v>530</v>
      </c>
      <c r="E54" s="49">
        <v>3.4</v>
      </c>
      <c r="F54" s="50">
        <v>530</v>
      </c>
      <c r="G54" s="50" t="s">
        <v>42</v>
      </c>
      <c r="H54" s="50"/>
      <c r="I54" s="50" t="s">
        <v>45</v>
      </c>
      <c r="J54" s="51">
        <v>44009</v>
      </c>
      <c r="K54" s="47" t="s">
        <v>32</v>
      </c>
    </row>
    <row r="55" spans="1:11" x14ac:dyDescent="0.25">
      <c r="A55" s="47" t="s">
        <v>279</v>
      </c>
      <c r="B55" s="49">
        <v>615874.18000000005</v>
      </c>
      <c r="C55" s="49">
        <v>814791.3</v>
      </c>
      <c r="D55" s="49">
        <v>530</v>
      </c>
      <c r="E55" s="49">
        <v>3.3</v>
      </c>
      <c r="F55" s="50">
        <v>530</v>
      </c>
      <c r="G55" s="50" t="s">
        <v>42</v>
      </c>
      <c r="H55" s="50"/>
      <c r="I55" s="50" t="s">
        <v>45</v>
      </c>
      <c r="J55" s="51">
        <v>44017</v>
      </c>
      <c r="K55" s="47" t="s">
        <v>32</v>
      </c>
    </row>
    <row r="56" spans="1:11" x14ac:dyDescent="0.25">
      <c r="A56" s="47" t="s">
        <v>280</v>
      </c>
      <c r="B56" s="49">
        <v>615881.25</v>
      </c>
      <c r="C56" s="49">
        <v>814791.07</v>
      </c>
      <c r="D56" s="49">
        <v>530</v>
      </c>
      <c r="E56" s="49">
        <v>3.2</v>
      </c>
      <c r="F56" s="50">
        <v>530</v>
      </c>
      <c r="G56" s="50" t="s">
        <v>42</v>
      </c>
      <c r="H56" s="50"/>
      <c r="I56" s="50" t="s">
        <v>45</v>
      </c>
      <c r="J56" s="51">
        <v>44020</v>
      </c>
      <c r="K56" s="47" t="s">
        <v>32</v>
      </c>
    </row>
    <row r="57" spans="1:11" x14ac:dyDescent="0.25">
      <c r="A57" s="47" t="s">
        <v>281</v>
      </c>
      <c r="B57" s="49">
        <v>615884.06999999995</v>
      </c>
      <c r="C57" s="49">
        <v>814790.64</v>
      </c>
      <c r="D57" s="49">
        <v>530</v>
      </c>
      <c r="E57" s="49">
        <v>3.6</v>
      </c>
      <c r="F57" s="50">
        <v>530</v>
      </c>
      <c r="G57" s="50" t="s">
        <v>42</v>
      </c>
      <c r="H57" s="50"/>
      <c r="I57" s="50" t="s">
        <v>45</v>
      </c>
      <c r="J57" s="51">
        <v>44021</v>
      </c>
      <c r="K57" s="47" t="s">
        <v>32</v>
      </c>
    </row>
    <row r="58" spans="1:11" x14ac:dyDescent="0.25">
      <c r="A58" s="47" t="s">
        <v>282</v>
      </c>
      <c r="B58" s="49">
        <v>615888.65</v>
      </c>
      <c r="C58" s="49">
        <v>814789.92</v>
      </c>
      <c r="D58" s="49">
        <v>530</v>
      </c>
      <c r="E58" s="49">
        <v>3.2</v>
      </c>
      <c r="F58" s="50">
        <v>530</v>
      </c>
      <c r="G58" s="50" t="s">
        <v>42</v>
      </c>
      <c r="H58" s="50"/>
      <c r="I58" s="50" t="s">
        <v>45</v>
      </c>
      <c r="J58" s="51">
        <v>44023</v>
      </c>
      <c r="K58" s="47" t="s">
        <v>32</v>
      </c>
    </row>
    <row r="59" spans="1:11" x14ac:dyDescent="0.25">
      <c r="A59" s="47" t="s">
        <v>283</v>
      </c>
      <c r="B59" s="49">
        <v>615896.85</v>
      </c>
      <c r="C59" s="49">
        <v>814788.49</v>
      </c>
      <c r="D59" s="49">
        <v>530</v>
      </c>
      <c r="E59" s="49">
        <v>3.3</v>
      </c>
      <c r="F59" s="50">
        <v>530</v>
      </c>
      <c r="G59" s="50" t="s">
        <v>42</v>
      </c>
      <c r="H59" s="50"/>
      <c r="I59" s="50" t="s">
        <v>69</v>
      </c>
      <c r="J59" s="51">
        <v>44025</v>
      </c>
      <c r="K59" s="47" t="s">
        <v>32</v>
      </c>
    </row>
    <row r="60" spans="1:11" x14ac:dyDescent="0.25">
      <c r="A60" s="47" t="s">
        <v>284</v>
      </c>
      <c r="B60" s="49">
        <v>615899.5</v>
      </c>
      <c r="C60" s="49">
        <v>814787.71</v>
      </c>
      <c r="D60" s="49">
        <v>530</v>
      </c>
      <c r="E60" s="49">
        <v>3.7</v>
      </c>
      <c r="F60" s="50">
        <v>530</v>
      </c>
      <c r="G60" s="50" t="s">
        <v>42</v>
      </c>
      <c r="H60" s="50"/>
      <c r="I60" s="50" t="s">
        <v>69</v>
      </c>
      <c r="J60" s="51">
        <v>44026</v>
      </c>
      <c r="K60" s="47" t="s">
        <v>32</v>
      </c>
    </row>
    <row r="61" spans="1:11" x14ac:dyDescent="0.25">
      <c r="A61" s="47" t="s">
        <v>285</v>
      </c>
      <c r="B61" s="49">
        <v>615902.38</v>
      </c>
      <c r="C61" s="49">
        <v>814786.46</v>
      </c>
      <c r="D61" s="49">
        <v>530</v>
      </c>
      <c r="E61" s="49">
        <v>3.2</v>
      </c>
      <c r="F61" s="50">
        <v>530</v>
      </c>
      <c r="G61" s="50" t="s">
        <v>42</v>
      </c>
      <c r="H61" s="50"/>
      <c r="I61" s="50" t="s">
        <v>69</v>
      </c>
      <c r="J61" s="51">
        <v>44027</v>
      </c>
      <c r="K61" s="47" t="s">
        <v>32</v>
      </c>
    </row>
    <row r="62" spans="1:11" x14ac:dyDescent="0.25">
      <c r="A62" s="47" t="s">
        <v>286</v>
      </c>
      <c r="B62" s="49">
        <v>615905.01</v>
      </c>
      <c r="C62" s="49">
        <v>814785.63</v>
      </c>
      <c r="D62" s="49">
        <v>530</v>
      </c>
      <c r="E62" s="49">
        <v>4.5</v>
      </c>
      <c r="F62" s="50">
        <v>530</v>
      </c>
      <c r="G62" s="50" t="s">
        <v>42</v>
      </c>
      <c r="H62" s="50"/>
      <c r="I62" s="50" t="s">
        <v>69</v>
      </c>
      <c r="J62" s="51">
        <v>44028</v>
      </c>
      <c r="K62" s="47" t="s">
        <v>32</v>
      </c>
    </row>
    <row r="63" spans="1:11" x14ac:dyDescent="0.25">
      <c r="A63" s="47" t="s">
        <v>287</v>
      </c>
      <c r="B63" s="49">
        <v>615908.16</v>
      </c>
      <c r="C63" s="49">
        <v>814784.8</v>
      </c>
      <c r="D63" s="49">
        <v>530</v>
      </c>
      <c r="E63" s="49">
        <v>4.5999999999999996</v>
      </c>
      <c r="F63" s="50">
        <v>530</v>
      </c>
      <c r="G63" s="50" t="s">
        <v>42</v>
      </c>
      <c r="H63" s="50"/>
      <c r="I63" s="50" t="s">
        <v>69</v>
      </c>
      <c r="J63" s="51">
        <v>44029</v>
      </c>
      <c r="K63" s="47" t="s">
        <v>32</v>
      </c>
    </row>
    <row r="64" spans="1:11" x14ac:dyDescent="0.25">
      <c r="A64" s="47" t="s">
        <v>288</v>
      </c>
      <c r="B64" s="49">
        <v>615911.89</v>
      </c>
      <c r="C64" s="49">
        <v>814784.07</v>
      </c>
      <c r="D64" s="49">
        <v>530</v>
      </c>
      <c r="E64" s="49">
        <v>4.0999999999999996</v>
      </c>
      <c r="F64" s="50">
        <v>530</v>
      </c>
      <c r="G64" s="50" t="s">
        <v>42</v>
      </c>
      <c r="H64" s="50"/>
      <c r="I64" s="50" t="s">
        <v>69</v>
      </c>
      <c r="J64" s="51">
        <v>44030</v>
      </c>
      <c r="K64" s="47" t="s">
        <v>32</v>
      </c>
    </row>
    <row r="65" spans="1:11" x14ac:dyDescent="0.25">
      <c r="A65" s="47" t="s">
        <v>289</v>
      </c>
      <c r="B65" s="49">
        <v>615914.31000000006</v>
      </c>
      <c r="C65" s="49">
        <v>814783.6</v>
      </c>
      <c r="D65" s="49">
        <v>530</v>
      </c>
      <c r="E65" s="49">
        <v>4.5</v>
      </c>
      <c r="F65" s="50">
        <v>530</v>
      </c>
      <c r="G65" s="50" t="s">
        <v>42</v>
      </c>
      <c r="H65" s="50"/>
      <c r="I65" s="50" t="s">
        <v>69</v>
      </c>
      <c r="J65" s="51">
        <v>44031</v>
      </c>
      <c r="K65" s="47" t="s">
        <v>32</v>
      </c>
    </row>
    <row r="66" spans="1:11" x14ac:dyDescent="0.25">
      <c r="A66" s="47" t="s">
        <v>315</v>
      </c>
      <c r="B66" s="49">
        <v>615916.4</v>
      </c>
      <c r="C66" s="49">
        <v>814783.35</v>
      </c>
      <c r="D66" s="49">
        <v>530</v>
      </c>
      <c r="E66" s="49">
        <v>3.4</v>
      </c>
      <c r="F66" s="50">
        <v>530</v>
      </c>
      <c r="G66" s="50" t="s">
        <v>42</v>
      </c>
      <c r="H66" s="50"/>
      <c r="I66" s="50" t="s">
        <v>322</v>
      </c>
      <c r="J66" s="51">
        <v>44032</v>
      </c>
      <c r="K66" s="47" t="s">
        <v>32</v>
      </c>
    </row>
    <row r="67" spans="1:11" x14ac:dyDescent="0.25">
      <c r="B67" s="17"/>
      <c r="C67" s="17"/>
    </row>
    <row r="1048560" spans="1:4" x14ac:dyDescent="0.25">
      <c r="A1048560" s="24" t="s">
        <v>33</v>
      </c>
      <c r="D1048560" s="43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24"/>
  <sheetViews>
    <sheetView zoomScaleNormal="100" workbookViewId="0">
      <pane ySplit="1" topLeftCell="A193" activePane="bottomLeft" state="frozen"/>
      <selection pane="bottomLeft" activeCell="C235" sqref="C235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4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17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4" t="s">
        <v>13</v>
      </c>
      <c r="F1" s="45" t="s">
        <v>14</v>
      </c>
      <c r="G1" s="45" t="s">
        <v>16</v>
      </c>
      <c r="H1" s="45" t="s">
        <v>20</v>
      </c>
      <c r="I1" s="45" t="s">
        <v>21</v>
      </c>
      <c r="J1" s="45" t="s">
        <v>19</v>
      </c>
      <c r="K1" s="46" t="s">
        <v>28</v>
      </c>
      <c r="L1" s="45" t="s">
        <v>15</v>
      </c>
      <c r="M1" s="10" t="s">
        <v>17</v>
      </c>
      <c r="N1" s="33" t="s">
        <v>18</v>
      </c>
      <c r="O1" s="27" t="s">
        <v>22</v>
      </c>
      <c r="P1" s="27" t="s">
        <v>23</v>
      </c>
      <c r="Q1" s="11" t="s">
        <v>24</v>
      </c>
    </row>
    <row r="2" spans="1:17" x14ac:dyDescent="0.2">
      <c r="A2" s="47" t="s">
        <v>37</v>
      </c>
      <c r="B2" s="48">
        <v>0</v>
      </c>
      <c r="C2" s="48">
        <f>D2</f>
        <v>1.2</v>
      </c>
      <c r="D2" s="48">
        <v>1.2</v>
      </c>
      <c r="E2" s="52">
        <v>412964</v>
      </c>
      <c r="F2" s="53">
        <v>0.32650000000000001</v>
      </c>
      <c r="G2" s="54">
        <v>2E-3</v>
      </c>
      <c r="H2" s="54">
        <v>8.8610000000000002E-4</v>
      </c>
      <c r="I2" s="54">
        <v>0.01</v>
      </c>
      <c r="J2" s="54">
        <v>2.7586206896551726</v>
      </c>
      <c r="K2" s="53"/>
      <c r="L2" s="53">
        <v>0.218</v>
      </c>
      <c r="M2" s="55" t="s">
        <v>34</v>
      </c>
      <c r="N2" s="56"/>
      <c r="O2" s="57">
        <v>43848</v>
      </c>
      <c r="P2" s="57">
        <v>43848</v>
      </c>
      <c r="Q2" s="58" t="s">
        <v>44</v>
      </c>
    </row>
    <row r="3" spans="1:17" x14ac:dyDescent="0.2">
      <c r="A3" s="47" t="s">
        <v>37</v>
      </c>
      <c r="B3" s="48">
        <f>C2</f>
        <v>1.2</v>
      </c>
      <c r="C3" s="48">
        <f>B3+D3</f>
        <v>2.1</v>
      </c>
      <c r="D3" s="48">
        <v>0.9</v>
      </c>
      <c r="E3" s="52">
        <v>412965</v>
      </c>
      <c r="F3" s="53">
        <v>18.462</v>
      </c>
      <c r="G3" s="54">
        <v>9.0999999999999998E-2</v>
      </c>
      <c r="H3" s="54">
        <v>0.40100000000000002</v>
      </c>
      <c r="I3" s="54">
        <v>0.85799999999999998</v>
      </c>
      <c r="J3" s="54">
        <v>2.8776978417266235</v>
      </c>
      <c r="K3" s="53"/>
      <c r="L3" s="53">
        <v>19.699000000000002</v>
      </c>
      <c r="M3" s="55" t="s">
        <v>35</v>
      </c>
      <c r="N3" s="56">
        <v>0.9</v>
      </c>
      <c r="O3" s="57">
        <v>43848</v>
      </c>
      <c r="P3" s="57">
        <v>43848</v>
      </c>
      <c r="Q3" s="58" t="s">
        <v>44</v>
      </c>
    </row>
    <row r="4" spans="1:17" x14ac:dyDescent="0.2">
      <c r="A4" s="47" t="s">
        <v>37</v>
      </c>
      <c r="B4" s="48">
        <f>C3</f>
        <v>2.1</v>
      </c>
      <c r="C4" s="48">
        <f>B4+D4</f>
        <v>3.8</v>
      </c>
      <c r="D4" s="48">
        <v>1.7</v>
      </c>
      <c r="E4" s="52">
        <v>412966</v>
      </c>
      <c r="F4" s="53">
        <v>0.43810000000000004</v>
      </c>
      <c r="G4" s="54">
        <v>1.2E-2</v>
      </c>
      <c r="H4" s="54">
        <v>0.04</v>
      </c>
      <c r="I4" s="54">
        <v>0.11</v>
      </c>
      <c r="J4" s="54">
        <v>2.8776978417266235</v>
      </c>
      <c r="K4" s="53"/>
      <c r="L4" s="53">
        <v>3.206</v>
      </c>
      <c r="M4" s="55" t="s">
        <v>36</v>
      </c>
      <c r="N4" s="56"/>
      <c r="O4" s="57">
        <v>43848</v>
      </c>
      <c r="P4" s="57">
        <v>43848</v>
      </c>
      <c r="Q4" s="58" t="s">
        <v>44</v>
      </c>
    </row>
    <row r="5" spans="1:17" x14ac:dyDescent="0.2">
      <c r="A5" s="47" t="s">
        <v>38</v>
      </c>
      <c r="B5" s="48">
        <v>0</v>
      </c>
      <c r="C5" s="48">
        <f>D5</f>
        <v>1</v>
      </c>
      <c r="D5" s="48">
        <v>1</v>
      </c>
      <c r="E5" s="52">
        <v>413243</v>
      </c>
      <c r="F5" s="53">
        <v>0.45600000000000002</v>
      </c>
      <c r="G5" s="54">
        <v>6.0000000000000001E-3</v>
      </c>
      <c r="H5" s="54">
        <v>2E-3</v>
      </c>
      <c r="I5" s="54">
        <v>2.1999999999999999E-2</v>
      </c>
      <c r="J5" s="54">
        <v>2.6666666666666665</v>
      </c>
      <c r="K5" s="53"/>
      <c r="L5" s="53">
        <v>0.65200000000000002</v>
      </c>
      <c r="M5" s="55" t="s">
        <v>34</v>
      </c>
      <c r="N5" s="56"/>
      <c r="O5" s="57">
        <v>43850</v>
      </c>
      <c r="P5" s="57">
        <v>43850</v>
      </c>
      <c r="Q5" s="59" t="s">
        <v>63</v>
      </c>
    </row>
    <row r="6" spans="1:17" x14ac:dyDescent="0.2">
      <c r="A6" s="47" t="s">
        <v>38</v>
      </c>
      <c r="B6" s="48">
        <f>C5</f>
        <v>1</v>
      </c>
      <c r="C6" s="48">
        <f>B6+D6</f>
        <v>1.6</v>
      </c>
      <c r="D6" s="48">
        <v>0.6</v>
      </c>
      <c r="E6" s="52">
        <v>413244</v>
      </c>
      <c r="F6" s="53">
        <v>6.5739999999999998</v>
      </c>
      <c r="G6" s="54">
        <v>1.4E-2</v>
      </c>
      <c r="H6" s="54">
        <v>4.5999999999999999E-2</v>
      </c>
      <c r="I6" s="54">
        <v>0.22500000000000001</v>
      </c>
      <c r="J6" s="54">
        <v>2.6666666666666665</v>
      </c>
      <c r="K6" s="53"/>
      <c r="L6" s="53">
        <v>3.51</v>
      </c>
      <c r="M6" s="55" t="s">
        <v>35</v>
      </c>
      <c r="N6" s="56">
        <v>0.6</v>
      </c>
      <c r="O6" s="57">
        <v>43850</v>
      </c>
      <c r="P6" s="57">
        <v>43850</v>
      </c>
      <c r="Q6" s="59" t="s">
        <v>63</v>
      </c>
    </row>
    <row r="7" spans="1:17" x14ac:dyDescent="0.2">
      <c r="A7" s="47" t="s">
        <v>38</v>
      </c>
      <c r="B7" s="48">
        <f t="shared" ref="B7:B8" si="0">C6</f>
        <v>1.6</v>
      </c>
      <c r="C7" s="48">
        <f t="shared" ref="C7:C8" si="1">B7+D7</f>
        <v>2.2999999999999998</v>
      </c>
      <c r="D7" s="48">
        <v>0.7</v>
      </c>
      <c r="E7" s="52">
        <v>413245</v>
      </c>
      <c r="F7" s="53">
        <v>0.14400000000000002</v>
      </c>
      <c r="G7" s="54">
        <v>1.2999999999999999E-2</v>
      </c>
      <c r="H7" s="54">
        <v>0</v>
      </c>
      <c r="I7" s="54">
        <v>1.9E-2</v>
      </c>
      <c r="J7" s="54">
        <v>2.6666666666666665</v>
      </c>
      <c r="K7" s="53"/>
      <c r="L7" s="53">
        <v>0.253</v>
      </c>
      <c r="M7" s="55" t="s">
        <v>36</v>
      </c>
      <c r="N7" s="56"/>
      <c r="O7" s="57">
        <v>43850</v>
      </c>
      <c r="P7" s="57">
        <v>43850</v>
      </c>
      <c r="Q7" s="59" t="s">
        <v>63</v>
      </c>
    </row>
    <row r="8" spans="1:17" x14ac:dyDescent="0.2">
      <c r="A8" s="47" t="s">
        <v>38</v>
      </c>
      <c r="B8" s="48">
        <f t="shared" si="0"/>
        <v>2.2999999999999998</v>
      </c>
      <c r="C8" s="48">
        <f t="shared" si="1"/>
        <v>3.9</v>
      </c>
      <c r="D8" s="48">
        <v>1.6</v>
      </c>
      <c r="E8" s="52">
        <v>413246</v>
      </c>
      <c r="F8" s="53">
        <v>3.1180000000000003</v>
      </c>
      <c r="G8" s="54">
        <v>8.1000000000000003E-2</v>
      </c>
      <c r="H8" s="54">
        <v>0.17699999999999999</v>
      </c>
      <c r="I8" s="54">
        <v>0.77400000000000002</v>
      </c>
      <c r="J8" s="54">
        <v>2.6666666666666665</v>
      </c>
      <c r="K8" s="53"/>
      <c r="L8" s="53">
        <v>0.214</v>
      </c>
      <c r="M8" s="55" t="s">
        <v>36</v>
      </c>
      <c r="N8" s="56"/>
      <c r="O8" s="57">
        <v>43850</v>
      </c>
      <c r="P8" s="57">
        <v>43850</v>
      </c>
      <c r="Q8" s="59" t="s">
        <v>63</v>
      </c>
    </row>
    <row r="9" spans="1:17" x14ac:dyDescent="0.2">
      <c r="A9" s="47" t="s">
        <v>39</v>
      </c>
      <c r="B9" s="48">
        <v>0</v>
      </c>
      <c r="C9" s="48">
        <f>D9</f>
        <v>1.4</v>
      </c>
      <c r="D9" s="48">
        <v>1.4</v>
      </c>
      <c r="E9" s="52">
        <v>413513</v>
      </c>
      <c r="F9" s="53">
        <v>0.39399999999999996</v>
      </c>
      <c r="G9" s="54">
        <v>1E-3</v>
      </c>
      <c r="H9" s="54">
        <v>0.01</v>
      </c>
      <c r="I9" s="54">
        <v>1.6E-2</v>
      </c>
      <c r="J9" s="54">
        <v>2.7397260273972561</v>
      </c>
      <c r="K9" s="53"/>
      <c r="L9" s="53">
        <f>0.535/2</f>
        <v>0.26750000000000002</v>
      </c>
      <c r="M9" s="55" t="s">
        <v>34</v>
      </c>
      <c r="N9" s="56"/>
      <c r="O9" s="57">
        <v>43851</v>
      </c>
      <c r="P9" s="57">
        <v>43851</v>
      </c>
      <c r="Q9" s="59" t="s">
        <v>46</v>
      </c>
    </row>
    <row r="10" spans="1:17" x14ac:dyDescent="0.2">
      <c r="A10" s="47" t="s">
        <v>39</v>
      </c>
      <c r="B10" s="48">
        <f>C9</f>
        <v>1.4</v>
      </c>
      <c r="C10" s="48">
        <f>B10+D10</f>
        <v>2.2999999999999998</v>
      </c>
      <c r="D10" s="48">
        <v>0.9</v>
      </c>
      <c r="E10" s="52">
        <v>413514</v>
      </c>
      <c r="F10" s="53">
        <v>0.30599999999999999</v>
      </c>
      <c r="G10" s="54">
        <v>8.9999999999999993E-3</v>
      </c>
      <c r="H10" s="54">
        <v>8.9999999999999993E-3</v>
      </c>
      <c r="I10" s="54">
        <v>1.4E-2</v>
      </c>
      <c r="J10" s="54">
        <v>2.777777777777771</v>
      </c>
      <c r="K10" s="53"/>
      <c r="L10" s="53">
        <v>0.77</v>
      </c>
      <c r="M10" s="55" t="s">
        <v>34</v>
      </c>
      <c r="N10" s="56"/>
      <c r="O10" s="57">
        <v>43851</v>
      </c>
      <c r="P10" s="57">
        <v>43851</v>
      </c>
      <c r="Q10" s="59" t="s">
        <v>46</v>
      </c>
    </row>
    <row r="11" spans="1:17" x14ac:dyDescent="0.2">
      <c r="A11" s="47" t="s">
        <v>39</v>
      </c>
      <c r="B11" s="48">
        <f t="shared" ref="B11:B12" si="2">C10</f>
        <v>2.2999999999999998</v>
      </c>
      <c r="C11" s="48">
        <f t="shared" ref="C11:C12" si="3">B11+D11</f>
        <v>3</v>
      </c>
      <c r="D11" s="48">
        <v>0.7</v>
      </c>
      <c r="E11" s="52">
        <v>413515</v>
      </c>
      <c r="F11" s="53">
        <v>12.005999999999998</v>
      </c>
      <c r="G11" s="54">
        <v>7.4999999999999997E-2</v>
      </c>
      <c r="H11" s="54">
        <v>0.33500000000000002</v>
      </c>
      <c r="I11" s="54">
        <v>0.82699999999999996</v>
      </c>
      <c r="J11" s="54">
        <v>2.6845637583892556</v>
      </c>
      <c r="K11" s="53"/>
      <c r="L11" s="53">
        <v>3.9239999999999999</v>
      </c>
      <c r="M11" s="55" t="s">
        <v>35</v>
      </c>
      <c r="N11" s="56">
        <v>0.7</v>
      </c>
      <c r="O11" s="57">
        <v>43851</v>
      </c>
      <c r="P11" s="57">
        <v>43851</v>
      </c>
      <c r="Q11" s="59" t="s">
        <v>46</v>
      </c>
    </row>
    <row r="12" spans="1:17" x14ac:dyDescent="0.2">
      <c r="A12" s="47" t="s">
        <v>39</v>
      </c>
      <c r="B12" s="48">
        <f t="shared" si="2"/>
        <v>3</v>
      </c>
      <c r="C12" s="48">
        <f t="shared" si="3"/>
        <v>3.4</v>
      </c>
      <c r="D12" s="48">
        <v>0.4</v>
      </c>
      <c r="E12" s="52">
        <v>413516</v>
      </c>
      <c r="F12" s="53">
        <v>0.7380000000000001</v>
      </c>
      <c r="G12" s="54">
        <v>2.9000000000000001E-2</v>
      </c>
      <c r="H12" s="54">
        <v>0.01</v>
      </c>
      <c r="I12" s="54">
        <v>3.4000000000000002E-2</v>
      </c>
      <c r="J12" s="54">
        <v>2.7397260273972668</v>
      </c>
      <c r="K12" s="53"/>
      <c r="L12" s="53">
        <v>0.81499999999999995</v>
      </c>
      <c r="M12" s="55" t="s">
        <v>36</v>
      </c>
      <c r="N12" s="56"/>
      <c r="O12" s="57">
        <v>43851</v>
      </c>
      <c r="P12" s="57">
        <v>43851</v>
      </c>
      <c r="Q12" s="59" t="s">
        <v>46</v>
      </c>
    </row>
    <row r="13" spans="1:17" x14ac:dyDescent="0.2">
      <c r="A13" s="24" t="s">
        <v>40</v>
      </c>
      <c r="E13" s="2"/>
      <c r="F13" s="3"/>
      <c r="L13" s="3"/>
      <c r="M13" s="35"/>
      <c r="O13" s="42"/>
      <c r="P13" s="42"/>
      <c r="Q13" s="26"/>
    </row>
    <row r="14" spans="1:17" x14ac:dyDescent="0.2">
      <c r="A14" s="47" t="s">
        <v>41</v>
      </c>
      <c r="B14" s="48">
        <v>0</v>
      </c>
      <c r="C14" s="48">
        <f>D14</f>
        <v>2</v>
      </c>
      <c r="D14" s="48">
        <v>2</v>
      </c>
      <c r="E14" s="52">
        <v>416891</v>
      </c>
      <c r="F14" s="53">
        <v>0.99</v>
      </c>
      <c r="G14" s="54">
        <v>1.7999999999999999E-2</v>
      </c>
      <c r="H14" s="54">
        <v>2.7E-2</v>
      </c>
      <c r="I14" s="54">
        <v>0.05</v>
      </c>
      <c r="J14" s="54"/>
      <c r="K14" s="53"/>
      <c r="L14" s="53">
        <v>2.7629999999999999</v>
      </c>
      <c r="M14" s="55" t="s">
        <v>34</v>
      </c>
      <c r="N14" s="56"/>
      <c r="O14" s="57">
        <v>43872</v>
      </c>
      <c r="P14" s="57">
        <v>43872</v>
      </c>
      <c r="Q14" s="58" t="s">
        <v>47</v>
      </c>
    </row>
    <row r="15" spans="1:17" x14ac:dyDescent="0.2">
      <c r="A15" s="47" t="s">
        <v>41</v>
      </c>
      <c r="B15" s="48">
        <f>C14</f>
        <v>2</v>
      </c>
      <c r="C15" s="48">
        <f>B15+D15</f>
        <v>2.2000000000000002</v>
      </c>
      <c r="D15" s="48">
        <v>0.2</v>
      </c>
      <c r="E15" s="52">
        <v>416892</v>
      </c>
      <c r="F15" s="53">
        <v>29.087999999999997</v>
      </c>
      <c r="G15" s="54">
        <v>0.378</v>
      </c>
      <c r="H15" s="54">
        <v>2.9390000000000001</v>
      </c>
      <c r="I15" s="54">
        <v>7.3449999999999998</v>
      </c>
      <c r="J15" s="54"/>
      <c r="K15" s="53"/>
      <c r="L15" s="53">
        <v>57.854999999999997</v>
      </c>
      <c r="M15" s="55" t="s">
        <v>35</v>
      </c>
      <c r="N15" s="56">
        <v>0.2</v>
      </c>
      <c r="O15" s="57">
        <v>43872</v>
      </c>
      <c r="P15" s="57">
        <v>43872</v>
      </c>
      <c r="Q15" s="58" t="s">
        <v>47</v>
      </c>
    </row>
    <row r="16" spans="1:17" x14ac:dyDescent="0.2">
      <c r="A16" s="47" t="s">
        <v>41</v>
      </c>
      <c r="B16" s="48">
        <f>C15</f>
        <v>2.2000000000000002</v>
      </c>
      <c r="C16" s="48">
        <f>B16+D16</f>
        <v>3.6</v>
      </c>
      <c r="D16" s="48">
        <v>1.4</v>
      </c>
      <c r="E16" s="52">
        <v>416893</v>
      </c>
      <c r="F16" s="53">
        <v>0</v>
      </c>
      <c r="G16" s="54">
        <v>6.0000000000000001E-3</v>
      </c>
      <c r="H16" s="54">
        <v>3.0000000000000001E-3</v>
      </c>
      <c r="I16" s="54">
        <v>0.01</v>
      </c>
      <c r="J16" s="54"/>
      <c r="K16" s="53"/>
      <c r="L16" s="53">
        <v>0.39900000000000002</v>
      </c>
      <c r="M16" s="56" t="s">
        <v>36</v>
      </c>
      <c r="N16" s="56"/>
      <c r="O16" s="57">
        <v>43872</v>
      </c>
      <c r="P16" s="57">
        <v>43872</v>
      </c>
      <c r="Q16" s="58" t="s">
        <v>47</v>
      </c>
    </row>
    <row r="17" spans="1:17" x14ac:dyDescent="0.2">
      <c r="A17" s="47" t="s">
        <v>48</v>
      </c>
      <c r="B17" s="48">
        <v>0</v>
      </c>
      <c r="C17" s="48">
        <f>D17</f>
        <v>1</v>
      </c>
      <c r="D17" s="48">
        <v>1</v>
      </c>
      <c r="E17" s="52">
        <v>417402</v>
      </c>
      <c r="F17" s="53">
        <v>0.28000000000000003</v>
      </c>
      <c r="G17" s="54">
        <v>1.7999999999999999E-2</v>
      </c>
      <c r="H17" s="54">
        <v>1.2999999999999999E-2</v>
      </c>
      <c r="I17" s="54">
        <v>3.9E-2</v>
      </c>
      <c r="J17" s="54">
        <v>2.8985507246376909</v>
      </c>
      <c r="K17" s="53"/>
      <c r="L17" s="53">
        <f>0.227/2</f>
        <v>0.1135</v>
      </c>
      <c r="M17" s="56" t="s">
        <v>34</v>
      </c>
      <c r="N17" s="56"/>
      <c r="O17" s="57">
        <v>43875</v>
      </c>
      <c r="P17" s="57">
        <v>43875</v>
      </c>
      <c r="Q17" s="58" t="s">
        <v>70</v>
      </c>
    </row>
    <row r="18" spans="1:17" x14ac:dyDescent="0.2">
      <c r="A18" s="47" t="s">
        <v>48</v>
      </c>
      <c r="B18" s="48">
        <f>C17</f>
        <v>1</v>
      </c>
      <c r="C18" s="48">
        <f>B18+D18</f>
        <v>1.4</v>
      </c>
      <c r="D18" s="48">
        <v>0.4</v>
      </c>
      <c r="E18" s="52">
        <v>417403</v>
      </c>
      <c r="F18" s="53">
        <v>11.555999999999999</v>
      </c>
      <c r="G18" s="54">
        <v>0.53100000000000003</v>
      </c>
      <c r="H18" s="54">
        <v>2.5659999999999998</v>
      </c>
      <c r="I18" s="54">
        <v>5.8179999999999996</v>
      </c>
      <c r="J18" s="54">
        <v>2.97769784172662</v>
      </c>
      <c r="K18" s="53"/>
      <c r="L18" s="53">
        <v>226.66900000000001</v>
      </c>
      <c r="M18" s="56" t="s">
        <v>35</v>
      </c>
      <c r="N18" s="56">
        <v>0.4</v>
      </c>
      <c r="O18" s="57">
        <v>43875</v>
      </c>
      <c r="P18" s="57">
        <v>43875</v>
      </c>
      <c r="Q18" s="58" t="s">
        <v>70</v>
      </c>
    </row>
    <row r="19" spans="1:17" x14ac:dyDescent="0.2">
      <c r="A19" s="47" t="s">
        <v>48</v>
      </c>
      <c r="B19" s="48">
        <f>C18</f>
        <v>1.4</v>
      </c>
      <c r="C19" s="48">
        <f>B19+D19</f>
        <v>3.9</v>
      </c>
      <c r="D19" s="48">
        <v>2.5</v>
      </c>
      <c r="E19" s="52">
        <v>417404</v>
      </c>
      <c r="F19" s="53">
        <v>7.7759999999999989</v>
      </c>
      <c r="G19" s="54">
        <v>2.4E-2</v>
      </c>
      <c r="H19" s="54">
        <v>5.7000000000000002E-2</v>
      </c>
      <c r="I19" s="54">
        <v>6.6000000000000003E-2</v>
      </c>
      <c r="J19" s="54">
        <v>2.8776978417266115</v>
      </c>
      <c r="K19" s="53"/>
      <c r="L19" s="53">
        <v>87.787000000000006</v>
      </c>
      <c r="M19" s="56" t="s">
        <v>36</v>
      </c>
      <c r="N19" s="56"/>
      <c r="O19" s="57">
        <v>43875</v>
      </c>
      <c r="P19" s="57">
        <v>43875</v>
      </c>
      <c r="Q19" s="58" t="s">
        <v>70</v>
      </c>
    </row>
    <row r="20" spans="1:17" x14ac:dyDescent="0.2">
      <c r="A20" s="47" t="s">
        <v>49</v>
      </c>
      <c r="B20" s="48">
        <v>0</v>
      </c>
      <c r="C20" s="48">
        <f>D20</f>
        <v>0.7</v>
      </c>
      <c r="D20" s="48">
        <v>0.7</v>
      </c>
      <c r="E20" s="60">
        <v>417853</v>
      </c>
      <c r="F20" s="53">
        <v>4.1440000000000001</v>
      </c>
      <c r="G20" s="54">
        <v>8.0000000000000002E-3</v>
      </c>
      <c r="H20" s="54">
        <v>1.7000000000000001E-2</v>
      </c>
      <c r="I20" s="54">
        <v>3.3000000000000002E-2</v>
      </c>
      <c r="J20" s="54">
        <v>2.7972027972027949</v>
      </c>
      <c r="K20" s="53"/>
      <c r="L20" s="53">
        <v>0.45800000000000002</v>
      </c>
      <c r="M20" s="60" t="s">
        <v>34</v>
      </c>
      <c r="N20" s="56"/>
      <c r="O20" s="57">
        <v>43878</v>
      </c>
      <c r="P20" s="57">
        <v>43878</v>
      </c>
      <c r="Q20" s="58" t="s">
        <v>64</v>
      </c>
    </row>
    <row r="21" spans="1:17" x14ac:dyDescent="0.2">
      <c r="A21" s="47" t="s">
        <v>49</v>
      </c>
      <c r="B21" s="48">
        <f>C20</f>
        <v>0.7</v>
      </c>
      <c r="C21" s="48">
        <f>B21+D21</f>
        <v>0.79999999999999993</v>
      </c>
      <c r="D21" s="48">
        <v>0.1</v>
      </c>
      <c r="E21" s="60">
        <v>417854</v>
      </c>
      <c r="F21" s="53">
        <v>7.7320000000000002</v>
      </c>
      <c r="G21" s="54">
        <v>0.378</v>
      </c>
      <c r="H21" s="54">
        <v>0.82099999999999995</v>
      </c>
      <c r="I21" s="54">
        <v>1.181</v>
      </c>
      <c r="J21" s="54">
        <v>2.8169014084506951</v>
      </c>
      <c r="K21" s="53"/>
      <c r="L21" s="53">
        <v>42.584000000000003</v>
      </c>
      <c r="M21" s="60" t="s">
        <v>35</v>
      </c>
      <c r="N21" s="56">
        <v>0.1</v>
      </c>
      <c r="O21" s="57">
        <v>43878</v>
      </c>
      <c r="P21" s="57">
        <v>43878</v>
      </c>
      <c r="Q21" s="58" t="s">
        <v>64</v>
      </c>
    </row>
    <row r="22" spans="1:17" x14ac:dyDescent="0.2">
      <c r="A22" s="47" t="s">
        <v>49</v>
      </c>
      <c r="B22" s="48">
        <f t="shared" ref="B22:B23" si="4">C21</f>
        <v>0.79999999999999993</v>
      </c>
      <c r="C22" s="48">
        <f t="shared" ref="C22:C23" si="5">B22+D22</f>
        <v>1.9</v>
      </c>
      <c r="D22" s="48">
        <v>1.1000000000000001</v>
      </c>
      <c r="E22" s="60">
        <v>417855</v>
      </c>
      <c r="F22" s="53">
        <v>2.202</v>
      </c>
      <c r="G22" s="54">
        <v>1.0999999999999999E-2</v>
      </c>
      <c r="H22" s="54">
        <v>2.9000000000000001E-2</v>
      </c>
      <c r="I22" s="54">
        <v>0.16300000000000001</v>
      </c>
      <c r="J22" s="54">
        <v>2.7972027972027949</v>
      </c>
      <c r="K22" s="53"/>
      <c r="L22" s="53">
        <v>6.9790000000000001</v>
      </c>
      <c r="M22" s="60" t="s">
        <v>36</v>
      </c>
      <c r="N22" s="56"/>
      <c r="O22" s="57">
        <v>43878</v>
      </c>
      <c r="P22" s="57">
        <v>43878</v>
      </c>
      <c r="Q22" s="58" t="s">
        <v>64</v>
      </c>
    </row>
    <row r="23" spans="1:17" x14ac:dyDescent="0.2">
      <c r="A23" s="47" t="s">
        <v>49</v>
      </c>
      <c r="B23" s="48">
        <f t="shared" si="4"/>
        <v>1.9</v>
      </c>
      <c r="C23" s="48">
        <f t="shared" si="5"/>
        <v>2.9</v>
      </c>
      <c r="D23" s="48">
        <v>1</v>
      </c>
      <c r="E23" s="60">
        <v>417856</v>
      </c>
      <c r="F23" s="53">
        <v>0.626</v>
      </c>
      <c r="G23" s="54">
        <v>6.0000000000000001E-3</v>
      </c>
      <c r="H23" s="54">
        <v>1.2E-2</v>
      </c>
      <c r="I23" s="54">
        <v>2.5999999999999999E-2</v>
      </c>
      <c r="J23" s="54">
        <v>2.8776978417266235</v>
      </c>
      <c r="K23" s="53"/>
      <c r="L23" s="53">
        <v>0.45500000000000002</v>
      </c>
      <c r="M23" s="60" t="s">
        <v>36</v>
      </c>
      <c r="N23" s="56"/>
      <c r="O23" s="57">
        <v>43878</v>
      </c>
      <c r="P23" s="57">
        <v>43878</v>
      </c>
      <c r="Q23" s="58" t="s">
        <v>64</v>
      </c>
    </row>
    <row r="24" spans="1:17" x14ac:dyDescent="0.2">
      <c r="A24" s="47" t="s">
        <v>50</v>
      </c>
      <c r="B24" s="48">
        <v>0</v>
      </c>
      <c r="C24" s="48">
        <f>D24</f>
        <v>0.4</v>
      </c>
      <c r="D24" s="48">
        <v>0.4</v>
      </c>
      <c r="E24" s="60">
        <v>418360</v>
      </c>
      <c r="F24" s="53">
        <v>0.222</v>
      </c>
      <c r="G24" s="54">
        <v>1.0999999999999999E-2</v>
      </c>
      <c r="H24" s="54">
        <v>2E-3</v>
      </c>
      <c r="I24" s="54">
        <v>1.6E-2</v>
      </c>
      <c r="J24" s="54">
        <v>2.8368794326241202</v>
      </c>
      <c r="K24" s="53"/>
      <c r="L24" s="53">
        <f>0.497/2</f>
        <v>0.2485</v>
      </c>
      <c r="M24" s="60" t="s">
        <v>34</v>
      </c>
      <c r="N24" s="56"/>
      <c r="O24" s="57">
        <v>43880</v>
      </c>
      <c r="P24" s="57">
        <v>43881</v>
      </c>
      <c r="Q24" s="58" t="s">
        <v>71</v>
      </c>
    </row>
    <row r="25" spans="1:17" x14ac:dyDescent="0.2">
      <c r="A25" s="47" t="s">
        <v>50</v>
      </c>
      <c r="B25" s="48">
        <f>C24</f>
        <v>0.4</v>
      </c>
      <c r="C25" s="48">
        <f>B25+D25</f>
        <v>0.8</v>
      </c>
      <c r="D25" s="48">
        <v>0.4</v>
      </c>
      <c r="E25" s="60">
        <v>418361</v>
      </c>
      <c r="F25" s="53">
        <v>18.396000000000001</v>
      </c>
      <c r="G25" s="54">
        <v>0.32700000000000001</v>
      </c>
      <c r="H25" s="54">
        <v>0.313</v>
      </c>
      <c r="I25" s="54">
        <v>0.84899999999999998</v>
      </c>
      <c r="J25" s="54">
        <v>2.8169014084507067</v>
      </c>
      <c r="K25" s="53"/>
      <c r="L25" s="53">
        <v>77.992999999999995</v>
      </c>
      <c r="M25" s="60" t="s">
        <v>35</v>
      </c>
      <c r="N25" s="56">
        <v>0.4</v>
      </c>
      <c r="O25" s="57">
        <v>43880</v>
      </c>
      <c r="P25" s="57">
        <v>43881</v>
      </c>
      <c r="Q25" s="58" t="s">
        <v>71</v>
      </c>
    </row>
    <row r="26" spans="1:17" x14ac:dyDescent="0.2">
      <c r="A26" s="47" t="s">
        <v>50</v>
      </c>
      <c r="B26" s="48">
        <f t="shared" ref="B26:B27" si="6">C25</f>
        <v>0.8</v>
      </c>
      <c r="C26" s="48">
        <f t="shared" ref="C26:C27" si="7">B26+D26</f>
        <v>1.4</v>
      </c>
      <c r="D26" s="48">
        <v>0.6</v>
      </c>
      <c r="E26" s="60">
        <v>418362</v>
      </c>
      <c r="F26" s="53">
        <v>1.032</v>
      </c>
      <c r="G26" s="54">
        <v>2.7E-2</v>
      </c>
      <c r="H26" s="54">
        <v>8.0000000000000002E-3</v>
      </c>
      <c r="I26" s="54">
        <v>0.23699999999999999</v>
      </c>
      <c r="J26" s="54">
        <v>2.7972027972027949</v>
      </c>
      <c r="K26" s="53"/>
      <c r="L26" s="53">
        <v>1.518</v>
      </c>
      <c r="M26" s="60" t="s">
        <v>35</v>
      </c>
      <c r="N26" s="56">
        <v>0.6</v>
      </c>
      <c r="O26" s="57">
        <v>43880</v>
      </c>
      <c r="P26" s="57">
        <v>43881</v>
      </c>
      <c r="Q26" s="58" t="s">
        <v>71</v>
      </c>
    </row>
    <row r="27" spans="1:17" x14ac:dyDescent="0.2">
      <c r="A27" s="47" t="s">
        <v>50</v>
      </c>
      <c r="B27" s="48">
        <f t="shared" si="6"/>
        <v>1.4</v>
      </c>
      <c r="C27" s="48">
        <f t="shared" si="7"/>
        <v>3.4</v>
      </c>
      <c r="D27" s="48">
        <v>2</v>
      </c>
      <c r="E27" s="60">
        <v>418363</v>
      </c>
      <c r="F27" s="53">
        <v>0.21</v>
      </c>
      <c r="G27" s="54">
        <v>1.2E-2</v>
      </c>
      <c r="H27" s="54">
        <v>1E-3</v>
      </c>
      <c r="I27" s="54">
        <v>0.01</v>
      </c>
      <c r="J27" s="54">
        <v>2.8368794326241087</v>
      </c>
      <c r="K27" s="53"/>
      <c r="L27" s="53">
        <f>1.127/2</f>
        <v>0.5635</v>
      </c>
      <c r="M27" s="60" t="s">
        <v>36</v>
      </c>
      <c r="N27" s="56"/>
      <c r="O27" s="57">
        <v>43880</v>
      </c>
      <c r="P27" s="57">
        <v>43881</v>
      </c>
      <c r="Q27" s="58" t="s">
        <v>71</v>
      </c>
    </row>
    <row r="28" spans="1:17" x14ac:dyDescent="0.2">
      <c r="A28" s="47" t="s">
        <v>51</v>
      </c>
      <c r="B28" s="48">
        <v>0</v>
      </c>
      <c r="C28" s="48">
        <f>D28</f>
        <v>0.6</v>
      </c>
      <c r="D28" s="48">
        <v>0.6</v>
      </c>
      <c r="E28" s="60">
        <v>418789</v>
      </c>
      <c r="F28" s="53">
        <v>0.34</v>
      </c>
      <c r="G28" s="54">
        <v>0.17100000000000001</v>
      </c>
      <c r="H28" s="54">
        <v>1.2999999999999999E-2</v>
      </c>
      <c r="I28" s="54">
        <v>2.9000000000000001E-2</v>
      </c>
      <c r="J28" s="54">
        <v>2.8985507246376909</v>
      </c>
      <c r="K28" s="53"/>
      <c r="L28" s="53">
        <v>2.2610000000000001</v>
      </c>
      <c r="M28" s="60" t="s">
        <v>34</v>
      </c>
      <c r="N28" s="56"/>
      <c r="O28" s="57">
        <v>43883</v>
      </c>
      <c r="P28" s="57">
        <v>43883</v>
      </c>
      <c r="Q28" s="58" t="s">
        <v>62</v>
      </c>
    </row>
    <row r="29" spans="1:17" x14ac:dyDescent="0.2">
      <c r="A29" s="47" t="s">
        <v>51</v>
      </c>
      <c r="B29" s="48">
        <f>C28</f>
        <v>0.6</v>
      </c>
      <c r="C29" s="48">
        <f>B29+D29</f>
        <v>1.2</v>
      </c>
      <c r="D29" s="48">
        <v>0.6</v>
      </c>
      <c r="E29" s="60">
        <v>418790</v>
      </c>
      <c r="F29" s="53">
        <v>6.4080000000000004</v>
      </c>
      <c r="G29" s="54">
        <v>9.8000000000000004E-2</v>
      </c>
      <c r="H29" s="54">
        <v>0.17299999999999999</v>
      </c>
      <c r="I29" s="54">
        <v>0.52500000000000002</v>
      </c>
      <c r="J29" s="54">
        <v>2.8776978417266115</v>
      </c>
      <c r="K29" s="53"/>
      <c r="L29" s="53">
        <v>43.14</v>
      </c>
      <c r="M29" s="60" t="s">
        <v>35</v>
      </c>
      <c r="N29" s="56">
        <v>0.6</v>
      </c>
      <c r="O29" s="57">
        <v>43883</v>
      </c>
      <c r="P29" s="57">
        <v>43883</v>
      </c>
      <c r="Q29" s="58" t="s">
        <v>62</v>
      </c>
    </row>
    <row r="30" spans="1:17" x14ac:dyDescent="0.2">
      <c r="A30" s="47" t="s">
        <v>51</v>
      </c>
      <c r="B30" s="48">
        <f t="shared" ref="B30:B31" si="8">C29</f>
        <v>1.2</v>
      </c>
      <c r="C30" s="48">
        <f t="shared" ref="C30:C31" si="9">B30+D30</f>
        <v>1.5</v>
      </c>
      <c r="D30" s="48">
        <v>0.3</v>
      </c>
      <c r="E30" s="60">
        <v>418791</v>
      </c>
      <c r="F30" s="53">
        <v>3.9240000000000004</v>
      </c>
      <c r="G30" s="54">
        <v>0.20799999999999999</v>
      </c>
      <c r="H30" s="54">
        <v>0.248</v>
      </c>
      <c r="I30" s="54">
        <v>0.53400000000000003</v>
      </c>
      <c r="J30" s="54">
        <v>2.8776978417266235</v>
      </c>
      <c r="K30" s="53"/>
      <c r="L30" s="53">
        <v>39.896999999999998</v>
      </c>
      <c r="M30" s="60" t="s">
        <v>35</v>
      </c>
      <c r="N30" s="56">
        <v>0.3</v>
      </c>
      <c r="O30" s="57">
        <v>43883</v>
      </c>
      <c r="P30" s="57">
        <v>43883</v>
      </c>
      <c r="Q30" s="58" t="s">
        <v>62</v>
      </c>
    </row>
    <row r="31" spans="1:17" x14ac:dyDescent="0.2">
      <c r="A31" s="47" t="s">
        <v>51</v>
      </c>
      <c r="B31" s="48">
        <f t="shared" si="8"/>
        <v>1.5</v>
      </c>
      <c r="C31" s="48">
        <f t="shared" si="9"/>
        <v>2.9</v>
      </c>
      <c r="D31" s="48">
        <v>1.4</v>
      </c>
      <c r="E31" s="60">
        <v>418792</v>
      </c>
      <c r="F31" s="53">
        <v>0.81</v>
      </c>
      <c r="G31" s="54">
        <v>1.2999999999999999E-2</v>
      </c>
      <c r="H31" s="54">
        <v>1.0999999999999999E-2</v>
      </c>
      <c r="I31" s="54">
        <v>3.7999999999999999E-2</v>
      </c>
      <c r="J31" s="54">
        <v>2.8776978417266235</v>
      </c>
      <c r="K31" s="53"/>
      <c r="L31" s="53">
        <v>1.0149999999999999</v>
      </c>
      <c r="M31" s="60" t="s">
        <v>36</v>
      </c>
      <c r="N31" s="56"/>
      <c r="O31" s="57">
        <v>43883</v>
      </c>
      <c r="P31" s="57">
        <v>43883</v>
      </c>
      <c r="Q31" s="58" t="s">
        <v>62</v>
      </c>
    </row>
    <row r="32" spans="1:17" x14ac:dyDescent="0.2">
      <c r="A32" s="24" t="s">
        <v>52</v>
      </c>
      <c r="F32" s="3"/>
      <c r="L32" s="3"/>
      <c r="O32" s="42"/>
      <c r="P32" s="42"/>
      <c r="Q32" s="26"/>
    </row>
    <row r="33" spans="1:17" x14ac:dyDescent="0.2">
      <c r="A33" s="24" t="s">
        <v>53</v>
      </c>
      <c r="F33" s="3"/>
      <c r="L33" s="3"/>
      <c r="M33" s="34"/>
      <c r="O33" s="42"/>
      <c r="P33" s="42"/>
      <c r="Q33" s="26"/>
    </row>
    <row r="34" spans="1:17" x14ac:dyDescent="0.2">
      <c r="A34" s="47" t="s">
        <v>54</v>
      </c>
      <c r="B34" s="48">
        <v>0</v>
      </c>
      <c r="C34" s="48">
        <f>D34</f>
        <v>1.4</v>
      </c>
      <c r="D34" s="48">
        <v>1.4</v>
      </c>
      <c r="E34" s="60">
        <v>419672</v>
      </c>
      <c r="F34" s="53">
        <v>1.756</v>
      </c>
      <c r="G34" s="54">
        <v>0.01</v>
      </c>
      <c r="H34" s="54">
        <v>4.0000000000000001E-3</v>
      </c>
      <c r="I34" s="54">
        <v>2.1000000000000001E-2</v>
      </c>
      <c r="J34" s="54"/>
      <c r="K34" s="53"/>
      <c r="L34" s="53">
        <f>0.721/2</f>
        <v>0.36049999999999999</v>
      </c>
      <c r="M34" s="56" t="s">
        <v>34</v>
      </c>
      <c r="N34" s="56"/>
      <c r="O34" s="57">
        <v>43888</v>
      </c>
      <c r="P34" s="57">
        <v>43888</v>
      </c>
      <c r="Q34" s="58" t="s">
        <v>61</v>
      </c>
    </row>
    <row r="35" spans="1:17" x14ac:dyDescent="0.2">
      <c r="A35" s="47" t="s">
        <v>54</v>
      </c>
      <c r="B35" s="48">
        <f>C34</f>
        <v>1.4</v>
      </c>
      <c r="C35" s="48">
        <f>B35+D35</f>
        <v>2.2999999999999998</v>
      </c>
      <c r="D35" s="48">
        <v>0.9</v>
      </c>
      <c r="E35" s="60">
        <v>419673</v>
      </c>
      <c r="F35" s="53">
        <v>5.2680000000000007</v>
      </c>
      <c r="G35" s="54">
        <v>3.5999999999999997E-2</v>
      </c>
      <c r="H35" s="54">
        <v>0.16900000000000001</v>
      </c>
      <c r="I35" s="54">
        <v>0.47399999999999998</v>
      </c>
      <c r="J35" s="54"/>
      <c r="K35" s="53"/>
      <c r="L35" s="53">
        <v>8.91</v>
      </c>
      <c r="M35" s="56" t="s">
        <v>35</v>
      </c>
      <c r="N35" s="56">
        <v>0.9</v>
      </c>
      <c r="O35" s="57">
        <v>43888</v>
      </c>
      <c r="P35" s="57">
        <v>43888</v>
      </c>
      <c r="Q35" s="58" t="s">
        <v>61</v>
      </c>
    </row>
    <row r="36" spans="1:17" x14ac:dyDescent="0.2">
      <c r="A36" s="47" t="s">
        <v>54</v>
      </c>
      <c r="B36" s="48">
        <f>C35</f>
        <v>2.2999999999999998</v>
      </c>
      <c r="C36" s="48">
        <f>B36+D36</f>
        <v>3.5</v>
      </c>
      <c r="D36" s="48">
        <v>1.2</v>
      </c>
      <c r="E36" s="60">
        <v>419674</v>
      </c>
      <c r="F36" s="53">
        <v>1.6640000000000001</v>
      </c>
      <c r="G36" s="54">
        <v>7.0000000000000001E-3</v>
      </c>
      <c r="H36" s="54">
        <v>2E-3</v>
      </c>
      <c r="I36" s="54">
        <v>1.2E-2</v>
      </c>
      <c r="J36" s="54"/>
      <c r="K36" s="53"/>
      <c r="L36" s="53">
        <f>1.232/2</f>
        <v>0.61599999999999999</v>
      </c>
      <c r="M36" s="56" t="s">
        <v>36</v>
      </c>
      <c r="N36" s="56"/>
      <c r="O36" s="57">
        <v>43888</v>
      </c>
      <c r="P36" s="57">
        <v>43888</v>
      </c>
      <c r="Q36" s="58" t="s">
        <v>61</v>
      </c>
    </row>
    <row r="37" spans="1:17" x14ac:dyDescent="0.2">
      <c r="A37" s="24" t="s">
        <v>55</v>
      </c>
      <c r="F37" s="3"/>
      <c r="L37" s="3"/>
      <c r="M37" s="34"/>
      <c r="O37" s="42"/>
      <c r="P37" s="42"/>
      <c r="Q37" s="26"/>
    </row>
    <row r="38" spans="1:17" x14ac:dyDescent="0.2">
      <c r="A38" s="24" t="s">
        <v>56</v>
      </c>
      <c r="F38" s="3"/>
      <c r="L38" s="3"/>
      <c r="O38" s="42"/>
      <c r="P38" s="42"/>
      <c r="Q38" s="26"/>
    </row>
    <row r="39" spans="1:17" x14ac:dyDescent="0.2">
      <c r="A39" s="47" t="s">
        <v>57</v>
      </c>
      <c r="B39" s="48">
        <v>0</v>
      </c>
      <c r="C39" s="48">
        <f>D39</f>
        <v>2</v>
      </c>
      <c r="D39" s="48">
        <v>2</v>
      </c>
      <c r="E39" s="60">
        <v>420940</v>
      </c>
      <c r="F39" s="53">
        <v>6.6159999999999988</v>
      </c>
      <c r="G39" s="54">
        <v>2.7848899999999996E-2</v>
      </c>
      <c r="H39" s="54">
        <v>6.4816999999999991E-3</v>
      </c>
      <c r="I39" s="54">
        <v>3.0340600000000002E-2</v>
      </c>
      <c r="J39" s="54"/>
      <c r="K39" s="53"/>
      <c r="L39" s="53">
        <v>2.16</v>
      </c>
      <c r="M39" s="60" t="s">
        <v>34</v>
      </c>
      <c r="N39" s="56"/>
      <c r="O39" s="57">
        <v>43894</v>
      </c>
      <c r="P39" s="57">
        <v>43894</v>
      </c>
      <c r="Q39" s="58" t="s">
        <v>59</v>
      </c>
    </row>
    <row r="40" spans="1:17" x14ac:dyDescent="0.2">
      <c r="A40" s="47" t="s">
        <v>57</v>
      </c>
      <c r="B40" s="48">
        <f>C39</f>
        <v>2</v>
      </c>
      <c r="C40" s="48">
        <f>B40+D40</f>
        <v>2.1</v>
      </c>
      <c r="D40" s="48">
        <v>0.1</v>
      </c>
      <c r="E40" s="60">
        <v>420942</v>
      </c>
      <c r="F40" s="53">
        <v>1.61</v>
      </c>
      <c r="G40" s="54">
        <v>8.4000000000000005E-2</v>
      </c>
      <c r="H40" s="54">
        <v>0.39800000000000002</v>
      </c>
      <c r="I40" s="54">
        <v>0.80300000000000005</v>
      </c>
      <c r="J40" s="54"/>
      <c r="K40" s="53"/>
      <c r="L40" s="53">
        <v>33.705999999999996</v>
      </c>
      <c r="M40" s="60" t="s">
        <v>35</v>
      </c>
      <c r="N40" s="56">
        <v>0.1</v>
      </c>
      <c r="O40" s="57">
        <v>43894</v>
      </c>
      <c r="P40" s="57">
        <v>43894</v>
      </c>
      <c r="Q40" s="58" t="s">
        <v>59</v>
      </c>
    </row>
    <row r="41" spans="1:17" x14ac:dyDescent="0.2">
      <c r="A41" s="47" t="s">
        <v>57</v>
      </c>
      <c r="B41" s="48">
        <f>C40</f>
        <v>2.1</v>
      </c>
      <c r="C41" s="48">
        <f>B41+D41</f>
        <v>3.6</v>
      </c>
      <c r="D41" s="48">
        <v>1.5</v>
      </c>
      <c r="E41" s="60">
        <v>420943</v>
      </c>
      <c r="F41" s="53">
        <v>12.614000000000001</v>
      </c>
      <c r="G41" s="54">
        <v>7.45E-3</v>
      </c>
      <c r="H41" s="54">
        <v>2.9526000000000001E-3</v>
      </c>
      <c r="I41" s="54">
        <v>1.4069E-2</v>
      </c>
      <c r="J41" s="54"/>
      <c r="K41" s="53"/>
      <c r="L41" s="53">
        <v>5.7350000000000003</v>
      </c>
      <c r="M41" s="60" t="s">
        <v>36</v>
      </c>
      <c r="N41" s="56"/>
      <c r="O41" s="57">
        <v>43894</v>
      </c>
      <c r="P41" s="57">
        <v>43894</v>
      </c>
      <c r="Q41" s="58" t="s">
        <v>59</v>
      </c>
    </row>
    <row r="42" spans="1:17" x14ac:dyDescent="0.2">
      <c r="A42" s="24" t="s">
        <v>58</v>
      </c>
      <c r="F42" s="3"/>
      <c r="L42" s="3"/>
      <c r="O42" s="42"/>
      <c r="P42" s="42"/>
      <c r="Q42" s="26"/>
    </row>
    <row r="43" spans="1:17" x14ac:dyDescent="0.2">
      <c r="A43" s="47" t="s">
        <v>65</v>
      </c>
      <c r="B43" s="48">
        <v>0</v>
      </c>
      <c r="C43" s="48">
        <f>D43</f>
        <v>2</v>
      </c>
      <c r="D43" s="48">
        <v>2</v>
      </c>
      <c r="E43" s="60">
        <v>421868</v>
      </c>
      <c r="F43" s="53">
        <v>0.14599999999999999</v>
      </c>
      <c r="G43" s="54">
        <v>2.7E-2</v>
      </c>
      <c r="H43" s="54">
        <v>1.6213999999999998E-3</v>
      </c>
      <c r="I43" s="54">
        <v>3.3000000000000002E-2</v>
      </c>
      <c r="J43" s="54"/>
      <c r="K43" s="53"/>
      <c r="L43" s="53">
        <f>0.712/2</f>
        <v>0.35599999999999998</v>
      </c>
      <c r="M43" s="60" t="s">
        <v>34</v>
      </c>
      <c r="N43" s="56"/>
      <c r="O43" s="57">
        <v>43899</v>
      </c>
      <c r="P43" s="57">
        <v>43899</v>
      </c>
      <c r="Q43" s="58" t="s">
        <v>66</v>
      </c>
    </row>
    <row r="44" spans="1:17" x14ac:dyDescent="0.2">
      <c r="A44" s="47" t="s">
        <v>65</v>
      </c>
      <c r="B44" s="48">
        <f>C43</f>
        <v>2</v>
      </c>
      <c r="C44" s="48">
        <f>B44+D44</f>
        <v>2.5</v>
      </c>
      <c r="D44" s="48">
        <v>0.5</v>
      </c>
      <c r="E44" s="60">
        <v>421869</v>
      </c>
      <c r="F44" s="53">
        <v>21.118000000000002</v>
      </c>
      <c r="G44" s="54">
        <v>0.58599999999999997</v>
      </c>
      <c r="H44" s="54">
        <v>2.117</v>
      </c>
      <c r="I44" s="54">
        <v>2.359</v>
      </c>
      <c r="J44" s="54"/>
      <c r="K44" s="53"/>
      <c r="L44" s="53">
        <v>18.239999999999998</v>
      </c>
      <c r="M44" s="60" t="s">
        <v>35</v>
      </c>
      <c r="N44" s="56">
        <v>0.5</v>
      </c>
      <c r="O44" s="57">
        <v>43899</v>
      </c>
      <c r="P44" s="57">
        <v>43899</v>
      </c>
      <c r="Q44" s="58" t="s">
        <v>66</v>
      </c>
    </row>
    <row r="45" spans="1:17" x14ac:dyDescent="0.2">
      <c r="A45" s="47" t="s">
        <v>65</v>
      </c>
      <c r="B45" s="48">
        <f>C44</f>
        <v>2.5</v>
      </c>
      <c r="C45" s="48">
        <f>B45+D45</f>
        <v>3</v>
      </c>
      <c r="D45" s="48">
        <v>0.5</v>
      </c>
      <c r="E45" s="60">
        <v>421870</v>
      </c>
      <c r="F45" s="53">
        <v>0.19</v>
      </c>
      <c r="G45" s="54">
        <v>2.9000000000000001E-2</v>
      </c>
      <c r="H45" s="54">
        <v>4.2000000000000003E-2</v>
      </c>
      <c r="I45" s="54">
        <v>0.112</v>
      </c>
      <c r="J45" s="54"/>
      <c r="K45" s="53"/>
      <c r="L45" s="53">
        <v>0.26400000000000001</v>
      </c>
      <c r="M45" s="60" t="s">
        <v>36</v>
      </c>
      <c r="N45" s="56"/>
      <c r="O45" s="57">
        <v>43899</v>
      </c>
      <c r="P45" s="57">
        <v>43899</v>
      </c>
      <c r="Q45" s="58" t="s">
        <v>66</v>
      </c>
    </row>
    <row r="46" spans="1:17" x14ac:dyDescent="0.2">
      <c r="A46" s="24" t="s">
        <v>67</v>
      </c>
      <c r="F46" s="3"/>
      <c r="L46" s="3"/>
      <c r="O46" s="42"/>
      <c r="P46" s="42"/>
      <c r="Q46" s="26"/>
    </row>
    <row r="47" spans="1:17" x14ac:dyDescent="0.2">
      <c r="A47" s="47" t="s">
        <v>68</v>
      </c>
      <c r="B47" s="48">
        <v>0</v>
      </c>
      <c r="C47" s="48">
        <v>2</v>
      </c>
      <c r="D47" s="48">
        <v>2</v>
      </c>
      <c r="E47" s="60">
        <v>422622</v>
      </c>
      <c r="F47" s="53">
        <v>0.13</v>
      </c>
      <c r="G47" s="54">
        <v>2.1000000000000001E-2</v>
      </c>
      <c r="H47" s="54">
        <v>5.0000000000000001E-3</v>
      </c>
      <c r="I47" s="54">
        <v>3.1E-2</v>
      </c>
      <c r="J47" s="54"/>
      <c r="K47" s="53"/>
      <c r="L47" s="53">
        <v>2.9079999999999999</v>
      </c>
      <c r="M47" s="60" t="s">
        <v>34</v>
      </c>
      <c r="N47" s="56"/>
      <c r="O47" s="57">
        <v>43903</v>
      </c>
      <c r="P47" s="57">
        <v>43903</v>
      </c>
      <c r="Q47" s="58" t="s">
        <v>106</v>
      </c>
    </row>
    <row r="48" spans="1:17" x14ac:dyDescent="0.2">
      <c r="A48" s="47" t="s">
        <v>68</v>
      </c>
      <c r="B48" s="48">
        <f>C47</f>
        <v>2</v>
      </c>
      <c r="C48" s="48">
        <f>B48+D48</f>
        <v>2.7</v>
      </c>
      <c r="D48" s="48">
        <v>0.7</v>
      </c>
      <c r="E48" s="60">
        <v>422623</v>
      </c>
      <c r="F48" s="53">
        <v>4.4359999999999999</v>
      </c>
      <c r="G48" s="54">
        <v>5.3999999999999999E-2</v>
      </c>
      <c r="H48" s="54">
        <v>0.107</v>
      </c>
      <c r="I48" s="54">
        <v>0.33400000000000002</v>
      </c>
      <c r="J48" s="54"/>
      <c r="K48" s="53"/>
      <c r="L48" s="53">
        <v>20.7</v>
      </c>
      <c r="M48" s="60" t="s">
        <v>35</v>
      </c>
      <c r="N48" s="56">
        <v>0.7</v>
      </c>
      <c r="O48" s="57">
        <v>43903</v>
      </c>
      <c r="P48" s="57">
        <v>43903</v>
      </c>
      <c r="Q48" s="58" t="s">
        <v>106</v>
      </c>
    </row>
    <row r="49" spans="1:23" x14ac:dyDescent="0.2">
      <c r="A49" s="47" t="s">
        <v>68</v>
      </c>
      <c r="B49" s="48">
        <f>C48</f>
        <v>2.7</v>
      </c>
      <c r="C49" s="48">
        <f>B49+D49</f>
        <v>3.3000000000000003</v>
      </c>
      <c r="D49" s="48">
        <v>0.6</v>
      </c>
      <c r="E49" s="60">
        <v>422624</v>
      </c>
      <c r="F49" s="53">
        <v>0.37199999999999994</v>
      </c>
      <c r="G49" s="54">
        <v>8.0000000000000002E-3</v>
      </c>
      <c r="H49" s="54">
        <v>1.7000000000000001E-2</v>
      </c>
      <c r="I49" s="54">
        <v>4.9000000000000002E-2</v>
      </c>
      <c r="J49" s="54"/>
      <c r="K49" s="53"/>
      <c r="L49" s="53">
        <v>3.3460000000000001</v>
      </c>
      <c r="M49" s="60" t="s">
        <v>36</v>
      </c>
      <c r="N49" s="56"/>
      <c r="O49" s="57">
        <v>43903</v>
      </c>
      <c r="P49" s="57">
        <v>43903</v>
      </c>
      <c r="Q49" s="58" t="s">
        <v>106</v>
      </c>
    </row>
    <row r="50" spans="1:23" x14ac:dyDescent="0.2">
      <c r="A50" s="47" t="s">
        <v>72</v>
      </c>
      <c r="B50" s="48">
        <v>0</v>
      </c>
      <c r="C50" s="48">
        <v>1.2</v>
      </c>
      <c r="D50" s="48">
        <v>1.2</v>
      </c>
      <c r="E50" s="60">
        <v>423320</v>
      </c>
      <c r="F50" s="53">
        <v>1.43</v>
      </c>
      <c r="G50" s="54">
        <v>0.04</v>
      </c>
      <c r="H50" s="54">
        <v>3.0000000000000001E-3</v>
      </c>
      <c r="I50" s="54">
        <v>3.5999999999999997E-2</v>
      </c>
      <c r="J50" s="54"/>
      <c r="K50" s="53"/>
      <c r="L50" s="53">
        <v>0.25</v>
      </c>
      <c r="M50" s="56" t="s">
        <v>34</v>
      </c>
      <c r="N50" s="56"/>
      <c r="O50" s="57">
        <v>43907</v>
      </c>
      <c r="P50" s="57">
        <v>43907</v>
      </c>
      <c r="Q50" s="58" t="s">
        <v>73</v>
      </c>
    </row>
    <row r="51" spans="1:23" x14ac:dyDescent="0.2">
      <c r="A51" s="47" t="s">
        <v>72</v>
      </c>
      <c r="B51" s="48">
        <f>C50</f>
        <v>1.2</v>
      </c>
      <c r="C51" s="48">
        <f>B51+D51</f>
        <v>2.8</v>
      </c>
      <c r="D51" s="48">
        <v>1.6</v>
      </c>
      <c r="E51" s="60">
        <v>423322</v>
      </c>
      <c r="F51" s="53">
        <v>184</v>
      </c>
      <c r="G51" s="54">
        <v>9.7000000000000003E-2</v>
      </c>
      <c r="H51" s="54">
        <v>0.432</v>
      </c>
      <c r="I51" s="54">
        <v>0.65300000000000002</v>
      </c>
      <c r="J51" s="54"/>
      <c r="K51" s="53"/>
      <c r="L51" s="53">
        <v>19.72</v>
      </c>
      <c r="M51" s="56" t="s">
        <v>35</v>
      </c>
      <c r="N51" s="56">
        <v>1.6</v>
      </c>
      <c r="O51" s="57">
        <v>43907</v>
      </c>
      <c r="P51" s="57">
        <v>43907</v>
      </c>
      <c r="Q51" s="58" t="s">
        <v>73</v>
      </c>
    </row>
    <row r="52" spans="1:23" x14ac:dyDescent="0.2">
      <c r="A52" s="47" t="s">
        <v>72</v>
      </c>
      <c r="B52" s="48">
        <f>C51</f>
        <v>2.8</v>
      </c>
      <c r="C52" s="48">
        <f>B52+D52</f>
        <v>3.4</v>
      </c>
      <c r="D52" s="48">
        <v>0.6</v>
      </c>
      <c r="E52" s="60">
        <v>423323</v>
      </c>
      <c r="F52" s="53">
        <v>0.28999999999999998</v>
      </c>
      <c r="G52" s="54">
        <v>1.2E-2</v>
      </c>
      <c r="H52" s="54">
        <v>6.0000000000000001E-3</v>
      </c>
      <c r="I52" s="54">
        <v>2.8000000000000001E-2</v>
      </c>
      <c r="J52" s="54"/>
      <c r="K52" s="53"/>
      <c r="L52" s="53">
        <v>1.46</v>
      </c>
      <c r="M52" s="56" t="s">
        <v>36</v>
      </c>
      <c r="N52" s="56"/>
      <c r="O52" s="57">
        <v>43907</v>
      </c>
      <c r="P52" s="57">
        <v>43907</v>
      </c>
      <c r="Q52" s="58" t="s">
        <v>73</v>
      </c>
    </row>
    <row r="53" spans="1:23" x14ac:dyDescent="0.2">
      <c r="A53" s="47" t="s">
        <v>74</v>
      </c>
      <c r="B53" s="48">
        <v>0</v>
      </c>
      <c r="C53" s="48">
        <v>1.4</v>
      </c>
      <c r="D53" s="48">
        <v>1.4</v>
      </c>
      <c r="E53" s="60">
        <v>423636</v>
      </c>
      <c r="F53" s="53">
        <v>0.33</v>
      </c>
      <c r="G53" s="54">
        <v>1.4E-2</v>
      </c>
      <c r="H53" s="54">
        <v>1.7999999999999999E-2</v>
      </c>
      <c r="I53" s="54">
        <v>0.04</v>
      </c>
      <c r="J53" s="54"/>
      <c r="K53" s="53"/>
      <c r="L53" s="53">
        <v>0</v>
      </c>
      <c r="M53" s="56" t="s">
        <v>34</v>
      </c>
      <c r="N53" s="56"/>
      <c r="O53" s="57">
        <v>43909</v>
      </c>
      <c r="P53" s="57">
        <v>43909</v>
      </c>
      <c r="Q53" s="58" t="s">
        <v>312</v>
      </c>
    </row>
    <row r="54" spans="1:23" x14ac:dyDescent="0.2">
      <c r="A54" s="47" t="s">
        <v>74</v>
      </c>
      <c r="B54" s="48">
        <f>C53</f>
        <v>1.4</v>
      </c>
      <c r="C54" s="48">
        <f>B54+D54</f>
        <v>1.7999999999999998</v>
      </c>
      <c r="D54" s="48">
        <v>0.4</v>
      </c>
      <c r="E54" s="60">
        <v>423637</v>
      </c>
      <c r="F54" s="53">
        <v>1.02</v>
      </c>
      <c r="G54" s="54">
        <v>7.6999999999999999E-2</v>
      </c>
      <c r="H54" s="54">
        <v>4.7E-2</v>
      </c>
      <c r="I54" s="54">
        <v>0.16</v>
      </c>
      <c r="J54" s="54"/>
      <c r="K54" s="53"/>
      <c r="L54" s="53">
        <v>9.16</v>
      </c>
      <c r="M54" s="56" t="s">
        <v>35</v>
      </c>
      <c r="N54" s="56">
        <v>0.4</v>
      </c>
      <c r="O54" s="57">
        <v>43909</v>
      </c>
      <c r="P54" s="57">
        <v>43909</v>
      </c>
      <c r="Q54" s="58" t="s">
        <v>312</v>
      </c>
    </row>
    <row r="55" spans="1:23" x14ac:dyDescent="0.2">
      <c r="A55" s="47" t="s">
        <v>74</v>
      </c>
      <c r="B55" s="48">
        <f t="shared" ref="B55:B56" si="10">C54</f>
        <v>1.7999999999999998</v>
      </c>
      <c r="C55" s="48">
        <f t="shared" ref="C55:C56" si="11">B55+D55</f>
        <v>2.4</v>
      </c>
      <c r="D55" s="48">
        <v>0.6</v>
      </c>
      <c r="E55" s="60">
        <v>423638</v>
      </c>
      <c r="F55" s="53">
        <v>12.3</v>
      </c>
      <c r="G55" s="54">
        <v>0.11899999999999999</v>
      </c>
      <c r="H55" s="54">
        <v>0.38400000000000001</v>
      </c>
      <c r="I55" s="54">
        <v>0.79</v>
      </c>
      <c r="J55" s="54"/>
      <c r="K55" s="53"/>
      <c r="L55" s="53">
        <v>35.6</v>
      </c>
      <c r="M55" s="56" t="s">
        <v>35</v>
      </c>
      <c r="N55" s="56">
        <v>0.6</v>
      </c>
      <c r="O55" s="57">
        <v>43909</v>
      </c>
      <c r="P55" s="57">
        <v>43909</v>
      </c>
      <c r="Q55" s="58" t="s">
        <v>312</v>
      </c>
    </row>
    <row r="56" spans="1:23" x14ac:dyDescent="0.2">
      <c r="A56" s="47" t="s">
        <v>74</v>
      </c>
      <c r="B56" s="48">
        <f t="shared" si="10"/>
        <v>2.4</v>
      </c>
      <c r="C56" s="48">
        <f t="shared" si="11"/>
        <v>3.3</v>
      </c>
      <c r="D56" s="48">
        <v>0.9</v>
      </c>
      <c r="E56" s="60">
        <v>423639</v>
      </c>
      <c r="F56" s="53">
        <v>0.19</v>
      </c>
      <c r="G56" s="54">
        <v>0.02</v>
      </c>
      <c r="H56" s="54">
        <v>3.9E-2</v>
      </c>
      <c r="I56" s="54">
        <v>7.0000000000000007E-2</v>
      </c>
      <c r="J56" s="54"/>
      <c r="K56" s="53"/>
      <c r="L56" s="53">
        <v>0.04</v>
      </c>
      <c r="M56" s="56" t="s">
        <v>36</v>
      </c>
      <c r="N56" s="56"/>
      <c r="O56" s="57">
        <v>43909</v>
      </c>
      <c r="P56" s="57">
        <v>43909</v>
      </c>
      <c r="Q56" s="58" t="s">
        <v>312</v>
      </c>
    </row>
    <row r="57" spans="1:23" x14ac:dyDescent="0.2">
      <c r="A57" s="47" t="s">
        <v>75</v>
      </c>
      <c r="B57" s="48">
        <v>0</v>
      </c>
      <c r="C57" s="48">
        <v>2</v>
      </c>
      <c r="D57" s="48">
        <v>2</v>
      </c>
      <c r="E57" s="61">
        <v>423751</v>
      </c>
      <c r="F57" s="62">
        <v>0.96799999999999997</v>
      </c>
      <c r="G57" s="63">
        <v>0.105</v>
      </c>
      <c r="H57" s="63">
        <v>2.1000000000000001E-2</v>
      </c>
      <c r="I57" s="63">
        <v>5.7000000000000002E-2</v>
      </c>
      <c r="J57" s="63">
        <v>2.7777777777777821</v>
      </c>
      <c r="K57" s="53"/>
      <c r="L57" s="64">
        <v>5.173</v>
      </c>
      <c r="M57" s="60" t="s">
        <v>34</v>
      </c>
      <c r="N57" s="56"/>
      <c r="O57" s="57">
        <v>43909</v>
      </c>
      <c r="P57" s="57">
        <v>43910</v>
      </c>
      <c r="Q57" s="58" t="s">
        <v>107</v>
      </c>
      <c r="U57" s="5"/>
      <c r="W57" s="16"/>
    </row>
    <row r="58" spans="1:23" x14ac:dyDescent="0.2">
      <c r="A58" s="47" t="s">
        <v>75</v>
      </c>
      <c r="B58" s="48">
        <f>C57</f>
        <v>2</v>
      </c>
      <c r="C58" s="48">
        <f>B58+D58</f>
        <v>2.8</v>
      </c>
      <c r="D58" s="48">
        <v>0.8</v>
      </c>
      <c r="E58" s="61">
        <v>423752</v>
      </c>
      <c r="F58" s="62">
        <v>3.9580000000000002</v>
      </c>
      <c r="G58" s="63">
        <v>0.128</v>
      </c>
      <c r="H58" s="63">
        <v>0.52200000000000002</v>
      </c>
      <c r="I58" s="63">
        <v>0.72099999999999997</v>
      </c>
      <c r="J58" s="63">
        <v>2.8368794326241087</v>
      </c>
      <c r="K58" s="53"/>
      <c r="L58" s="64">
        <v>23.596</v>
      </c>
      <c r="M58" s="60" t="s">
        <v>35</v>
      </c>
      <c r="N58" s="56">
        <v>0.8</v>
      </c>
      <c r="O58" s="57">
        <v>43909</v>
      </c>
      <c r="P58" s="57">
        <v>43910</v>
      </c>
      <c r="Q58" s="58" t="s">
        <v>107</v>
      </c>
      <c r="U58" s="5"/>
      <c r="W58" s="16"/>
    </row>
    <row r="59" spans="1:23" x14ac:dyDescent="0.2">
      <c r="A59" s="47" t="s">
        <v>75</v>
      </c>
      <c r="B59" s="48">
        <f>C58</f>
        <v>2.8</v>
      </c>
      <c r="C59" s="48">
        <f>B59+D59</f>
        <v>3.4</v>
      </c>
      <c r="D59" s="48">
        <v>0.6</v>
      </c>
      <c r="E59" s="61">
        <v>423754</v>
      </c>
      <c r="F59" s="62">
        <v>0.25600000000000001</v>
      </c>
      <c r="G59" s="63">
        <v>1.2E-2</v>
      </c>
      <c r="H59" s="63">
        <v>4.0000000000000001E-3</v>
      </c>
      <c r="I59" s="63">
        <v>3.3000000000000002E-2</v>
      </c>
      <c r="J59" s="63">
        <v>2.7397260273972561</v>
      </c>
      <c r="K59" s="53"/>
      <c r="L59" s="64">
        <v>0.86699999999999999</v>
      </c>
      <c r="M59" s="60" t="s">
        <v>36</v>
      </c>
      <c r="N59" s="56"/>
      <c r="O59" s="57">
        <v>43909</v>
      </c>
      <c r="P59" s="57">
        <v>43910</v>
      </c>
      <c r="Q59" s="58" t="s">
        <v>107</v>
      </c>
      <c r="U59" s="5"/>
      <c r="W59" s="16"/>
    </row>
    <row r="60" spans="1:23" x14ac:dyDescent="0.2">
      <c r="A60" s="47" t="s">
        <v>76</v>
      </c>
      <c r="B60" s="48">
        <v>0</v>
      </c>
      <c r="C60" s="48">
        <v>2.2000000000000002</v>
      </c>
      <c r="D60" s="48">
        <v>2.2000000000000002</v>
      </c>
      <c r="E60" s="60">
        <v>423914</v>
      </c>
      <c r="F60" s="62">
        <v>0.88</v>
      </c>
      <c r="G60" s="63">
        <v>1.7999999999999999E-2</v>
      </c>
      <c r="H60" s="63">
        <v>8.0000000000000002E-3</v>
      </c>
      <c r="I60" s="63">
        <v>5.0999999999999997E-2</v>
      </c>
      <c r="J60" s="63">
        <v>2.8776978417266235</v>
      </c>
      <c r="K60" s="53"/>
      <c r="L60" s="64">
        <v>0.877</v>
      </c>
      <c r="M60" s="60" t="s">
        <v>34</v>
      </c>
      <c r="N60" s="56"/>
      <c r="O60" s="57">
        <v>43910</v>
      </c>
      <c r="P60" s="57">
        <v>43911</v>
      </c>
      <c r="Q60" s="58" t="s">
        <v>108</v>
      </c>
      <c r="U60" s="5"/>
      <c r="W60" s="16"/>
    </row>
    <row r="61" spans="1:23" x14ac:dyDescent="0.2">
      <c r="A61" s="47" t="s">
        <v>76</v>
      </c>
      <c r="B61" s="48">
        <f>C60</f>
        <v>2.2000000000000002</v>
      </c>
      <c r="C61" s="48">
        <f>B61+D61</f>
        <v>3</v>
      </c>
      <c r="D61" s="48">
        <v>0.8</v>
      </c>
      <c r="E61" s="60">
        <v>423915</v>
      </c>
      <c r="F61" s="62">
        <v>3.0359999999999996</v>
      </c>
      <c r="G61" s="63">
        <v>0.20399999999999999</v>
      </c>
      <c r="H61" s="63">
        <v>0.67400000000000004</v>
      </c>
      <c r="I61" s="63">
        <v>0.85399999999999998</v>
      </c>
      <c r="J61" s="63">
        <v>2.9629629629629628</v>
      </c>
      <c r="K61" s="53"/>
      <c r="L61" s="64">
        <v>30.648</v>
      </c>
      <c r="M61" s="60" t="s">
        <v>35</v>
      </c>
      <c r="N61" s="56">
        <v>0.8</v>
      </c>
      <c r="O61" s="57">
        <v>43910</v>
      </c>
      <c r="P61" s="57">
        <v>43911</v>
      </c>
      <c r="Q61" s="58" t="s">
        <v>108</v>
      </c>
      <c r="U61" s="5"/>
      <c r="W61" s="16"/>
    </row>
    <row r="62" spans="1:23" x14ac:dyDescent="0.2">
      <c r="A62" s="47" t="s">
        <v>76</v>
      </c>
      <c r="B62" s="48">
        <f>C61</f>
        <v>3</v>
      </c>
      <c r="C62" s="48">
        <f>B62+D62</f>
        <v>3.9</v>
      </c>
      <c r="D62" s="48">
        <v>0.9</v>
      </c>
      <c r="E62" s="60">
        <v>423917</v>
      </c>
      <c r="F62" s="62">
        <v>0.14200000000000002</v>
      </c>
      <c r="G62" s="63">
        <v>1.0999999999999999E-2</v>
      </c>
      <c r="H62" s="63">
        <v>1.2999999999999999E-2</v>
      </c>
      <c r="I62" s="63">
        <v>4.1000000000000002E-2</v>
      </c>
      <c r="J62" s="63">
        <v>2.8571428571428572</v>
      </c>
      <c r="K62" s="53"/>
      <c r="L62" s="64">
        <v>0.41599999999999998</v>
      </c>
      <c r="M62" s="60" t="s">
        <v>36</v>
      </c>
      <c r="N62" s="56"/>
      <c r="O62" s="57">
        <v>43910</v>
      </c>
      <c r="P62" s="57">
        <v>43911</v>
      </c>
      <c r="Q62" s="58" t="s">
        <v>108</v>
      </c>
      <c r="U62" s="5"/>
      <c r="W62" s="16"/>
    </row>
    <row r="63" spans="1:23" x14ac:dyDescent="0.2">
      <c r="A63" s="47" t="s">
        <v>77</v>
      </c>
      <c r="B63" s="48">
        <v>0</v>
      </c>
      <c r="C63" s="48">
        <v>2.7</v>
      </c>
      <c r="D63" s="48">
        <v>2.7</v>
      </c>
      <c r="E63" s="61">
        <v>426222</v>
      </c>
      <c r="F63" s="62">
        <v>1.5959999999999999</v>
      </c>
      <c r="G63" s="63">
        <v>4.1000000000000002E-2</v>
      </c>
      <c r="H63" s="63">
        <v>6.0000000000000001E-3</v>
      </c>
      <c r="I63" s="63">
        <v>3.1E-2</v>
      </c>
      <c r="J63" s="63">
        <v>2.7397260273972561</v>
      </c>
      <c r="K63" s="53"/>
      <c r="L63" s="64">
        <v>3.9089999999999998</v>
      </c>
      <c r="M63" s="60" t="s">
        <v>34</v>
      </c>
      <c r="N63" s="56"/>
      <c r="O63" s="57">
        <v>43912</v>
      </c>
      <c r="P63" s="57">
        <v>43912</v>
      </c>
      <c r="Q63" s="58" t="s">
        <v>109</v>
      </c>
      <c r="U63" s="5"/>
      <c r="W63" s="16"/>
    </row>
    <row r="64" spans="1:23" x14ac:dyDescent="0.2">
      <c r="A64" s="47" t="s">
        <v>77</v>
      </c>
      <c r="B64" s="48">
        <f>C63</f>
        <v>2.7</v>
      </c>
      <c r="C64" s="48">
        <f>B64+D64</f>
        <v>3.8000000000000003</v>
      </c>
      <c r="D64" s="48">
        <v>1.1000000000000001</v>
      </c>
      <c r="E64" s="61">
        <v>426224</v>
      </c>
      <c r="F64" s="62">
        <v>6.5120000000000005</v>
      </c>
      <c r="G64" s="63">
        <v>3.5000000000000003E-2</v>
      </c>
      <c r="H64" s="63">
        <v>4.2000000000000003E-2</v>
      </c>
      <c r="I64" s="63">
        <v>6.7000000000000004E-2</v>
      </c>
      <c r="J64" s="63">
        <v>2.7586206896551726</v>
      </c>
      <c r="K64" s="53"/>
      <c r="L64" s="64">
        <v>37.643999999999998</v>
      </c>
      <c r="M64" s="60" t="s">
        <v>35</v>
      </c>
      <c r="N64" s="56">
        <v>1.1000000000000001</v>
      </c>
      <c r="O64" s="57">
        <v>43912</v>
      </c>
      <c r="P64" s="57">
        <v>43912</v>
      </c>
      <c r="Q64" s="58" t="s">
        <v>109</v>
      </c>
      <c r="U64" s="5"/>
      <c r="W64" s="16"/>
    </row>
    <row r="65" spans="1:23" x14ac:dyDescent="0.2">
      <c r="A65" s="47" t="s">
        <v>77</v>
      </c>
      <c r="B65" s="48">
        <f>C64</f>
        <v>3.8000000000000003</v>
      </c>
      <c r="C65" s="48">
        <f>B65+D65</f>
        <v>4.6000000000000005</v>
      </c>
      <c r="D65" s="48">
        <v>0.8</v>
      </c>
      <c r="E65" s="61">
        <v>426225</v>
      </c>
      <c r="F65" s="62">
        <v>0.65799999999999992</v>
      </c>
      <c r="G65" s="63">
        <v>2.3E-2</v>
      </c>
      <c r="H65" s="63">
        <v>1.7000000000000001E-2</v>
      </c>
      <c r="I65" s="63">
        <v>5.1999999999999998E-2</v>
      </c>
      <c r="J65" s="63">
        <v>2.8776978417266115</v>
      </c>
      <c r="K65" s="53"/>
      <c r="L65" s="64">
        <v>2.363</v>
      </c>
      <c r="M65" s="60" t="s">
        <v>36</v>
      </c>
      <c r="N65" s="56"/>
      <c r="O65" s="57">
        <v>43912</v>
      </c>
      <c r="P65" s="57">
        <v>43912</v>
      </c>
      <c r="Q65" s="58" t="s">
        <v>109</v>
      </c>
      <c r="U65" s="5"/>
      <c r="W65" s="16"/>
    </row>
    <row r="66" spans="1:23" x14ac:dyDescent="0.2">
      <c r="A66" s="47" t="s">
        <v>78</v>
      </c>
      <c r="B66" s="48">
        <v>0</v>
      </c>
      <c r="C66" s="48">
        <v>2</v>
      </c>
      <c r="D66" s="48">
        <v>2</v>
      </c>
      <c r="E66" s="61">
        <v>426714</v>
      </c>
      <c r="F66" s="62">
        <v>2.66</v>
      </c>
      <c r="G66" s="63">
        <v>6.0999999999999999E-2</v>
      </c>
      <c r="H66" s="63">
        <v>0.17199999999999999</v>
      </c>
      <c r="I66" s="63">
        <v>0.34499999999999997</v>
      </c>
      <c r="J66" s="63"/>
      <c r="K66" s="53"/>
      <c r="L66" s="64">
        <v>29.378</v>
      </c>
      <c r="M66" s="60" t="s">
        <v>34</v>
      </c>
      <c r="N66" s="56"/>
      <c r="O66" s="57">
        <v>43915</v>
      </c>
      <c r="P66" s="57">
        <v>43915</v>
      </c>
      <c r="Q66" s="58" t="s">
        <v>110</v>
      </c>
      <c r="U66" s="5"/>
      <c r="W66" s="16"/>
    </row>
    <row r="67" spans="1:23" x14ac:dyDescent="0.2">
      <c r="A67" s="47" t="s">
        <v>78</v>
      </c>
      <c r="B67" s="48">
        <f>C66</f>
        <v>2</v>
      </c>
      <c r="C67" s="48">
        <f>B67+D67</f>
        <v>3.1</v>
      </c>
      <c r="D67" s="48">
        <v>1.1000000000000001</v>
      </c>
      <c r="E67" s="61">
        <v>426715</v>
      </c>
      <c r="F67" s="62">
        <v>1.4059999999999999</v>
      </c>
      <c r="G67" s="63">
        <v>0.13400000000000001</v>
      </c>
      <c r="H67" s="63">
        <v>2.5999999999999999E-2</v>
      </c>
      <c r="I67" s="63">
        <v>0.52500000000000002</v>
      </c>
      <c r="J67" s="63"/>
      <c r="K67" s="53"/>
      <c r="L67" s="64">
        <v>7.0780000000000003</v>
      </c>
      <c r="M67" s="60" t="s">
        <v>35</v>
      </c>
      <c r="N67" s="56">
        <v>1.1000000000000001</v>
      </c>
      <c r="O67" s="57">
        <v>43915</v>
      </c>
      <c r="P67" s="57">
        <v>43915</v>
      </c>
      <c r="Q67" s="58" t="s">
        <v>110</v>
      </c>
      <c r="U67" s="5"/>
      <c r="W67" s="16"/>
    </row>
    <row r="68" spans="1:23" x14ac:dyDescent="0.2">
      <c r="A68" s="47" t="s">
        <v>78</v>
      </c>
      <c r="B68" s="48">
        <f t="shared" ref="B68:B69" si="12">C67</f>
        <v>3.1</v>
      </c>
      <c r="C68" s="48">
        <f t="shared" ref="C68:C69" si="13">B68+D68</f>
        <v>3.5</v>
      </c>
      <c r="D68" s="48">
        <v>0.4</v>
      </c>
      <c r="E68" s="61">
        <v>426716</v>
      </c>
      <c r="F68" s="62">
        <v>12.607999999999999</v>
      </c>
      <c r="G68" s="63">
        <v>0.123</v>
      </c>
      <c r="H68" s="63">
        <v>0.72799999999999998</v>
      </c>
      <c r="I68" s="63">
        <v>1.0760000000000001</v>
      </c>
      <c r="J68" s="63"/>
      <c r="K68" s="53"/>
      <c r="L68" s="64">
        <v>69</v>
      </c>
      <c r="M68" s="60" t="s">
        <v>35</v>
      </c>
      <c r="N68" s="56">
        <v>0.4</v>
      </c>
      <c r="O68" s="57">
        <v>43915</v>
      </c>
      <c r="P68" s="57">
        <v>43915</v>
      </c>
      <c r="Q68" s="58" t="s">
        <v>110</v>
      </c>
      <c r="U68" s="5"/>
      <c r="W68" s="16"/>
    </row>
    <row r="69" spans="1:23" x14ac:dyDescent="0.2">
      <c r="A69" s="47" t="s">
        <v>78</v>
      </c>
      <c r="B69" s="48">
        <f t="shared" si="12"/>
        <v>3.5</v>
      </c>
      <c r="C69" s="48">
        <f t="shared" si="13"/>
        <v>4</v>
      </c>
      <c r="D69" s="48">
        <v>0.5</v>
      </c>
      <c r="E69" s="61">
        <v>426717</v>
      </c>
      <c r="F69" s="62">
        <v>0.20800000000000002</v>
      </c>
      <c r="G69" s="63">
        <v>8.0000000000000002E-3</v>
      </c>
      <c r="H69" s="63">
        <v>2.1999999999999999E-2</v>
      </c>
      <c r="I69" s="63">
        <v>3.5999999999999997E-2</v>
      </c>
      <c r="J69" s="63"/>
      <c r="K69" s="53"/>
      <c r="L69" s="64">
        <v>0.52300000000000002</v>
      </c>
      <c r="M69" s="60" t="s">
        <v>36</v>
      </c>
      <c r="N69" s="56"/>
      <c r="O69" s="57">
        <v>43915</v>
      </c>
      <c r="P69" s="57">
        <v>43915</v>
      </c>
      <c r="Q69" s="58" t="s">
        <v>110</v>
      </c>
      <c r="U69" s="5"/>
      <c r="W69" s="16"/>
    </row>
    <row r="70" spans="1:23" x14ac:dyDescent="0.2">
      <c r="A70" s="47" t="s">
        <v>79</v>
      </c>
      <c r="B70" s="48">
        <v>0</v>
      </c>
      <c r="C70" s="48">
        <v>2</v>
      </c>
      <c r="D70" s="48">
        <v>2</v>
      </c>
      <c r="E70" s="61">
        <v>427002</v>
      </c>
      <c r="F70" s="62">
        <v>0.8859999999999999</v>
      </c>
      <c r="G70" s="63">
        <v>1.7000000000000001E-2</v>
      </c>
      <c r="H70" s="63">
        <v>6.0000000000000001E-3</v>
      </c>
      <c r="I70" s="63">
        <v>3.9E-2</v>
      </c>
      <c r="J70" s="63"/>
      <c r="K70" s="53"/>
      <c r="L70" s="64">
        <v>2.6749999999999998</v>
      </c>
      <c r="M70" s="60" t="s">
        <v>34</v>
      </c>
      <c r="N70" s="56"/>
      <c r="O70" s="57">
        <v>43916</v>
      </c>
      <c r="P70" s="57">
        <v>43916</v>
      </c>
      <c r="Q70" s="58" t="s">
        <v>96</v>
      </c>
      <c r="U70" s="5"/>
      <c r="W70" s="16"/>
    </row>
    <row r="71" spans="1:23" x14ac:dyDescent="0.2">
      <c r="A71" s="47" t="s">
        <v>79</v>
      </c>
      <c r="B71" s="48">
        <f>C70</f>
        <v>2</v>
      </c>
      <c r="C71" s="48">
        <f>B71+D71</f>
        <v>2.6</v>
      </c>
      <c r="D71" s="48">
        <v>0.6</v>
      </c>
      <c r="E71" s="61">
        <v>427003</v>
      </c>
      <c r="F71" s="62">
        <v>24.78</v>
      </c>
      <c r="G71" s="63">
        <v>7.2999999999999995E-2</v>
      </c>
      <c r="H71" s="63">
        <v>0.29199999999999998</v>
      </c>
      <c r="I71" s="63">
        <v>0.73899999999999999</v>
      </c>
      <c r="J71" s="63"/>
      <c r="K71" s="53"/>
      <c r="L71" s="64">
        <v>26.352</v>
      </c>
      <c r="M71" s="60" t="s">
        <v>35</v>
      </c>
      <c r="N71" s="56">
        <v>0.6</v>
      </c>
      <c r="O71" s="57">
        <v>43916</v>
      </c>
      <c r="P71" s="57">
        <v>43916</v>
      </c>
      <c r="Q71" s="58" t="s">
        <v>96</v>
      </c>
      <c r="U71" s="5"/>
      <c r="W71" s="16"/>
    </row>
    <row r="72" spans="1:23" x14ac:dyDescent="0.2">
      <c r="A72" s="47" t="s">
        <v>79</v>
      </c>
      <c r="B72" s="48">
        <f t="shared" ref="B72" si="14">C71</f>
        <v>2.6</v>
      </c>
      <c r="C72" s="48">
        <f t="shared" ref="C72" si="15">B72+D72</f>
        <v>3.5</v>
      </c>
      <c r="D72" s="48">
        <v>0.9</v>
      </c>
      <c r="E72" s="61">
        <v>427004</v>
      </c>
      <c r="F72" s="62">
        <v>11.538</v>
      </c>
      <c r="G72" s="63">
        <v>4.3999999999999997E-2</v>
      </c>
      <c r="H72" s="63">
        <v>3.7999999999999999E-2</v>
      </c>
      <c r="I72" s="63">
        <v>6.0999999999999999E-2</v>
      </c>
      <c r="J72" s="63"/>
      <c r="K72" s="53"/>
      <c r="L72" s="64">
        <v>83.99</v>
      </c>
      <c r="M72" s="60" t="s">
        <v>35</v>
      </c>
      <c r="N72" s="56">
        <v>0.9</v>
      </c>
      <c r="O72" s="57">
        <v>43916</v>
      </c>
      <c r="P72" s="57">
        <v>43916</v>
      </c>
      <c r="Q72" s="58" t="s">
        <v>96</v>
      </c>
      <c r="U72" s="5"/>
      <c r="W72" s="16"/>
    </row>
    <row r="73" spans="1:23" x14ac:dyDescent="0.2">
      <c r="A73" s="47" t="s">
        <v>80</v>
      </c>
      <c r="B73" s="48">
        <v>0</v>
      </c>
      <c r="C73" s="48">
        <v>1.3</v>
      </c>
      <c r="D73" s="48">
        <v>1.3</v>
      </c>
      <c r="E73" s="61">
        <v>427338</v>
      </c>
      <c r="F73" s="62">
        <v>1.1499999999999999</v>
      </c>
      <c r="G73" s="63">
        <v>4.1000000000000002E-2</v>
      </c>
      <c r="H73" s="63">
        <v>1.7000000000000001E-2</v>
      </c>
      <c r="I73" s="63">
        <v>9.7000000000000003E-2</v>
      </c>
      <c r="J73" s="63"/>
      <c r="K73" s="53"/>
      <c r="L73" s="64">
        <v>12.257999999999999</v>
      </c>
      <c r="M73" s="60" t="s">
        <v>34</v>
      </c>
      <c r="N73" s="56"/>
      <c r="O73" s="57">
        <v>43918</v>
      </c>
      <c r="P73" s="57">
        <v>43918</v>
      </c>
      <c r="Q73" s="58" t="s">
        <v>97</v>
      </c>
      <c r="U73" s="5"/>
      <c r="W73" s="16"/>
    </row>
    <row r="74" spans="1:23" x14ac:dyDescent="0.2">
      <c r="A74" s="47" t="s">
        <v>80</v>
      </c>
      <c r="B74" s="48">
        <f>C73</f>
        <v>1.3</v>
      </c>
      <c r="C74" s="48">
        <f>B74+D74</f>
        <v>2.9000000000000004</v>
      </c>
      <c r="D74" s="48">
        <v>1.6</v>
      </c>
      <c r="E74" s="61">
        <v>427339</v>
      </c>
      <c r="F74" s="62">
        <v>2.2079999999999997</v>
      </c>
      <c r="G74" s="63">
        <v>0.48699999999999999</v>
      </c>
      <c r="H74" s="63">
        <v>0.88</v>
      </c>
      <c r="I74" s="63">
        <v>0.69799999999999995</v>
      </c>
      <c r="J74" s="63"/>
      <c r="K74" s="53"/>
      <c r="L74" s="64">
        <v>33.177999999999997</v>
      </c>
      <c r="M74" s="60" t="s">
        <v>34</v>
      </c>
      <c r="N74" s="56"/>
      <c r="O74" s="57">
        <v>43918</v>
      </c>
      <c r="P74" s="57">
        <v>43918</v>
      </c>
      <c r="Q74" s="58" t="s">
        <v>97</v>
      </c>
      <c r="U74" s="5"/>
      <c r="W74" s="16"/>
    </row>
    <row r="75" spans="1:23" x14ac:dyDescent="0.2">
      <c r="A75" s="47" t="s">
        <v>80</v>
      </c>
      <c r="B75" s="48">
        <f t="shared" ref="B75:B76" si="16">C74</f>
        <v>2.9000000000000004</v>
      </c>
      <c r="C75" s="48">
        <f t="shared" ref="C75:C76" si="17">B75+D75</f>
        <v>3.2</v>
      </c>
      <c r="D75" s="48">
        <v>0.3</v>
      </c>
      <c r="E75" s="61">
        <v>427340</v>
      </c>
      <c r="F75" s="62">
        <v>33.222000000000001</v>
      </c>
      <c r="G75" s="63">
        <v>6.8000000000000005E-2</v>
      </c>
      <c r="H75" s="63">
        <v>0.14599999999999999</v>
      </c>
      <c r="I75" s="63">
        <v>0.49099999999999999</v>
      </c>
      <c r="J75" s="63"/>
      <c r="K75" s="53"/>
      <c r="L75" s="64">
        <v>49.256999999999998</v>
      </c>
      <c r="M75" s="60" t="s">
        <v>35</v>
      </c>
      <c r="N75" s="56">
        <v>0.3</v>
      </c>
      <c r="O75" s="57">
        <v>43918</v>
      </c>
      <c r="P75" s="57">
        <v>43918</v>
      </c>
      <c r="Q75" s="58" t="s">
        <v>97</v>
      </c>
      <c r="U75" s="5"/>
      <c r="W75" s="16"/>
    </row>
    <row r="76" spans="1:23" x14ac:dyDescent="0.2">
      <c r="A76" s="47" t="s">
        <v>80</v>
      </c>
      <c r="B76" s="48">
        <f t="shared" si="16"/>
        <v>3.2</v>
      </c>
      <c r="C76" s="48">
        <f t="shared" si="17"/>
        <v>4.3000000000000007</v>
      </c>
      <c r="D76" s="48">
        <v>1.1000000000000001</v>
      </c>
      <c r="E76" s="61">
        <v>427341</v>
      </c>
      <c r="F76" s="62">
        <v>18.586000000000002</v>
      </c>
      <c r="G76" s="63">
        <v>4.5999999999999999E-2</v>
      </c>
      <c r="H76" s="63">
        <v>0.41399999999999998</v>
      </c>
      <c r="I76" s="63">
        <v>0.93</v>
      </c>
      <c r="J76" s="63"/>
      <c r="K76" s="53"/>
      <c r="L76" s="64">
        <v>411.15600000000001</v>
      </c>
      <c r="M76" s="60" t="s">
        <v>35</v>
      </c>
      <c r="N76" s="56">
        <v>1.1000000000000001</v>
      </c>
      <c r="O76" s="57">
        <v>43918</v>
      </c>
      <c r="P76" s="57">
        <v>43918</v>
      </c>
      <c r="Q76" s="58" t="s">
        <v>97</v>
      </c>
      <c r="U76" s="5"/>
      <c r="W76" s="16"/>
    </row>
    <row r="77" spans="1:23" x14ac:dyDescent="0.2">
      <c r="A77" s="47" t="s">
        <v>81</v>
      </c>
      <c r="B77" s="48">
        <v>0</v>
      </c>
      <c r="C77" s="48">
        <v>1.4</v>
      </c>
      <c r="D77" s="48">
        <v>1.4</v>
      </c>
      <c r="E77" s="61">
        <v>427535</v>
      </c>
      <c r="F77" s="62">
        <v>0.36799999999999999</v>
      </c>
      <c r="G77" s="63">
        <v>4.8000000000000001E-2</v>
      </c>
      <c r="H77" s="63">
        <v>1.9E-2</v>
      </c>
      <c r="I77" s="63">
        <v>3.1E-2</v>
      </c>
      <c r="J77" s="63"/>
      <c r="K77" s="53"/>
      <c r="L77" s="64">
        <v>3.149</v>
      </c>
      <c r="M77" s="60" t="s">
        <v>34</v>
      </c>
      <c r="N77" s="56"/>
      <c r="O77" s="57">
        <v>43919</v>
      </c>
      <c r="P77" s="57">
        <v>43919</v>
      </c>
      <c r="Q77" s="58" t="s">
        <v>98</v>
      </c>
      <c r="U77" s="5"/>
      <c r="W77" s="16"/>
    </row>
    <row r="78" spans="1:23" x14ac:dyDescent="0.2">
      <c r="A78" s="47" t="s">
        <v>81</v>
      </c>
      <c r="B78" s="48">
        <f>C77</f>
        <v>1.4</v>
      </c>
      <c r="C78" s="48">
        <f>B78+D78</f>
        <v>2.7</v>
      </c>
      <c r="D78" s="48">
        <v>1.3</v>
      </c>
      <c r="E78" s="61">
        <v>427536</v>
      </c>
      <c r="F78" s="62">
        <v>1.9180000000000001</v>
      </c>
      <c r="G78" s="63">
        <v>0.28499999999999998</v>
      </c>
      <c r="H78" s="63">
        <v>2.4E-2</v>
      </c>
      <c r="I78" s="63">
        <v>6.9000000000000006E-2</v>
      </c>
      <c r="J78" s="63"/>
      <c r="K78" s="53"/>
      <c r="L78" s="64">
        <v>15.685</v>
      </c>
      <c r="M78" s="60" t="s">
        <v>35</v>
      </c>
      <c r="N78" s="56">
        <v>1.3</v>
      </c>
      <c r="O78" s="57">
        <v>43919</v>
      </c>
      <c r="P78" s="57">
        <v>43919</v>
      </c>
      <c r="Q78" s="58" t="s">
        <v>98</v>
      </c>
      <c r="U78" s="5"/>
      <c r="W78" s="16"/>
    </row>
    <row r="79" spans="1:23" x14ac:dyDescent="0.2">
      <c r="A79" s="47" t="s">
        <v>81</v>
      </c>
      <c r="B79" s="48">
        <f t="shared" ref="B79" si="18">C78</f>
        <v>2.7</v>
      </c>
      <c r="C79" s="48">
        <f t="shared" ref="C79" si="19">B79+D79</f>
        <v>3.5</v>
      </c>
      <c r="D79" s="48">
        <v>0.8</v>
      </c>
      <c r="E79" s="61">
        <v>427537</v>
      </c>
      <c r="F79" s="62">
        <v>0.91599999999999993</v>
      </c>
      <c r="G79" s="63">
        <v>3.6999999999999998E-2</v>
      </c>
      <c r="H79" s="63">
        <v>3.7999999999999999E-2</v>
      </c>
      <c r="I79" s="63">
        <v>7.0999999999999994E-2</v>
      </c>
      <c r="J79" s="63"/>
      <c r="K79" s="53"/>
      <c r="L79" s="64">
        <v>6.1369999999999996</v>
      </c>
      <c r="M79" s="60" t="s">
        <v>36</v>
      </c>
      <c r="N79" s="56"/>
      <c r="O79" s="57">
        <v>43919</v>
      </c>
      <c r="P79" s="57">
        <v>43919</v>
      </c>
      <c r="Q79" s="58" t="s">
        <v>98</v>
      </c>
      <c r="U79" s="5"/>
      <c r="W79" s="16"/>
    </row>
    <row r="80" spans="1:23" x14ac:dyDescent="0.2">
      <c r="A80" s="47" t="s">
        <v>82</v>
      </c>
      <c r="B80" s="48">
        <v>0</v>
      </c>
      <c r="C80" s="48">
        <v>1.2</v>
      </c>
      <c r="D80" s="48">
        <v>1.2</v>
      </c>
      <c r="E80" s="61">
        <v>427713</v>
      </c>
      <c r="F80" s="62">
        <v>0.10200000000000001</v>
      </c>
      <c r="G80" s="63">
        <v>1.6E-2</v>
      </c>
      <c r="H80" s="63">
        <v>1.4E-2</v>
      </c>
      <c r="I80" s="63">
        <v>3.4000000000000002E-2</v>
      </c>
      <c r="J80" s="63"/>
      <c r="K80" s="53"/>
      <c r="L80" s="64">
        <v>1.083</v>
      </c>
      <c r="M80" s="60" t="s">
        <v>34</v>
      </c>
      <c r="N80" s="56"/>
      <c r="O80" s="57">
        <v>43920</v>
      </c>
      <c r="P80" s="57">
        <v>43920</v>
      </c>
      <c r="Q80" s="58" t="s">
        <v>99</v>
      </c>
      <c r="U80" s="5"/>
      <c r="W80" s="16"/>
    </row>
    <row r="81" spans="1:23" x14ac:dyDescent="0.2">
      <c r="A81" s="47" t="s">
        <v>82</v>
      </c>
      <c r="B81" s="48">
        <f>C80</f>
        <v>1.2</v>
      </c>
      <c r="C81" s="48">
        <f>B81+D81</f>
        <v>1.7999999999999998</v>
      </c>
      <c r="D81" s="48">
        <v>0.6</v>
      </c>
      <c r="E81" s="61">
        <v>427714</v>
      </c>
      <c r="F81" s="62">
        <v>6.07</v>
      </c>
      <c r="G81" s="63">
        <v>0.14899999999999999</v>
      </c>
      <c r="H81" s="63">
        <v>0.249</v>
      </c>
      <c r="I81" s="63">
        <v>0.75700000000000001</v>
      </c>
      <c r="J81" s="63"/>
      <c r="K81" s="53"/>
      <c r="L81" s="64">
        <v>38.094000000000001</v>
      </c>
      <c r="M81" s="60" t="s">
        <v>35</v>
      </c>
      <c r="N81" s="56">
        <v>0.6</v>
      </c>
      <c r="O81" s="57">
        <v>43920</v>
      </c>
      <c r="P81" s="57">
        <v>43920</v>
      </c>
      <c r="Q81" s="58" t="s">
        <v>99</v>
      </c>
      <c r="U81" s="5"/>
      <c r="W81" s="16"/>
    </row>
    <row r="82" spans="1:23" x14ac:dyDescent="0.2">
      <c r="A82" s="47" t="s">
        <v>82</v>
      </c>
      <c r="B82" s="48">
        <f t="shared" ref="B82" si="20">C81</f>
        <v>1.7999999999999998</v>
      </c>
      <c r="C82" s="48">
        <f t="shared" ref="C82" si="21">B82+D82</f>
        <v>3.1999999999999997</v>
      </c>
      <c r="D82" s="48">
        <v>1.4</v>
      </c>
      <c r="E82" s="61">
        <v>427716</v>
      </c>
      <c r="F82" s="62">
        <v>0.39600000000000002</v>
      </c>
      <c r="G82" s="63">
        <v>3.4000000000000002E-2</v>
      </c>
      <c r="H82" s="63">
        <v>0.1</v>
      </c>
      <c r="I82" s="63">
        <v>0.17799999999999999</v>
      </c>
      <c r="J82" s="63"/>
      <c r="K82" s="53"/>
      <c r="L82" s="64">
        <v>3.681</v>
      </c>
      <c r="M82" s="60" t="s">
        <v>36</v>
      </c>
      <c r="N82" s="56"/>
      <c r="O82" s="57">
        <v>43920</v>
      </c>
      <c r="P82" s="57">
        <v>43920</v>
      </c>
      <c r="Q82" s="58" t="s">
        <v>99</v>
      </c>
      <c r="U82" s="5"/>
      <c r="W82" s="16"/>
    </row>
    <row r="83" spans="1:23" x14ac:dyDescent="0.2">
      <c r="A83" s="24" t="s">
        <v>83</v>
      </c>
      <c r="E83" s="37"/>
      <c r="F83" s="38"/>
      <c r="G83" s="39"/>
      <c r="H83" s="39"/>
      <c r="I83" s="39"/>
      <c r="L83" s="40"/>
      <c r="O83" s="36"/>
      <c r="P83" s="36"/>
      <c r="U83" s="5"/>
      <c r="W83" s="16"/>
    </row>
    <row r="84" spans="1:23" x14ac:dyDescent="0.2">
      <c r="A84" s="47" t="s">
        <v>84</v>
      </c>
      <c r="B84" s="48">
        <v>0</v>
      </c>
      <c r="C84" s="48">
        <v>0.4</v>
      </c>
      <c r="D84" s="48">
        <v>0.4</v>
      </c>
      <c r="E84" s="61">
        <v>428054</v>
      </c>
      <c r="F84" s="62">
        <v>1.1299999999999999</v>
      </c>
      <c r="G84" s="63">
        <v>0.06</v>
      </c>
      <c r="H84" s="63">
        <v>2.7E-2</v>
      </c>
      <c r="I84" s="63">
        <v>7.0000000000000007E-2</v>
      </c>
      <c r="J84" s="54"/>
      <c r="K84" s="53"/>
      <c r="L84" s="64">
        <v>6.59</v>
      </c>
      <c r="M84" s="60" t="s">
        <v>35</v>
      </c>
      <c r="N84" s="56">
        <v>0.4</v>
      </c>
      <c r="O84" s="57">
        <v>43922</v>
      </c>
      <c r="P84" s="57">
        <v>43922</v>
      </c>
      <c r="Q84" s="58" t="s">
        <v>311</v>
      </c>
      <c r="U84" s="5"/>
      <c r="W84" s="16"/>
    </row>
    <row r="85" spans="1:23" x14ac:dyDescent="0.2">
      <c r="A85" s="47" t="s">
        <v>84</v>
      </c>
      <c r="B85" s="48">
        <f>C84</f>
        <v>0.4</v>
      </c>
      <c r="C85" s="48">
        <f>B85+D85</f>
        <v>0.8</v>
      </c>
      <c r="D85" s="48">
        <v>0.4</v>
      </c>
      <c r="E85" s="61">
        <v>428056</v>
      </c>
      <c r="F85" s="62">
        <v>0.39</v>
      </c>
      <c r="G85" s="63">
        <v>0.02</v>
      </c>
      <c r="H85" s="63">
        <v>0.17</v>
      </c>
      <c r="I85" s="63">
        <v>0.39</v>
      </c>
      <c r="J85" s="54"/>
      <c r="K85" s="53"/>
      <c r="L85" s="64">
        <v>1.59</v>
      </c>
      <c r="M85" s="60" t="s">
        <v>36</v>
      </c>
      <c r="N85" s="56"/>
      <c r="O85" s="57">
        <v>43922</v>
      </c>
      <c r="P85" s="57">
        <v>43922</v>
      </c>
      <c r="Q85" s="58" t="s">
        <v>311</v>
      </c>
      <c r="U85" s="5"/>
      <c r="W85" s="16"/>
    </row>
    <row r="86" spans="1:23" x14ac:dyDescent="0.2">
      <c r="A86" s="47" t="s">
        <v>84</v>
      </c>
      <c r="B86" s="48">
        <f t="shared" ref="B86" si="22">C85</f>
        <v>0.8</v>
      </c>
      <c r="C86" s="48">
        <f t="shared" ref="C86" si="23">B86+D86</f>
        <v>2.2000000000000002</v>
      </c>
      <c r="D86" s="48">
        <v>1.4</v>
      </c>
      <c r="E86" s="61">
        <v>428057</v>
      </c>
      <c r="F86" s="62">
        <v>4.88</v>
      </c>
      <c r="G86" s="63">
        <v>0.52</v>
      </c>
      <c r="H86" s="63">
        <v>3.4000000000000002E-2</v>
      </c>
      <c r="I86" s="63">
        <v>0.11</v>
      </c>
      <c r="J86" s="54"/>
      <c r="K86" s="53"/>
      <c r="L86" s="64">
        <v>34.799999999999997</v>
      </c>
      <c r="M86" s="60" t="s">
        <v>36</v>
      </c>
      <c r="N86" s="56"/>
      <c r="O86" s="57">
        <v>43922</v>
      </c>
      <c r="P86" s="57">
        <v>43922</v>
      </c>
      <c r="Q86" s="58" t="s">
        <v>311</v>
      </c>
      <c r="U86" s="5"/>
      <c r="W86" s="16"/>
    </row>
    <row r="87" spans="1:23" x14ac:dyDescent="0.2">
      <c r="A87" s="47" t="s">
        <v>85</v>
      </c>
      <c r="B87" s="48">
        <v>0</v>
      </c>
      <c r="C87" s="48">
        <v>0.7</v>
      </c>
      <c r="D87" s="48">
        <v>0.7</v>
      </c>
      <c r="E87" s="61">
        <v>429448</v>
      </c>
      <c r="F87" s="62">
        <v>0.34799999999999998</v>
      </c>
      <c r="G87" s="63">
        <v>1.2999999999999999E-2</v>
      </c>
      <c r="H87" s="63">
        <v>6.0000000000000001E-3</v>
      </c>
      <c r="I87" s="63">
        <v>5.0999999999999997E-2</v>
      </c>
      <c r="J87" s="54">
        <v>2.8571428571428572</v>
      </c>
      <c r="K87" s="53"/>
      <c r="L87" s="64">
        <v>0.879</v>
      </c>
      <c r="M87" s="60" t="s">
        <v>34</v>
      </c>
      <c r="N87" s="56"/>
      <c r="O87" s="57">
        <v>43931</v>
      </c>
      <c r="P87" s="57">
        <v>43931</v>
      </c>
      <c r="Q87" s="58" t="s">
        <v>100</v>
      </c>
      <c r="U87" s="5"/>
      <c r="W87" s="16"/>
    </row>
    <row r="88" spans="1:23" x14ac:dyDescent="0.2">
      <c r="A88" s="47" t="s">
        <v>85</v>
      </c>
      <c r="B88" s="48">
        <f>C87</f>
        <v>0.7</v>
      </c>
      <c r="C88" s="48">
        <f>B88+D88</f>
        <v>1.5</v>
      </c>
      <c r="D88" s="48">
        <v>0.8</v>
      </c>
      <c r="E88" s="61">
        <v>429449</v>
      </c>
      <c r="F88" s="62">
        <v>0.71799999999999997</v>
      </c>
      <c r="G88" s="63">
        <v>1.4E-2</v>
      </c>
      <c r="H88" s="63">
        <v>5.2999999999999999E-2</v>
      </c>
      <c r="I88" s="63">
        <v>0.161</v>
      </c>
      <c r="J88" s="54">
        <v>2.7972027972027949</v>
      </c>
      <c r="K88" s="53"/>
      <c r="L88" s="64">
        <v>5.4290000000000003</v>
      </c>
      <c r="M88" s="60" t="s">
        <v>35</v>
      </c>
      <c r="N88" s="56">
        <v>0.8</v>
      </c>
      <c r="O88" s="57">
        <v>43931</v>
      </c>
      <c r="P88" s="57">
        <v>43931</v>
      </c>
      <c r="Q88" s="58" t="s">
        <v>100</v>
      </c>
      <c r="U88" s="5"/>
      <c r="W88" s="16"/>
    </row>
    <row r="89" spans="1:23" x14ac:dyDescent="0.2">
      <c r="A89" s="47" t="s">
        <v>85</v>
      </c>
      <c r="B89" s="48">
        <f t="shared" ref="B89:B90" si="24">C88</f>
        <v>1.5</v>
      </c>
      <c r="C89" s="48">
        <f t="shared" ref="C89:C90" si="25">B89+D89</f>
        <v>2.2000000000000002</v>
      </c>
      <c r="D89" s="48">
        <v>0.7</v>
      </c>
      <c r="E89" s="61">
        <v>429450</v>
      </c>
      <c r="F89" s="62">
        <v>0.97799999999999998</v>
      </c>
      <c r="G89" s="63">
        <v>2.5000000000000001E-2</v>
      </c>
      <c r="H89" s="63">
        <v>1.4999999999999999E-2</v>
      </c>
      <c r="I89" s="63">
        <v>4.5999999999999999E-2</v>
      </c>
      <c r="J89" s="54">
        <v>2.797202797202806</v>
      </c>
      <c r="K89" s="53"/>
      <c r="L89" s="64">
        <v>12.382999999999999</v>
      </c>
      <c r="M89" s="60" t="s">
        <v>35</v>
      </c>
      <c r="N89" s="56">
        <v>0.7</v>
      </c>
      <c r="O89" s="57">
        <v>43931</v>
      </c>
      <c r="P89" s="57">
        <v>43931</v>
      </c>
      <c r="Q89" s="58" t="s">
        <v>100</v>
      </c>
      <c r="U89" s="5"/>
      <c r="W89" s="16"/>
    </row>
    <row r="90" spans="1:23" x14ac:dyDescent="0.2">
      <c r="A90" s="47" t="s">
        <v>85</v>
      </c>
      <c r="B90" s="48">
        <f t="shared" si="24"/>
        <v>2.2000000000000002</v>
      </c>
      <c r="C90" s="48">
        <f t="shared" si="25"/>
        <v>3.8000000000000003</v>
      </c>
      <c r="D90" s="48">
        <v>1.6</v>
      </c>
      <c r="E90" s="61">
        <v>429451</v>
      </c>
      <c r="F90" s="62">
        <v>0.214</v>
      </c>
      <c r="G90" s="63">
        <v>1.4E-2</v>
      </c>
      <c r="H90" s="63">
        <v>1E-3</v>
      </c>
      <c r="I90" s="63">
        <v>2.5000000000000001E-2</v>
      </c>
      <c r="J90" s="54">
        <v>2.7972027972027949</v>
      </c>
      <c r="K90" s="53"/>
      <c r="L90" s="64">
        <v>-0.35099999999999998</v>
      </c>
      <c r="M90" s="60" t="s">
        <v>36</v>
      </c>
      <c r="N90" s="56"/>
      <c r="O90" s="57">
        <v>43931</v>
      </c>
      <c r="P90" s="57">
        <v>43931</v>
      </c>
      <c r="Q90" s="58" t="s">
        <v>100</v>
      </c>
      <c r="U90" s="5"/>
      <c r="W90" s="16"/>
    </row>
    <row r="91" spans="1:23" x14ac:dyDescent="0.2">
      <c r="A91" s="47" t="s">
        <v>86</v>
      </c>
      <c r="B91" s="48">
        <v>0</v>
      </c>
      <c r="C91" s="48">
        <v>0.9</v>
      </c>
      <c r="D91" s="48">
        <v>0.9</v>
      </c>
      <c r="E91" s="61">
        <v>430108</v>
      </c>
      <c r="F91" s="62">
        <v>0.74</v>
      </c>
      <c r="G91" s="63">
        <v>2.1000000000000001E-2</v>
      </c>
      <c r="H91" s="63">
        <v>5.0000000000000001E-3</v>
      </c>
      <c r="I91" s="63">
        <v>3.3000000000000002E-2</v>
      </c>
      <c r="J91" s="54">
        <v>2.8368794326241087</v>
      </c>
      <c r="K91" s="53"/>
      <c r="L91" s="64">
        <v>-0.11699999999999999</v>
      </c>
      <c r="M91" s="60" t="s">
        <v>34</v>
      </c>
      <c r="N91" s="56"/>
      <c r="O91" s="57">
        <v>43934</v>
      </c>
      <c r="P91" s="57">
        <v>43934</v>
      </c>
      <c r="Q91" s="58" t="s">
        <v>101</v>
      </c>
      <c r="U91" s="5"/>
      <c r="W91" s="16"/>
    </row>
    <row r="92" spans="1:23" x14ac:dyDescent="0.2">
      <c r="A92" s="47" t="s">
        <v>86</v>
      </c>
      <c r="B92" s="48">
        <f>C91</f>
        <v>0.9</v>
      </c>
      <c r="C92" s="48">
        <f>B92+D92</f>
        <v>1.3</v>
      </c>
      <c r="D92" s="48">
        <v>0.4</v>
      </c>
      <c r="E92" s="61">
        <v>430109</v>
      </c>
      <c r="F92" s="62">
        <v>2.4340000000000002</v>
      </c>
      <c r="G92" s="63">
        <v>0.68</v>
      </c>
      <c r="H92" s="63">
        <v>2.5000000000000001E-2</v>
      </c>
      <c r="I92" s="63">
        <v>6.8000000000000005E-2</v>
      </c>
      <c r="J92" s="54">
        <v>2.7027027027027111</v>
      </c>
      <c r="K92" s="53"/>
      <c r="L92" s="64">
        <v>15.450999999999999</v>
      </c>
      <c r="M92" s="60" t="s">
        <v>35</v>
      </c>
      <c r="N92" s="56">
        <v>0.4</v>
      </c>
      <c r="O92" s="57">
        <v>43934</v>
      </c>
      <c r="P92" s="57">
        <v>43934</v>
      </c>
      <c r="Q92" s="58" t="s">
        <v>101</v>
      </c>
      <c r="U92" s="5"/>
      <c r="W92" s="16"/>
    </row>
    <row r="93" spans="1:23" x14ac:dyDescent="0.2">
      <c r="A93" s="47" t="s">
        <v>86</v>
      </c>
      <c r="B93" s="48">
        <f t="shared" ref="B93:B94" si="26">C92</f>
        <v>1.3</v>
      </c>
      <c r="C93" s="48">
        <f t="shared" ref="C93:C94" si="27">B93+D93</f>
        <v>2.1</v>
      </c>
      <c r="D93" s="48">
        <v>0.8</v>
      </c>
      <c r="E93" s="61">
        <v>430110</v>
      </c>
      <c r="F93" s="62">
        <v>3.66</v>
      </c>
      <c r="G93" s="63">
        <v>0.157</v>
      </c>
      <c r="H93" s="63">
        <v>0.35899999999999999</v>
      </c>
      <c r="I93" s="63">
        <v>1.014</v>
      </c>
      <c r="J93" s="54">
        <v>2.7777777777777821</v>
      </c>
      <c r="K93" s="53"/>
      <c r="L93" s="64">
        <v>29.251000000000001</v>
      </c>
      <c r="M93" s="60" t="s">
        <v>35</v>
      </c>
      <c r="N93" s="56">
        <v>0.8</v>
      </c>
      <c r="O93" s="57">
        <v>43934</v>
      </c>
      <c r="P93" s="57">
        <v>43934</v>
      </c>
      <c r="Q93" s="58" t="s">
        <v>101</v>
      </c>
      <c r="U93" s="5"/>
      <c r="W93" s="16"/>
    </row>
    <row r="94" spans="1:23" x14ac:dyDescent="0.2">
      <c r="A94" s="47" t="s">
        <v>86</v>
      </c>
      <c r="B94" s="48">
        <f t="shared" si="26"/>
        <v>2.1</v>
      </c>
      <c r="C94" s="48">
        <f t="shared" si="27"/>
        <v>3</v>
      </c>
      <c r="D94" s="48">
        <v>0.9</v>
      </c>
      <c r="E94" s="61">
        <v>430111</v>
      </c>
      <c r="F94" s="62">
        <v>0.63</v>
      </c>
      <c r="G94" s="63">
        <v>1.7000000000000001E-2</v>
      </c>
      <c r="H94" s="63">
        <v>1.2E-2</v>
      </c>
      <c r="I94" s="63">
        <v>4.2999999999999997E-2</v>
      </c>
      <c r="J94" s="54">
        <v>3.0534351145038117</v>
      </c>
      <c r="K94" s="53"/>
      <c r="L94" s="64">
        <v>0.71099999999999985</v>
      </c>
      <c r="M94" s="60" t="s">
        <v>36</v>
      </c>
      <c r="N94" s="56"/>
      <c r="O94" s="57">
        <v>43934</v>
      </c>
      <c r="P94" s="57">
        <v>43934</v>
      </c>
      <c r="Q94" s="58" t="s">
        <v>101</v>
      </c>
      <c r="U94" s="5"/>
      <c r="W94" s="16"/>
    </row>
    <row r="95" spans="1:23" x14ac:dyDescent="0.2">
      <c r="A95" s="47" t="s">
        <v>87</v>
      </c>
      <c r="B95" s="48">
        <v>0</v>
      </c>
      <c r="C95" s="48">
        <v>1.1000000000000001</v>
      </c>
      <c r="D95" s="48">
        <v>1.1000000000000001</v>
      </c>
      <c r="E95" s="61">
        <v>430381</v>
      </c>
      <c r="F95" s="62">
        <v>4.8820000000000006</v>
      </c>
      <c r="G95" s="63">
        <v>0.30599999999999999</v>
      </c>
      <c r="H95" s="63">
        <v>7.6999999999999999E-2</v>
      </c>
      <c r="I95" s="63">
        <v>0.16</v>
      </c>
      <c r="J95" s="63">
        <v>2.9411764705882302</v>
      </c>
      <c r="K95" s="53"/>
      <c r="L95" s="64">
        <v>4.923</v>
      </c>
      <c r="M95" s="60" t="s">
        <v>35</v>
      </c>
      <c r="N95" s="56">
        <v>1.1000000000000001</v>
      </c>
      <c r="O95" s="57">
        <v>43936</v>
      </c>
      <c r="P95" s="57">
        <v>43936</v>
      </c>
      <c r="Q95" s="58" t="s">
        <v>102</v>
      </c>
    </row>
    <row r="96" spans="1:23" x14ac:dyDescent="0.2">
      <c r="A96" s="47" t="s">
        <v>87</v>
      </c>
      <c r="B96" s="48">
        <f>C95</f>
        <v>1.1000000000000001</v>
      </c>
      <c r="C96" s="48">
        <f>B96+D96</f>
        <v>2.8</v>
      </c>
      <c r="D96" s="48">
        <v>1.7</v>
      </c>
      <c r="E96" s="61">
        <v>430382</v>
      </c>
      <c r="F96" s="62">
        <v>0.94399999999999995</v>
      </c>
      <c r="G96" s="63">
        <v>3.5999999999999997E-2</v>
      </c>
      <c r="H96" s="63">
        <v>1.2E-2</v>
      </c>
      <c r="I96" s="63">
        <v>8.4000000000000005E-2</v>
      </c>
      <c r="J96" s="63">
        <v>2.8571428571428572</v>
      </c>
      <c r="K96" s="53"/>
      <c r="L96" s="64">
        <v>4.9020000000000001</v>
      </c>
      <c r="M96" s="60" t="s">
        <v>36</v>
      </c>
      <c r="N96" s="56"/>
      <c r="O96" s="57">
        <v>43936</v>
      </c>
      <c r="P96" s="57">
        <v>43936</v>
      </c>
      <c r="Q96" s="58" t="s">
        <v>102</v>
      </c>
    </row>
    <row r="97" spans="1:17" x14ac:dyDescent="0.2">
      <c r="A97" s="47" t="s">
        <v>87</v>
      </c>
      <c r="B97" s="48">
        <f t="shared" ref="B97:B98" si="28">C96</f>
        <v>2.8</v>
      </c>
      <c r="C97" s="48">
        <f t="shared" ref="C97:C98" si="29">B97+D97</f>
        <v>3.3</v>
      </c>
      <c r="D97" s="48">
        <v>0.5</v>
      </c>
      <c r="E97" s="61">
        <v>430383</v>
      </c>
      <c r="F97" s="62">
        <v>8.8680000000000003</v>
      </c>
      <c r="G97" s="63">
        <v>0.80600000000000005</v>
      </c>
      <c r="H97" s="63">
        <v>0.34100000000000003</v>
      </c>
      <c r="I97" s="63">
        <v>0.95199999999999996</v>
      </c>
      <c r="J97" s="63">
        <v>2.8776978417266235</v>
      </c>
      <c r="K97" s="53"/>
      <c r="L97" s="64">
        <v>6.3010000000000002</v>
      </c>
      <c r="M97" s="60" t="s">
        <v>36</v>
      </c>
      <c r="N97" s="56"/>
      <c r="O97" s="57">
        <v>43936</v>
      </c>
      <c r="P97" s="57">
        <v>43936</v>
      </c>
      <c r="Q97" s="58" t="s">
        <v>102</v>
      </c>
    </row>
    <row r="98" spans="1:17" x14ac:dyDescent="0.2">
      <c r="A98" s="47" t="s">
        <v>87</v>
      </c>
      <c r="B98" s="48">
        <f t="shared" si="28"/>
        <v>3.3</v>
      </c>
      <c r="C98" s="48">
        <f t="shared" si="29"/>
        <v>3.8</v>
      </c>
      <c r="D98" s="48">
        <v>0.5</v>
      </c>
      <c r="E98" s="61">
        <v>430384</v>
      </c>
      <c r="F98" s="62">
        <v>0.63800000000000001</v>
      </c>
      <c r="G98" s="63">
        <v>4.2000000000000003E-2</v>
      </c>
      <c r="H98" s="63">
        <v>1.4999999999999999E-2</v>
      </c>
      <c r="I98" s="63">
        <v>6.5000000000000002E-2</v>
      </c>
      <c r="J98" s="63">
        <v>2.8368794326241087</v>
      </c>
      <c r="K98" s="53"/>
      <c r="L98" s="64">
        <v>2.2810000000000001</v>
      </c>
      <c r="M98" s="60" t="s">
        <v>36</v>
      </c>
      <c r="N98" s="56"/>
      <c r="O98" s="57">
        <v>43936</v>
      </c>
      <c r="P98" s="57">
        <v>43936</v>
      </c>
      <c r="Q98" s="58" t="s">
        <v>102</v>
      </c>
    </row>
    <row r="99" spans="1:17" x14ac:dyDescent="0.2">
      <c r="A99" s="47" t="s">
        <v>88</v>
      </c>
      <c r="B99" s="48">
        <v>0</v>
      </c>
      <c r="C99" s="48">
        <v>0.5</v>
      </c>
      <c r="D99" s="48">
        <v>0.5</v>
      </c>
      <c r="E99" s="61">
        <v>430753</v>
      </c>
      <c r="F99" s="62">
        <v>0.26200000000000001</v>
      </c>
      <c r="G99" s="63">
        <v>4.1000000000000002E-2</v>
      </c>
      <c r="H99" s="63">
        <v>4.8000000000000001E-2</v>
      </c>
      <c r="I99" s="63">
        <v>0.14399999999999999</v>
      </c>
      <c r="J99" s="63">
        <v>2.8169014084507067</v>
      </c>
      <c r="K99" s="53"/>
      <c r="L99" s="64">
        <v>1.423</v>
      </c>
      <c r="M99" s="60" t="s">
        <v>34</v>
      </c>
      <c r="N99" s="56"/>
      <c r="O99" s="57">
        <v>43939</v>
      </c>
      <c r="P99" s="57">
        <v>43939</v>
      </c>
      <c r="Q99" s="58" t="s">
        <v>103</v>
      </c>
    </row>
    <row r="100" spans="1:17" x14ac:dyDescent="0.2">
      <c r="A100" s="47" t="s">
        <v>88</v>
      </c>
      <c r="B100" s="48">
        <f>C99</f>
        <v>0.5</v>
      </c>
      <c r="C100" s="48">
        <f>B100+D100</f>
        <v>0.8</v>
      </c>
      <c r="D100" s="48">
        <v>0.3</v>
      </c>
      <c r="E100" s="61">
        <v>430754</v>
      </c>
      <c r="F100" s="62">
        <v>0.496</v>
      </c>
      <c r="G100" s="63">
        <v>3.5000000000000003E-2</v>
      </c>
      <c r="H100" s="63">
        <v>0.03</v>
      </c>
      <c r="I100" s="63">
        <v>7.4999999999999997E-2</v>
      </c>
      <c r="J100" s="63">
        <v>2.8169014084506951</v>
      </c>
      <c r="K100" s="53"/>
      <c r="L100" s="64">
        <v>1.9119999999999999</v>
      </c>
      <c r="M100" s="60" t="s">
        <v>35</v>
      </c>
      <c r="N100" s="56">
        <v>0.3</v>
      </c>
      <c r="O100" s="57">
        <v>43939</v>
      </c>
      <c r="P100" s="57">
        <v>43939</v>
      </c>
      <c r="Q100" s="58" t="s">
        <v>103</v>
      </c>
    </row>
    <row r="101" spans="1:17" x14ac:dyDescent="0.2">
      <c r="A101" s="47" t="s">
        <v>88</v>
      </c>
      <c r="B101" s="48">
        <f t="shared" ref="B101:B103" si="30">C100</f>
        <v>0.8</v>
      </c>
      <c r="C101" s="48">
        <f t="shared" ref="C101:C103" si="31">B101+D101</f>
        <v>1.4</v>
      </c>
      <c r="D101" s="48">
        <v>0.6</v>
      </c>
      <c r="E101" s="61">
        <v>430756</v>
      </c>
      <c r="F101" s="62">
        <v>0.74800000000000011</v>
      </c>
      <c r="G101" s="63">
        <v>0.03</v>
      </c>
      <c r="H101" s="63">
        <v>6.7000000000000004E-2</v>
      </c>
      <c r="I101" s="63">
        <v>0.14299999999999999</v>
      </c>
      <c r="J101" s="63">
        <v>2.8368794326241087</v>
      </c>
      <c r="K101" s="53"/>
      <c r="L101" s="64">
        <v>8.1310000000000002</v>
      </c>
      <c r="M101" s="60" t="s">
        <v>35</v>
      </c>
      <c r="N101" s="56">
        <v>0.6</v>
      </c>
      <c r="O101" s="57">
        <v>43939</v>
      </c>
      <c r="P101" s="57">
        <v>43939</v>
      </c>
      <c r="Q101" s="58" t="s">
        <v>103</v>
      </c>
    </row>
    <row r="102" spans="1:17" x14ac:dyDescent="0.2">
      <c r="A102" s="47" t="s">
        <v>88</v>
      </c>
      <c r="B102" s="48">
        <f t="shared" si="30"/>
        <v>1.4</v>
      </c>
      <c r="C102" s="48">
        <f t="shared" si="31"/>
        <v>2.2999999999999998</v>
      </c>
      <c r="D102" s="48">
        <v>0.9</v>
      </c>
      <c r="E102" s="61">
        <v>430757</v>
      </c>
      <c r="F102" s="62">
        <v>1.5980000000000001</v>
      </c>
      <c r="G102" s="63">
        <v>5.0999999999999997E-2</v>
      </c>
      <c r="H102" s="63">
        <v>7.3999999999999996E-2</v>
      </c>
      <c r="I102" s="63">
        <v>9.1999999999999998E-2</v>
      </c>
      <c r="J102" s="63">
        <v>2.8985507246376909</v>
      </c>
      <c r="K102" s="53"/>
      <c r="L102" s="64">
        <v>19.077999999999999</v>
      </c>
      <c r="M102" s="60" t="s">
        <v>35</v>
      </c>
      <c r="N102" s="56">
        <v>0.9</v>
      </c>
      <c r="O102" s="57">
        <v>43939</v>
      </c>
      <c r="P102" s="57">
        <v>43939</v>
      </c>
      <c r="Q102" s="58" t="s">
        <v>103</v>
      </c>
    </row>
    <row r="103" spans="1:17" x14ac:dyDescent="0.2">
      <c r="A103" s="47" t="s">
        <v>88</v>
      </c>
      <c r="B103" s="48">
        <f t="shared" si="30"/>
        <v>2.2999999999999998</v>
      </c>
      <c r="C103" s="48">
        <f t="shared" si="31"/>
        <v>3.8</v>
      </c>
      <c r="D103" s="48">
        <v>1.5</v>
      </c>
      <c r="E103" s="61">
        <v>430758</v>
      </c>
      <c r="F103" s="62">
        <v>0.57399999999999995</v>
      </c>
      <c r="G103" s="63">
        <v>9.2999999999999999E-2</v>
      </c>
      <c r="H103" s="63">
        <v>4.8000000000000001E-2</v>
      </c>
      <c r="I103" s="63">
        <v>0.115</v>
      </c>
      <c r="J103" s="63">
        <v>2.8368794326241087</v>
      </c>
      <c r="K103" s="53"/>
      <c r="L103" s="64">
        <v>2.4830000000000001</v>
      </c>
      <c r="M103" s="60" t="s">
        <v>36</v>
      </c>
      <c r="N103" s="56"/>
      <c r="O103" s="57">
        <v>43939</v>
      </c>
      <c r="P103" s="57">
        <v>43939</v>
      </c>
      <c r="Q103" s="58" t="s">
        <v>103</v>
      </c>
    </row>
    <row r="104" spans="1:17" x14ac:dyDescent="0.2">
      <c r="A104" s="47" t="s">
        <v>89</v>
      </c>
      <c r="B104" s="48">
        <v>0</v>
      </c>
      <c r="C104" s="48">
        <v>1.8</v>
      </c>
      <c r="D104" s="48">
        <v>1.8</v>
      </c>
      <c r="E104" s="61">
        <v>431050</v>
      </c>
      <c r="F104" s="62">
        <v>1.46</v>
      </c>
      <c r="G104" s="63">
        <v>0.107</v>
      </c>
      <c r="H104" s="63">
        <v>0.14099999999999999</v>
      </c>
      <c r="I104" s="63">
        <v>0.80900000000000005</v>
      </c>
      <c r="J104" s="63"/>
      <c r="K104" s="53"/>
      <c r="L104" s="64">
        <v>11.946999999999999</v>
      </c>
      <c r="M104" s="60" t="s">
        <v>34</v>
      </c>
      <c r="N104" s="56"/>
      <c r="O104" s="57">
        <v>43941</v>
      </c>
      <c r="P104" s="57">
        <v>43941</v>
      </c>
      <c r="Q104" s="58" t="s">
        <v>104</v>
      </c>
    </row>
    <row r="105" spans="1:17" x14ac:dyDescent="0.2">
      <c r="A105" s="47" t="s">
        <v>89</v>
      </c>
      <c r="B105" s="48">
        <f>C104</f>
        <v>1.8</v>
      </c>
      <c r="C105" s="48">
        <f>B105+D105</f>
        <v>2.7</v>
      </c>
      <c r="D105" s="48">
        <v>0.9</v>
      </c>
      <c r="E105" s="61">
        <v>431051</v>
      </c>
      <c r="F105" s="62">
        <v>4.5880000000000001</v>
      </c>
      <c r="G105" s="63">
        <v>0.55200000000000005</v>
      </c>
      <c r="H105" s="63">
        <v>0.64400000000000002</v>
      </c>
      <c r="I105" s="63">
        <v>0.56000000000000005</v>
      </c>
      <c r="J105" s="63"/>
      <c r="K105" s="53"/>
      <c r="L105" s="64">
        <v>25.992000000000001</v>
      </c>
      <c r="M105" s="60" t="s">
        <v>35</v>
      </c>
      <c r="N105" s="56">
        <v>0.9</v>
      </c>
      <c r="O105" s="57">
        <v>43941</v>
      </c>
      <c r="P105" s="57">
        <v>43941</v>
      </c>
      <c r="Q105" s="58" t="s">
        <v>104</v>
      </c>
    </row>
    <row r="106" spans="1:17" x14ac:dyDescent="0.2">
      <c r="A106" s="47" t="s">
        <v>89</v>
      </c>
      <c r="B106" s="48">
        <f t="shared" ref="B106" si="32">C105</f>
        <v>2.7</v>
      </c>
      <c r="C106" s="48">
        <f t="shared" ref="C106" si="33">B106+D106</f>
        <v>4.0999999999999996</v>
      </c>
      <c r="D106" s="48">
        <v>1.4</v>
      </c>
      <c r="E106" s="61">
        <v>431052</v>
      </c>
      <c r="F106" s="62">
        <v>0.47</v>
      </c>
      <c r="G106" s="63">
        <v>3.4000000000000002E-2</v>
      </c>
      <c r="H106" s="63">
        <v>3.0000000000000001E-3</v>
      </c>
      <c r="I106" s="63">
        <v>0.08</v>
      </c>
      <c r="J106" s="63"/>
      <c r="K106" s="53"/>
      <c r="L106" s="64">
        <v>4.2279999999999998</v>
      </c>
      <c r="M106" s="60" t="s">
        <v>36</v>
      </c>
      <c r="N106" s="56"/>
      <c r="O106" s="57">
        <v>43941</v>
      </c>
      <c r="P106" s="57">
        <v>43941</v>
      </c>
      <c r="Q106" s="58" t="s">
        <v>104</v>
      </c>
    </row>
    <row r="107" spans="1:17" x14ac:dyDescent="0.2">
      <c r="A107" s="47" t="s">
        <v>90</v>
      </c>
      <c r="B107" s="48">
        <v>0</v>
      </c>
      <c r="C107" s="48">
        <v>2.5</v>
      </c>
      <c r="D107" s="48">
        <v>2.5</v>
      </c>
      <c r="E107" s="61">
        <v>431398</v>
      </c>
      <c r="F107" s="62">
        <v>0.71200000000000008</v>
      </c>
      <c r="G107" s="63">
        <v>4.5999999999999999E-2</v>
      </c>
      <c r="H107" s="63">
        <v>0</v>
      </c>
      <c r="I107" s="63">
        <v>0.107</v>
      </c>
      <c r="J107" s="63"/>
      <c r="K107" s="53"/>
      <c r="L107" s="64">
        <v>5.79</v>
      </c>
      <c r="M107" s="60" t="s">
        <v>34</v>
      </c>
      <c r="N107" s="56"/>
      <c r="O107" s="57">
        <v>43943</v>
      </c>
      <c r="P107" s="57">
        <v>43943</v>
      </c>
      <c r="Q107" s="58" t="s">
        <v>105</v>
      </c>
    </row>
    <row r="108" spans="1:17" x14ac:dyDescent="0.2">
      <c r="A108" s="47" t="s">
        <v>90</v>
      </c>
      <c r="B108" s="48">
        <f>C107</f>
        <v>2.5</v>
      </c>
      <c r="C108" s="48">
        <f>B108+D108</f>
        <v>3</v>
      </c>
      <c r="D108" s="48">
        <v>0.5</v>
      </c>
      <c r="E108" s="61">
        <v>431399</v>
      </c>
      <c r="F108" s="62">
        <v>2.8780000000000001</v>
      </c>
      <c r="G108" s="63">
        <v>0.104</v>
      </c>
      <c r="H108" s="63">
        <v>0.14099999999999999</v>
      </c>
      <c r="I108" s="63">
        <v>0.59399999999999997</v>
      </c>
      <c r="J108" s="63"/>
      <c r="K108" s="53"/>
      <c r="L108" s="64">
        <v>23.106000000000002</v>
      </c>
      <c r="M108" s="60" t="s">
        <v>35</v>
      </c>
      <c r="N108" s="56">
        <v>0.5</v>
      </c>
      <c r="O108" s="57">
        <v>43943</v>
      </c>
      <c r="P108" s="57">
        <v>43943</v>
      </c>
      <c r="Q108" s="58" t="s">
        <v>105</v>
      </c>
    </row>
    <row r="109" spans="1:17" x14ac:dyDescent="0.2">
      <c r="A109" s="47" t="s">
        <v>90</v>
      </c>
      <c r="B109" s="48">
        <f t="shared" ref="B109:B110" si="34">C108</f>
        <v>3</v>
      </c>
      <c r="C109" s="48">
        <f t="shared" ref="C109:C110" si="35">B109+D109</f>
        <v>3.7</v>
      </c>
      <c r="D109" s="48">
        <v>0.7</v>
      </c>
      <c r="E109" s="61">
        <v>431401</v>
      </c>
      <c r="F109" s="62">
        <v>3.7959999999999998</v>
      </c>
      <c r="G109" s="63">
        <v>2.4E-2</v>
      </c>
      <c r="H109" s="63">
        <v>0.08</v>
      </c>
      <c r="I109" s="63">
        <v>0.19500000000000001</v>
      </c>
      <c r="J109" s="63"/>
      <c r="K109" s="53"/>
      <c r="L109" s="64">
        <v>33.491</v>
      </c>
      <c r="M109" s="60" t="s">
        <v>36</v>
      </c>
      <c r="N109" s="56"/>
      <c r="O109" s="57">
        <v>43943</v>
      </c>
      <c r="P109" s="57">
        <v>43943</v>
      </c>
      <c r="Q109" s="58" t="s">
        <v>105</v>
      </c>
    </row>
    <row r="110" spans="1:17" x14ac:dyDescent="0.2">
      <c r="A110" s="47" t="s">
        <v>90</v>
      </c>
      <c r="B110" s="48">
        <f t="shared" si="34"/>
        <v>3.7</v>
      </c>
      <c r="C110" s="48">
        <f t="shared" si="35"/>
        <v>4.8000000000000007</v>
      </c>
      <c r="D110" s="48">
        <v>1.1000000000000001</v>
      </c>
      <c r="E110" s="61">
        <v>431402</v>
      </c>
      <c r="F110" s="62">
        <v>1.67</v>
      </c>
      <c r="G110" s="63">
        <v>2.1000000000000001E-2</v>
      </c>
      <c r="H110" s="63">
        <v>5.0000000000000001E-3</v>
      </c>
      <c r="I110" s="63">
        <v>3.6999999999999998E-2</v>
      </c>
      <c r="J110" s="63"/>
      <c r="K110" s="53"/>
      <c r="L110" s="64">
        <v>14.949</v>
      </c>
      <c r="M110" s="60" t="s">
        <v>34</v>
      </c>
      <c r="N110" s="56"/>
      <c r="O110" s="57">
        <v>43943</v>
      </c>
      <c r="P110" s="57">
        <v>43943</v>
      </c>
      <c r="Q110" s="58" t="s">
        <v>105</v>
      </c>
    </row>
    <row r="111" spans="1:17" x14ac:dyDescent="0.2">
      <c r="A111" s="47" t="s">
        <v>91</v>
      </c>
      <c r="B111" s="48">
        <v>0</v>
      </c>
      <c r="C111" s="48">
        <v>1.9</v>
      </c>
      <c r="D111" s="48">
        <v>1.9</v>
      </c>
      <c r="E111" s="61">
        <v>433022</v>
      </c>
      <c r="F111" s="62">
        <v>0.7380000000000001</v>
      </c>
      <c r="G111" s="63">
        <v>3.6999999999999998E-2</v>
      </c>
      <c r="H111" s="63">
        <v>7.1999999999999995E-2</v>
      </c>
      <c r="I111" s="63">
        <v>0.13600000000000001</v>
      </c>
      <c r="J111" s="63">
        <v>2.7586206896551726</v>
      </c>
      <c r="K111" s="53"/>
      <c r="L111" s="64">
        <v>4.8140000000000001</v>
      </c>
      <c r="M111" s="60" t="s">
        <v>34</v>
      </c>
      <c r="N111" s="56"/>
      <c r="O111" s="57">
        <v>43955</v>
      </c>
      <c r="P111" s="57">
        <v>43956</v>
      </c>
      <c r="Q111" s="58" t="s">
        <v>291</v>
      </c>
    </row>
    <row r="112" spans="1:17" x14ac:dyDescent="0.2">
      <c r="A112" s="47" t="s">
        <v>91</v>
      </c>
      <c r="B112" s="48">
        <f>C111</f>
        <v>1.9</v>
      </c>
      <c r="C112" s="48">
        <f>B112+D112</f>
        <v>2.7</v>
      </c>
      <c r="D112" s="48">
        <v>0.8</v>
      </c>
      <c r="E112" s="61">
        <v>433023</v>
      </c>
      <c r="F112" s="62">
        <v>0.58799999999999997</v>
      </c>
      <c r="G112" s="63">
        <v>3.6999999999999998E-2</v>
      </c>
      <c r="H112" s="63">
        <v>6.5000000000000002E-2</v>
      </c>
      <c r="I112" s="63">
        <v>0.17100000000000001</v>
      </c>
      <c r="J112" s="63">
        <v>2.8169014084507067</v>
      </c>
      <c r="K112" s="53"/>
      <c r="L112" s="64">
        <v>4.2030000000000003</v>
      </c>
      <c r="M112" s="60" t="s">
        <v>35</v>
      </c>
      <c r="N112" s="56">
        <v>0.8</v>
      </c>
      <c r="O112" s="57">
        <v>43955</v>
      </c>
      <c r="P112" s="57">
        <v>43956</v>
      </c>
      <c r="Q112" s="58" t="s">
        <v>291</v>
      </c>
    </row>
    <row r="113" spans="1:23" x14ac:dyDescent="0.2">
      <c r="A113" s="47" t="s">
        <v>91</v>
      </c>
      <c r="B113" s="48">
        <f t="shared" ref="B113" si="36">C112</f>
        <v>2.7</v>
      </c>
      <c r="C113" s="48">
        <f t="shared" ref="C113" si="37">B113+D113</f>
        <v>3.6</v>
      </c>
      <c r="D113" s="48">
        <v>0.9</v>
      </c>
      <c r="E113" s="61">
        <v>433025</v>
      </c>
      <c r="F113" s="62">
        <v>16.04</v>
      </c>
      <c r="G113" s="63">
        <v>1.1160000000000001</v>
      </c>
      <c r="H113" s="63">
        <v>0.187</v>
      </c>
      <c r="I113" s="63">
        <v>0.25600000000000001</v>
      </c>
      <c r="J113" s="63">
        <v>2.7586206896551726</v>
      </c>
      <c r="K113" s="53"/>
      <c r="L113" s="64">
        <v>73.673000000000002</v>
      </c>
      <c r="M113" s="60" t="s">
        <v>34</v>
      </c>
      <c r="N113" s="56"/>
      <c r="O113" s="57">
        <v>43955</v>
      </c>
      <c r="P113" s="57">
        <v>43956</v>
      </c>
      <c r="Q113" s="58" t="s">
        <v>291</v>
      </c>
    </row>
    <row r="114" spans="1:23" x14ac:dyDescent="0.2">
      <c r="A114" s="47" t="s">
        <v>92</v>
      </c>
      <c r="B114" s="48">
        <v>0</v>
      </c>
      <c r="C114" s="48">
        <v>0.7</v>
      </c>
      <c r="D114" s="48">
        <v>0.7</v>
      </c>
      <c r="E114" s="61">
        <v>436289</v>
      </c>
      <c r="F114" s="62">
        <v>6.9779999999999998</v>
      </c>
      <c r="G114" s="63">
        <v>0.189</v>
      </c>
      <c r="H114" s="63">
        <v>0.156</v>
      </c>
      <c r="I114" s="63">
        <v>0.13600000000000001</v>
      </c>
      <c r="J114" s="63"/>
      <c r="K114" s="53"/>
      <c r="L114" s="64">
        <v>48.384</v>
      </c>
      <c r="M114" s="60" t="s">
        <v>35</v>
      </c>
      <c r="N114" s="56">
        <v>0.7</v>
      </c>
      <c r="O114" s="57">
        <v>43975</v>
      </c>
      <c r="P114" s="57">
        <v>43975</v>
      </c>
      <c r="Q114" s="58" t="s">
        <v>290</v>
      </c>
    </row>
    <row r="115" spans="1:23" x14ac:dyDescent="0.2">
      <c r="A115" s="47" t="s">
        <v>92</v>
      </c>
      <c r="B115" s="48">
        <f>C114</f>
        <v>0.7</v>
      </c>
      <c r="C115" s="48">
        <f>B115+D115</f>
        <v>2.2000000000000002</v>
      </c>
      <c r="D115" s="48">
        <v>1.5</v>
      </c>
      <c r="E115" s="61">
        <v>436290</v>
      </c>
      <c r="F115" s="62">
        <v>7.1740000000000013</v>
      </c>
      <c r="G115" s="63">
        <v>5.7000000000000002E-2</v>
      </c>
      <c r="H115" s="63">
        <v>0.19</v>
      </c>
      <c r="I115" s="63">
        <v>0.30499999999999999</v>
      </c>
      <c r="J115" s="63"/>
      <c r="K115" s="53"/>
      <c r="L115" s="64">
        <v>36.411000000000001</v>
      </c>
      <c r="M115" s="60" t="s">
        <v>35</v>
      </c>
      <c r="N115" s="56">
        <v>1.5</v>
      </c>
      <c r="O115" s="57">
        <v>43975</v>
      </c>
      <c r="P115" s="57">
        <v>43975</v>
      </c>
      <c r="Q115" s="58" t="s">
        <v>290</v>
      </c>
    </row>
    <row r="116" spans="1:23" x14ac:dyDescent="0.2">
      <c r="A116" s="47" t="s">
        <v>92</v>
      </c>
      <c r="B116" s="48">
        <f t="shared" ref="B116" si="38">C115</f>
        <v>2.2000000000000002</v>
      </c>
      <c r="C116" s="48">
        <f t="shared" ref="C116" si="39">B116+D116</f>
        <v>3.3000000000000003</v>
      </c>
      <c r="D116" s="48">
        <v>1.1000000000000001</v>
      </c>
      <c r="E116" s="61">
        <v>436292</v>
      </c>
      <c r="F116" s="62">
        <v>4.7939999999999996</v>
      </c>
      <c r="G116" s="63">
        <v>0.40699999999999997</v>
      </c>
      <c r="H116" s="63">
        <v>0.23</v>
      </c>
      <c r="I116" s="63">
        <v>0.54600000000000004</v>
      </c>
      <c r="J116" s="63"/>
      <c r="K116" s="53"/>
      <c r="L116" s="64">
        <v>76.168000000000006</v>
      </c>
      <c r="M116" s="60" t="s">
        <v>35</v>
      </c>
      <c r="N116" s="56">
        <v>1.1000000000000001</v>
      </c>
      <c r="O116" s="57">
        <v>43975</v>
      </c>
      <c r="P116" s="57">
        <v>43975</v>
      </c>
      <c r="Q116" s="58" t="s">
        <v>290</v>
      </c>
    </row>
    <row r="117" spans="1:23" x14ac:dyDescent="0.2">
      <c r="A117" s="47" t="s">
        <v>93</v>
      </c>
      <c r="B117" s="48">
        <v>0</v>
      </c>
      <c r="C117" s="48">
        <v>1.2</v>
      </c>
      <c r="D117" s="48">
        <v>1.2</v>
      </c>
      <c r="E117" s="61">
        <v>436861</v>
      </c>
      <c r="F117" s="62">
        <v>0.37</v>
      </c>
      <c r="G117" s="63">
        <v>8.9999999999999993E-3</v>
      </c>
      <c r="H117" s="63">
        <v>2.3E-2</v>
      </c>
      <c r="I117" s="63">
        <v>7.6999999999999999E-2</v>
      </c>
      <c r="J117" s="54"/>
      <c r="K117" s="53"/>
      <c r="L117" s="64">
        <v>0.52700000000000002</v>
      </c>
      <c r="M117" s="60" t="s">
        <v>34</v>
      </c>
      <c r="N117" s="56"/>
      <c r="O117" s="57">
        <v>43978</v>
      </c>
      <c r="P117" s="57">
        <v>43979</v>
      </c>
      <c r="Q117" s="58" t="s">
        <v>292</v>
      </c>
      <c r="U117" s="5"/>
      <c r="W117" s="16"/>
    </row>
    <row r="118" spans="1:23" x14ac:dyDescent="0.2">
      <c r="A118" s="47" t="s">
        <v>93</v>
      </c>
      <c r="B118" s="48">
        <f>C117</f>
        <v>1.2</v>
      </c>
      <c r="C118" s="48">
        <f>B118+D118</f>
        <v>2.7</v>
      </c>
      <c r="D118" s="48">
        <v>1.5</v>
      </c>
      <c r="E118" s="61">
        <v>436862</v>
      </c>
      <c r="F118" s="62">
        <v>4.22</v>
      </c>
      <c r="G118" s="63">
        <v>5.6000000000000001E-2</v>
      </c>
      <c r="H118" s="63">
        <v>0.38200000000000001</v>
      </c>
      <c r="I118" s="63">
        <v>0.69499999999999995</v>
      </c>
      <c r="J118" s="54"/>
      <c r="K118" s="53"/>
      <c r="L118" s="64">
        <v>45.125</v>
      </c>
      <c r="M118" s="60" t="s">
        <v>35</v>
      </c>
      <c r="N118" s="56">
        <v>1.5</v>
      </c>
      <c r="O118" s="57">
        <v>43978</v>
      </c>
      <c r="P118" s="57">
        <v>43979</v>
      </c>
      <c r="Q118" s="58" t="s">
        <v>292</v>
      </c>
      <c r="U118" s="5"/>
      <c r="W118" s="16"/>
    </row>
    <row r="119" spans="1:23" x14ac:dyDescent="0.2">
      <c r="A119" s="47" t="s">
        <v>93</v>
      </c>
      <c r="B119" s="48">
        <f t="shared" ref="B119" si="40">C118</f>
        <v>2.7</v>
      </c>
      <c r="C119" s="48">
        <f t="shared" ref="C119" si="41">B119+D119</f>
        <v>3.8000000000000003</v>
      </c>
      <c r="D119" s="48">
        <v>1.1000000000000001</v>
      </c>
      <c r="E119" s="61">
        <v>436864</v>
      </c>
      <c r="F119" s="62">
        <v>0.21199999999999999</v>
      </c>
      <c r="G119" s="63">
        <v>1.2E-2</v>
      </c>
      <c r="H119" s="63">
        <v>5.0000000000000001E-3</v>
      </c>
      <c r="I119" s="63">
        <v>2.1000000000000001E-2</v>
      </c>
      <c r="J119" s="54"/>
      <c r="K119" s="53"/>
      <c r="L119" s="64">
        <v>-0.84599999999999997</v>
      </c>
      <c r="M119" s="60" t="s">
        <v>36</v>
      </c>
      <c r="N119" s="56"/>
      <c r="O119" s="57">
        <v>43978</v>
      </c>
      <c r="P119" s="57">
        <v>43979</v>
      </c>
      <c r="Q119" s="58" t="s">
        <v>292</v>
      </c>
      <c r="U119" s="5"/>
      <c r="W119" s="16"/>
    </row>
    <row r="120" spans="1:23" x14ac:dyDescent="0.2">
      <c r="A120" s="47" t="s">
        <v>94</v>
      </c>
      <c r="B120" s="48">
        <v>0</v>
      </c>
      <c r="C120" s="48">
        <v>1.5</v>
      </c>
      <c r="D120" s="48">
        <v>1.5</v>
      </c>
      <c r="E120" s="61">
        <v>437145</v>
      </c>
      <c r="F120" s="62">
        <v>6.0340000000000007</v>
      </c>
      <c r="G120" s="63">
        <v>0.221</v>
      </c>
      <c r="H120" s="63">
        <v>2.7069999999999999</v>
      </c>
      <c r="I120" s="63">
        <v>5.52</v>
      </c>
      <c r="J120" s="63"/>
      <c r="K120" s="53"/>
      <c r="L120" s="64">
        <v>66.257999999999996</v>
      </c>
      <c r="M120" s="60" t="s">
        <v>35</v>
      </c>
      <c r="N120" s="56">
        <v>1.5</v>
      </c>
      <c r="O120" s="57">
        <v>43980</v>
      </c>
      <c r="P120" s="57">
        <v>43980</v>
      </c>
      <c r="Q120" s="58" t="s">
        <v>293</v>
      </c>
      <c r="U120" s="5"/>
      <c r="W120" s="16"/>
    </row>
    <row r="121" spans="1:23" x14ac:dyDescent="0.2">
      <c r="A121" s="47" t="s">
        <v>94</v>
      </c>
      <c r="B121" s="48">
        <f>C120</f>
        <v>1.5</v>
      </c>
      <c r="C121" s="48">
        <f>B121+D121</f>
        <v>2.5</v>
      </c>
      <c r="D121" s="48">
        <v>1</v>
      </c>
      <c r="E121" s="61">
        <v>437146</v>
      </c>
      <c r="F121" s="62">
        <v>2.3639999999999999</v>
      </c>
      <c r="G121" s="63">
        <v>0.02</v>
      </c>
      <c r="H121" s="63">
        <v>1.7999999999999999E-2</v>
      </c>
      <c r="I121" s="63">
        <v>0.217</v>
      </c>
      <c r="J121" s="54"/>
      <c r="K121" s="53"/>
      <c r="L121" s="64">
        <v>13.538</v>
      </c>
      <c r="M121" s="60" t="s">
        <v>35</v>
      </c>
      <c r="N121" s="56">
        <v>1</v>
      </c>
      <c r="O121" s="57">
        <v>43980</v>
      </c>
      <c r="P121" s="57">
        <v>43980</v>
      </c>
      <c r="Q121" s="58" t="s">
        <v>293</v>
      </c>
      <c r="U121" s="5"/>
      <c r="W121" s="16"/>
    </row>
    <row r="122" spans="1:23" x14ac:dyDescent="0.2">
      <c r="A122" s="47" t="s">
        <v>94</v>
      </c>
      <c r="B122" s="48">
        <f t="shared" ref="B122" si="42">C121</f>
        <v>2.5</v>
      </c>
      <c r="C122" s="48">
        <f t="shared" ref="C122" si="43">B122+D122</f>
        <v>3.5</v>
      </c>
      <c r="D122" s="48">
        <v>1</v>
      </c>
      <c r="E122" s="61">
        <v>437147</v>
      </c>
      <c r="F122" s="62">
        <v>3.9079999999999995</v>
      </c>
      <c r="G122" s="63">
        <v>3.5000000000000003E-2</v>
      </c>
      <c r="H122" s="63">
        <v>8.0000000000000002E-3</v>
      </c>
      <c r="I122" s="63">
        <v>5.5E-2</v>
      </c>
      <c r="J122" s="63"/>
      <c r="K122" s="53"/>
      <c r="L122" s="64">
        <v>1.8959999999999999</v>
      </c>
      <c r="M122" s="60" t="s">
        <v>36</v>
      </c>
      <c r="N122" s="56"/>
      <c r="O122" s="57">
        <v>43980</v>
      </c>
      <c r="P122" s="57">
        <v>43980</v>
      </c>
      <c r="Q122" s="58" t="s">
        <v>293</v>
      </c>
      <c r="U122" s="5"/>
      <c r="W122" s="16"/>
    </row>
    <row r="123" spans="1:23" x14ac:dyDescent="0.2">
      <c r="A123" s="47" t="s">
        <v>95</v>
      </c>
      <c r="B123" s="48">
        <v>0</v>
      </c>
      <c r="C123" s="48">
        <v>0.5</v>
      </c>
      <c r="D123" s="48">
        <v>0.5</v>
      </c>
      <c r="E123" s="61">
        <v>437763</v>
      </c>
      <c r="F123" s="62">
        <v>5.0620000000000003</v>
      </c>
      <c r="G123" s="63">
        <v>4.5999999999999999E-2</v>
      </c>
      <c r="H123" s="63">
        <v>0.28199999999999997</v>
      </c>
      <c r="I123" s="63">
        <v>1.08</v>
      </c>
      <c r="J123" s="63">
        <v>2.8368794326241087</v>
      </c>
      <c r="K123" s="53"/>
      <c r="L123" s="64">
        <v>36.270000000000003</v>
      </c>
      <c r="M123" s="60" t="s">
        <v>34</v>
      </c>
      <c r="N123" s="56"/>
      <c r="O123" s="57">
        <v>43983</v>
      </c>
      <c r="P123" s="57">
        <v>43984</v>
      </c>
      <c r="Q123" s="58" t="s">
        <v>294</v>
      </c>
      <c r="U123" s="5"/>
      <c r="W123" s="16"/>
    </row>
    <row r="124" spans="1:23" x14ac:dyDescent="0.2">
      <c r="A124" s="47" t="s">
        <v>95</v>
      </c>
      <c r="B124" s="48">
        <f>C123</f>
        <v>0.5</v>
      </c>
      <c r="C124" s="48">
        <f>B124+D124</f>
        <v>1.5</v>
      </c>
      <c r="D124" s="48">
        <v>1</v>
      </c>
      <c r="E124" s="61">
        <v>437764</v>
      </c>
      <c r="F124" s="62">
        <v>2.786</v>
      </c>
      <c r="G124" s="63">
        <v>0.109</v>
      </c>
      <c r="H124" s="63">
        <v>0.27400000000000002</v>
      </c>
      <c r="I124" s="63">
        <v>1.2030000000000001</v>
      </c>
      <c r="J124" s="63">
        <v>2.8571428571428572</v>
      </c>
      <c r="K124" s="53"/>
      <c r="L124" s="64">
        <v>20.702000000000002</v>
      </c>
      <c r="M124" s="60" t="s">
        <v>34</v>
      </c>
      <c r="N124" s="56"/>
      <c r="O124" s="57">
        <v>43983</v>
      </c>
      <c r="P124" s="57">
        <v>43984</v>
      </c>
      <c r="Q124" s="58" t="s">
        <v>294</v>
      </c>
      <c r="U124" s="5"/>
      <c r="W124" s="16"/>
    </row>
    <row r="125" spans="1:23" x14ac:dyDescent="0.2">
      <c r="A125" s="47" t="s">
        <v>95</v>
      </c>
      <c r="B125" s="48">
        <f t="shared" ref="B125:B127" si="44">C124</f>
        <v>1.5</v>
      </c>
      <c r="C125" s="48">
        <f t="shared" ref="C125:C127" si="45">B125+D125</f>
        <v>2.2000000000000002</v>
      </c>
      <c r="D125" s="48">
        <v>0.7</v>
      </c>
      <c r="E125" s="61">
        <v>437765</v>
      </c>
      <c r="F125" s="62">
        <v>5.5339999999999998</v>
      </c>
      <c r="G125" s="63">
        <v>0.222</v>
      </c>
      <c r="H125" s="63">
        <v>0.41899999999999998</v>
      </c>
      <c r="I125" s="63">
        <v>0.99299999999999999</v>
      </c>
      <c r="J125" s="63">
        <v>2.7586206896551726</v>
      </c>
      <c r="K125" s="53"/>
      <c r="L125" s="64">
        <v>51.546999999999997</v>
      </c>
      <c r="M125" s="60" t="s">
        <v>35</v>
      </c>
      <c r="N125" s="56">
        <v>0.7</v>
      </c>
      <c r="O125" s="57">
        <v>43983</v>
      </c>
      <c r="P125" s="57">
        <v>43984</v>
      </c>
      <c r="Q125" s="58" t="s">
        <v>294</v>
      </c>
      <c r="U125" s="5"/>
      <c r="W125" s="16"/>
    </row>
    <row r="126" spans="1:23" x14ac:dyDescent="0.2">
      <c r="A126" s="47" t="s">
        <v>95</v>
      </c>
      <c r="B126" s="48">
        <f t="shared" si="44"/>
        <v>2.2000000000000002</v>
      </c>
      <c r="C126" s="48">
        <f t="shared" si="45"/>
        <v>2.9000000000000004</v>
      </c>
      <c r="D126" s="48">
        <v>0.7</v>
      </c>
      <c r="E126" s="61">
        <v>437767</v>
      </c>
      <c r="F126" s="65">
        <v>6.1859999999999999</v>
      </c>
      <c r="G126" s="66">
        <v>0.158</v>
      </c>
      <c r="H126" s="66">
        <v>0.625</v>
      </c>
      <c r="I126" s="66">
        <v>1.0309999999999999</v>
      </c>
      <c r="J126" s="66">
        <v>2.8653295128939869</v>
      </c>
      <c r="K126" s="67"/>
      <c r="L126" s="68">
        <v>54.771999999999998</v>
      </c>
      <c r="M126" s="60" t="s">
        <v>35</v>
      </c>
      <c r="N126" s="56">
        <v>0.7</v>
      </c>
      <c r="O126" s="57">
        <v>43983</v>
      </c>
      <c r="P126" s="57">
        <v>43984</v>
      </c>
      <c r="Q126" s="58" t="s">
        <v>294</v>
      </c>
      <c r="U126" s="5"/>
      <c r="W126" s="16"/>
    </row>
    <row r="127" spans="1:23" x14ac:dyDescent="0.2">
      <c r="A127" s="47" t="s">
        <v>95</v>
      </c>
      <c r="B127" s="48">
        <f t="shared" si="44"/>
        <v>2.9000000000000004</v>
      </c>
      <c r="C127" s="48">
        <f t="shared" si="45"/>
        <v>3.7</v>
      </c>
      <c r="D127" s="48">
        <v>0.8</v>
      </c>
      <c r="E127" s="69">
        <v>437768</v>
      </c>
      <c r="F127" s="62">
        <v>0.69400000000000006</v>
      </c>
      <c r="G127" s="63">
        <v>5.2999999999999999E-2</v>
      </c>
      <c r="H127" s="63">
        <v>2.4E-2</v>
      </c>
      <c r="I127" s="63">
        <v>0.06</v>
      </c>
      <c r="J127" s="63">
        <v>2.9197080291970825</v>
      </c>
      <c r="K127" s="53"/>
      <c r="L127" s="64">
        <v>7.1980000000000004</v>
      </c>
      <c r="M127" s="60" t="s">
        <v>36</v>
      </c>
      <c r="N127" s="56"/>
      <c r="O127" s="57">
        <v>43983</v>
      </c>
      <c r="P127" s="57">
        <v>43984</v>
      </c>
      <c r="Q127" s="58" t="s">
        <v>294</v>
      </c>
      <c r="U127" s="5"/>
      <c r="W127" s="16"/>
    </row>
    <row r="128" spans="1:23" x14ac:dyDescent="0.2">
      <c r="A128" s="47" t="s">
        <v>268</v>
      </c>
      <c r="B128" s="48">
        <v>0</v>
      </c>
      <c r="C128" s="48">
        <v>0.7</v>
      </c>
      <c r="D128" s="48">
        <v>0.7</v>
      </c>
      <c r="E128" s="69">
        <v>438029</v>
      </c>
      <c r="F128" s="62">
        <v>2.56</v>
      </c>
      <c r="G128" s="63">
        <v>1.2999999999999999E-2</v>
      </c>
      <c r="H128" s="63">
        <v>5.2999999999999999E-2</v>
      </c>
      <c r="I128" s="63">
        <v>0.153</v>
      </c>
      <c r="J128" s="63">
        <v>2.8776978417266115</v>
      </c>
      <c r="K128" s="53"/>
      <c r="L128" s="64">
        <v>14.567</v>
      </c>
      <c r="M128" s="60" t="s">
        <v>34</v>
      </c>
      <c r="N128" s="56"/>
      <c r="O128" s="57">
        <v>43985</v>
      </c>
      <c r="P128" s="57">
        <v>43985</v>
      </c>
      <c r="Q128" s="58" t="s">
        <v>295</v>
      </c>
      <c r="U128" s="5"/>
      <c r="W128" s="16"/>
    </row>
    <row r="129" spans="1:23" x14ac:dyDescent="0.2">
      <c r="A129" s="47" t="s">
        <v>268</v>
      </c>
      <c r="B129" s="48">
        <f>C128</f>
        <v>0.7</v>
      </c>
      <c r="C129" s="48">
        <f>B129+D129</f>
        <v>2.5</v>
      </c>
      <c r="D129" s="48">
        <v>1.8</v>
      </c>
      <c r="E129" s="69">
        <v>438030</v>
      </c>
      <c r="F129" s="62">
        <v>1.1759999999999999</v>
      </c>
      <c r="G129" s="63">
        <v>1.2E-2</v>
      </c>
      <c r="H129" s="63">
        <v>5.8000000000000003E-2</v>
      </c>
      <c r="I129" s="63">
        <v>0.21</v>
      </c>
      <c r="J129" s="63">
        <v>3.0303030303030329</v>
      </c>
      <c r="K129" s="53"/>
      <c r="L129" s="64">
        <v>15.061</v>
      </c>
      <c r="M129" s="60" t="s">
        <v>35</v>
      </c>
      <c r="N129" s="56">
        <v>1.8</v>
      </c>
      <c r="O129" s="57">
        <v>43985</v>
      </c>
      <c r="P129" s="57">
        <v>43985</v>
      </c>
      <c r="Q129" s="58" t="s">
        <v>295</v>
      </c>
      <c r="U129" s="5"/>
      <c r="W129" s="16"/>
    </row>
    <row r="130" spans="1:23" x14ac:dyDescent="0.2">
      <c r="A130" s="47" t="s">
        <v>268</v>
      </c>
      <c r="B130" s="48">
        <f t="shared" ref="B130:B131" si="46">C129</f>
        <v>2.5</v>
      </c>
      <c r="C130" s="48">
        <f t="shared" ref="C130:C131" si="47">B130+D130</f>
        <v>3.4</v>
      </c>
      <c r="D130" s="48">
        <v>0.9</v>
      </c>
      <c r="E130" s="69">
        <v>438031</v>
      </c>
      <c r="F130" s="70">
        <v>5.48</v>
      </c>
      <c r="G130" s="71">
        <v>1.9E-2</v>
      </c>
      <c r="H130" s="71">
        <v>0.13900000000000001</v>
      </c>
      <c r="I130" s="71">
        <v>0.73299999999999998</v>
      </c>
      <c r="J130" s="71">
        <v>2.9197080291970825</v>
      </c>
      <c r="K130" s="72"/>
      <c r="L130" s="73">
        <v>26.617000000000001</v>
      </c>
      <c r="M130" s="60" t="s">
        <v>35</v>
      </c>
      <c r="N130" s="56">
        <v>0.9</v>
      </c>
      <c r="O130" s="57">
        <v>43985</v>
      </c>
      <c r="P130" s="57">
        <v>43985</v>
      </c>
      <c r="Q130" s="58" t="s">
        <v>295</v>
      </c>
      <c r="U130" s="5"/>
      <c r="W130" s="16"/>
    </row>
    <row r="131" spans="1:23" x14ac:dyDescent="0.2">
      <c r="A131" s="47" t="s">
        <v>268</v>
      </c>
      <c r="B131" s="48">
        <f t="shared" si="46"/>
        <v>3.4</v>
      </c>
      <c r="C131" s="48">
        <f t="shared" si="47"/>
        <v>4.8</v>
      </c>
      <c r="D131" s="48">
        <v>1.4</v>
      </c>
      <c r="E131" s="69">
        <v>438032</v>
      </c>
      <c r="F131" s="62">
        <v>3.31</v>
      </c>
      <c r="G131" s="63">
        <v>8.7999999999999995E-2</v>
      </c>
      <c r="H131" s="63">
        <v>2.1000000000000001E-2</v>
      </c>
      <c r="I131" s="63">
        <v>5.3999999999999999E-2</v>
      </c>
      <c r="J131" s="63">
        <v>2.8776978417266235</v>
      </c>
      <c r="K131" s="53"/>
      <c r="L131" s="64">
        <v>28.536999999999999</v>
      </c>
      <c r="M131" s="60" t="s">
        <v>36</v>
      </c>
      <c r="N131" s="56"/>
      <c r="O131" s="57">
        <v>43985</v>
      </c>
      <c r="P131" s="57">
        <v>43985</v>
      </c>
      <c r="Q131" s="58" t="s">
        <v>295</v>
      </c>
      <c r="U131" s="5"/>
      <c r="W131" s="16"/>
    </row>
    <row r="132" spans="1:23" x14ac:dyDescent="0.2">
      <c r="A132" s="47" t="s">
        <v>269</v>
      </c>
      <c r="B132" s="48">
        <v>0</v>
      </c>
      <c r="C132" s="48">
        <v>1</v>
      </c>
      <c r="D132" s="48">
        <v>1</v>
      </c>
      <c r="E132" s="69">
        <v>438360</v>
      </c>
      <c r="F132" s="62">
        <v>1</v>
      </c>
      <c r="G132" s="63">
        <v>9.8000000000000004E-2</v>
      </c>
      <c r="H132" s="63">
        <v>7.0000000000000001E-3</v>
      </c>
      <c r="I132" s="63">
        <v>0.123</v>
      </c>
      <c r="J132" s="63">
        <v>2.7210884353741518</v>
      </c>
      <c r="K132" s="53"/>
      <c r="L132" s="64">
        <v>12.992000000000001</v>
      </c>
      <c r="M132" s="60" t="s">
        <v>34</v>
      </c>
      <c r="N132" s="56"/>
      <c r="O132" s="57">
        <v>43987</v>
      </c>
      <c r="P132" s="57">
        <v>43987</v>
      </c>
      <c r="Q132" s="58" t="s">
        <v>296</v>
      </c>
      <c r="U132" s="5"/>
      <c r="W132" s="16"/>
    </row>
    <row r="133" spans="1:23" x14ac:dyDescent="0.2">
      <c r="A133" s="47" t="s">
        <v>269</v>
      </c>
      <c r="B133" s="48">
        <f>C132</f>
        <v>1</v>
      </c>
      <c r="C133" s="48">
        <f>B133+D133</f>
        <v>1.9</v>
      </c>
      <c r="D133" s="48">
        <v>0.9</v>
      </c>
      <c r="E133" s="69">
        <v>438362</v>
      </c>
      <c r="F133" s="62">
        <v>5.3239999999999998</v>
      </c>
      <c r="G133" s="63">
        <v>0.02</v>
      </c>
      <c r="H133" s="63">
        <v>0.216</v>
      </c>
      <c r="I133" s="63">
        <v>0.53</v>
      </c>
      <c r="J133" s="63">
        <v>2.7210884353741518</v>
      </c>
      <c r="K133" s="53"/>
      <c r="L133" s="64">
        <v>25.716000000000001</v>
      </c>
      <c r="M133" s="60" t="s">
        <v>35</v>
      </c>
      <c r="N133" s="56">
        <v>0.9</v>
      </c>
      <c r="O133" s="57">
        <v>43987</v>
      </c>
      <c r="P133" s="57">
        <v>43987</v>
      </c>
      <c r="Q133" s="58" t="s">
        <v>296</v>
      </c>
      <c r="U133" s="5"/>
      <c r="W133" s="16"/>
    </row>
    <row r="134" spans="1:23" x14ac:dyDescent="0.2">
      <c r="A134" s="47" t="s">
        <v>269</v>
      </c>
      <c r="B134" s="48">
        <f t="shared" ref="B134:B135" si="48">C133</f>
        <v>1.9</v>
      </c>
      <c r="C134" s="48">
        <f t="shared" ref="C134:C135" si="49">B134+D134</f>
        <v>3.2</v>
      </c>
      <c r="D134" s="48">
        <v>1.3</v>
      </c>
      <c r="E134" s="69">
        <v>438363</v>
      </c>
      <c r="F134" s="62">
        <v>29.531999999999996</v>
      </c>
      <c r="G134" s="63">
        <v>6.8000000000000005E-2</v>
      </c>
      <c r="H134" s="63">
        <v>0.41399999999999998</v>
      </c>
      <c r="I134" s="63">
        <v>0.26800000000000002</v>
      </c>
      <c r="J134" s="63">
        <v>2.7210884353741518</v>
      </c>
      <c r="K134" s="53"/>
      <c r="L134" s="64">
        <v>93.260999999999996</v>
      </c>
      <c r="M134" s="60" t="s">
        <v>35</v>
      </c>
      <c r="N134" s="56">
        <v>1.3</v>
      </c>
      <c r="O134" s="57">
        <v>43987</v>
      </c>
      <c r="P134" s="57">
        <v>43987</v>
      </c>
      <c r="Q134" s="58" t="s">
        <v>296</v>
      </c>
      <c r="U134" s="5"/>
      <c r="W134" s="16"/>
    </row>
    <row r="135" spans="1:23" x14ac:dyDescent="0.2">
      <c r="A135" s="47" t="s">
        <v>269</v>
      </c>
      <c r="B135" s="48">
        <f t="shared" si="48"/>
        <v>3.2</v>
      </c>
      <c r="C135" s="48">
        <f t="shared" si="49"/>
        <v>4.1000000000000005</v>
      </c>
      <c r="D135" s="48">
        <v>0.9</v>
      </c>
      <c r="E135" s="69">
        <v>438364</v>
      </c>
      <c r="F135" s="62">
        <v>5.3739999999999997</v>
      </c>
      <c r="G135" s="63">
        <v>4.9000000000000002E-2</v>
      </c>
      <c r="H135" s="63">
        <v>0.26300000000000001</v>
      </c>
      <c r="I135" s="63">
        <v>0.79600000000000004</v>
      </c>
      <c r="J135" s="63">
        <v>2.7210884353741518</v>
      </c>
      <c r="K135" s="53"/>
      <c r="L135" s="64">
        <v>32.159999999999997</v>
      </c>
      <c r="M135" s="60" t="s">
        <v>36</v>
      </c>
      <c r="N135" s="56"/>
      <c r="O135" s="57">
        <v>43987</v>
      </c>
      <c r="P135" s="57">
        <v>43987</v>
      </c>
      <c r="Q135" s="58" t="s">
        <v>296</v>
      </c>
      <c r="U135" s="5"/>
      <c r="W135" s="16"/>
    </row>
    <row r="136" spans="1:23" x14ac:dyDescent="0.2">
      <c r="A136" s="47" t="s">
        <v>270</v>
      </c>
      <c r="B136" s="48">
        <v>0</v>
      </c>
      <c r="C136" s="48">
        <v>1.2</v>
      </c>
      <c r="D136" s="48">
        <v>1.2</v>
      </c>
      <c r="E136" s="69">
        <v>439167</v>
      </c>
      <c r="F136" s="62">
        <v>3.7559999999999998</v>
      </c>
      <c r="G136" s="63">
        <v>5.7000000000000002E-2</v>
      </c>
      <c r="H136" s="63">
        <v>0.19800000000000001</v>
      </c>
      <c r="I136" s="63">
        <v>0.77500000000000002</v>
      </c>
      <c r="J136" s="63">
        <v>2.8169014084506951</v>
      </c>
      <c r="K136" s="53"/>
      <c r="L136" s="64">
        <v>22.289000000000001</v>
      </c>
      <c r="M136" s="60" t="s">
        <v>35</v>
      </c>
      <c r="N136" s="56">
        <v>1.2</v>
      </c>
      <c r="O136" s="57">
        <v>43992</v>
      </c>
      <c r="P136" s="57">
        <v>43993</v>
      </c>
      <c r="Q136" s="58" t="s">
        <v>297</v>
      </c>
      <c r="U136" s="5"/>
      <c r="W136" s="16"/>
    </row>
    <row r="137" spans="1:23" x14ac:dyDescent="0.2">
      <c r="A137" s="47" t="s">
        <v>270</v>
      </c>
      <c r="B137" s="48">
        <f>C136</f>
        <v>1.2</v>
      </c>
      <c r="C137" s="48">
        <f>B137+D137</f>
        <v>1.6</v>
      </c>
      <c r="D137" s="48">
        <v>0.4</v>
      </c>
      <c r="E137" s="69">
        <v>439168</v>
      </c>
      <c r="F137" s="62">
        <v>12.17</v>
      </c>
      <c r="G137" s="63">
        <v>3.5000000000000003E-2</v>
      </c>
      <c r="H137" s="63">
        <v>0.28399999999999997</v>
      </c>
      <c r="I137" s="63">
        <v>0.67200000000000004</v>
      </c>
      <c r="J137" s="63">
        <v>2.8985507246376909</v>
      </c>
      <c r="K137" s="53"/>
      <c r="L137" s="64">
        <v>62.009</v>
      </c>
      <c r="M137" s="60" t="s">
        <v>35</v>
      </c>
      <c r="N137" s="56">
        <v>0.4</v>
      </c>
      <c r="O137" s="57">
        <v>43992</v>
      </c>
      <c r="P137" s="57">
        <v>43993</v>
      </c>
      <c r="Q137" s="58" t="s">
        <v>297</v>
      </c>
      <c r="U137" s="5"/>
      <c r="W137" s="16"/>
    </row>
    <row r="138" spans="1:23" x14ac:dyDescent="0.2">
      <c r="A138" s="47" t="s">
        <v>270</v>
      </c>
      <c r="B138" s="48">
        <f t="shared" ref="B138:B139" si="50">C137</f>
        <v>1.6</v>
      </c>
      <c r="C138" s="48">
        <f t="shared" ref="C138:C139" si="51">B138+D138</f>
        <v>2.5</v>
      </c>
      <c r="D138" s="48">
        <v>0.9</v>
      </c>
      <c r="E138" s="69">
        <v>439169</v>
      </c>
      <c r="F138" s="62">
        <v>0.35799999999999998</v>
      </c>
      <c r="G138" s="63">
        <v>7.6999999999999999E-2</v>
      </c>
      <c r="H138" s="63">
        <v>8.0000000000000002E-3</v>
      </c>
      <c r="I138" s="63">
        <v>0.03</v>
      </c>
      <c r="J138" s="63">
        <v>2.70898550724637</v>
      </c>
      <c r="K138" s="53"/>
      <c r="L138" s="64">
        <v>3.4420000000000002</v>
      </c>
      <c r="M138" s="60" t="s">
        <v>36</v>
      </c>
      <c r="N138" s="56"/>
      <c r="O138" s="57">
        <v>43992</v>
      </c>
      <c r="P138" s="57">
        <v>43993</v>
      </c>
      <c r="Q138" s="58" t="s">
        <v>297</v>
      </c>
    </row>
    <row r="139" spans="1:23" x14ac:dyDescent="0.2">
      <c r="A139" s="47" t="s">
        <v>270</v>
      </c>
      <c r="B139" s="48">
        <f t="shared" si="50"/>
        <v>2.5</v>
      </c>
      <c r="C139" s="48">
        <f t="shared" si="51"/>
        <v>3.7</v>
      </c>
      <c r="D139" s="48">
        <v>1.2</v>
      </c>
      <c r="E139" s="69">
        <v>439170</v>
      </c>
      <c r="F139" s="62">
        <v>0.47600000000000003</v>
      </c>
      <c r="G139" s="63">
        <v>0.108</v>
      </c>
      <c r="H139" s="63">
        <v>8.9999999999999993E-3</v>
      </c>
      <c r="I139" s="63">
        <v>2.4E-2</v>
      </c>
      <c r="J139" s="63">
        <v>2.7777777777777821</v>
      </c>
      <c r="K139" s="53"/>
      <c r="L139" s="64">
        <v>4.1740000000000004</v>
      </c>
      <c r="M139" s="60" t="s">
        <v>36</v>
      </c>
      <c r="N139" s="56"/>
      <c r="O139" s="57">
        <v>43992</v>
      </c>
      <c r="P139" s="57">
        <v>43993</v>
      </c>
      <c r="Q139" s="58" t="s">
        <v>297</v>
      </c>
    </row>
    <row r="140" spans="1:23" x14ac:dyDescent="0.2">
      <c r="A140" s="47" t="s">
        <v>271</v>
      </c>
      <c r="B140" s="48">
        <v>0</v>
      </c>
      <c r="C140" s="48">
        <v>1.6</v>
      </c>
      <c r="D140" s="48">
        <v>1.6</v>
      </c>
      <c r="E140" s="69">
        <v>439428</v>
      </c>
      <c r="F140" s="62">
        <v>5.21</v>
      </c>
      <c r="G140" s="63">
        <v>1.6E-2</v>
      </c>
      <c r="H140" s="63">
        <v>0.03</v>
      </c>
      <c r="I140" s="63">
        <v>4.4999999999999998E-2</v>
      </c>
      <c r="J140" s="63">
        <v>2.7586206896551726</v>
      </c>
      <c r="K140" s="53"/>
      <c r="L140" s="64">
        <v>17.451000000000001</v>
      </c>
      <c r="M140" s="60" t="s">
        <v>34</v>
      </c>
      <c r="N140" s="56"/>
      <c r="O140" s="57">
        <v>43994</v>
      </c>
      <c r="P140" s="57">
        <v>43994</v>
      </c>
      <c r="Q140" s="58" t="s">
        <v>298</v>
      </c>
    </row>
    <row r="141" spans="1:23" x14ac:dyDescent="0.2">
      <c r="A141" s="47" t="s">
        <v>271</v>
      </c>
      <c r="B141" s="48">
        <f>C140</f>
        <v>1.6</v>
      </c>
      <c r="C141" s="48">
        <f>B141+D141</f>
        <v>2.5</v>
      </c>
      <c r="D141" s="48">
        <v>0.9</v>
      </c>
      <c r="E141" s="69">
        <v>439429</v>
      </c>
      <c r="F141" s="62">
        <v>3.6859999999999995</v>
      </c>
      <c r="G141" s="63">
        <v>6.0999999999999999E-2</v>
      </c>
      <c r="H141" s="63">
        <v>0.13400000000000001</v>
      </c>
      <c r="I141" s="63">
        <v>0.41399999999999998</v>
      </c>
      <c r="J141" s="63">
        <v>2.8368794326241087</v>
      </c>
      <c r="K141" s="53"/>
      <c r="L141" s="64">
        <v>22.846</v>
      </c>
      <c r="M141" s="60" t="s">
        <v>34</v>
      </c>
      <c r="N141" s="56"/>
      <c r="O141" s="57">
        <v>43994</v>
      </c>
      <c r="P141" s="57">
        <v>43994</v>
      </c>
      <c r="Q141" s="58" t="s">
        <v>299</v>
      </c>
    </row>
    <row r="142" spans="1:23" x14ac:dyDescent="0.2">
      <c r="A142" s="47" t="s">
        <v>271</v>
      </c>
      <c r="B142" s="48">
        <f t="shared" ref="B142" si="52">C141</f>
        <v>2.5</v>
      </c>
      <c r="C142" s="48">
        <f t="shared" ref="C142" si="53">B142+D142</f>
        <v>2.9</v>
      </c>
      <c r="D142" s="48">
        <v>0.4</v>
      </c>
      <c r="E142" s="69">
        <v>439430</v>
      </c>
      <c r="F142" s="62">
        <v>6.8179999999999996</v>
      </c>
      <c r="G142" s="63">
        <v>0.06</v>
      </c>
      <c r="H142" s="63">
        <v>0.161</v>
      </c>
      <c r="I142" s="63">
        <v>0.59799999999999998</v>
      </c>
      <c r="J142" s="63">
        <v>2.777777777777771</v>
      </c>
      <c r="K142" s="53"/>
      <c r="L142" s="64">
        <v>51.167000000000002</v>
      </c>
      <c r="M142" s="60" t="s">
        <v>35</v>
      </c>
      <c r="N142" s="56">
        <v>0.4</v>
      </c>
      <c r="O142" s="57">
        <v>43994</v>
      </c>
      <c r="P142" s="57">
        <v>43994</v>
      </c>
      <c r="Q142" s="58" t="s">
        <v>300</v>
      </c>
      <c r="U142" s="5"/>
      <c r="W142" s="16"/>
    </row>
    <row r="143" spans="1:23" x14ac:dyDescent="0.2">
      <c r="A143" s="47" t="s">
        <v>272</v>
      </c>
      <c r="B143" s="48">
        <v>0</v>
      </c>
      <c r="C143" s="48">
        <v>2.2999999999999998</v>
      </c>
      <c r="D143" s="48">
        <v>2.2999999999999998</v>
      </c>
      <c r="E143" s="69">
        <v>439785</v>
      </c>
      <c r="F143" s="62">
        <v>6.0479999999999992</v>
      </c>
      <c r="G143" s="63">
        <v>1.7000000000000001E-2</v>
      </c>
      <c r="H143" s="63">
        <v>5.6000000000000001E-2</v>
      </c>
      <c r="I143" s="63">
        <v>0.14699999999999999</v>
      </c>
      <c r="J143" s="63">
        <v>2.9197080291970705</v>
      </c>
      <c r="K143" s="53"/>
      <c r="L143" s="64">
        <v>27.712</v>
      </c>
      <c r="M143" s="60" t="s">
        <v>34</v>
      </c>
      <c r="N143" s="56"/>
      <c r="O143" s="57">
        <v>43997</v>
      </c>
      <c r="P143" s="57">
        <v>43997</v>
      </c>
      <c r="Q143" s="58" t="s">
        <v>301</v>
      </c>
      <c r="U143" s="5"/>
      <c r="W143" s="16"/>
    </row>
    <row r="144" spans="1:23" x14ac:dyDescent="0.2">
      <c r="A144" s="47" t="s">
        <v>272</v>
      </c>
      <c r="B144" s="48">
        <f>C143</f>
        <v>2.2999999999999998</v>
      </c>
      <c r="C144" s="48">
        <f>B144+D144</f>
        <v>2.9</v>
      </c>
      <c r="D144" s="48">
        <v>0.6</v>
      </c>
      <c r="E144" s="69">
        <v>439786</v>
      </c>
      <c r="F144" s="62">
        <v>3.7319999999999998</v>
      </c>
      <c r="G144" s="63">
        <v>4.8000000000000001E-2</v>
      </c>
      <c r="H144" s="63">
        <v>0.111</v>
      </c>
      <c r="I144" s="63">
        <v>0.43099999999999999</v>
      </c>
      <c r="J144" s="63">
        <v>2.9411764705882302</v>
      </c>
      <c r="K144" s="53"/>
      <c r="L144" s="64">
        <v>31.402000000000001</v>
      </c>
      <c r="M144" s="60" t="s">
        <v>35</v>
      </c>
      <c r="N144" s="56">
        <v>0.6</v>
      </c>
      <c r="O144" s="57">
        <v>43997</v>
      </c>
      <c r="P144" s="57">
        <v>43997</v>
      </c>
      <c r="Q144" s="58" t="s">
        <v>301</v>
      </c>
      <c r="U144" s="5"/>
      <c r="W144" s="16"/>
    </row>
    <row r="145" spans="1:23" x14ac:dyDescent="0.2">
      <c r="A145" s="47" t="s">
        <v>272</v>
      </c>
      <c r="B145" s="48">
        <f t="shared" ref="B145" si="54">C144</f>
        <v>2.9</v>
      </c>
      <c r="C145" s="48">
        <f t="shared" ref="C145" si="55">B145+D145</f>
        <v>3.7</v>
      </c>
      <c r="D145" s="48">
        <v>0.8</v>
      </c>
      <c r="E145" s="69">
        <v>439787</v>
      </c>
      <c r="F145" s="62">
        <v>9.8160000000000007</v>
      </c>
      <c r="G145" s="63">
        <v>0.04</v>
      </c>
      <c r="H145" s="63">
        <v>0.08</v>
      </c>
      <c r="I145" s="63">
        <v>0.23799999999999999</v>
      </c>
      <c r="J145" s="63">
        <v>2.8776978417266235</v>
      </c>
      <c r="K145" s="53"/>
      <c r="L145" s="64">
        <v>64.265000000000001</v>
      </c>
      <c r="M145" s="60" t="s">
        <v>35</v>
      </c>
      <c r="N145" s="56">
        <v>0.8</v>
      </c>
      <c r="O145" s="57">
        <v>43997</v>
      </c>
      <c r="P145" s="57">
        <v>43997</v>
      </c>
      <c r="Q145" s="58" t="s">
        <v>301</v>
      </c>
      <c r="U145" s="5"/>
      <c r="W145" s="16"/>
    </row>
    <row r="146" spans="1:23" x14ac:dyDescent="0.2">
      <c r="A146" s="47" t="s">
        <v>273</v>
      </c>
      <c r="B146" s="48">
        <v>0</v>
      </c>
      <c r="C146" s="48">
        <v>0.9</v>
      </c>
      <c r="D146" s="48">
        <v>0.9</v>
      </c>
      <c r="E146" s="69">
        <v>440309</v>
      </c>
      <c r="F146" s="62">
        <v>0.32599999999999996</v>
      </c>
      <c r="G146" s="63">
        <v>7.0000000000000001E-3</v>
      </c>
      <c r="H146" s="63">
        <v>8.9999999999999993E-3</v>
      </c>
      <c r="I146" s="63">
        <v>4.5999999999999999E-2</v>
      </c>
      <c r="J146" s="63">
        <v>2.7197080291970801</v>
      </c>
      <c r="K146" s="53"/>
      <c r="L146" s="64">
        <v>1.3340000000000001</v>
      </c>
      <c r="M146" s="60" t="s">
        <v>34</v>
      </c>
      <c r="N146" s="56"/>
      <c r="O146" s="57">
        <v>44000</v>
      </c>
      <c r="P146" s="57">
        <v>44000</v>
      </c>
      <c r="Q146" s="58" t="s">
        <v>302</v>
      </c>
    </row>
    <row r="147" spans="1:23" x14ac:dyDescent="0.2">
      <c r="A147" s="47" t="s">
        <v>273</v>
      </c>
      <c r="B147" s="48">
        <f>C146</f>
        <v>0.9</v>
      </c>
      <c r="C147" s="48">
        <f>B147+D147</f>
        <v>2.1</v>
      </c>
      <c r="D147" s="48">
        <v>1.2</v>
      </c>
      <c r="E147" s="69">
        <v>440311</v>
      </c>
      <c r="F147" s="62">
        <v>4.8380000000000001</v>
      </c>
      <c r="G147" s="63">
        <v>2.4E-2</v>
      </c>
      <c r="H147" s="63">
        <v>0.01</v>
      </c>
      <c r="I147" s="63">
        <v>2.7E-2</v>
      </c>
      <c r="J147" s="63">
        <v>2.8985507246376789</v>
      </c>
      <c r="K147" s="53"/>
      <c r="L147" s="64">
        <v>18.73</v>
      </c>
      <c r="M147" s="60" t="s">
        <v>34</v>
      </c>
      <c r="N147" s="56"/>
      <c r="O147" s="57">
        <v>44000</v>
      </c>
      <c r="P147" s="57">
        <v>44000</v>
      </c>
      <c r="Q147" s="58" t="s">
        <v>302</v>
      </c>
    </row>
    <row r="148" spans="1:23" x14ac:dyDescent="0.2">
      <c r="A148" s="47" t="s">
        <v>273</v>
      </c>
      <c r="B148" s="48">
        <f t="shared" ref="B148:B149" si="56">C147</f>
        <v>2.1</v>
      </c>
      <c r="C148" s="48">
        <f t="shared" ref="C148:C149" si="57">B148+D148</f>
        <v>2.6</v>
      </c>
      <c r="D148" s="48">
        <v>0.5</v>
      </c>
      <c r="E148" s="69">
        <v>440312</v>
      </c>
      <c r="F148" s="62">
        <v>6.4639999999999995</v>
      </c>
      <c r="G148" s="63">
        <v>5.6000000000000001E-2</v>
      </c>
      <c r="H148" s="63">
        <v>0.14799999999999999</v>
      </c>
      <c r="I148" s="63">
        <v>0.49099999999999999</v>
      </c>
      <c r="J148" s="63">
        <v>2.8985507246376909</v>
      </c>
      <c r="K148" s="53"/>
      <c r="L148" s="64">
        <v>27.170999999999999</v>
      </c>
      <c r="M148" s="60" t="s">
        <v>35</v>
      </c>
      <c r="N148" s="56">
        <v>0.5</v>
      </c>
      <c r="O148" s="57">
        <v>44000</v>
      </c>
      <c r="P148" s="57">
        <v>44000</v>
      </c>
      <c r="Q148" s="58" t="s">
        <v>302</v>
      </c>
    </row>
    <row r="149" spans="1:23" x14ac:dyDescent="0.2">
      <c r="A149" s="47" t="s">
        <v>273</v>
      </c>
      <c r="B149" s="48">
        <f t="shared" si="56"/>
        <v>2.6</v>
      </c>
      <c r="C149" s="48">
        <f t="shared" si="57"/>
        <v>3.3</v>
      </c>
      <c r="D149" s="48">
        <v>0.7</v>
      </c>
      <c r="E149" s="69">
        <v>440313</v>
      </c>
      <c r="F149" s="62">
        <v>49.757999999999996</v>
      </c>
      <c r="G149" s="63">
        <v>0.33600000000000002</v>
      </c>
      <c r="H149" s="63">
        <v>2.5999999999999999E-2</v>
      </c>
      <c r="I149" s="63">
        <v>0.17599999999999999</v>
      </c>
      <c r="J149" s="63">
        <v>3.0746031746031699</v>
      </c>
      <c r="K149" s="53"/>
      <c r="L149" s="64">
        <v>146.476</v>
      </c>
      <c r="M149" s="60" t="s">
        <v>35</v>
      </c>
      <c r="N149" s="56">
        <v>0.7</v>
      </c>
      <c r="O149" s="57">
        <v>44000</v>
      </c>
      <c r="P149" s="57">
        <v>44000</v>
      </c>
      <c r="Q149" s="58" t="s">
        <v>302</v>
      </c>
    </row>
    <row r="150" spans="1:23" x14ac:dyDescent="0.2">
      <c r="A150" s="47" t="s">
        <v>274</v>
      </c>
      <c r="B150" s="48">
        <v>0</v>
      </c>
      <c r="C150" s="48">
        <v>1.1000000000000001</v>
      </c>
      <c r="D150" s="48">
        <v>1.1000000000000001</v>
      </c>
      <c r="E150" s="69">
        <v>440661</v>
      </c>
      <c r="F150" s="62">
        <v>6.306</v>
      </c>
      <c r="G150" s="63">
        <v>9.8000000000000004E-2</v>
      </c>
      <c r="H150" s="63">
        <v>4.3999999999999997E-2</v>
      </c>
      <c r="I150" s="63">
        <v>0.154</v>
      </c>
      <c r="J150" s="63"/>
      <c r="K150" s="53"/>
      <c r="L150" s="64">
        <v>28.775000000000002</v>
      </c>
      <c r="M150" s="60" t="s">
        <v>35</v>
      </c>
      <c r="N150" s="56">
        <v>1.1000000000000001</v>
      </c>
      <c r="O150" s="57">
        <v>44002</v>
      </c>
      <c r="P150" s="57">
        <v>44002</v>
      </c>
      <c r="Q150" s="58" t="s">
        <v>303</v>
      </c>
    </row>
    <row r="151" spans="1:23" x14ac:dyDescent="0.2">
      <c r="A151" s="47" t="s">
        <v>274</v>
      </c>
      <c r="B151" s="48">
        <f>C150</f>
        <v>1.1000000000000001</v>
      </c>
      <c r="C151" s="48">
        <f>B151+D151</f>
        <v>2.5</v>
      </c>
      <c r="D151" s="48">
        <v>1.4</v>
      </c>
      <c r="E151" s="69">
        <v>440662</v>
      </c>
      <c r="F151" s="62">
        <v>15.056000000000001</v>
      </c>
      <c r="G151" s="63">
        <v>0.14399999999999999</v>
      </c>
      <c r="H151" s="63">
        <v>3.1E-2</v>
      </c>
      <c r="I151" s="63">
        <v>0.122</v>
      </c>
      <c r="J151" s="63"/>
      <c r="K151" s="53"/>
      <c r="L151" s="64">
        <v>81.73</v>
      </c>
      <c r="M151" s="60" t="s">
        <v>35</v>
      </c>
      <c r="N151" s="56">
        <v>1.4</v>
      </c>
      <c r="O151" s="57">
        <v>44002</v>
      </c>
      <c r="P151" s="57">
        <v>44002</v>
      </c>
      <c r="Q151" s="58" t="s">
        <v>303</v>
      </c>
    </row>
    <row r="152" spans="1:23" ht="10.5" customHeight="1" x14ac:dyDescent="0.2">
      <c r="A152" s="47" t="s">
        <v>274</v>
      </c>
      <c r="B152" s="48">
        <f t="shared" ref="B152" si="58">C151</f>
        <v>2.5</v>
      </c>
      <c r="C152" s="48">
        <f t="shared" ref="C152" si="59">B152+D152</f>
        <v>3.3</v>
      </c>
      <c r="D152" s="48">
        <v>0.8</v>
      </c>
      <c r="E152" s="74">
        <v>440664</v>
      </c>
      <c r="F152" s="53">
        <v>0.48</v>
      </c>
      <c r="G152" s="54">
        <v>2.8000000000000001E-2</v>
      </c>
      <c r="H152" s="54">
        <v>7.6999999999999999E-2</v>
      </c>
      <c r="I152" s="54">
        <v>0.36599999999999999</v>
      </c>
      <c r="J152" s="54"/>
      <c r="K152" s="53"/>
      <c r="L152" s="53">
        <v>3.2669999999999999</v>
      </c>
      <c r="M152" s="74" t="s">
        <v>36</v>
      </c>
      <c r="N152" s="75"/>
      <c r="O152" s="57">
        <v>44002</v>
      </c>
      <c r="P152" s="57">
        <v>44002</v>
      </c>
      <c r="Q152" s="58" t="s">
        <v>303</v>
      </c>
      <c r="U152" s="5"/>
      <c r="W152" s="16"/>
    </row>
    <row r="153" spans="1:23" x14ac:dyDescent="0.2">
      <c r="A153" s="47" t="s">
        <v>275</v>
      </c>
      <c r="B153" s="48">
        <v>0</v>
      </c>
      <c r="C153" s="48">
        <v>0.6</v>
      </c>
      <c r="D153" s="48">
        <v>0.6</v>
      </c>
      <c r="E153" s="74">
        <v>440987</v>
      </c>
      <c r="F153" s="53">
        <v>11.053999999999998</v>
      </c>
      <c r="G153" s="54">
        <v>2.5000000000000001E-2</v>
      </c>
      <c r="H153" s="54">
        <v>4.4901400000000001E-2</v>
      </c>
      <c r="I153" s="54">
        <v>5.3244799999999995E-2</v>
      </c>
      <c r="J153" s="54"/>
      <c r="K153" s="53"/>
      <c r="L153" s="53">
        <v>40.701999999999998</v>
      </c>
      <c r="M153" s="74" t="s">
        <v>35</v>
      </c>
      <c r="N153" s="75">
        <v>0.6</v>
      </c>
      <c r="O153" s="57">
        <v>44004</v>
      </c>
      <c r="P153" s="57">
        <v>44005</v>
      </c>
      <c r="Q153" s="58" t="s">
        <v>304</v>
      </c>
      <c r="U153" s="5"/>
      <c r="W153" s="16"/>
    </row>
    <row r="154" spans="1:23" x14ac:dyDescent="0.2">
      <c r="A154" s="47" t="s">
        <v>275</v>
      </c>
      <c r="B154" s="48">
        <f>C153</f>
        <v>0.6</v>
      </c>
      <c r="C154" s="48">
        <f>B154+D154</f>
        <v>2.1</v>
      </c>
      <c r="D154" s="48">
        <v>1.5</v>
      </c>
      <c r="E154" s="74">
        <v>440988</v>
      </c>
      <c r="F154" s="53">
        <v>0.58399999999999996</v>
      </c>
      <c r="G154" s="54">
        <v>2.5999999999999999E-2</v>
      </c>
      <c r="H154" s="54">
        <v>2.2077099999999999E-2</v>
      </c>
      <c r="I154" s="54">
        <v>5.7320500000000003E-2</v>
      </c>
      <c r="J154" s="54"/>
      <c r="K154" s="53"/>
      <c r="L154" s="53">
        <v>2.512</v>
      </c>
      <c r="M154" s="74" t="s">
        <v>35</v>
      </c>
      <c r="N154" s="75">
        <v>1.5</v>
      </c>
      <c r="O154" s="57">
        <v>44004</v>
      </c>
      <c r="P154" s="57">
        <v>44005</v>
      </c>
      <c r="Q154" s="58" t="s">
        <v>304</v>
      </c>
      <c r="U154" s="5"/>
      <c r="W154" s="16"/>
    </row>
    <row r="155" spans="1:23" x14ac:dyDescent="0.2">
      <c r="A155" s="47" t="s">
        <v>275</v>
      </c>
      <c r="B155" s="48">
        <f t="shared" ref="B155:B156" si="60">C154</f>
        <v>2.1</v>
      </c>
      <c r="C155" s="48">
        <f t="shared" ref="C155:C156" si="61">B155+D155</f>
        <v>2.7</v>
      </c>
      <c r="D155" s="48">
        <v>0.6</v>
      </c>
      <c r="E155" s="74">
        <v>440989</v>
      </c>
      <c r="F155" s="53">
        <v>1.6640000000000001</v>
      </c>
      <c r="G155" s="54">
        <v>0.30499999999999999</v>
      </c>
      <c r="H155" s="54">
        <v>3.3189499999999997E-2</v>
      </c>
      <c r="I155" s="54">
        <v>4.7513600000000003E-2</v>
      </c>
      <c r="J155" s="54"/>
      <c r="K155" s="53"/>
      <c r="L155" s="53">
        <v>29.466999999999999</v>
      </c>
      <c r="M155" s="74" t="s">
        <v>36</v>
      </c>
      <c r="N155" s="75"/>
      <c r="O155" s="57">
        <v>44004</v>
      </c>
      <c r="P155" s="57">
        <v>44005</v>
      </c>
      <c r="Q155" s="58" t="s">
        <v>304</v>
      </c>
      <c r="U155" s="5"/>
      <c r="W155" s="16"/>
    </row>
    <row r="156" spans="1:23" x14ac:dyDescent="0.2">
      <c r="A156" s="47" t="s">
        <v>275</v>
      </c>
      <c r="B156" s="48">
        <f t="shared" si="60"/>
        <v>2.7</v>
      </c>
      <c r="C156" s="48">
        <f t="shared" si="61"/>
        <v>3.5</v>
      </c>
      <c r="D156" s="48">
        <v>0.8</v>
      </c>
      <c r="E156" s="74">
        <v>440990</v>
      </c>
      <c r="F156" s="53">
        <v>8.2080000000000002</v>
      </c>
      <c r="G156" s="54">
        <v>0.36</v>
      </c>
      <c r="H156" s="54">
        <v>3.3189499999999997E-2</v>
      </c>
      <c r="I156" s="54">
        <v>4.7513600000000003E-2</v>
      </c>
      <c r="J156" s="54"/>
      <c r="K156" s="53"/>
      <c r="L156" s="53">
        <v>33.843000000000004</v>
      </c>
      <c r="M156" s="74" t="s">
        <v>36</v>
      </c>
      <c r="N156" s="75"/>
      <c r="O156" s="57">
        <v>44004</v>
      </c>
      <c r="P156" s="57">
        <v>44005</v>
      </c>
      <c r="Q156" s="58" t="s">
        <v>304</v>
      </c>
      <c r="U156" s="5"/>
      <c r="W156" s="16"/>
    </row>
    <row r="157" spans="1:23" x14ac:dyDescent="0.2">
      <c r="A157" s="47" t="s">
        <v>276</v>
      </c>
      <c r="B157" s="48">
        <v>0</v>
      </c>
      <c r="C157" s="48">
        <v>0.7</v>
      </c>
      <c r="D157" s="48">
        <v>0.7</v>
      </c>
      <c r="E157" s="74">
        <v>441212</v>
      </c>
      <c r="F157" s="53">
        <v>1.3859999999999999</v>
      </c>
      <c r="G157" s="54">
        <v>0.03</v>
      </c>
      <c r="H157" s="54">
        <v>5.0000000000000001E-3</v>
      </c>
      <c r="I157" s="54">
        <v>0.08</v>
      </c>
      <c r="J157" s="54"/>
      <c r="K157" s="53"/>
      <c r="L157" s="64">
        <v>5.298</v>
      </c>
      <c r="M157" s="74" t="s">
        <v>34</v>
      </c>
      <c r="N157" s="75"/>
      <c r="O157" s="57">
        <v>44005</v>
      </c>
      <c r="P157" s="57">
        <v>44006</v>
      </c>
      <c r="Q157" s="58" t="s">
        <v>305</v>
      </c>
      <c r="U157" s="5"/>
      <c r="W157" s="16"/>
    </row>
    <row r="158" spans="1:23" x14ac:dyDescent="0.2">
      <c r="A158" s="47" t="s">
        <v>276</v>
      </c>
      <c r="B158" s="48">
        <f>C157</f>
        <v>0.7</v>
      </c>
      <c r="C158" s="48">
        <f>B158+D158</f>
        <v>1.5</v>
      </c>
      <c r="D158" s="48">
        <v>0.8</v>
      </c>
      <c r="E158" s="69">
        <v>441213</v>
      </c>
      <c r="F158" s="62">
        <v>8.2420000000000009</v>
      </c>
      <c r="G158" s="63">
        <v>4.7E-2</v>
      </c>
      <c r="H158" s="63">
        <v>2.7E-2</v>
      </c>
      <c r="I158" s="63">
        <v>0.20300000000000001</v>
      </c>
      <c r="J158" s="63"/>
      <c r="K158" s="53"/>
      <c r="L158" s="64">
        <v>10.475000000000001</v>
      </c>
      <c r="M158" s="60" t="s">
        <v>34</v>
      </c>
      <c r="N158" s="56"/>
      <c r="O158" s="57">
        <v>44005</v>
      </c>
      <c r="P158" s="57">
        <v>44006</v>
      </c>
      <c r="Q158" s="58" t="s">
        <v>305</v>
      </c>
    </row>
    <row r="159" spans="1:23" x14ac:dyDescent="0.2">
      <c r="A159" s="47" t="s">
        <v>276</v>
      </c>
      <c r="B159" s="48">
        <f t="shared" ref="B159:B161" si="62">C158</f>
        <v>1.5</v>
      </c>
      <c r="C159" s="48">
        <f t="shared" ref="C159:C161" si="63">B159+D159</f>
        <v>2.1</v>
      </c>
      <c r="D159" s="48">
        <v>0.6</v>
      </c>
      <c r="E159" s="69">
        <v>441215</v>
      </c>
      <c r="F159" s="62">
        <v>4.8720000000000008</v>
      </c>
      <c r="G159" s="63">
        <v>7.3999999999999996E-2</v>
      </c>
      <c r="H159" s="63">
        <v>4.0000000000000001E-3</v>
      </c>
      <c r="I159" s="63">
        <v>4.4999999999999998E-2</v>
      </c>
      <c r="J159" s="63"/>
      <c r="K159" s="53"/>
      <c r="L159" s="76">
        <v>27.061</v>
      </c>
      <c r="M159" s="60" t="s">
        <v>35</v>
      </c>
      <c r="N159" s="56">
        <v>0.6</v>
      </c>
      <c r="O159" s="57">
        <v>44005</v>
      </c>
      <c r="P159" s="57">
        <v>44006</v>
      </c>
      <c r="Q159" s="58" t="s">
        <v>305</v>
      </c>
    </row>
    <row r="160" spans="1:23" x14ac:dyDescent="0.2">
      <c r="A160" s="47" t="s">
        <v>276</v>
      </c>
      <c r="B160" s="48">
        <f t="shared" si="62"/>
        <v>2.1</v>
      </c>
      <c r="C160" s="48">
        <f t="shared" si="63"/>
        <v>2.8</v>
      </c>
      <c r="D160" s="48">
        <v>0.7</v>
      </c>
      <c r="E160" s="69">
        <v>441216</v>
      </c>
      <c r="F160" s="62">
        <v>17.132000000000001</v>
      </c>
      <c r="G160" s="63">
        <v>9.7000000000000003E-2</v>
      </c>
      <c r="H160" s="63">
        <v>0.14899999999999999</v>
      </c>
      <c r="I160" s="63">
        <v>0.47599999999999998</v>
      </c>
      <c r="J160" s="63"/>
      <c r="K160" s="53"/>
      <c r="L160" s="76">
        <v>54.23</v>
      </c>
      <c r="M160" s="60" t="s">
        <v>35</v>
      </c>
      <c r="N160" s="56">
        <v>0.7</v>
      </c>
      <c r="O160" s="57">
        <v>44005</v>
      </c>
      <c r="P160" s="57">
        <v>44006</v>
      </c>
      <c r="Q160" s="58" t="s">
        <v>305</v>
      </c>
    </row>
    <row r="161" spans="1:17" x14ac:dyDescent="0.2">
      <c r="A161" s="47" t="s">
        <v>276</v>
      </c>
      <c r="B161" s="48">
        <f t="shared" si="62"/>
        <v>2.8</v>
      </c>
      <c r="C161" s="48">
        <f t="shared" si="63"/>
        <v>3.0999999999999996</v>
      </c>
      <c r="D161" s="48">
        <v>0.3</v>
      </c>
      <c r="E161" s="69">
        <v>441217</v>
      </c>
      <c r="F161" s="62">
        <v>15.296000000000001</v>
      </c>
      <c r="G161" s="63">
        <v>0.89</v>
      </c>
      <c r="H161" s="63">
        <v>5.1999999999999998E-2</v>
      </c>
      <c r="I161" s="63">
        <v>0.14000000000000001</v>
      </c>
      <c r="J161" s="63"/>
      <c r="K161" s="53"/>
      <c r="L161" s="53">
        <v>101.733</v>
      </c>
      <c r="M161" s="60" t="s">
        <v>35</v>
      </c>
      <c r="N161" s="56">
        <v>0.3</v>
      </c>
      <c r="O161" s="57">
        <v>44005</v>
      </c>
      <c r="P161" s="57">
        <v>44006</v>
      </c>
      <c r="Q161" s="58" t="s">
        <v>305</v>
      </c>
    </row>
    <row r="162" spans="1:17" x14ac:dyDescent="0.2">
      <c r="A162" s="47" t="s">
        <v>277</v>
      </c>
      <c r="B162" s="56">
        <v>0</v>
      </c>
      <c r="C162" s="48">
        <v>1.3</v>
      </c>
      <c r="D162" s="48">
        <v>1.3</v>
      </c>
      <c r="E162" s="74">
        <v>441488</v>
      </c>
      <c r="F162" s="53">
        <v>1</v>
      </c>
      <c r="G162" s="54">
        <v>0.01</v>
      </c>
      <c r="H162" s="54">
        <v>0.02</v>
      </c>
      <c r="I162" s="54">
        <v>0.12</v>
      </c>
      <c r="J162" s="54"/>
      <c r="K162" s="53"/>
      <c r="L162" s="53">
        <v>3.2</v>
      </c>
      <c r="M162" s="60" t="s">
        <v>34</v>
      </c>
      <c r="N162" s="56"/>
      <c r="O162" s="57">
        <v>44007</v>
      </c>
      <c r="P162" s="57">
        <v>44007</v>
      </c>
      <c r="Q162" s="58" t="s">
        <v>313</v>
      </c>
    </row>
    <row r="163" spans="1:17" x14ac:dyDescent="0.2">
      <c r="A163" s="47" t="s">
        <v>277</v>
      </c>
      <c r="B163" s="56">
        <f>C162</f>
        <v>1.3</v>
      </c>
      <c r="C163" s="48">
        <f>B163+D163</f>
        <v>1.7000000000000002</v>
      </c>
      <c r="D163" s="48">
        <v>0.4</v>
      </c>
      <c r="E163" s="74">
        <v>441490</v>
      </c>
      <c r="F163" s="53">
        <v>10.73</v>
      </c>
      <c r="G163" s="54">
        <v>0.06</v>
      </c>
      <c r="H163" s="54">
        <v>0.54</v>
      </c>
      <c r="I163" s="54">
        <v>0.28999999999999998</v>
      </c>
      <c r="J163" s="54"/>
      <c r="K163" s="53"/>
      <c r="L163" s="53">
        <v>9.3800000000000008</v>
      </c>
      <c r="M163" s="60" t="s">
        <v>35</v>
      </c>
      <c r="N163" s="56">
        <v>0.4</v>
      </c>
      <c r="O163" s="57">
        <v>44007</v>
      </c>
      <c r="P163" s="57">
        <v>44007</v>
      </c>
      <c r="Q163" s="58" t="s">
        <v>313</v>
      </c>
    </row>
    <row r="164" spans="1:17" x14ac:dyDescent="0.2">
      <c r="A164" s="47" t="s">
        <v>277</v>
      </c>
      <c r="B164" s="56">
        <f t="shared" ref="B164:B165" si="64">C163</f>
        <v>1.7000000000000002</v>
      </c>
      <c r="C164" s="48">
        <f t="shared" ref="C164:C165" si="65">B164+D164</f>
        <v>2.5</v>
      </c>
      <c r="D164" s="48">
        <v>0.8</v>
      </c>
      <c r="E164" s="74">
        <v>441491</v>
      </c>
      <c r="F164" s="53">
        <v>2.2999999999999998</v>
      </c>
      <c r="G164" s="54">
        <v>0.03</v>
      </c>
      <c r="H164" s="54">
        <v>0.04</v>
      </c>
      <c r="I164" s="54">
        <v>0.11</v>
      </c>
      <c r="J164" s="54"/>
      <c r="K164" s="53"/>
      <c r="L164" s="53">
        <v>11.6</v>
      </c>
      <c r="M164" s="60" t="s">
        <v>35</v>
      </c>
      <c r="N164" s="56">
        <v>0.8</v>
      </c>
      <c r="O164" s="57">
        <v>44007</v>
      </c>
      <c r="P164" s="57">
        <v>44007</v>
      </c>
      <c r="Q164" s="58" t="s">
        <v>313</v>
      </c>
    </row>
    <row r="165" spans="1:17" x14ac:dyDescent="0.2">
      <c r="A165" s="47" t="s">
        <v>277</v>
      </c>
      <c r="B165" s="56">
        <f t="shared" si="64"/>
        <v>2.5</v>
      </c>
      <c r="C165" s="48">
        <f t="shared" si="65"/>
        <v>3.4</v>
      </c>
      <c r="D165" s="48">
        <v>0.9</v>
      </c>
      <c r="E165" s="74">
        <v>441492</v>
      </c>
      <c r="F165" s="53">
        <v>4.53</v>
      </c>
      <c r="G165" s="54">
        <v>0.6</v>
      </c>
      <c r="H165" s="54">
        <v>0.54600000000000004</v>
      </c>
      <c r="I165" s="54">
        <v>0.9</v>
      </c>
      <c r="J165" s="54"/>
      <c r="K165" s="53"/>
      <c r="L165" s="53">
        <v>38</v>
      </c>
      <c r="M165" s="60" t="s">
        <v>35</v>
      </c>
      <c r="N165" s="56">
        <v>0.9</v>
      </c>
      <c r="O165" s="57">
        <v>44007</v>
      </c>
      <c r="P165" s="57">
        <v>44007</v>
      </c>
      <c r="Q165" s="58" t="s">
        <v>313</v>
      </c>
    </row>
    <row r="166" spans="1:17" x14ac:dyDescent="0.2">
      <c r="A166" s="47" t="s">
        <v>278</v>
      </c>
      <c r="B166" s="56">
        <v>0</v>
      </c>
      <c r="C166" s="48">
        <v>1</v>
      </c>
      <c r="D166" s="48">
        <v>1</v>
      </c>
      <c r="E166" s="74">
        <v>441879</v>
      </c>
      <c r="F166" s="53">
        <v>4.49</v>
      </c>
      <c r="G166" s="54">
        <v>0.02</v>
      </c>
      <c r="H166" s="54">
        <v>0.02</v>
      </c>
      <c r="I166" s="54">
        <v>0</v>
      </c>
      <c r="J166" s="54"/>
      <c r="K166" s="53"/>
      <c r="L166" s="53">
        <v>14.5</v>
      </c>
      <c r="M166" s="60" t="s">
        <v>34</v>
      </c>
      <c r="N166" s="56"/>
      <c r="O166" s="57">
        <v>44009</v>
      </c>
      <c r="P166" s="57">
        <v>44009</v>
      </c>
      <c r="Q166" s="58" t="s">
        <v>314</v>
      </c>
    </row>
    <row r="167" spans="1:17" ht="13.5" customHeight="1" x14ac:dyDescent="0.2">
      <c r="A167" s="47" t="s">
        <v>278</v>
      </c>
      <c r="B167" s="56">
        <f>C166</f>
        <v>1</v>
      </c>
      <c r="C167" s="48">
        <f>B167+D167</f>
        <v>1.9</v>
      </c>
      <c r="D167" s="48">
        <v>0.9</v>
      </c>
      <c r="E167" s="74">
        <v>441881</v>
      </c>
      <c r="F167" s="53">
        <v>1.46</v>
      </c>
      <c r="G167" s="54">
        <v>0.02</v>
      </c>
      <c r="H167" s="54">
        <v>7.0000000000000001E-3</v>
      </c>
      <c r="I167" s="54">
        <v>7.0000000000000007E-2</v>
      </c>
      <c r="J167" s="54"/>
      <c r="K167" s="53"/>
      <c r="L167" s="53">
        <v>5.83</v>
      </c>
      <c r="M167" s="60" t="s">
        <v>34</v>
      </c>
      <c r="N167" s="56"/>
      <c r="O167" s="57">
        <v>44009</v>
      </c>
      <c r="P167" s="57">
        <v>44009</v>
      </c>
      <c r="Q167" s="58" t="s">
        <v>314</v>
      </c>
    </row>
    <row r="168" spans="1:17" x14ac:dyDescent="0.2">
      <c r="A168" s="47" t="s">
        <v>278</v>
      </c>
      <c r="B168" s="56">
        <f t="shared" ref="B168:B169" si="66">C167</f>
        <v>1.9</v>
      </c>
      <c r="C168" s="48">
        <f t="shared" ref="C168:C169" si="67">B168+D168</f>
        <v>2.5</v>
      </c>
      <c r="D168" s="48">
        <v>0.6</v>
      </c>
      <c r="E168" s="74">
        <v>441882</v>
      </c>
      <c r="F168" s="53">
        <v>2.2999999999999998</v>
      </c>
      <c r="G168" s="54">
        <v>0.09</v>
      </c>
      <c r="H168" s="54">
        <v>0.24299999999999999</v>
      </c>
      <c r="I168" s="54">
        <v>0.72</v>
      </c>
      <c r="J168" s="54"/>
      <c r="K168" s="53"/>
      <c r="L168" s="53">
        <v>27.7</v>
      </c>
      <c r="M168" s="60" t="s">
        <v>35</v>
      </c>
      <c r="N168" s="56">
        <v>0.6</v>
      </c>
      <c r="O168" s="57">
        <v>44009</v>
      </c>
      <c r="P168" s="57">
        <v>44009</v>
      </c>
      <c r="Q168" s="58" t="s">
        <v>314</v>
      </c>
    </row>
    <row r="169" spans="1:17" x14ac:dyDescent="0.2">
      <c r="A169" s="47" t="s">
        <v>278</v>
      </c>
      <c r="B169" s="56">
        <f t="shared" si="66"/>
        <v>2.5</v>
      </c>
      <c r="C169" s="48">
        <f t="shared" si="67"/>
        <v>3.4</v>
      </c>
      <c r="D169" s="48">
        <v>0.9</v>
      </c>
      <c r="E169" s="74">
        <v>441883</v>
      </c>
      <c r="F169" s="53">
        <v>29.5</v>
      </c>
      <c r="G169" s="54">
        <v>0.03</v>
      </c>
      <c r="H169" s="54">
        <v>4.3999999999999997E-2</v>
      </c>
      <c r="I169" s="54">
        <v>0.09</v>
      </c>
      <c r="J169" s="54"/>
      <c r="K169" s="53"/>
      <c r="L169" s="53">
        <v>129</v>
      </c>
      <c r="M169" s="60" t="s">
        <v>35</v>
      </c>
      <c r="N169" s="56">
        <v>0.9</v>
      </c>
      <c r="O169" s="57">
        <v>44009</v>
      </c>
      <c r="P169" s="57">
        <v>44009</v>
      </c>
      <c r="Q169" s="58" t="s">
        <v>314</v>
      </c>
    </row>
    <row r="170" spans="1:17" x14ac:dyDescent="0.2">
      <c r="A170" s="47" t="s">
        <v>279</v>
      </c>
      <c r="B170" s="56">
        <v>0</v>
      </c>
      <c r="C170" s="48">
        <v>1.5</v>
      </c>
      <c r="D170" s="48">
        <v>1.5</v>
      </c>
      <c r="E170" s="74">
        <v>443309</v>
      </c>
      <c r="F170" s="53">
        <v>2.0380000000000003</v>
      </c>
      <c r="G170" s="54">
        <v>1.2999999999999999E-2</v>
      </c>
      <c r="H170" s="54">
        <v>7.2999999999999995E-2</v>
      </c>
      <c r="I170" s="54">
        <v>0.218</v>
      </c>
      <c r="J170" s="54">
        <v>2.797202797202806</v>
      </c>
      <c r="K170" s="53"/>
      <c r="L170" s="53">
        <v>14.637</v>
      </c>
      <c r="M170" s="60" t="s">
        <v>34</v>
      </c>
      <c r="N170" s="56"/>
      <c r="O170" s="57">
        <v>44017</v>
      </c>
      <c r="P170" s="57">
        <v>44017</v>
      </c>
      <c r="Q170" s="58" t="s">
        <v>306</v>
      </c>
    </row>
    <row r="171" spans="1:17" x14ac:dyDescent="0.2">
      <c r="A171" s="47" t="s">
        <v>279</v>
      </c>
      <c r="B171" s="56">
        <f>C170</f>
        <v>1.5</v>
      </c>
      <c r="C171" s="48">
        <f>B171+D171</f>
        <v>2.1</v>
      </c>
      <c r="D171" s="48">
        <v>0.6</v>
      </c>
      <c r="E171" s="74">
        <v>443310</v>
      </c>
      <c r="F171" s="53">
        <v>4.6840000000000002</v>
      </c>
      <c r="G171" s="54">
        <v>6.5000000000000002E-2</v>
      </c>
      <c r="H171" s="54">
        <v>0.88500000000000001</v>
      </c>
      <c r="I171" s="54">
        <v>2.9239999999999999</v>
      </c>
      <c r="J171" s="54">
        <v>2.797202797202806</v>
      </c>
      <c r="K171" s="53"/>
      <c r="L171" s="64">
        <v>30.041</v>
      </c>
      <c r="M171" s="60" t="s">
        <v>35</v>
      </c>
      <c r="N171" s="56">
        <v>0.6</v>
      </c>
      <c r="O171" s="57">
        <v>44017</v>
      </c>
      <c r="P171" s="57">
        <v>44017</v>
      </c>
      <c r="Q171" s="58" t="s">
        <v>306</v>
      </c>
    </row>
    <row r="172" spans="1:17" x14ac:dyDescent="0.2">
      <c r="A172" s="47" t="s">
        <v>279</v>
      </c>
      <c r="B172" s="48">
        <f t="shared" ref="B172" si="68">C171</f>
        <v>2.1</v>
      </c>
      <c r="C172" s="48">
        <f t="shared" ref="C172" si="69">B172+D172</f>
        <v>3.3</v>
      </c>
      <c r="D172" s="48">
        <v>1.2</v>
      </c>
      <c r="E172" s="69">
        <v>443312</v>
      </c>
      <c r="F172" s="62">
        <v>2.7680000000000002</v>
      </c>
      <c r="G172" s="63">
        <v>0.55400000000000005</v>
      </c>
      <c r="H172" s="63">
        <v>0.111</v>
      </c>
      <c r="I172" s="63">
        <v>0.17399999999999999</v>
      </c>
      <c r="J172" s="63">
        <v>2.7571428571428598</v>
      </c>
      <c r="K172" s="53"/>
      <c r="L172" s="64">
        <v>19.689</v>
      </c>
      <c r="M172" s="60" t="s">
        <v>35</v>
      </c>
      <c r="N172" s="56">
        <v>1.2</v>
      </c>
      <c r="O172" s="57">
        <v>44017</v>
      </c>
      <c r="P172" s="57">
        <v>44017</v>
      </c>
      <c r="Q172" s="58" t="s">
        <v>306</v>
      </c>
    </row>
    <row r="173" spans="1:17" x14ac:dyDescent="0.2">
      <c r="A173" s="47" t="s">
        <v>280</v>
      </c>
      <c r="B173" s="48">
        <v>0</v>
      </c>
      <c r="C173" s="48">
        <v>0.6</v>
      </c>
      <c r="D173" s="48">
        <v>0.6</v>
      </c>
      <c r="E173" s="69">
        <v>443921</v>
      </c>
      <c r="F173" s="62">
        <v>2.2999999999999998</v>
      </c>
      <c r="G173" s="63">
        <v>0.14499999999999999</v>
      </c>
      <c r="H173" s="63">
        <v>2.1000000000000001E-2</v>
      </c>
      <c r="I173" s="63">
        <v>9.6000000000000002E-2</v>
      </c>
      <c r="J173" s="63">
        <v>2.6845637583892556</v>
      </c>
      <c r="K173" s="53"/>
      <c r="L173" s="77">
        <v>19.998000000000001</v>
      </c>
      <c r="M173" s="60" t="s">
        <v>34</v>
      </c>
      <c r="N173" s="56"/>
      <c r="O173" s="57">
        <v>44020</v>
      </c>
      <c r="P173" s="57">
        <v>44020</v>
      </c>
      <c r="Q173" s="58" t="s">
        <v>307</v>
      </c>
    </row>
    <row r="174" spans="1:17" x14ac:dyDescent="0.2">
      <c r="A174" s="47" t="s">
        <v>280</v>
      </c>
      <c r="B174" s="48">
        <f>C173</f>
        <v>0.6</v>
      </c>
      <c r="C174" s="48">
        <f>B174+D174</f>
        <v>2.2999999999999998</v>
      </c>
      <c r="D174" s="48">
        <v>1.7</v>
      </c>
      <c r="E174" s="69">
        <v>443922</v>
      </c>
      <c r="F174" s="62">
        <v>0.28600000000000003</v>
      </c>
      <c r="G174" s="63">
        <v>0.114</v>
      </c>
      <c r="H174" s="63">
        <v>0.17699999999999999</v>
      </c>
      <c r="I174" s="63">
        <v>0.505</v>
      </c>
      <c r="J174" s="63">
        <v>2.7027027027027004</v>
      </c>
      <c r="K174" s="53"/>
      <c r="L174" s="64">
        <v>26.178999999999998</v>
      </c>
      <c r="M174" s="60" t="s">
        <v>34</v>
      </c>
      <c r="N174" s="56"/>
      <c r="O174" s="57">
        <v>44020</v>
      </c>
      <c r="P174" s="57">
        <v>44020</v>
      </c>
      <c r="Q174" s="58" t="s">
        <v>307</v>
      </c>
    </row>
    <row r="175" spans="1:17" x14ac:dyDescent="0.2">
      <c r="A175" s="47" t="s">
        <v>280</v>
      </c>
      <c r="B175" s="48">
        <f t="shared" ref="B175" si="70">C174</f>
        <v>2.2999999999999998</v>
      </c>
      <c r="C175" s="48">
        <f t="shared" ref="C175" si="71">B175+D175</f>
        <v>3.1999999999999997</v>
      </c>
      <c r="D175" s="48">
        <v>0.9</v>
      </c>
      <c r="E175" s="69">
        <v>443924</v>
      </c>
      <c r="F175" s="62">
        <v>0.51</v>
      </c>
      <c r="G175" s="63">
        <v>7.2999999999999995E-2</v>
      </c>
      <c r="H175" s="63">
        <v>4.5999999999999999E-2</v>
      </c>
      <c r="I175" s="63">
        <v>0.17599999999999999</v>
      </c>
      <c r="J175" s="63">
        <v>2.7027027027027004</v>
      </c>
      <c r="K175" s="53"/>
      <c r="L175" s="64">
        <v>14.695</v>
      </c>
      <c r="M175" s="60" t="s">
        <v>35</v>
      </c>
      <c r="N175" s="56">
        <v>0.9</v>
      </c>
      <c r="O175" s="57">
        <v>44020</v>
      </c>
      <c r="P175" s="57">
        <v>44020</v>
      </c>
      <c r="Q175" s="58" t="s">
        <v>307</v>
      </c>
    </row>
    <row r="176" spans="1:17" x14ac:dyDescent="0.2">
      <c r="A176" s="47" t="s">
        <v>281</v>
      </c>
      <c r="B176" s="48">
        <v>0</v>
      </c>
      <c r="C176" s="48">
        <v>1.2</v>
      </c>
      <c r="D176" s="48">
        <v>1.2</v>
      </c>
      <c r="E176" s="69">
        <v>444099</v>
      </c>
      <c r="F176" s="62">
        <v>0.67799999999999994</v>
      </c>
      <c r="G176" s="63">
        <v>0.01</v>
      </c>
      <c r="H176" s="63">
        <v>4.0000000000000001E-3</v>
      </c>
      <c r="I176" s="63">
        <v>1.7999999999999999E-2</v>
      </c>
      <c r="J176" s="63"/>
      <c r="K176" s="53"/>
      <c r="L176" s="64">
        <v>3.7429999999999999</v>
      </c>
      <c r="M176" s="60" t="s">
        <v>34</v>
      </c>
      <c r="N176" s="56"/>
      <c r="O176" s="57">
        <v>44021</v>
      </c>
      <c r="P176" s="57">
        <v>44021</v>
      </c>
      <c r="Q176" s="58" t="s">
        <v>308</v>
      </c>
    </row>
    <row r="177" spans="1:17" x14ac:dyDescent="0.2">
      <c r="A177" s="47" t="s">
        <v>281</v>
      </c>
      <c r="B177" s="48">
        <f>C176</f>
        <v>1.2</v>
      </c>
      <c r="C177" s="48">
        <f>B177+D177</f>
        <v>2.5</v>
      </c>
      <c r="D177" s="48">
        <v>1.3</v>
      </c>
      <c r="E177" s="69">
        <v>444100</v>
      </c>
      <c r="F177" s="62">
        <v>6.1780000000000008</v>
      </c>
      <c r="G177" s="63">
        <v>0.15</v>
      </c>
      <c r="H177" s="63">
        <v>0.27300000000000002</v>
      </c>
      <c r="I177" s="63">
        <v>0.53900000000000003</v>
      </c>
      <c r="J177" s="63"/>
      <c r="K177" s="53"/>
      <c r="L177" s="64">
        <v>67.837000000000003</v>
      </c>
      <c r="M177" s="60" t="s">
        <v>34</v>
      </c>
      <c r="N177" s="56"/>
      <c r="O177" s="57">
        <v>44021</v>
      </c>
      <c r="P177" s="57">
        <v>44021</v>
      </c>
      <c r="Q177" s="58" t="s">
        <v>308</v>
      </c>
    </row>
    <row r="178" spans="1:17" x14ac:dyDescent="0.2">
      <c r="A178" s="47" t="s">
        <v>281</v>
      </c>
      <c r="B178" s="48">
        <f t="shared" ref="B178" si="72">C177</f>
        <v>2.5</v>
      </c>
      <c r="C178" s="48">
        <f t="shared" ref="C178" si="73">B178+D178</f>
        <v>3.6</v>
      </c>
      <c r="D178" s="48">
        <v>1.1000000000000001</v>
      </c>
      <c r="E178" s="69">
        <v>444101</v>
      </c>
      <c r="F178" s="62">
        <v>11.238</v>
      </c>
      <c r="G178" s="63">
        <v>4.3999999999999997E-2</v>
      </c>
      <c r="H178" s="63">
        <v>2.7E-2</v>
      </c>
      <c r="I178" s="63">
        <v>3.1E-2</v>
      </c>
      <c r="J178" s="63"/>
      <c r="K178" s="53"/>
      <c r="L178" s="64">
        <v>86.936999999999998</v>
      </c>
      <c r="M178" s="60" t="s">
        <v>35</v>
      </c>
      <c r="N178" s="56">
        <v>1.1000000000000001</v>
      </c>
      <c r="O178" s="57">
        <v>44021</v>
      </c>
      <c r="P178" s="57">
        <v>44021</v>
      </c>
      <c r="Q178" s="58" t="s">
        <v>308</v>
      </c>
    </row>
    <row r="179" spans="1:17" x14ac:dyDescent="0.2">
      <c r="A179" s="47" t="s">
        <v>282</v>
      </c>
      <c r="B179" s="48">
        <v>0</v>
      </c>
      <c r="C179" s="48">
        <v>1.1000000000000001</v>
      </c>
      <c r="D179" s="48">
        <v>1.1000000000000001</v>
      </c>
      <c r="E179" s="69">
        <v>444506</v>
      </c>
      <c r="F179" s="62">
        <v>1.8940000000000001</v>
      </c>
      <c r="G179" s="63">
        <v>0.01</v>
      </c>
      <c r="H179" s="63">
        <v>8.0000000000000002E-3</v>
      </c>
      <c r="I179" s="63">
        <v>3.4000000000000002E-2</v>
      </c>
      <c r="J179" s="63"/>
      <c r="K179" s="53"/>
      <c r="L179" s="64">
        <v>0.91800000000000004</v>
      </c>
      <c r="M179" s="60" t="s">
        <v>34</v>
      </c>
      <c r="N179" s="56"/>
      <c r="O179" s="57">
        <v>44023</v>
      </c>
      <c r="P179" s="57">
        <v>44023</v>
      </c>
      <c r="Q179" s="58" t="s">
        <v>309</v>
      </c>
    </row>
    <row r="180" spans="1:17" x14ac:dyDescent="0.2">
      <c r="A180" s="47" t="s">
        <v>282</v>
      </c>
      <c r="B180" s="48">
        <f>C179</f>
        <v>1.1000000000000001</v>
      </c>
      <c r="C180" s="48">
        <f>B180+D180</f>
        <v>1.3</v>
      </c>
      <c r="D180" s="48">
        <v>0.2</v>
      </c>
      <c r="E180" s="69">
        <v>444507</v>
      </c>
      <c r="F180" s="62">
        <v>2.0459999999999998</v>
      </c>
      <c r="G180" s="63">
        <v>0.01</v>
      </c>
      <c r="H180" s="63">
        <v>2.5999999999999999E-2</v>
      </c>
      <c r="I180" s="63">
        <v>3.2000000000000001E-2</v>
      </c>
      <c r="J180" s="63"/>
      <c r="K180" s="53"/>
      <c r="L180" s="64">
        <v>7.1970000000000001</v>
      </c>
      <c r="M180" s="60" t="s">
        <v>34</v>
      </c>
      <c r="N180" s="56"/>
      <c r="O180" s="57">
        <v>44023</v>
      </c>
      <c r="P180" s="57">
        <v>44023</v>
      </c>
      <c r="Q180" s="58" t="s">
        <v>309</v>
      </c>
    </row>
    <row r="181" spans="1:17" x14ac:dyDescent="0.2">
      <c r="A181" s="47" t="s">
        <v>282</v>
      </c>
      <c r="B181" s="48">
        <f t="shared" ref="B181:B183" si="74">C180</f>
        <v>1.3</v>
      </c>
      <c r="C181" s="48">
        <f t="shared" ref="C181:C183" si="75">B181+D181</f>
        <v>1.7000000000000002</v>
      </c>
      <c r="D181" s="48">
        <v>0.4</v>
      </c>
      <c r="E181" s="69">
        <v>444509</v>
      </c>
      <c r="F181" s="62">
        <v>4.1080000000000005</v>
      </c>
      <c r="G181" s="63">
        <v>0.14899999999999999</v>
      </c>
      <c r="H181" s="63">
        <v>0.29099999999999998</v>
      </c>
      <c r="I181" s="63">
        <v>0.57999999999999996</v>
      </c>
      <c r="J181" s="63"/>
      <c r="K181" s="53"/>
      <c r="L181" s="64">
        <v>61.822000000000003</v>
      </c>
      <c r="M181" s="60" t="s">
        <v>35</v>
      </c>
      <c r="N181" s="56">
        <v>0.4</v>
      </c>
      <c r="O181" s="57">
        <v>44023</v>
      </c>
      <c r="P181" s="57">
        <v>44023</v>
      </c>
      <c r="Q181" s="58" t="s">
        <v>309</v>
      </c>
    </row>
    <row r="182" spans="1:17" x14ac:dyDescent="0.2">
      <c r="A182" s="47" t="s">
        <v>282</v>
      </c>
      <c r="B182" s="48">
        <f t="shared" si="74"/>
        <v>1.7000000000000002</v>
      </c>
      <c r="C182" s="48">
        <f t="shared" si="75"/>
        <v>2.4000000000000004</v>
      </c>
      <c r="D182" s="48">
        <v>0.7</v>
      </c>
      <c r="E182" s="69">
        <v>444510</v>
      </c>
      <c r="F182" s="62">
        <v>4.3940000000000001</v>
      </c>
      <c r="G182" s="63">
        <v>2.7E-2</v>
      </c>
      <c r="H182" s="63">
        <v>2.9000000000000001E-2</v>
      </c>
      <c r="I182" s="63">
        <v>5.0999999999999997E-2</v>
      </c>
      <c r="J182" s="63"/>
      <c r="K182" s="53"/>
      <c r="L182" s="64">
        <v>17.064</v>
      </c>
      <c r="M182" s="60" t="s">
        <v>35</v>
      </c>
      <c r="N182" s="56">
        <v>0.7</v>
      </c>
      <c r="O182" s="57">
        <v>44023</v>
      </c>
      <c r="P182" s="57">
        <v>44023</v>
      </c>
      <c r="Q182" s="58" t="s">
        <v>309</v>
      </c>
    </row>
    <row r="183" spans="1:17" x14ac:dyDescent="0.2">
      <c r="A183" s="47" t="s">
        <v>282</v>
      </c>
      <c r="B183" s="48">
        <f t="shared" si="74"/>
        <v>2.4000000000000004</v>
      </c>
      <c r="C183" s="48">
        <f t="shared" si="75"/>
        <v>3.2</v>
      </c>
      <c r="D183" s="48">
        <v>0.8</v>
      </c>
      <c r="E183" s="69">
        <v>444511</v>
      </c>
      <c r="F183" s="62">
        <v>3.7259999999999995</v>
      </c>
      <c r="G183" s="63">
        <v>8.1000000000000003E-2</v>
      </c>
      <c r="H183" s="63">
        <v>1.4999999999999999E-2</v>
      </c>
      <c r="I183" s="63">
        <v>0.02</v>
      </c>
      <c r="J183" s="63"/>
      <c r="K183" s="53"/>
      <c r="L183" s="64">
        <v>17.27</v>
      </c>
      <c r="M183" s="60" t="s">
        <v>35</v>
      </c>
      <c r="N183" s="56">
        <v>0.8</v>
      </c>
      <c r="O183" s="57">
        <v>44023</v>
      </c>
      <c r="P183" s="57">
        <v>44023</v>
      </c>
      <c r="Q183" s="58" t="s">
        <v>309</v>
      </c>
    </row>
    <row r="184" spans="1:17" x14ac:dyDescent="0.2">
      <c r="A184" s="47" t="s">
        <v>283</v>
      </c>
      <c r="B184" s="48">
        <v>0</v>
      </c>
      <c r="C184" s="48">
        <v>1</v>
      </c>
      <c r="D184" s="48">
        <v>1</v>
      </c>
      <c r="E184" s="69">
        <v>444879</v>
      </c>
      <c r="F184" s="62">
        <v>9.23</v>
      </c>
      <c r="G184" s="63">
        <v>0.52800000000000002</v>
      </c>
      <c r="H184" s="63">
        <v>0.104</v>
      </c>
      <c r="I184" s="63">
        <v>0.23200000000000001</v>
      </c>
      <c r="J184" s="63">
        <v>2.8985507246376789</v>
      </c>
      <c r="K184" s="53"/>
      <c r="L184" s="64">
        <v>78.078000000000003</v>
      </c>
      <c r="M184" s="60" t="s">
        <v>34</v>
      </c>
      <c r="N184" s="56"/>
      <c r="O184" s="57">
        <v>44025</v>
      </c>
      <c r="P184" s="57">
        <v>44025</v>
      </c>
      <c r="Q184" s="58" t="s">
        <v>316</v>
      </c>
    </row>
    <row r="185" spans="1:17" x14ac:dyDescent="0.2">
      <c r="A185" s="47" t="s">
        <v>283</v>
      </c>
      <c r="B185" s="48">
        <f>C184</f>
        <v>1</v>
      </c>
      <c r="C185" s="48">
        <f>B185+D185</f>
        <v>1.7</v>
      </c>
      <c r="D185" s="48">
        <v>0.7</v>
      </c>
      <c r="E185" s="69">
        <v>444881</v>
      </c>
      <c r="F185" s="62">
        <v>2.3380000000000001</v>
      </c>
      <c r="G185" s="63">
        <v>0.124</v>
      </c>
      <c r="H185" s="63">
        <v>3.3000000000000002E-2</v>
      </c>
      <c r="I185" s="63">
        <v>7.8E-2</v>
      </c>
      <c r="J185" s="63">
        <v>2.9411764705882302</v>
      </c>
      <c r="K185" s="53"/>
      <c r="L185" s="64">
        <v>19.744</v>
      </c>
      <c r="M185" s="60" t="s">
        <v>34</v>
      </c>
      <c r="N185" s="56"/>
      <c r="O185" s="57">
        <v>44025</v>
      </c>
      <c r="P185" s="57">
        <v>44025</v>
      </c>
      <c r="Q185" s="58" t="s">
        <v>316</v>
      </c>
    </row>
    <row r="186" spans="1:17" x14ac:dyDescent="0.2">
      <c r="A186" s="47" t="s">
        <v>283</v>
      </c>
      <c r="B186" s="48">
        <f t="shared" ref="B186:B187" si="76">C185</f>
        <v>1.7</v>
      </c>
      <c r="C186" s="48">
        <f t="shared" ref="C186:C187" si="77">B186+D186</f>
        <v>2.2999999999999998</v>
      </c>
      <c r="D186" s="48">
        <v>0.6</v>
      </c>
      <c r="E186" s="69">
        <v>444882</v>
      </c>
      <c r="F186" s="62">
        <v>0.84799999999999998</v>
      </c>
      <c r="G186" s="63">
        <v>3.9E-2</v>
      </c>
      <c r="H186" s="63">
        <v>1.4E-2</v>
      </c>
      <c r="I186" s="63">
        <v>4.1000000000000002E-2</v>
      </c>
      <c r="J186" s="63">
        <v>3.1007751937984551</v>
      </c>
      <c r="K186" s="53"/>
      <c r="L186" s="64">
        <v>5.4640000000000004</v>
      </c>
      <c r="M186" s="60" t="s">
        <v>35</v>
      </c>
      <c r="N186" s="56">
        <v>0.6</v>
      </c>
      <c r="O186" s="57">
        <v>44025</v>
      </c>
      <c r="P186" s="57">
        <v>44025</v>
      </c>
      <c r="Q186" s="58" t="s">
        <v>316</v>
      </c>
    </row>
    <row r="187" spans="1:17" x14ac:dyDescent="0.2">
      <c r="A187" s="47" t="s">
        <v>283</v>
      </c>
      <c r="B187" s="48">
        <f t="shared" si="76"/>
        <v>2.2999999999999998</v>
      </c>
      <c r="C187" s="48">
        <f t="shared" si="77"/>
        <v>3.3</v>
      </c>
      <c r="D187" s="48">
        <v>1</v>
      </c>
      <c r="E187" s="69">
        <v>444883</v>
      </c>
      <c r="F187" s="62">
        <v>0.84400000000000008</v>
      </c>
      <c r="G187" s="63">
        <v>7.0000000000000001E-3</v>
      </c>
      <c r="H187" s="63">
        <v>3.9E-2</v>
      </c>
      <c r="I187" s="63">
        <v>7.9000000000000001E-2</v>
      </c>
      <c r="J187" s="63">
        <v>3.0769230769230771</v>
      </c>
      <c r="K187" s="53"/>
      <c r="L187" s="64">
        <v>3.9449999999999998</v>
      </c>
      <c r="M187" s="60" t="s">
        <v>35</v>
      </c>
      <c r="N187" s="56">
        <v>1</v>
      </c>
      <c r="O187" s="57">
        <v>44025</v>
      </c>
      <c r="P187" s="57">
        <v>44025</v>
      </c>
      <c r="Q187" s="58" t="s">
        <v>316</v>
      </c>
    </row>
    <row r="188" spans="1:17" x14ac:dyDescent="0.2">
      <c r="A188" s="47" t="s">
        <v>284</v>
      </c>
      <c r="B188" s="48">
        <v>0</v>
      </c>
      <c r="C188" s="48">
        <v>0.8</v>
      </c>
      <c r="D188" s="48">
        <v>0.8</v>
      </c>
      <c r="E188" s="69">
        <v>445068</v>
      </c>
      <c r="F188" s="62">
        <v>2.1579999999999999</v>
      </c>
      <c r="G188" s="63">
        <v>0.03</v>
      </c>
      <c r="H188" s="63">
        <v>0.06</v>
      </c>
      <c r="I188" s="63">
        <v>0.16200000000000001</v>
      </c>
      <c r="J188" s="63">
        <v>2.7586206896551726</v>
      </c>
      <c r="K188" s="53"/>
      <c r="L188" s="77">
        <v>16.663</v>
      </c>
      <c r="M188" s="60" t="s">
        <v>34</v>
      </c>
      <c r="N188" s="56"/>
      <c r="O188" s="57">
        <v>44026</v>
      </c>
      <c r="P188" s="57">
        <v>44026</v>
      </c>
      <c r="Q188" s="58" t="s">
        <v>317</v>
      </c>
    </row>
    <row r="189" spans="1:17" x14ac:dyDescent="0.2">
      <c r="A189" s="47" t="s">
        <v>284</v>
      </c>
      <c r="B189" s="48">
        <f>C188</f>
        <v>0.8</v>
      </c>
      <c r="C189" s="48">
        <f>B189+D189</f>
        <v>1.7000000000000002</v>
      </c>
      <c r="D189" s="48">
        <v>0.9</v>
      </c>
      <c r="E189" s="69">
        <v>445069</v>
      </c>
      <c r="F189" s="62">
        <v>2.5480000000000005</v>
      </c>
      <c r="G189" s="63">
        <v>6.7000000000000004E-2</v>
      </c>
      <c r="H189" s="63">
        <v>0.216</v>
      </c>
      <c r="I189" s="63">
        <v>0.251</v>
      </c>
      <c r="J189" s="63">
        <v>2.7777777777777821</v>
      </c>
      <c r="K189" s="53"/>
      <c r="L189" s="64">
        <v>22.116999999999997</v>
      </c>
      <c r="M189" s="60" t="s">
        <v>35</v>
      </c>
      <c r="N189" s="56">
        <v>0.9</v>
      </c>
      <c r="O189" s="57">
        <v>44026</v>
      </c>
      <c r="P189" s="57">
        <v>44026</v>
      </c>
      <c r="Q189" s="58" t="s">
        <v>317</v>
      </c>
    </row>
    <row r="190" spans="1:17" x14ac:dyDescent="0.2">
      <c r="A190" s="47" t="s">
        <v>284</v>
      </c>
      <c r="B190" s="48">
        <f t="shared" ref="B190:B191" si="78">C189</f>
        <v>1.7000000000000002</v>
      </c>
      <c r="C190" s="48">
        <f t="shared" ref="C190:C191" si="79">B190+D190</f>
        <v>2.3000000000000003</v>
      </c>
      <c r="D190" s="48">
        <v>0.6</v>
      </c>
      <c r="E190" s="69">
        <v>445070</v>
      </c>
      <c r="F190" s="62">
        <v>11.286000000000001</v>
      </c>
      <c r="G190" s="63">
        <v>0.97799999999999998</v>
      </c>
      <c r="H190" s="63">
        <v>0.44700000000000001</v>
      </c>
      <c r="I190" s="63">
        <v>0.60899999999999999</v>
      </c>
      <c r="J190" s="63">
        <v>2.797202797202806</v>
      </c>
      <c r="K190" s="53"/>
      <c r="L190" s="64">
        <v>28.117000000000001</v>
      </c>
      <c r="M190" s="60" t="s">
        <v>35</v>
      </c>
      <c r="N190" s="56">
        <v>0.6</v>
      </c>
      <c r="O190" s="57">
        <v>44026</v>
      </c>
      <c r="P190" s="57">
        <v>44026</v>
      </c>
      <c r="Q190" s="58" t="s">
        <v>317</v>
      </c>
    </row>
    <row r="191" spans="1:17" x14ac:dyDescent="0.2">
      <c r="A191" s="47" t="s">
        <v>284</v>
      </c>
      <c r="B191" s="48">
        <f t="shared" si="78"/>
        <v>2.3000000000000003</v>
      </c>
      <c r="C191" s="48">
        <f t="shared" si="79"/>
        <v>3.7</v>
      </c>
      <c r="D191" s="48">
        <v>1.4</v>
      </c>
      <c r="E191" s="69">
        <v>445071</v>
      </c>
      <c r="F191" s="62">
        <v>4.7780000000000005</v>
      </c>
      <c r="G191" s="63">
        <v>0.21</v>
      </c>
      <c r="H191" s="63">
        <v>7.9000000000000001E-2</v>
      </c>
      <c r="I191" s="63">
        <v>7.0000000000000007E-2</v>
      </c>
      <c r="J191" s="54">
        <v>2.7210884353741411</v>
      </c>
      <c r="K191" s="53"/>
      <c r="L191" s="64">
        <v>28.186</v>
      </c>
      <c r="M191" s="60" t="s">
        <v>36</v>
      </c>
      <c r="N191" s="56"/>
      <c r="O191" s="57">
        <v>44026</v>
      </c>
      <c r="P191" s="57">
        <v>44026</v>
      </c>
      <c r="Q191" s="58" t="s">
        <v>317</v>
      </c>
    </row>
    <row r="192" spans="1:17" x14ac:dyDescent="0.2">
      <c r="A192" s="47" t="s">
        <v>285</v>
      </c>
      <c r="B192" s="48">
        <v>0</v>
      </c>
      <c r="C192" s="48">
        <v>0.9</v>
      </c>
      <c r="D192" s="48">
        <v>0.9</v>
      </c>
      <c r="E192" s="69">
        <v>445316</v>
      </c>
      <c r="F192" s="62">
        <v>1.5119999999999998</v>
      </c>
      <c r="G192" s="63">
        <v>1.0999999999999999E-2</v>
      </c>
      <c r="H192" s="63">
        <v>4.9000000000000002E-2</v>
      </c>
      <c r="I192" s="63">
        <v>0.13</v>
      </c>
      <c r="J192" s="54">
        <v>2.7972027972027949</v>
      </c>
      <c r="K192" s="53"/>
      <c r="L192" s="64">
        <v>3.7350000000000003</v>
      </c>
      <c r="M192" s="60" t="s">
        <v>34</v>
      </c>
      <c r="N192" s="56"/>
      <c r="O192" s="57">
        <v>44027</v>
      </c>
      <c r="P192" s="57">
        <v>44028</v>
      </c>
      <c r="Q192" s="58" t="s">
        <v>318</v>
      </c>
    </row>
    <row r="193" spans="1:17" x14ac:dyDescent="0.2">
      <c r="A193" s="47" t="s">
        <v>285</v>
      </c>
      <c r="B193" s="48">
        <f>C192</f>
        <v>0.9</v>
      </c>
      <c r="C193" s="48">
        <f>B193+D193</f>
        <v>1.2</v>
      </c>
      <c r="D193" s="48">
        <v>0.3</v>
      </c>
      <c r="E193" s="69">
        <v>445317</v>
      </c>
      <c r="F193" s="62">
        <v>6.2180000000000009</v>
      </c>
      <c r="G193" s="63">
        <v>0.46200000000000002</v>
      </c>
      <c r="H193" s="63">
        <v>0.84299999999999997</v>
      </c>
      <c r="I193" s="63">
        <v>1.57</v>
      </c>
      <c r="J193" s="54">
        <v>2.9197080291970825</v>
      </c>
      <c r="K193" s="53"/>
      <c r="L193" s="64">
        <v>51.431999999999995</v>
      </c>
      <c r="M193" s="60" t="s">
        <v>34</v>
      </c>
      <c r="N193" s="56"/>
      <c r="O193" s="57">
        <v>44027</v>
      </c>
      <c r="P193" s="57">
        <v>44028</v>
      </c>
      <c r="Q193" s="58" t="s">
        <v>318</v>
      </c>
    </row>
    <row r="194" spans="1:17" x14ac:dyDescent="0.2">
      <c r="A194" s="47" t="s">
        <v>285</v>
      </c>
      <c r="B194" s="48">
        <f t="shared" ref="B194:B195" si="80">C193</f>
        <v>1.2</v>
      </c>
      <c r="C194" s="48">
        <f t="shared" ref="C194:C195" si="81">B194+D194</f>
        <v>1.7999999999999998</v>
      </c>
      <c r="D194" s="48">
        <v>0.6</v>
      </c>
      <c r="E194" s="69">
        <v>445319</v>
      </c>
      <c r="F194" s="62">
        <v>4.67</v>
      </c>
      <c r="G194" s="63">
        <v>3.3000000000000002E-2</v>
      </c>
      <c r="H194" s="63">
        <v>5.1999999999999998E-2</v>
      </c>
      <c r="I194" s="63">
        <v>7.2999999999999995E-2</v>
      </c>
      <c r="J194" s="54">
        <v>2.8219708029196999</v>
      </c>
      <c r="K194" s="53"/>
      <c r="L194" s="64">
        <v>10.317</v>
      </c>
      <c r="M194" s="60" t="s">
        <v>35</v>
      </c>
      <c r="N194" s="56">
        <v>0.6</v>
      </c>
      <c r="O194" s="57">
        <v>44027</v>
      </c>
      <c r="P194" s="57">
        <v>44028</v>
      </c>
      <c r="Q194" s="58" t="s">
        <v>318</v>
      </c>
    </row>
    <row r="195" spans="1:17" x14ac:dyDescent="0.2">
      <c r="A195" s="47" t="s">
        <v>285</v>
      </c>
      <c r="B195" s="48">
        <f t="shared" si="80"/>
        <v>1.7999999999999998</v>
      </c>
      <c r="C195" s="48">
        <f t="shared" si="81"/>
        <v>3.1999999999999997</v>
      </c>
      <c r="D195" s="48">
        <v>1.4</v>
      </c>
      <c r="E195" s="69">
        <v>445320</v>
      </c>
      <c r="F195" s="62">
        <v>29.48</v>
      </c>
      <c r="G195" s="63">
        <v>2.4E-2</v>
      </c>
      <c r="H195" s="63">
        <v>4.7E-2</v>
      </c>
      <c r="I195" s="63">
        <v>6.6000000000000003E-2</v>
      </c>
      <c r="J195" s="54">
        <v>3.0769230769230771</v>
      </c>
      <c r="K195" s="53"/>
      <c r="L195" s="64">
        <v>31.495000000000001</v>
      </c>
      <c r="M195" s="60" t="s">
        <v>35</v>
      </c>
      <c r="N195" s="56">
        <v>1.4</v>
      </c>
      <c r="O195" s="57">
        <v>44027</v>
      </c>
      <c r="P195" s="57">
        <v>44028</v>
      </c>
      <c r="Q195" s="58" t="s">
        <v>318</v>
      </c>
    </row>
    <row r="196" spans="1:17" x14ac:dyDescent="0.2">
      <c r="A196" s="47" t="s">
        <v>286</v>
      </c>
      <c r="B196" s="48">
        <v>0</v>
      </c>
      <c r="C196" s="48">
        <v>1.6</v>
      </c>
      <c r="D196" s="48">
        <v>1.6</v>
      </c>
      <c r="E196" s="69">
        <v>445438</v>
      </c>
      <c r="F196" s="62">
        <v>1.6859999999999999</v>
      </c>
      <c r="G196" s="63">
        <v>1.4E-2</v>
      </c>
      <c r="H196" s="63">
        <v>2.1000000000000001E-2</v>
      </c>
      <c r="I196" s="63">
        <v>3.5000000000000003E-2</v>
      </c>
      <c r="J196" s="54">
        <v>2.7397260273972561</v>
      </c>
      <c r="K196" s="53"/>
      <c r="L196" s="64">
        <v>12.593</v>
      </c>
      <c r="M196" s="60" t="s">
        <v>34</v>
      </c>
      <c r="N196" s="56"/>
      <c r="O196" s="57">
        <v>44028</v>
      </c>
      <c r="P196" s="57">
        <v>44028</v>
      </c>
      <c r="Q196" s="58" t="s">
        <v>319</v>
      </c>
    </row>
    <row r="197" spans="1:17" x14ac:dyDescent="0.2">
      <c r="A197" s="47" t="s">
        <v>286</v>
      </c>
      <c r="B197" s="48">
        <f>C196</f>
        <v>1.6</v>
      </c>
      <c r="C197" s="48">
        <f>B197+D197</f>
        <v>2</v>
      </c>
      <c r="D197" s="48">
        <v>0.4</v>
      </c>
      <c r="E197" s="69">
        <v>445439</v>
      </c>
      <c r="F197" s="62">
        <v>1.7719999999999998</v>
      </c>
      <c r="G197" s="63">
        <v>3.9E-2</v>
      </c>
      <c r="H197" s="63">
        <v>0.247</v>
      </c>
      <c r="I197" s="63">
        <v>0.69199999999999995</v>
      </c>
      <c r="J197" s="54">
        <v>2.797202797202806</v>
      </c>
      <c r="K197" s="53"/>
      <c r="L197" s="64">
        <v>14.198</v>
      </c>
      <c r="M197" s="60" t="s">
        <v>35</v>
      </c>
      <c r="N197" s="56">
        <v>0.4</v>
      </c>
      <c r="O197" s="57">
        <v>44028</v>
      </c>
      <c r="P197" s="57">
        <v>44028</v>
      </c>
      <c r="Q197" s="58" t="s">
        <v>319</v>
      </c>
    </row>
    <row r="198" spans="1:17" x14ac:dyDescent="0.2">
      <c r="A198" s="47" t="s">
        <v>286</v>
      </c>
      <c r="B198" s="48">
        <f t="shared" ref="B198:B199" si="82">C197</f>
        <v>2</v>
      </c>
      <c r="C198" s="48">
        <f t="shared" ref="C198:C199" si="83">B198+D198</f>
        <v>2.8</v>
      </c>
      <c r="D198" s="48">
        <v>0.8</v>
      </c>
      <c r="E198" s="69">
        <v>445440</v>
      </c>
      <c r="F198" s="62">
        <v>4.5479999999999992</v>
      </c>
      <c r="G198" s="63">
        <v>7.2999999999999995E-2</v>
      </c>
      <c r="H198" s="63">
        <v>0.186</v>
      </c>
      <c r="I198" s="63">
        <v>0.34200000000000003</v>
      </c>
      <c r="J198" s="54">
        <v>2.7468456375838901</v>
      </c>
      <c r="K198" s="53"/>
      <c r="L198" s="64">
        <v>39.914000000000001</v>
      </c>
      <c r="M198" s="60" t="s">
        <v>35</v>
      </c>
      <c r="N198" s="56">
        <v>0.8</v>
      </c>
      <c r="O198" s="57">
        <v>44028</v>
      </c>
      <c r="P198" s="57">
        <v>44028</v>
      </c>
      <c r="Q198" s="58" t="s">
        <v>319</v>
      </c>
    </row>
    <row r="199" spans="1:17" x14ac:dyDescent="0.2">
      <c r="A199" s="47" t="s">
        <v>286</v>
      </c>
      <c r="B199" s="48">
        <f t="shared" si="82"/>
        <v>2.8</v>
      </c>
      <c r="C199" s="48">
        <f t="shared" si="83"/>
        <v>4.5</v>
      </c>
      <c r="D199" s="48">
        <v>1.7</v>
      </c>
      <c r="E199" s="69">
        <v>445441</v>
      </c>
      <c r="F199" s="62">
        <v>2.2680000000000002</v>
      </c>
      <c r="G199" s="63">
        <v>3.5999999999999997E-2</v>
      </c>
      <c r="H199" s="63">
        <v>2.5000000000000001E-2</v>
      </c>
      <c r="I199" s="63">
        <v>2.5000000000000001E-2</v>
      </c>
      <c r="J199" s="54">
        <v>2.7210884353741518</v>
      </c>
      <c r="K199" s="53"/>
      <c r="L199" s="64">
        <v>12.682</v>
      </c>
      <c r="M199" s="60" t="s">
        <v>36</v>
      </c>
      <c r="N199" s="56"/>
      <c r="O199" s="57">
        <v>44028</v>
      </c>
      <c r="P199" s="57">
        <v>44028</v>
      </c>
      <c r="Q199" s="58" t="s">
        <v>319</v>
      </c>
    </row>
    <row r="200" spans="1:17" x14ac:dyDescent="0.2">
      <c r="A200" s="47" t="s">
        <v>287</v>
      </c>
      <c r="B200" s="48">
        <v>0</v>
      </c>
      <c r="C200" s="48">
        <v>1.4</v>
      </c>
      <c r="D200" s="48">
        <v>1.4</v>
      </c>
      <c r="E200" s="69">
        <v>445596</v>
      </c>
      <c r="F200" s="62">
        <v>1.6320000000000001</v>
      </c>
      <c r="G200" s="63">
        <v>6.4000000000000001E-2</v>
      </c>
      <c r="H200" s="63">
        <v>2.9000000000000001E-2</v>
      </c>
      <c r="I200" s="63">
        <v>6.4000000000000001E-2</v>
      </c>
      <c r="J200" s="54">
        <v>2.7877697841726601</v>
      </c>
      <c r="K200" s="53"/>
      <c r="L200" s="64">
        <v>8.7960000000000012</v>
      </c>
      <c r="M200" s="60" t="s">
        <v>34</v>
      </c>
      <c r="N200" s="56"/>
      <c r="O200" s="57">
        <v>44029</v>
      </c>
      <c r="P200" s="57">
        <v>44029</v>
      </c>
      <c r="Q200" s="58" t="s">
        <v>320</v>
      </c>
    </row>
    <row r="201" spans="1:17" x14ac:dyDescent="0.2">
      <c r="A201" s="47" t="s">
        <v>287</v>
      </c>
      <c r="B201" s="48">
        <f>C200</f>
        <v>1.4</v>
      </c>
      <c r="C201" s="48">
        <f>B201+D201</f>
        <v>1.7999999999999998</v>
      </c>
      <c r="D201" s="48">
        <v>0.4</v>
      </c>
      <c r="E201" s="69">
        <v>445597</v>
      </c>
      <c r="F201" s="62">
        <v>1.58</v>
      </c>
      <c r="G201" s="63">
        <v>2.4E-2</v>
      </c>
      <c r="H201" s="63">
        <v>0.121</v>
      </c>
      <c r="I201" s="63">
        <v>0.23100000000000001</v>
      </c>
      <c r="J201" s="54">
        <v>2.7977697841726599</v>
      </c>
      <c r="K201" s="53"/>
      <c r="L201" s="76">
        <v>12.417000000000002</v>
      </c>
      <c r="M201" s="60" t="s">
        <v>34</v>
      </c>
      <c r="N201" s="56"/>
      <c r="O201" s="57">
        <v>44029</v>
      </c>
      <c r="P201" s="57">
        <v>44029</v>
      </c>
      <c r="Q201" s="58" t="s">
        <v>320</v>
      </c>
    </row>
    <row r="202" spans="1:17" x14ac:dyDescent="0.2">
      <c r="A202" s="47" t="s">
        <v>287</v>
      </c>
      <c r="B202" s="48">
        <f t="shared" ref="B202:B203" si="84">C201</f>
        <v>1.7999999999999998</v>
      </c>
      <c r="C202" s="48">
        <f t="shared" ref="C202:C203" si="85">B202+D202</f>
        <v>2.8</v>
      </c>
      <c r="D202" s="48">
        <v>1</v>
      </c>
      <c r="E202" s="69">
        <v>445598</v>
      </c>
      <c r="F202" s="62">
        <v>4.4640000000000004</v>
      </c>
      <c r="G202" s="63">
        <v>5.2999999999999999E-2</v>
      </c>
      <c r="H202" s="63">
        <v>4.4999999999999998E-2</v>
      </c>
      <c r="I202" s="63">
        <v>0.05</v>
      </c>
      <c r="J202" s="54">
        <v>2.8776978417266115</v>
      </c>
      <c r="K202" s="53"/>
      <c r="L202" s="76">
        <v>57.355999999999995</v>
      </c>
      <c r="M202" s="60" t="s">
        <v>35</v>
      </c>
      <c r="N202" s="56">
        <v>1</v>
      </c>
      <c r="O202" s="57">
        <v>44029</v>
      </c>
      <c r="P202" s="57">
        <v>44029</v>
      </c>
      <c r="Q202" s="58" t="s">
        <v>320</v>
      </c>
    </row>
    <row r="203" spans="1:17" x14ac:dyDescent="0.2">
      <c r="A203" s="47" t="s">
        <v>287</v>
      </c>
      <c r="B203" s="48">
        <f t="shared" si="84"/>
        <v>2.8</v>
      </c>
      <c r="C203" s="48">
        <f t="shared" si="85"/>
        <v>3.6999999999999997</v>
      </c>
      <c r="D203" s="48">
        <v>0.9</v>
      </c>
      <c r="E203" s="69">
        <v>445600</v>
      </c>
      <c r="F203" s="62">
        <v>2.0659999999999998</v>
      </c>
      <c r="G203" s="63">
        <v>3.5999999999999997E-2</v>
      </c>
      <c r="H203" s="63">
        <v>4.2000000000000003E-2</v>
      </c>
      <c r="I203" s="63">
        <v>7.3999999999999996E-2</v>
      </c>
      <c r="J203" s="54">
        <v>2.74169014084507</v>
      </c>
      <c r="K203" s="53"/>
      <c r="L203" s="64">
        <v>4.4809999999999999</v>
      </c>
      <c r="M203" s="60" t="s">
        <v>35</v>
      </c>
      <c r="N203" s="56">
        <v>0.9</v>
      </c>
      <c r="O203" s="57">
        <v>44029</v>
      </c>
      <c r="P203" s="57">
        <v>44029</v>
      </c>
      <c r="Q203" s="58" t="s">
        <v>320</v>
      </c>
    </row>
    <row r="204" spans="1:17" x14ac:dyDescent="0.2">
      <c r="A204" s="47" t="s">
        <v>287</v>
      </c>
      <c r="B204" s="48">
        <f t="shared" ref="B204" si="86">C203</f>
        <v>3.6999999999999997</v>
      </c>
      <c r="C204" s="48">
        <f t="shared" ref="C204" si="87">B204+D204</f>
        <v>4.5999999999999996</v>
      </c>
      <c r="D204" s="48">
        <v>0.9</v>
      </c>
      <c r="E204" s="69">
        <v>445601</v>
      </c>
      <c r="F204" s="62">
        <v>1.1599999999999999</v>
      </c>
      <c r="G204" s="63">
        <v>3.2000000000000001E-2</v>
      </c>
      <c r="H204" s="63">
        <v>2.7E-2</v>
      </c>
      <c r="I204" s="63">
        <v>4.0000000000000001E-3</v>
      </c>
      <c r="J204" s="54">
        <v>2.76972027972027</v>
      </c>
      <c r="K204" s="53"/>
      <c r="L204" s="64">
        <v>0.22799999999999998</v>
      </c>
      <c r="M204" s="60" t="s">
        <v>36</v>
      </c>
      <c r="N204" s="56"/>
      <c r="O204" s="57">
        <v>44029</v>
      </c>
      <c r="P204" s="57">
        <v>44029</v>
      </c>
      <c r="Q204" s="58" t="s">
        <v>320</v>
      </c>
    </row>
    <row r="205" spans="1:17" x14ac:dyDescent="0.2">
      <c r="A205" s="47" t="s">
        <v>288</v>
      </c>
      <c r="B205" s="48">
        <v>0</v>
      </c>
      <c r="C205" s="48">
        <v>1</v>
      </c>
      <c r="D205" s="48">
        <v>1</v>
      </c>
      <c r="E205" s="69">
        <v>445798</v>
      </c>
      <c r="F205" s="62">
        <v>0.32200000000000001</v>
      </c>
      <c r="G205" s="63">
        <v>6.0000000000000001E-3</v>
      </c>
      <c r="H205" s="63">
        <v>0.02</v>
      </c>
      <c r="I205" s="63">
        <v>3.3000000000000002E-2</v>
      </c>
      <c r="J205" s="54"/>
      <c r="K205" s="53"/>
      <c r="L205" s="64">
        <v>2.9279999999999999</v>
      </c>
      <c r="M205" s="60" t="s">
        <v>34</v>
      </c>
      <c r="N205" s="56"/>
      <c r="O205" s="57">
        <v>44030</v>
      </c>
      <c r="P205" s="57">
        <v>44030</v>
      </c>
      <c r="Q205" s="58" t="s">
        <v>321</v>
      </c>
    </row>
    <row r="206" spans="1:17" x14ac:dyDescent="0.2">
      <c r="A206" s="47" t="s">
        <v>288</v>
      </c>
      <c r="B206" s="48">
        <f>C205</f>
        <v>1</v>
      </c>
      <c r="C206" s="48">
        <f>B206+D206</f>
        <v>1.8</v>
      </c>
      <c r="D206" s="48">
        <v>0.8</v>
      </c>
      <c r="E206" s="69">
        <v>445799</v>
      </c>
      <c r="F206" s="62">
        <v>3.05</v>
      </c>
      <c r="G206" s="63">
        <v>0.10199999999999999</v>
      </c>
      <c r="H206" s="63">
        <v>0.185</v>
      </c>
      <c r="I206" s="63">
        <v>0.39700000000000002</v>
      </c>
      <c r="J206" s="54"/>
      <c r="K206" s="53"/>
      <c r="L206" s="64">
        <v>23.945</v>
      </c>
      <c r="M206" s="60" t="s">
        <v>35</v>
      </c>
      <c r="N206" s="56">
        <v>0.8</v>
      </c>
      <c r="O206" s="57">
        <v>44030</v>
      </c>
      <c r="P206" s="57">
        <v>44030</v>
      </c>
      <c r="Q206" s="58" t="s">
        <v>321</v>
      </c>
    </row>
    <row r="207" spans="1:17" x14ac:dyDescent="0.2">
      <c r="A207" s="47" t="s">
        <v>288</v>
      </c>
      <c r="B207" s="48">
        <f t="shared" ref="B207:B208" si="88">C206</f>
        <v>1.8</v>
      </c>
      <c r="C207" s="48">
        <f t="shared" ref="C207:C208" si="89">B207+D207</f>
        <v>2.9000000000000004</v>
      </c>
      <c r="D207" s="48">
        <v>1.1000000000000001</v>
      </c>
      <c r="E207" s="69">
        <v>445801</v>
      </c>
      <c r="F207" s="62">
        <v>0.92200000000000004</v>
      </c>
      <c r="G207" s="63">
        <v>1.2E-2</v>
      </c>
      <c r="H207" s="63">
        <v>3.1E-2</v>
      </c>
      <c r="I207" s="63">
        <v>9.6000000000000002E-2</v>
      </c>
      <c r="J207" s="54"/>
      <c r="K207" s="53"/>
      <c r="L207" s="64">
        <v>6.2329999999999997</v>
      </c>
      <c r="M207" s="60" t="s">
        <v>35</v>
      </c>
      <c r="N207" s="56">
        <v>1.1000000000000001</v>
      </c>
      <c r="O207" s="57">
        <v>44030</v>
      </c>
      <c r="P207" s="57">
        <v>44030</v>
      </c>
      <c r="Q207" s="58" t="s">
        <v>321</v>
      </c>
    </row>
    <row r="208" spans="1:17" x14ac:dyDescent="0.2">
      <c r="A208" s="47" t="s">
        <v>288</v>
      </c>
      <c r="B208" s="48">
        <f t="shared" si="88"/>
        <v>2.9000000000000004</v>
      </c>
      <c r="C208" s="48">
        <f t="shared" si="89"/>
        <v>4.1000000000000005</v>
      </c>
      <c r="D208" s="48">
        <v>1.2</v>
      </c>
      <c r="E208" s="69">
        <v>445802</v>
      </c>
      <c r="F208" s="62">
        <v>2.83</v>
      </c>
      <c r="G208" s="63">
        <v>0.26200000000000001</v>
      </c>
      <c r="H208" s="63">
        <v>0.20100000000000001</v>
      </c>
      <c r="I208" s="63">
        <v>0.56499999999999995</v>
      </c>
      <c r="J208" s="54"/>
      <c r="K208" s="53"/>
      <c r="L208" s="76">
        <v>27.418000000000003</v>
      </c>
      <c r="M208" s="60" t="s">
        <v>36</v>
      </c>
      <c r="N208" s="56"/>
      <c r="O208" s="57">
        <v>44030</v>
      </c>
      <c r="P208" s="57">
        <v>44030</v>
      </c>
      <c r="Q208" s="58" t="s">
        <v>321</v>
      </c>
    </row>
    <row r="209" spans="1:17" x14ac:dyDescent="0.2">
      <c r="A209" s="47" t="s">
        <v>289</v>
      </c>
      <c r="B209" s="48">
        <v>0</v>
      </c>
      <c r="C209" s="48">
        <v>1.1000000000000001</v>
      </c>
      <c r="D209" s="48">
        <v>1.1000000000000001</v>
      </c>
      <c r="E209" s="69">
        <v>445940</v>
      </c>
      <c r="F209" s="62">
        <v>5.3020000000000005</v>
      </c>
      <c r="G209" s="63">
        <v>5.7000000000000002E-2</v>
      </c>
      <c r="H209" s="63">
        <v>8.2000000000000003E-2</v>
      </c>
      <c r="I209" s="63">
        <v>0.28100000000000003</v>
      </c>
      <c r="J209" s="54"/>
      <c r="K209" s="53"/>
      <c r="L209" s="64">
        <v>18.931000000000001</v>
      </c>
      <c r="M209" s="60" t="s">
        <v>34</v>
      </c>
      <c r="N209" s="56"/>
      <c r="O209" s="57">
        <v>44031</v>
      </c>
      <c r="P209" s="57">
        <v>44031</v>
      </c>
      <c r="Q209" s="58" t="s">
        <v>323</v>
      </c>
    </row>
    <row r="210" spans="1:17" x14ac:dyDescent="0.2">
      <c r="A210" s="47" t="s">
        <v>289</v>
      </c>
      <c r="B210" s="48">
        <f>C209</f>
        <v>1.1000000000000001</v>
      </c>
      <c r="C210" s="48">
        <f>B210+D210</f>
        <v>1.7000000000000002</v>
      </c>
      <c r="D210" s="48">
        <v>0.6</v>
      </c>
      <c r="E210" s="69">
        <v>445941</v>
      </c>
      <c r="F210" s="62">
        <v>4.1879999999999997</v>
      </c>
      <c r="G210" s="63">
        <v>9.6000000000000002E-2</v>
      </c>
      <c r="H210" s="63">
        <v>0.185</v>
      </c>
      <c r="I210" s="63">
        <v>0.34</v>
      </c>
      <c r="J210" s="54"/>
      <c r="K210" s="53"/>
      <c r="L210" s="64">
        <v>22.442</v>
      </c>
      <c r="M210" s="60" t="s">
        <v>35</v>
      </c>
      <c r="N210" s="56">
        <v>0.6</v>
      </c>
      <c r="O210" s="57">
        <v>44031</v>
      </c>
      <c r="P210" s="57">
        <v>44031</v>
      </c>
      <c r="Q210" s="58" t="s">
        <v>323</v>
      </c>
    </row>
    <row r="211" spans="1:17" x14ac:dyDescent="0.2">
      <c r="A211" s="47" t="s">
        <v>289</v>
      </c>
      <c r="B211" s="48">
        <f t="shared" ref="B211:B212" si="90">C210</f>
        <v>1.7000000000000002</v>
      </c>
      <c r="C211" s="48">
        <f t="shared" ref="C211:C212" si="91">B211+D211</f>
        <v>3.1</v>
      </c>
      <c r="D211" s="48">
        <v>1.4</v>
      </c>
      <c r="E211" s="69">
        <v>445942</v>
      </c>
      <c r="F211" s="62">
        <v>5.4620000000000006</v>
      </c>
      <c r="G211" s="63">
        <v>9.5000000000000001E-2</v>
      </c>
      <c r="H211" s="63">
        <v>0.245</v>
      </c>
      <c r="I211" s="63">
        <v>0.38300000000000001</v>
      </c>
      <c r="J211" s="54"/>
      <c r="K211" s="53"/>
      <c r="L211" s="64">
        <v>51.701000000000001</v>
      </c>
      <c r="M211" s="60" t="s">
        <v>35</v>
      </c>
      <c r="N211" s="56">
        <v>1.4</v>
      </c>
      <c r="O211" s="57">
        <v>44031</v>
      </c>
      <c r="P211" s="57">
        <v>44031</v>
      </c>
      <c r="Q211" s="58" t="s">
        <v>323</v>
      </c>
    </row>
    <row r="212" spans="1:17" x14ac:dyDescent="0.2">
      <c r="A212" s="47" t="s">
        <v>289</v>
      </c>
      <c r="B212" s="48">
        <f t="shared" si="90"/>
        <v>3.1</v>
      </c>
      <c r="C212" s="48">
        <f t="shared" si="91"/>
        <v>4.5</v>
      </c>
      <c r="D212" s="48">
        <v>1.4</v>
      </c>
      <c r="E212" s="69">
        <v>445944</v>
      </c>
      <c r="F212" s="62">
        <v>4.0640000000000001</v>
      </c>
      <c r="G212" s="63">
        <v>8.5999999999999993E-2</v>
      </c>
      <c r="H212" s="63">
        <v>2.1000000000000001E-2</v>
      </c>
      <c r="I212" s="63">
        <v>3.1E-2</v>
      </c>
      <c r="J212" s="54"/>
      <c r="K212" s="53"/>
      <c r="L212" s="64">
        <v>13.249000000000001</v>
      </c>
      <c r="M212" s="60" t="s">
        <v>36</v>
      </c>
      <c r="N212" s="56"/>
      <c r="O212" s="57">
        <v>44031</v>
      </c>
      <c r="P212" s="57">
        <v>44031</v>
      </c>
      <c r="Q212" s="58" t="s">
        <v>323</v>
      </c>
    </row>
    <row r="213" spans="1:17" x14ac:dyDescent="0.2">
      <c r="A213" s="47" t="s">
        <v>315</v>
      </c>
      <c r="B213" s="48">
        <v>0</v>
      </c>
      <c r="C213" s="48">
        <v>1.1000000000000001</v>
      </c>
      <c r="D213" s="48">
        <v>1.1000000000000001</v>
      </c>
      <c r="E213" s="69">
        <v>446115</v>
      </c>
      <c r="F213" s="62">
        <v>7.4780000000000006</v>
      </c>
      <c r="G213" s="63">
        <v>7.9000000000000001E-2</v>
      </c>
      <c r="H213" s="63">
        <v>0.128</v>
      </c>
      <c r="I213" s="63">
        <v>0.33500000000000002</v>
      </c>
      <c r="J213" s="54">
        <v>2.8169014084507067</v>
      </c>
      <c r="K213" s="53"/>
      <c r="L213" s="64">
        <v>55.051000000000002</v>
      </c>
      <c r="M213" s="60" t="s">
        <v>34</v>
      </c>
      <c r="N213" s="56"/>
      <c r="O213" s="57">
        <v>44032</v>
      </c>
      <c r="P213" s="57">
        <v>44032</v>
      </c>
      <c r="Q213" s="58" t="s">
        <v>324</v>
      </c>
    </row>
    <row r="214" spans="1:17" x14ac:dyDescent="0.2">
      <c r="A214" s="47" t="s">
        <v>315</v>
      </c>
      <c r="B214" s="48">
        <f>C213</f>
        <v>1.1000000000000001</v>
      </c>
      <c r="C214" s="48">
        <f>B214+D214</f>
        <v>1.8</v>
      </c>
      <c r="D214" s="48">
        <v>0.7</v>
      </c>
      <c r="E214" s="69">
        <v>446116</v>
      </c>
      <c r="F214" s="62">
        <v>4.3840000000000003</v>
      </c>
      <c r="G214" s="63">
        <v>0.94799999999999995</v>
      </c>
      <c r="H214" s="63">
        <v>3.1E-2</v>
      </c>
      <c r="I214" s="63">
        <v>9.0999999999999998E-2</v>
      </c>
      <c r="J214" s="54">
        <v>2.7027027027027004</v>
      </c>
      <c r="K214" s="53"/>
      <c r="L214" s="64">
        <v>35.065000000000005</v>
      </c>
      <c r="M214" s="60" t="s">
        <v>35</v>
      </c>
      <c r="N214" s="56">
        <v>0.7</v>
      </c>
      <c r="O214" s="57">
        <v>44032</v>
      </c>
      <c r="P214" s="57">
        <v>44032</v>
      </c>
      <c r="Q214" s="58" t="s">
        <v>324</v>
      </c>
    </row>
    <row r="215" spans="1:17" x14ac:dyDescent="0.2">
      <c r="A215" s="47" t="s">
        <v>315</v>
      </c>
      <c r="B215" s="48">
        <f t="shared" ref="B215:B216" si="92">C214</f>
        <v>1.8</v>
      </c>
      <c r="C215" s="48">
        <f t="shared" ref="C215:C216" si="93">B215+D215</f>
        <v>2.2999999999999998</v>
      </c>
      <c r="D215" s="48">
        <v>0.5</v>
      </c>
      <c r="E215" s="69">
        <v>446118</v>
      </c>
      <c r="F215" s="62">
        <v>2.758</v>
      </c>
      <c r="G215" s="63">
        <v>6.9000000000000006E-2</v>
      </c>
      <c r="H215" s="63">
        <v>2.1999999999999999E-2</v>
      </c>
      <c r="I215" s="63">
        <v>4.9000000000000002E-2</v>
      </c>
      <c r="J215" s="54">
        <v>2.7586206896551726</v>
      </c>
      <c r="K215" s="53"/>
      <c r="L215" s="64">
        <v>22.157</v>
      </c>
      <c r="M215" s="60" t="s">
        <v>35</v>
      </c>
      <c r="N215" s="56">
        <v>0.5</v>
      </c>
      <c r="O215" s="57">
        <v>44032</v>
      </c>
      <c r="P215" s="57">
        <v>44032</v>
      </c>
      <c r="Q215" s="58" t="s">
        <v>324</v>
      </c>
    </row>
    <row r="216" spans="1:17" x14ac:dyDescent="0.2">
      <c r="A216" s="47" t="s">
        <v>315</v>
      </c>
      <c r="B216" s="48">
        <f t="shared" si="92"/>
        <v>2.2999999999999998</v>
      </c>
      <c r="C216" s="48">
        <f t="shared" si="93"/>
        <v>2.8</v>
      </c>
      <c r="D216" s="48">
        <v>0.5</v>
      </c>
      <c r="E216" s="69">
        <v>446119</v>
      </c>
      <c r="F216" s="62">
        <v>2.0960000000000001</v>
      </c>
      <c r="G216" s="63">
        <v>4.1000000000000002E-2</v>
      </c>
      <c r="H216" s="63">
        <v>0.42199999999999999</v>
      </c>
      <c r="I216" s="63">
        <v>0.56000000000000005</v>
      </c>
      <c r="J216" s="54">
        <v>-1.3863376425328387E-2</v>
      </c>
      <c r="K216" s="53"/>
      <c r="L216" s="77">
        <v>21.942999999999998</v>
      </c>
      <c r="M216" s="60" t="s">
        <v>35</v>
      </c>
      <c r="N216" s="56">
        <v>0.5</v>
      </c>
      <c r="O216" s="57">
        <v>44032</v>
      </c>
      <c r="P216" s="57">
        <v>44032</v>
      </c>
      <c r="Q216" s="58" t="s">
        <v>324</v>
      </c>
    </row>
    <row r="217" spans="1:17" x14ac:dyDescent="0.2">
      <c r="A217" s="47" t="s">
        <v>315</v>
      </c>
      <c r="B217" s="48">
        <f t="shared" ref="B217" si="94">C216</f>
        <v>2.8</v>
      </c>
      <c r="C217" s="48">
        <f t="shared" ref="C217" si="95">B217+D217</f>
        <v>3.4</v>
      </c>
      <c r="D217" s="48">
        <v>0.6</v>
      </c>
      <c r="E217" s="69">
        <v>446120</v>
      </c>
      <c r="F217" s="62">
        <v>0.81400000000000006</v>
      </c>
      <c r="G217" s="63">
        <v>1.7999999999999999E-2</v>
      </c>
      <c r="H217" s="63">
        <v>2.1999999999999999E-2</v>
      </c>
      <c r="I217" s="63">
        <v>3.2000000000000001E-2</v>
      </c>
      <c r="J217" s="54">
        <v>2.7397260273972668</v>
      </c>
      <c r="K217" s="53"/>
      <c r="L217" s="64">
        <v>6.7479999999999993</v>
      </c>
      <c r="M217" s="60" t="s">
        <v>36</v>
      </c>
      <c r="N217" s="56"/>
      <c r="O217" s="57">
        <v>44032</v>
      </c>
      <c r="P217" s="57">
        <v>44032</v>
      </c>
      <c r="Q217" s="58" t="s">
        <v>324</v>
      </c>
    </row>
    <row r="218" spans="1:17" x14ac:dyDescent="0.2">
      <c r="A218" s="24"/>
      <c r="E218" s="41"/>
      <c r="F218" s="38"/>
      <c r="G218" s="39"/>
      <c r="H218" s="39"/>
      <c r="I218" s="39"/>
      <c r="L218" s="40"/>
      <c r="O218" s="36"/>
      <c r="P218" s="36"/>
    </row>
    <row r="219" spans="1:17" x14ac:dyDescent="0.2">
      <c r="A219" s="24"/>
      <c r="E219" s="41"/>
      <c r="F219" s="38"/>
      <c r="G219" s="39"/>
      <c r="H219" s="39"/>
      <c r="I219" s="39"/>
      <c r="L219" s="40"/>
      <c r="O219" s="36"/>
      <c r="P219" s="36"/>
    </row>
    <row r="220" spans="1:17" x14ac:dyDescent="0.2">
      <c r="A220" s="24"/>
      <c r="E220" s="41"/>
      <c r="F220" s="3"/>
      <c r="G220" s="39"/>
      <c r="H220" s="39"/>
      <c r="I220" s="39"/>
      <c r="L220" s="40"/>
      <c r="O220" s="36"/>
      <c r="P220" s="36"/>
    </row>
    <row r="221" spans="1:17" x14ac:dyDescent="0.2">
      <c r="A221" s="24"/>
      <c r="E221" s="41"/>
      <c r="F221" s="3"/>
      <c r="G221" s="39"/>
      <c r="H221" s="39"/>
      <c r="I221" s="39"/>
      <c r="L221" s="40"/>
      <c r="O221" s="36"/>
      <c r="P221" s="36"/>
    </row>
    <row r="222" spans="1:17" x14ac:dyDescent="0.2">
      <c r="A222" s="24"/>
      <c r="E222" s="41"/>
      <c r="F222" s="3"/>
      <c r="G222" s="39"/>
      <c r="H222" s="39"/>
      <c r="I222" s="39"/>
      <c r="L222" s="3"/>
      <c r="O222" s="36"/>
      <c r="P222" s="36"/>
    </row>
    <row r="223" spans="1:17" x14ac:dyDescent="0.2">
      <c r="F223" s="3"/>
    </row>
    <row r="224" spans="1:17" x14ac:dyDescent="0.2">
      <c r="F224" s="3"/>
    </row>
  </sheetData>
  <protectedRanges>
    <protectedRange sqref="O2:P4" name="Range1_9_28"/>
    <protectedRange sqref="O13:P16" name="Range1_9_29"/>
    <protectedRange sqref="O17:P19" name="Range1_9_3_1"/>
    <protectedRange sqref="O20:O32 P20:P31" name="Range1_9_5_1"/>
    <protectedRange sqref="P32" name="Range1_9_6_1"/>
    <protectedRange sqref="O33:P38" name="Range1_9_2_1"/>
    <protectedRange sqref="O43:P82 O84:P217" name="Range1_9_8_1"/>
    <protectedRange sqref="O39:P42" name="Range1_9_11_1"/>
    <protectedRange sqref="H134:J135 L134:L135 J175 G176:J190 G191:I222 L174:L221" name="Range27"/>
    <protectedRange sqref="E70:E79" name="Range1_9_2_1_1_11"/>
    <protectedRange sqref="G70:G79" name="Range27_53"/>
    <protectedRange sqref="G70:G72" name="Range1_40"/>
    <protectedRange sqref="G73:G76" name="Range1_8_3_9"/>
    <protectedRange sqref="G70:G79" name="Range26_42"/>
    <protectedRange sqref="H70:H79" name="Range27_54"/>
    <protectedRange sqref="H70:H72" name="Range1_6_14"/>
    <protectedRange sqref="H73:H79" name="Range1_8_3_10"/>
    <protectedRange sqref="H70:H79" name="Range26_43"/>
    <protectedRange sqref="I70:I79" name="Range27_55"/>
    <protectedRange sqref="I70:I72" name="Range1_6_15"/>
    <protectedRange sqref="I73:I76" name="Range1_8_3_11"/>
    <protectedRange sqref="I70:I79" name="Range26_44"/>
    <protectedRange sqref="J70:J79" name="Range27_56"/>
    <protectedRange sqref="J70:J72" name="Range1_41"/>
    <protectedRange sqref="J73:J79" name="Range1_8_3_12"/>
    <protectedRange sqref="J70:J79" name="Range26_45"/>
    <protectedRange sqref="L70:L79" name="Range27_57"/>
    <protectedRange sqref="L70:L72" name="Range1_6_16"/>
    <protectedRange sqref="L73:L79" name="Range1_8_3_13"/>
    <protectedRange sqref="L70:L79" name="Range28_11"/>
    <protectedRange sqref="E80:E82" name="Range1_9_2_1_1_12"/>
    <protectedRange sqref="G80:G82" name="Range27_58"/>
    <protectedRange sqref="G80:G82" name="Range1_42"/>
    <protectedRange sqref="G80:G82" name="Range26_46"/>
    <protectedRange sqref="H80:H82" name="Range27_59"/>
    <protectedRange sqref="H80:H82" name="Range1_6_17"/>
    <protectedRange sqref="H80:H82" name="Range26_47"/>
    <protectedRange sqref="I80:I82" name="Range27_60"/>
    <protectedRange sqref="I80:I82" name="Range26_48"/>
    <protectedRange sqref="J80:J82" name="Range27_61"/>
    <protectedRange sqref="J80:J82" name="Range1_43"/>
    <protectedRange sqref="J80:J82" name="Range26_49"/>
    <protectedRange sqref="L80:L82" name="Range27_62"/>
    <protectedRange sqref="L80:L82" name="Range1_44"/>
    <protectedRange sqref="L80:L82" name="Range28_12"/>
    <protectedRange sqref="E83:E94" name="Range1_9_2_1_1_13"/>
    <protectedRange sqref="G83:G94" name="Range27_63"/>
    <protectedRange sqref="G83:G86" name="Range1_45"/>
    <protectedRange sqref="G87:G90" name="Range1_8_3_14"/>
    <protectedRange sqref="G83:G94" name="Range26_50"/>
    <protectedRange sqref="H83:H94" name="Range27_64"/>
    <protectedRange sqref="H83" name="Range1_8_1_8"/>
    <protectedRange sqref="H84:H86" name="Range1_6_18"/>
    <protectedRange sqref="H87:H94" name="Range1_8_3_15"/>
    <protectedRange sqref="H83:H94" name="Range26_51"/>
    <protectedRange sqref="I83:I94" name="Range27_65"/>
    <protectedRange sqref="I83" name="Range1_4_2_1_3"/>
    <protectedRange sqref="I84:I86" name="Range1_6_19"/>
    <protectedRange sqref="I87:I90" name="Range1_8_3_16"/>
    <protectedRange sqref="I83:I94" name="Range26_52"/>
    <protectedRange sqref="J83:J94" name="Range27_67"/>
    <protectedRange sqref="J83:J86" name="Range1_46"/>
    <protectedRange sqref="J87:J94" name="Range1_8_3_18"/>
    <protectedRange sqref="J83:J94" name="Range26_53"/>
    <protectedRange sqref="L83:L94" name="Range27_68"/>
    <protectedRange sqref="L83" name="Range1_8_9"/>
    <protectedRange sqref="L84:L86" name="Range1_6_21"/>
    <protectedRange sqref="L87:L94" name="Range1_8_3_19"/>
    <protectedRange sqref="L83:L94" name="Range28_14"/>
    <protectedRange sqref="E95:E110" name="Range1_9_2_1_1_14"/>
    <protectedRange sqref="G95:G110" name="Range27_69"/>
    <protectedRange sqref="G95:G110" name="Range1_47"/>
    <protectedRange sqref="G95:G110" name="Range26_54"/>
    <protectedRange sqref="H95:H110" name="Range27_70"/>
    <protectedRange sqref="H95:H110" name="Range1_48"/>
    <protectedRange sqref="H95:H110" name="Range26_55"/>
    <protectedRange sqref="I95:I110" name="Range27_71"/>
    <protectedRange sqref="I95:I110" name="Range1_49"/>
    <protectedRange sqref="I95:I110" name="Range26_56"/>
    <protectedRange sqref="L95:L110" name="Range27_72"/>
    <protectedRange sqref="L95:L110" name="Range1_8_1_9"/>
    <protectedRange sqref="L95:L110" name="Range28_15"/>
    <protectedRange sqref="E111:E117" name="Range1_9_2_1_1_15"/>
    <protectedRange sqref="G111:G117" name="Range27_73"/>
    <protectedRange sqref="G111:G117" name="Range1_50"/>
    <protectedRange sqref="G111:G117" name="Range26_57"/>
    <protectedRange sqref="H111:H117" name="Range27_74"/>
    <protectedRange sqref="H111:H117" name="Range1_51"/>
    <protectedRange sqref="H111:H117" name="Range26_58"/>
    <protectedRange sqref="I111:I117" name="Range27_76"/>
    <protectedRange sqref="I111:I117" name="Range1_53"/>
    <protectedRange sqref="I111:I117" name="Range26_60"/>
    <protectedRange sqref="J116" name="Range27_77"/>
    <protectedRange sqref="J116" name="Range1_54"/>
    <protectedRange sqref="J116" name="Range26_61"/>
    <protectedRange sqref="L111:L117" name="Range27_78"/>
    <protectedRange sqref="L111:L117" name="Range1_8_1_10"/>
    <protectedRange sqref="L111:L117" name="Range28_16"/>
    <protectedRange sqref="E118:E122" name="Range1_9_2_1_1_16"/>
    <protectedRange sqref="G118:G122" name="Range27_79"/>
    <protectedRange sqref="G118:G122" name="Range1_55"/>
    <protectedRange sqref="G118:G122" name="Range26_62"/>
    <protectedRange sqref="H118:H122" name="Range27_80"/>
    <protectedRange sqref="H118:H122" name="Range1_56"/>
    <protectedRange sqref="H118:H122" name="Range26_63"/>
    <protectedRange sqref="I118:I122" name="Range27_81"/>
    <protectedRange sqref="I118:I122" name="Range1_57"/>
    <protectedRange sqref="I118:I122" name="Range26_64"/>
    <protectedRange sqref="J118:J122" name="Range27_82"/>
    <protectedRange sqref="J118:J122" name="Range1_58"/>
    <protectedRange sqref="J118:J122" name="Range26_65"/>
    <protectedRange sqref="L118:L122" name="Range27_83"/>
    <protectedRange sqref="L118:L122" name="Range1_8_1_11"/>
    <protectedRange sqref="L118:L122" name="Range28_17"/>
    <protectedRange sqref="E123:E124" name="Range1_9_2_1_1_17"/>
    <protectedRange sqref="G123:G124" name="Range27_84"/>
    <protectedRange sqref="G123:G124" name="Range1_59"/>
    <protectedRange sqref="G123:G124" name="Range26_66"/>
    <protectedRange sqref="H123:H124" name="Range27_85"/>
    <protectedRange sqref="H123:H124" name="Range1_60"/>
    <protectedRange sqref="H123:H124" name="Range26_67"/>
    <protectedRange sqref="I123:I124" name="Range27_86"/>
    <protectedRange sqref="I123:I124" name="Range1_61"/>
    <protectedRange sqref="I123:I124" name="Range26_68"/>
    <protectedRange sqref="J123:J124" name="Range27_87"/>
    <protectedRange sqref="J123:J124" name="Range1_62"/>
    <protectedRange sqref="J123:J124" name="Range26_69"/>
    <protectedRange sqref="L123:L124" name="Range27_88"/>
    <protectedRange sqref="L123:L124" name="Range1_8_1_12"/>
    <protectedRange sqref="L123:L124" name="Range28_18"/>
    <protectedRange sqref="E125:E126" name="Range1_9_2_1_1_18"/>
    <protectedRange sqref="G125:G126" name="Range27_89"/>
    <protectedRange sqref="G125:G126" name="Range1_63"/>
    <protectedRange sqref="G125:G126" name="Range26_70"/>
    <protectedRange sqref="H125:H126" name="Range27_90"/>
    <protectedRange sqref="H125:H126" name="Range1_64"/>
    <protectedRange sqref="H125:H126" name="Range26_71"/>
    <protectedRange sqref="I125:I126" name="Range27_91"/>
    <protectedRange sqref="I125:I126" name="Range1_65"/>
    <protectedRange sqref="I125:I126" name="Range26_72"/>
    <protectedRange sqref="J125:J126" name="Range27_92"/>
    <protectedRange sqref="J125:J126" name="Range1_66"/>
    <protectedRange sqref="J125:J126" name="Range26_73"/>
    <protectedRange sqref="L125:L126" name="Range27_93"/>
    <protectedRange sqref="L125:L126" name="Range1_8_1_13"/>
    <protectedRange sqref="L125:L126" name="Range28_19"/>
    <protectedRange sqref="E130:E133" name="Range1_9_2_1_1_19"/>
    <protectedRange sqref="G130:G133" name="Range27_94"/>
    <protectedRange sqref="G130:G133" name="Range1_67"/>
    <protectedRange sqref="G130:G133" name="Range26_74"/>
    <protectedRange sqref="H130:H133" name="Range27_95"/>
    <protectedRange sqref="H130:H133" name="Range1_68"/>
    <protectedRange sqref="H130:H133" name="Range26_75"/>
    <protectedRange sqref="I130:I133" name="Range27_96"/>
    <protectedRange sqref="I130:I133" name="Range1_69"/>
    <protectedRange sqref="I130:I133" name="Range26_76"/>
    <protectedRange sqref="J130:J133" name="Range27_97"/>
    <protectedRange sqref="J130:J133" name="Range1_70"/>
    <protectedRange sqref="J130:J133" name="Range26_77"/>
    <protectedRange sqref="L130:L133" name="Range27_98"/>
    <protectedRange sqref="L130:L133" name="Range1_8_1_14"/>
    <protectedRange sqref="L130:L133" name="Range28_20"/>
    <protectedRange sqref="E134:E135" name="Range1_9_2_1_1_20"/>
    <protectedRange sqref="G134:G135" name="Range27_99"/>
    <protectedRange sqref="G134:G135" name="Range1_71"/>
    <protectedRange sqref="G134:G135" name="Range26_78"/>
    <protectedRange sqref="H134" name="Range1_72"/>
    <protectedRange sqref="H135" name="Range1_8_1_15"/>
    <protectedRange sqref="H134:H135" name="Range26_79"/>
    <protectedRange sqref="I134:I135" name="Range1_4_2_1_4"/>
    <protectedRange sqref="I134:I135" name="Range26_80"/>
    <protectedRange sqref="J134:J135" name="Range1_73"/>
    <protectedRange sqref="J134:J135" name="Range26_81"/>
    <protectedRange sqref="L135" name="Range1_8_10"/>
    <protectedRange sqref="L134" name="Range1_8_1_16"/>
    <protectedRange sqref="L134:L135" name="Range28_21"/>
    <protectedRange sqref="E136" name="Range1_9_2_1_1_12_1"/>
    <protectedRange sqref="G136" name="Range27_55_1"/>
    <protectedRange sqref="G136" name="Range1_39"/>
    <protectedRange sqref="G136" name="Range26_44_1"/>
    <protectedRange sqref="H136" name="Range27_56_1"/>
    <protectedRange sqref="H136" name="Range1_40_1"/>
    <protectedRange sqref="H136" name="Range26_45_1"/>
    <protectedRange sqref="I136" name="Range27_57_1"/>
    <protectedRange sqref="I136" name="Range1_41_1"/>
    <protectedRange sqref="I136" name="Range26_46_1"/>
    <protectedRange sqref="J136" name="Range27_58_1"/>
    <protectedRange sqref="J136" name="Range1_42_1"/>
    <protectedRange sqref="J136" name="Range26_47_1"/>
    <protectedRange sqref="L136" name="Range27_59_1"/>
    <protectedRange sqref="L136" name="Range1_8_1_10_1"/>
    <protectedRange sqref="E137:E139" name="Range1_9_2_1_1_14_1"/>
    <protectedRange sqref="G137:G139" name="Range27_60_1"/>
    <protectedRange sqref="G137:G139" name="Range1_43_1"/>
    <protectedRange sqref="G137:G139" name="Range26_48_1"/>
    <protectedRange sqref="H137:H139" name="Range27_61_1"/>
    <protectedRange sqref="H137:H139" name="Range1_44_1"/>
    <protectedRange sqref="H137:H139" name="Range26_49_1"/>
    <protectedRange sqref="I137:I139" name="Range27_62_1"/>
    <protectedRange sqref="I137:I139" name="Range1_45_1"/>
    <protectedRange sqref="I137:I139" name="Range26_50_1"/>
    <protectedRange sqref="J137:J139" name="Range27_63_1"/>
    <protectedRange sqref="J137:J139" name="Range1_46_1"/>
    <protectedRange sqref="J137:J139" name="Range26_51_1"/>
    <protectedRange sqref="L137:L139" name="Range27_64_1"/>
    <protectedRange sqref="L137:L139" name="Range1_8_1_11_1"/>
    <protectedRange sqref="E140:E143" name="Range1_9_2_1_1_15_1"/>
    <protectedRange sqref="G140:G143" name="Range27_65_1"/>
    <protectedRange sqref="G140:G143" name="Range1_47_1"/>
    <protectedRange sqref="G140:G143" name="Range26_52_1"/>
    <protectedRange sqref="H140:H143" name="Range27_66"/>
    <protectedRange sqref="H140:H143" name="Range1_48_1"/>
    <protectedRange sqref="H140:H143" name="Range26_53_1"/>
    <protectedRange sqref="I140:I143" name="Range27_67_1"/>
    <protectedRange sqref="I140:I143" name="Range1_49_1"/>
    <protectedRange sqref="I140:I143" name="Range26_54_1"/>
    <protectedRange sqref="J140:J143" name="Range27_68_1"/>
    <protectedRange sqref="J140:J143" name="Range1_50_1"/>
    <protectedRange sqref="J140:J143" name="Range26_55_1"/>
    <protectedRange sqref="L140:L143" name="Range27_69_1"/>
    <protectedRange sqref="L140:L143" name="Range1_8_1_12_1"/>
    <protectedRange sqref="E144:E145" name="Range1_9_2_1_1_16_1"/>
    <protectedRange sqref="G144:G145" name="Range27_70_1"/>
    <protectedRange sqref="G144:G145" name="Range1_51_1"/>
    <protectedRange sqref="G144:G145" name="Range26_56_1"/>
    <protectedRange sqref="H144:H145" name="Range27_71_1"/>
    <protectedRange sqref="H144" name="Range1_8_1_13_1"/>
    <protectedRange sqref="H145" name="Range1_6_7"/>
    <protectedRange sqref="H144:H145" name="Range26_57_1"/>
    <protectedRange sqref="I144:I145" name="Range27_72_1"/>
    <protectedRange sqref="I144" name="Range1_4_2_1_2"/>
    <protectedRange sqref="I145" name="Range1_6_8"/>
    <protectedRange sqref="I144:I145" name="Range26_58_1"/>
    <protectedRange sqref="J144:J145" name="Range27_73_1"/>
    <protectedRange sqref="J144:J145" name="Range1_52"/>
    <protectedRange sqref="J144:J145" name="Range26_59"/>
    <protectedRange sqref="L144:L145" name="Range27_74_1"/>
    <protectedRange sqref="L144" name="Range1_8_5"/>
    <protectedRange sqref="L145" name="Range1_6_9"/>
    <protectedRange sqref="E127:E129" name="Range1_9_2_1_1"/>
    <protectedRange sqref="G127:G129" name="Range27_1"/>
    <protectedRange sqref="G127:G129 H190:J190 G194:I194 G195:G196 G197:I200 H203 L202 G204:G205 G210:I216 G218 I217:I218 L217 G220:I222" name="Range1"/>
    <protectedRange sqref="G127:G129 G184:J190 G191:I222" name="Range26"/>
    <protectedRange sqref="H127:H129" name="Range27_2"/>
    <protectedRange sqref="H127:H129" name="Range1_1"/>
    <protectedRange sqref="H127:H129" name="Range26_1"/>
    <protectedRange sqref="I127:I129" name="Range27_3"/>
    <protectedRange sqref="I127:I129" name="Range1_2"/>
    <protectedRange sqref="I127:I129" name="Range26_2"/>
    <protectedRange sqref="J127:J129" name="Range27_4"/>
    <protectedRange sqref="J127:J129" name="Range1_3"/>
    <protectedRange sqref="J127:J129" name="Range26_3"/>
    <protectedRange sqref="L127:L129" name="Range27_5"/>
    <protectedRange sqref="L127:L129" name="Range1_8_1"/>
    <protectedRange sqref="L127:L129" name="Range28"/>
    <protectedRange sqref="E146:E148" name="Range1_9_2_1_1_1"/>
    <protectedRange sqref="G146:G148" name="Range27_6"/>
    <protectedRange sqref="G146 G148" name="Range1_4"/>
    <protectedRange sqref="G147" name="Range1_8"/>
    <protectedRange sqref="G146:G148" name="Range26_4"/>
    <protectedRange sqref="H146:H148" name="Range27_7"/>
    <protectedRange sqref="H146" name="Range1_6"/>
    <protectedRange sqref="H147" name="Range1_8_3"/>
    <protectedRange sqref="H146:H148" name="Range26_5"/>
    <protectedRange sqref="I146:I148" name="Range27_8"/>
    <protectedRange sqref="I147:I148" name="Range1_5"/>
    <protectedRange sqref="I146:I148" name="Range26_6"/>
    <protectedRange sqref="J146:J148" name="Range27_9"/>
    <protectedRange sqref="J146:J148" name="Range1_7"/>
    <protectedRange sqref="J146:J148" name="Range26_7"/>
    <protectedRange sqref="L146:L148" name="Range27_10"/>
    <protectedRange sqref="L148 L146" name="Range1_10"/>
    <protectedRange sqref="L147" name="Range1_8_2"/>
    <protectedRange sqref="L146:L148" name="Range28_1"/>
    <protectedRange sqref="E149:E152" name="Range1_9_2_1_1_2"/>
    <protectedRange sqref="G149:G152" name="Range27_11"/>
    <protectedRange sqref="G149:G152" name="Range1_11"/>
    <protectedRange sqref="G149:G152" name="Range26_8"/>
    <protectedRange sqref="H149:H152" name="Range27_12"/>
    <protectedRange sqref="H149:H152" name="Range1_12"/>
    <protectedRange sqref="H149:H152" name="Range26_9"/>
    <protectedRange sqref="I149:I152" name="Range27_13"/>
    <protectedRange sqref="I149:I152" name="Range1_13"/>
    <protectedRange sqref="I149:I152" name="Range26_10"/>
    <protectedRange sqref="J149:J152" name="Range27_14"/>
    <protectedRange sqref="J149:J152" name="Range1_14"/>
    <protectedRange sqref="J149:J152" name="Range26_11"/>
    <protectedRange sqref="L149:L151" name="Range27_15"/>
    <protectedRange sqref="L149:L151" name="Range1_8_1_1"/>
    <protectedRange sqref="L149:L151" name="Range28_2"/>
    <protectedRange sqref="E153:E155" name="Range1_9_2_1_1_3"/>
    <protectedRange sqref="G153:G155" name="Range27_16"/>
    <protectedRange sqref="G153:G155" name="Range1_15"/>
    <protectedRange sqref="G153:G155" name="Range26_12"/>
    <protectedRange sqref="H153:H155" name="Range27_17"/>
    <protectedRange sqref="H153:H155" name="Range1_16"/>
    <protectedRange sqref="H153:H155" name="Range26_13"/>
    <protectedRange sqref="I153:I155" name="Range27_18"/>
    <protectedRange sqref="I153:I155" name="Range1_17"/>
    <protectedRange sqref="I153:I155" name="Range26_14"/>
    <protectedRange sqref="J153:J155" name="Range27_19"/>
    <protectedRange sqref="J153:J155" name="Range1_18"/>
    <protectedRange sqref="J153:J155" name="Range26_15"/>
    <protectedRange sqref="L152:L154" name="Range27_20"/>
    <protectedRange sqref="L152:L154" name="Range1_8_1_2"/>
    <protectedRange sqref="L152:L154" name="Range28_3"/>
    <protectedRange sqref="E156" name="Range1_9_2_1_1_4"/>
    <protectedRange sqref="G156" name="Range27_21"/>
    <protectedRange sqref="G156" name="Range1_19"/>
    <protectedRange sqref="G156" name="Range26_16"/>
    <protectedRange sqref="H156" name="Range27_22"/>
    <protectedRange sqref="H156" name="Range1_20"/>
    <protectedRange sqref="H156" name="Range26_17"/>
    <protectedRange sqref="I156" name="Range27_23"/>
    <protectedRange sqref="I156" name="Range1_21"/>
    <protectedRange sqref="I156" name="Range26_18"/>
    <protectedRange sqref="J156" name="Range27_24"/>
    <protectedRange sqref="J156" name="Range1_22"/>
    <protectedRange sqref="J156" name="Range26_19"/>
    <protectedRange sqref="L155" name="Range27_25"/>
    <protectedRange sqref="L155" name="Range1_8_1_3"/>
    <protectedRange sqref="L155" name="Range28_4"/>
    <protectedRange sqref="E157:E158" name="Range1_9_2_1_1_5"/>
    <protectedRange sqref="G157:G158" name="Range27_26"/>
    <protectedRange sqref="G157:G158" name="Range1_23"/>
    <protectedRange sqref="G157:G158" name="Range26_20"/>
    <protectedRange sqref="H157:H158" name="Range27_27"/>
    <protectedRange sqref="H157:H158" name="Range1_24"/>
    <protectedRange sqref="H157:H158" name="Range26_21"/>
    <protectedRange sqref="I157:I158" name="Range27_28"/>
    <protectedRange sqref="I157:I158" name="Range1_25"/>
    <protectedRange sqref="I157:I158" name="Range26_22"/>
    <protectedRange sqref="J157:J158" name="Range27_29"/>
    <protectedRange sqref="J157:J158" name="Range1_26"/>
    <protectedRange sqref="J157:J158" name="Range26_23"/>
    <protectedRange sqref="L156:L157" name="Range27_30"/>
    <protectedRange sqref="L156:L157" name="Range1_8_1_4"/>
    <protectedRange sqref="L156:L157" name="Range28_5"/>
    <protectedRange sqref="E159:E160" name="Range1_9_2_1_1_6"/>
    <protectedRange sqref="G159:G160" name="Range27_31"/>
    <protectedRange sqref="G159:G160" name="Range1_27"/>
    <protectedRange sqref="G159:G160" name="Range26_24"/>
    <protectedRange sqref="H159:H160" name="Range27_32"/>
    <protectedRange sqref="H159:H160" name="Range1_28"/>
    <protectedRange sqref="H159:H160" name="Range26_25"/>
    <protectedRange sqref="I159:I160" name="Range27_33"/>
    <protectedRange sqref="I159:I160" name="Range1_29"/>
    <protectedRange sqref="I159:I160" name="Range26_26"/>
    <protectedRange sqref="J159:J160" name="Range27_34"/>
    <protectedRange sqref="J159:J160" name="Range1_30"/>
    <protectedRange sqref="J159:J160" name="Range26_27"/>
    <protectedRange sqref="L158:L159" name="Range27_35"/>
    <protectedRange sqref="L158:L159" name="Range1_8_1_5"/>
    <protectedRange sqref="L158:L159" name="Range28_6"/>
    <protectedRange sqref="E161:E170" name="Range1_9_2_1_1_7"/>
    <protectedRange sqref="G161:G170" name="Range27_36"/>
    <protectedRange sqref="G170" name="Range1_4_1"/>
    <protectedRange sqref="G161" name="Range1_3_1"/>
    <protectedRange sqref="G162:G165" name="Range1_8_4"/>
    <protectedRange sqref="G166:G169" name="Range1_4_2"/>
    <protectedRange sqref="G161:G170" name="Range26_28"/>
    <protectedRange sqref="H161:H170" name="Range27_37"/>
    <protectedRange sqref="H170" name="Range1_31"/>
    <protectedRange sqref="H161" name="Range1_3_2"/>
    <protectedRange sqref="H162:H169" name="Range1_8_6"/>
    <protectedRange sqref="H161:H170" name="Range26_29"/>
    <protectedRange sqref="I161:I170" name="Range27_38"/>
    <protectedRange sqref="I170" name="Range1_4_3"/>
    <protectedRange sqref="I161" name="Range1_3_3"/>
    <protectedRange sqref="I162:I165" name="Range1_8_7"/>
    <protectedRange sqref="I166:I169" name="Range1_4_2_1"/>
    <protectedRange sqref="I161:I170" name="Range26_30"/>
    <protectedRange sqref="J161:J170" name="Range27_39"/>
    <protectedRange sqref="J170" name="Range1_32"/>
    <protectedRange sqref="J161" name="Range1_3_4"/>
    <protectedRange sqref="J162:J169" name="Range1_8_8"/>
    <protectedRange sqref="J161:J170" name="Range26_31"/>
    <protectedRange sqref="L160:L169" name="Range27_40"/>
    <protectedRange sqref="L166:L169" name="Range1_33"/>
    <protectedRange sqref="L160" name="Range1_3_5"/>
    <protectedRange sqref="L161:L165" name="Range1_8_11"/>
    <protectedRange sqref="L160:L169" name="Range28_7"/>
    <protectedRange sqref="E171" name="Range1_9_2_1_1_8"/>
    <protectedRange sqref="G171" name="Range27_41"/>
    <protectedRange sqref="G171" name="Range1_34"/>
    <protectedRange sqref="G171" name="Range26_32"/>
    <protectedRange sqref="H171" name="Range27_42"/>
    <protectedRange sqref="H171" name="Range1_35"/>
    <protectedRange sqref="H171" name="Range26_33"/>
    <protectedRange sqref="I171" name="Range27_43"/>
    <protectedRange sqref="I171" name="Range1_36"/>
    <protectedRange sqref="I171" name="Range26_34"/>
    <protectedRange sqref="J171" name="Range27_44"/>
    <protectedRange sqref="J171" name="Range1_37"/>
    <protectedRange sqref="J171" name="Range26_35"/>
    <protectedRange sqref="L170" name="Range27_45"/>
    <protectedRange sqref="L170" name="Range1_8_1_6"/>
    <protectedRange sqref="L170" name="Range28_8"/>
    <protectedRange sqref="E172:E174" name="Range1_9_2_1_1_9"/>
    <protectedRange sqref="G172:G174" name="Range27_46"/>
    <protectedRange sqref="G172:G173" name="Range1_38"/>
    <protectedRange sqref="G174" name="Range1_8_3_1"/>
    <protectedRange sqref="G172:G174" name="Range26_36"/>
    <protectedRange sqref="H172:H174" name="Range27_47"/>
    <protectedRange sqref="H172" name="Range1_8_1_7"/>
    <protectedRange sqref="H173" name="Range1_6_1"/>
    <protectedRange sqref="H174" name="Range1_8_3_2"/>
    <protectedRange sqref="H172:H174" name="Range26_37"/>
    <protectedRange sqref="I172:I174" name="Range27_48"/>
    <protectedRange sqref="I172" name="Range1_4_2_1_1"/>
    <protectedRange sqref="I173" name="Range1_6_2"/>
    <protectedRange sqref="I174" name="Range1_8_3_3"/>
    <protectedRange sqref="I172:I174" name="Range26_38"/>
    <protectedRange sqref="J172:J174" name="Range27_49"/>
    <protectedRange sqref="J172:J173" name="Range1_74"/>
    <protectedRange sqref="J174" name="Range1_8_3_4"/>
    <protectedRange sqref="J172:J174" name="Range26_39"/>
    <protectedRange sqref="L171:L173" name="Range27_50"/>
    <protectedRange sqref="L171" name="Range1_8_12"/>
    <protectedRange sqref="L172" name="Range1_6_3"/>
    <protectedRange sqref="L173" name="Range1_8_3_5"/>
    <protectedRange sqref="L171:L173" name="Range28_9"/>
    <protectedRange sqref="E175" name="Range1_9_2_1_1_10"/>
    <protectedRange sqref="G175" name="Range27_51"/>
    <protectedRange sqref="G175" name="Range1_75"/>
    <protectedRange sqref="G175" name="Range26_40"/>
    <protectedRange sqref="H175" name="Range27_52"/>
    <protectedRange sqref="H175" name="Range1_76"/>
    <protectedRange sqref="H175" name="Range26_41"/>
    <protectedRange sqref="I175" name="Range27_75"/>
    <protectedRange sqref="I175" name="Range1_77"/>
    <protectedRange sqref="I175" name="Range26_82"/>
    <protectedRange sqref="J175" name="Range1_78"/>
    <protectedRange sqref="J175" name="Range26_83"/>
    <protectedRange sqref="L174" name="Range1_8_1_17"/>
    <protectedRange sqref="L174" name="Range28_10"/>
    <protectedRange sqref="E176" name="Range1_9_2_1_1_21"/>
    <protectedRange sqref="G176" name="Range1_79"/>
    <protectedRange sqref="G176" name="Range26_84"/>
    <protectedRange sqref="H176" name="Range1_8_1_18"/>
    <protectedRange sqref="H176" name="Range26_85"/>
    <protectedRange sqref="I176" name="Range1_4_2_1_5"/>
    <protectedRange sqref="I176" name="Range26_86"/>
    <protectedRange sqref="J176" name="Range1_80"/>
    <protectedRange sqref="J176" name="Range26_87"/>
    <protectedRange sqref="L175" name="Range1_8_13"/>
    <protectedRange sqref="L175" name="Range28_13"/>
    <protectedRange sqref="E177:E178" name="Range1_9_2_1_1_22"/>
    <protectedRange sqref="G177:G178" name="Range1_81"/>
    <protectedRange sqref="G177:G178" name="Range26_88"/>
    <protectedRange sqref="H177:H178" name="Range1_82"/>
    <protectedRange sqref="H177:H178" name="Range26_89"/>
    <protectedRange sqref="I177:I178" name="Range1_83"/>
    <protectedRange sqref="I177:I178" name="Range26_90"/>
    <protectedRange sqref="J177:J178" name="Range1_84"/>
    <protectedRange sqref="J177:J178" name="Range26_91"/>
    <protectedRange sqref="L176:L177" name="Range1_8_1_19"/>
    <protectedRange sqref="L176:L177" name="Range28_22"/>
    <protectedRange sqref="E179" name="Range1_9_2_1_1_23"/>
    <protectedRange sqref="G179" name="Range1_85"/>
    <protectedRange sqref="G179" name="Range26_92"/>
    <protectedRange sqref="H179" name="Range1_8_1_20"/>
    <protectedRange sqref="H179" name="Range26_93"/>
    <protectedRange sqref="I179" name="Range1_4_2_1_6"/>
    <protectedRange sqref="I179" name="Range26_94"/>
    <protectedRange sqref="J179" name="Range1_86"/>
    <protectedRange sqref="J179" name="Range26_95"/>
    <protectedRange sqref="L178" name="Range1_8_14"/>
    <protectedRange sqref="L178" name="Range28_23"/>
    <protectedRange sqref="E180:E183" name="Range1_9_2_1_1_24"/>
    <protectedRange sqref="G180:G183" name="Range1_87"/>
    <protectedRange sqref="G180:G183" name="Range26_96"/>
    <protectedRange sqref="H180:H183" name="Range1_88"/>
    <protectedRange sqref="H180:H183" name="Range26_97"/>
    <protectedRange sqref="I180:I183" name="Range1_89"/>
    <protectedRange sqref="I180:I183" name="Range26_98"/>
    <protectedRange sqref="J180:J183" name="Range1_90"/>
    <protectedRange sqref="J180:J183" name="Range26_99"/>
    <protectedRange sqref="L179:L182" name="Range1_8_1_21"/>
    <protectedRange sqref="L179:L182" name="Range28_24"/>
    <protectedRange sqref="E184" name="Range1_9_2_1_1_25"/>
    <protectedRange sqref="H184" name="Range1_8_3_21"/>
    <protectedRange sqref="J184" name="Range1_8_3_22"/>
    <protectedRange sqref="L183" name="Range1_8_3_23"/>
    <protectedRange sqref="L183" name="Range28_25"/>
    <protectedRange sqref="E185:E187" name="Range1_9_2_1_1_26"/>
    <protectedRange sqref="G185 G187" name="Range1_91"/>
    <protectedRange sqref="G186" name="Range1_8_15"/>
    <protectedRange sqref="H185" name="Range1_6_10"/>
    <protectedRange sqref="H186" name="Range1_8_3_24"/>
    <protectedRange sqref="I186:I187" name="Range1_92"/>
    <protectedRange sqref="J185:J187" name="Range1_93"/>
    <protectedRange sqref="L186 L184" name="Range1_94"/>
    <protectedRange sqref="L185" name="Range1_8_16"/>
    <protectedRange sqref="L184:L186" name="Range28_26"/>
    <protectedRange sqref="E188:E189" name="Range1_9_2_1_1_27"/>
    <protectedRange sqref="G188:G189" name="Range1_95"/>
    <protectedRange sqref="H188:H189" name="Range1_96"/>
    <protectedRange sqref="I188:I189" name="Range1_97"/>
    <protectedRange sqref="J188:J189" name="Range1_98"/>
    <protectedRange sqref="L187:L188" name="Range1_8_1_22"/>
    <protectedRange sqref="L187:L188" name="Range28_27"/>
    <protectedRange sqref="E190" name="Range1_9_2_1_1_28"/>
    <protectedRange sqref="G190" name="Range1_99"/>
    <protectedRange sqref="L189" name="Range1_8_1_23"/>
    <protectedRange sqref="L189" name="Range28_28"/>
    <protectedRange sqref="E191:E193" name="Range1_9_2_1_1_29"/>
    <protectedRange sqref="H193" name="Range1_6_4"/>
    <protectedRange sqref="H192 G191:I191" name="Range1_8_3_6"/>
    <protectedRange sqref="L192" name="Range1_6_5"/>
    <protectedRange sqref="L190:L191" name="Range1_8_3_7"/>
    <protectedRange sqref="L190:L192" name="Range28_29"/>
    <protectedRange sqref="E194" name="Range1_9_2_1_1_30"/>
    <protectedRange sqref="L193" name="Range1_8_1_24"/>
    <protectedRange sqref="L193" name="Range28_30"/>
    <protectedRange sqref="E195:E196" name="Range1_9_2_1_1_31"/>
    <protectedRange sqref="H195" name="Range1_8_1_25"/>
    <protectedRange sqref="I195" name="Range1_4_2_1_7"/>
    <protectedRange sqref="H196:I196" name="Range1_6_6"/>
    <protectedRange sqref="L194" name="Range1_8_17"/>
    <protectedRange sqref="L195" name="Range1_6_11"/>
    <protectedRange sqref="L194:L195" name="Range28_31"/>
    <protectedRange sqref="E197:E200" name="Range1_9_2_1_1_32"/>
    <protectedRange sqref="L196:L199" name="Range1_8_1_26"/>
    <protectedRange sqref="L196:L199" name="Range28_32"/>
    <protectedRange sqref="E201:E203" name="Range1_9_2_1_1_33"/>
    <protectedRange sqref="G203 I203" name="Range1_4_4"/>
    <protectedRange sqref="H202 G201:I201" name="Range1_8_18"/>
    <protectedRange sqref="G202 I202" name="Range1_4_2_2"/>
    <protectedRange sqref="L200:L201" name="Range1_8_19"/>
    <protectedRange sqref="L200:L202" name="Range28_33"/>
    <protectedRange sqref="E204:E206" name="Range1_9_2_1_1_34"/>
    <protectedRange sqref="H204" name="Range1_8_1_27"/>
    <protectedRange sqref="I204" name="Range1_4_2_1_8"/>
    <protectedRange sqref="H205:I205" name="Range1_6_12"/>
    <protectedRange sqref="G206:I206" name="Range1_8_3_8"/>
    <protectedRange sqref="L203" name="Range1_8_20"/>
    <protectedRange sqref="L204" name="Range1_6_13"/>
    <protectedRange sqref="L205" name="Range1_8_3_17"/>
    <protectedRange sqref="L203:L205" name="Range28_34"/>
    <protectedRange sqref="E207:E209" name="Range1_9_2_1_1_35"/>
    <protectedRange sqref="G207:I207" name="Range1_3_6"/>
    <protectedRange sqref="H209 G208:I208" name="Range1_8_21"/>
    <protectedRange sqref="G209 I209" name="Range1_4_2_3"/>
    <protectedRange sqref="L206" name="Range1_3_7"/>
    <protectedRange sqref="L207:L208" name="Range1_8_22"/>
    <protectedRange sqref="L206:L208" name="Range28_35"/>
    <protectedRange sqref="E210:E213" name="Range1_9_2_1_1_36"/>
    <protectedRange sqref="L209:L212" name="Range1_8_1_28"/>
    <protectedRange sqref="L209:L212" name="Range28_36"/>
    <protectedRange sqref="E214:E216" name="Range1_9_2_1_1_37"/>
    <protectedRange sqref="L213:L215" name="Range1_8_1_29"/>
    <protectedRange sqref="L213:L215" name="Range28_37"/>
    <protectedRange sqref="E217:E219" name="Range1_9_2_1_1_38"/>
    <protectedRange sqref="G219:I219" name="Range1_3_8"/>
    <protectedRange sqref="G217" name="Range1_8_23"/>
    <protectedRange sqref="H217" name="Range1_8_3_20"/>
    <protectedRange sqref="L218" name="Range1_3_9"/>
    <protectedRange sqref="L216" name="Range1_8_24"/>
    <protectedRange sqref="L216:L218" name="Range28_38"/>
    <protectedRange sqref="E220" name="Range1_9_2_1_1_39"/>
    <protectedRange sqref="L219" name="Range1_8_1_30"/>
    <protectedRange sqref="L219" name="Range28_39"/>
    <protectedRange sqref="E221:E222" name="Range1_9_2_1_1_40"/>
    <protectedRange sqref="L220:L221" name="Range1_8_1_31"/>
    <protectedRange sqref="L220:L221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zoomScaleNormal="100" workbookViewId="0">
      <pane ySplit="1" topLeftCell="A25" activePane="bottomLeft" state="frozen"/>
      <selection pane="bottomLeft" activeCell="H41" sqref="G41:H44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12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12" x14ac:dyDescent="0.2">
      <c r="A2" s="47" t="s">
        <v>37</v>
      </c>
      <c r="B2" s="48">
        <v>0</v>
      </c>
      <c r="C2" s="60" t="s">
        <v>216</v>
      </c>
      <c r="D2" s="48">
        <v>0</v>
      </c>
    </row>
    <row r="3" spans="1:12" x14ac:dyDescent="0.2">
      <c r="A3" s="47" t="s">
        <v>38</v>
      </c>
      <c r="B3" s="48">
        <v>0</v>
      </c>
      <c r="C3" s="60" t="s">
        <v>217</v>
      </c>
      <c r="D3" s="48">
        <v>0</v>
      </c>
      <c r="G3" s="7"/>
      <c r="H3" s="7"/>
      <c r="I3" s="7"/>
      <c r="J3" s="7"/>
      <c r="K3" s="7"/>
      <c r="L3" s="7"/>
    </row>
    <row r="4" spans="1:12" x14ac:dyDescent="0.2">
      <c r="A4" s="47" t="s">
        <v>39</v>
      </c>
      <c r="B4" s="48">
        <v>0</v>
      </c>
      <c r="C4" s="60" t="s">
        <v>218</v>
      </c>
      <c r="D4" s="48">
        <v>0</v>
      </c>
    </row>
    <row r="5" spans="1:12" x14ac:dyDescent="0.2">
      <c r="A5" s="47" t="s">
        <v>40</v>
      </c>
      <c r="B5" s="48">
        <v>0</v>
      </c>
      <c r="C5" s="60" t="s">
        <v>219</v>
      </c>
      <c r="D5" s="48">
        <v>0</v>
      </c>
    </row>
    <row r="6" spans="1:12" x14ac:dyDescent="0.2">
      <c r="A6" s="47" t="s">
        <v>41</v>
      </c>
      <c r="B6" s="48">
        <v>0</v>
      </c>
      <c r="C6" s="60" t="s">
        <v>220</v>
      </c>
      <c r="D6" s="48">
        <v>0</v>
      </c>
    </row>
    <row r="7" spans="1:12" x14ac:dyDescent="0.2">
      <c r="A7" s="47" t="s">
        <v>48</v>
      </c>
      <c r="B7" s="48">
        <v>0</v>
      </c>
      <c r="C7" s="60" t="s">
        <v>221</v>
      </c>
      <c r="D7" s="48">
        <v>0</v>
      </c>
    </row>
    <row r="8" spans="1:12" x14ac:dyDescent="0.2">
      <c r="A8" s="47" t="s">
        <v>49</v>
      </c>
      <c r="B8" s="48">
        <v>0</v>
      </c>
      <c r="C8" s="60" t="s">
        <v>222</v>
      </c>
      <c r="D8" s="48">
        <v>0</v>
      </c>
    </row>
    <row r="9" spans="1:12" x14ac:dyDescent="0.2">
      <c r="A9" s="47" t="s">
        <v>50</v>
      </c>
      <c r="B9" s="48">
        <v>0</v>
      </c>
      <c r="C9" s="60" t="s">
        <v>223</v>
      </c>
      <c r="D9" s="48">
        <v>0</v>
      </c>
    </row>
    <row r="10" spans="1:12" x14ac:dyDescent="0.2">
      <c r="A10" s="47" t="s">
        <v>51</v>
      </c>
      <c r="B10" s="48">
        <v>0</v>
      </c>
      <c r="C10" s="60" t="s">
        <v>224</v>
      </c>
      <c r="D10" s="48">
        <v>0</v>
      </c>
    </row>
    <row r="11" spans="1:12" x14ac:dyDescent="0.2">
      <c r="A11" s="47" t="s">
        <v>52</v>
      </c>
      <c r="B11" s="48">
        <v>0</v>
      </c>
      <c r="C11" s="60" t="s">
        <v>225</v>
      </c>
      <c r="D11" s="48">
        <v>0</v>
      </c>
    </row>
    <row r="12" spans="1:12" x14ac:dyDescent="0.2">
      <c r="A12" s="47" t="s">
        <v>53</v>
      </c>
      <c r="B12" s="48">
        <v>0</v>
      </c>
      <c r="C12" s="60" t="s">
        <v>226</v>
      </c>
      <c r="D12" s="48">
        <v>0</v>
      </c>
    </row>
    <row r="13" spans="1:12" x14ac:dyDescent="0.2">
      <c r="A13" s="47" t="s">
        <v>54</v>
      </c>
      <c r="B13" s="48">
        <v>0</v>
      </c>
      <c r="C13" s="60" t="s">
        <v>227</v>
      </c>
      <c r="D13" s="48">
        <v>0</v>
      </c>
    </row>
    <row r="14" spans="1:12" x14ac:dyDescent="0.2">
      <c r="A14" s="47" t="s">
        <v>55</v>
      </c>
      <c r="B14" s="48">
        <v>0</v>
      </c>
      <c r="C14" s="60" t="s">
        <v>228</v>
      </c>
      <c r="D14" s="48">
        <v>0</v>
      </c>
    </row>
    <row r="15" spans="1:12" x14ac:dyDescent="0.2">
      <c r="A15" s="47" t="s">
        <v>56</v>
      </c>
      <c r="B15" s="48">
        <v>0</v>
      </c>
      <c r="C15" s="60" t="s">
        <v>229</v>
      </c>
      <c r="D15" s="48">
        <v>0</v>
      </c>
    </row>
    <row r="16" spans="1:12" x14ac:dyDescent="0.2">
      <c r="A16" s="47" t="s">
        <v>57</v>
      </c>
      <c r="B16" s="48">
        <v>0</v>
      </c>
      <c r="C16" s="60" t="s">
        <v>230</v>
      </c>
      <c r="D16" s="48">
        <v>0</v>
      </c>
    </row>
    <row r="17" spans="1:4" x14ac:dyDescent="0.2">
      <c r="A17" s="47" t="s">
        <v>58</v>
      </c>
      <c r="B17" s="48">
        <v>0</v>
      </c>
      <c r="C17" s="60" t="s">
        <v>231</v>
      </c>
      <c r="D17" s="48">
        <v>0</v>
      </c>
    </row>
    <row r="18" spans="1:4" x14ac:dyDescent="0.2">
      <c r="A18" s="47" t="s">
        <v>65</v>
      </c>
      <c r="B18" s="48">
        <v>0</v>
      </c>
      <c r="C18" s="60" t="s">
        <v>232</v>
      </c>
      <c r="D18" s="48">
        <v>0</v>
      </c>
    </row>
    <row r="19" spans="1:4" x14ac:dyDescent="0.2">
      <c r="A19" s="47" t="s">
        <v>67</v>
      </c>
      <c r="B19" s="48">
        <v>0</v>
      </c>
      <c r="C19" s="60" t="s">
        <v>233</v>
      </c>
      <c r="D19" s="48">
        <v>0</v>
      </c>
    </row>
    <row r="20" spans="1:4" x14ac:dyDescent="0.2">
      <c r="A20" s="47" t="s">
        <v>68</v>
      </c>
      <c r="B20" s="48">
        <v>0</v>
      </c>
      <c r="C20" s="60" t="s">
        <v>234</v>
      </c>
      <c r="D20" s="48">
        <v>0</v>
      </c>
    </row>
    <row r="21" spans="1:4" x14ac:dyDescent="0.2">
      <c r="A21" s="47" t="s">
        <v>72</v>
      </c>
      <c r="B21" s="48">
        <v>0</v>
      </c>
      <c r="C21" s="60" t="s">
        <v>235</v>
      </c>
      <c r="D21" s="48">
        <v>0</v>
      </c>
    </row>
    <row r="22" spans="1:4" x14ac:dyDescent="0.2">
      <c r="A22" s="47" t="s">
        <v>74</v>
      </c>
      <c r="B22" s="48">
        <v>0</v>
      </c>
      <c r="C22" s="60" t="s">
        <v>236</v>
      </c>
      <c r="D22" s="48">
        <v>0</v>
      </c>
    </row>
    <row r="23" spans="1:4" x14ac:dyDescent="0.2">
      <c r="A23" s="47" t="s">
        <v>75</v>
      </c>
      <c r="B23" s="48">
        <v>0</v>
      </c>
      <c r="C23" s="60" t="s">
        <v>235</v>
      </c>
      <c r="D23" s="48">
        <v>0</v>
      </c>
    </row>
    <row r="24" spans="1:4" x14ac:dyDescent="0.2">
      <c r="A24" s="47" t="s">
        <v>76</v>
      </c>
      <c r="B24" s="48">
        <v>0</v>
      </c>
      <c r="C24" s="60" t="s">
        <v>237</v>
      </c>
      <c r="D24" s="48">
        <v>0</v>
      </c>
    </row>
    <row r="25" spans="1:4" x14ac:dyDescent="0.2">
      <c r="A25" s="47" t="s">
        <v>77</v>
      </c>
      <c r="B25" s="48">
        <v>0</v>
      </c>
      <c r="C25" s="60" t="s">
        <v>238</v>
      </c>
      <c r="D25" s="48">
        <v>0</v>
      </c>
    </row>
    <row r="26" spans="1:4" x14ac:dyDescent="0.2">
      <c r="A26" s="47" t="s">
        <v>78</v>
      </c>
      <c r="B26" s="48">
        <v>0</v>
      </c>
      <c r="C26" s="60" t="s">
        <v>239</v>
      </c>
      <c r="D26" s="48">
        <v>0</v>
      </c>
    </row>
    <row r="27" spans="1:4" x14ac:dyDescent="0.2">
      <c r="A27" s="47" t="s">
        <v>79</v>
      </c>
      <c r="B27" s="48">
        <v>0</v>
      </c>
      <c r="C27" s="60" t="s">
        <v>240</v>
      </c>
      <c r="D27" s="48">
        <v>0</v>
      </c>
    </row>
    <row r="28" spans="1:4" x14ac:dyDescent="0.2">
      <c r="A28" s="47" t="s">
        <v>80</v>
      </c>
      <c r="B28" s="48">
        <v>0</v>
      </c>
      <c r="C28" s="60" t="s">
        <v>241</v>
      </c>
      <c r="D28" s="48">
        <v>0</v>
      </c>
    </row>
    <row r="29" spans="1:4" x14ac:dyDescent="0.2">
      <c r="A29" s="47" t="s">
        <v>81</v>
      </c>
      <c r="B29" s="48">
        <v>0</v>
      </c>
      <c r="C29" s="60" t="s">
        <v>242</v>
      </c>
      <c r="D29" s="48">
        <v>0</v>
      </c>
    </row>
    <row r="30" spans="1:4" x14ac:dyDescent="0.2">
      <c r="A30" s="47" t="s">
        <v>82</v>
      </c>
      <c r="B30" s="48">
        <v>0</v>
      </c>
      <c r="C30" s="60" t="s">
        <v>243</v>
      </c>
      <c r="D30" s="48">
        <v>0</v>
      </c>
    </row>
    <row r="31" spans="1:4" x14ac:dyDescent="0.2">
      <c r="A31" s="47" t="s">
        <v>83</v>
      </c>
      <c r="B31" s="48">
        <v>0</v>
      </c>
      <c r="C31" s="60" t="s">
        <v>244</v>
      </c>
      <c r="D31" s="48">
        <v>0</v>
      </c>
    </row>
    <row r="32" spans="1:4" x14ac:dyDescent="0.2">
      <c r="A32" s="47" t="s">
        <v>84</v>
      </c>
      <c r="B32" s="48">
        <v>0</v>
      </c>
      <c r="C32" s="60" t="s">
        <v>245</v>
      </c>
      <c r="D32" s="48">
        <v>0</v>
      </c>
    </row>
    <row r="33" spans="1:4" x14ac:dyDescent="0.2">
      <c r="A33" s="47" t="s">
        <v>85</v>
      </c>
      <c r="B33" s="48">
        <v>0</v>
      </c>
      <c r="C33" s="60" t="s">
        <v>246</v>
      </c>
      <c r="D33" s="48">
        <v>0</v>
      </c>
    </row>
    <row r="34" spans="1:4" x14ac:dyDescent="0.2">
      <c r="A34" s="47" t="s">
        <v>86</v>
      </c>
      <c r="B34" s="48">
        <v>0</v>
      </c>
      <c r="C34" s="60" t="s">
        <v>247</v>
      </c>
      <c r="D34" s="48">
        <v>0</v>
      </c>
    </row>
    <row r="35" spans="1:4" x14ac:dyDescent="0.2">
      <c r="A35" s="47" t="s">
        <v>87</v>
      </c>
      <c r="B35" s="48">
        <v>0</v>
      </c>
      <c r="C35" s="60" t="s">
        <v>248</v>
      </c>
      <c r="D35" s="48">
        <v>0</v>
      </c>
    </row>
    <row r="36" spans="1:4" x14ac:dyDescent="0.2">
      <c r="A36" s="47" t="s">
        <v>88</v>
      </c>
      <c r="B36" s="48">
        <v>0</v>
      </c>
      <c r="C36" s="60" t="s">
        <v>249</v>
      </c>
      <c r="D36" s="48">
        <v>0</v>
      </c>
    </row>
    <row r="37" spans="1:4" x14ac:dyDescent="0.2">
      <c r="A37" s="47" t="s">
        <v>89</v>
      </c>
      <c r="B37" s="48">
        <v>0</v>
      </c>
      <c r="C37" s="60" t="s">
        <v>250</v>
      </c>
      <c r="D37" s="48">
        <v>0</v>
      </c>
    </row>
    <row r="38" spans="1:4" x14ac:dyDescent="0.2">
      <c r="A38" s="47" t="s">
        <v>90</v>
      </c>
      <c r="B38" s="48">
        <v>0</v>
      </c>
      <c r="C38" s="60" t="s">
        <v>251</v>
      </c>
      <c r="D38" s="48">
        <v>0</v>
      </c>
    </row>
    <row r="39" spans="1:4" x14ac:dyDescent="0.2">
      <c r="A39" s="47" t="s">
        <v>91</v>
      </c>
      <c r="B39" s="48">
        <v>0</v>
      </c>
      <c r="C39" s="60" t="s">
        <v>252</v>
      </c>
      <c r="D39" s="48">
        <v>0</v>
      </c>
    </row>
    <row r="40" spans="1:4" x14ac:dyDescent="0.2">
      <c r="A40" s="47" t="s">
        <v>92</v>
      </c>
      <c r="B40" s="48">
        <v>0</v>
      </c>
      <c r="C40" s="60" t="s">
        <v>253</v>
      </c>
      <c r="D40" s="48">
        <v>0</v>
      </c>
    </row>
    <row r="41" spans="1:4" x14ac:dyDescent="0.2">
      <c r="A41" s="47" t="s">
        <v>93</v>
      </c>
      <c r="B41" s="48">
        <v>0</v>
      </c>
      <c r="C41" s="60" t="s">
        <v>254</v>
      </c>
      <c r="D41" s="48">
        <v>0</v>
      </c>
    </row>
    <row r="42" spans="1:4" x14ac:dyDescent="0.2">
      <c r="A42" s="47" t="s">
        <v>94</v>
      </c>
      <c r="B42" s="48">
        <v>0</v>
      </c>
      <c r="C42" s="60" t="s">
        <v>255</v>
      </c>
      <c r="D42" s="48">
        <v>0</v>
      </c>
    </row>
    <row r="43" spans="1:4" x14ac:dyDescent="0.2">
      <c r="A43" s="47" t="s">
        <v>95</v>
      </c>
      <c r="B43" s="48">
        <v>0</v>
      </c>
      <c r="C43" s="60" t="s">
        <v>256</v>
      </c>
      <c r="D43" s="48">
        <v>0</v>
      </c>
    </row>
    <row r="44" spans="1:4" x14ac:dyDescent="0.2">
      <c r="A44" s="47" t="s">
        <v>268</v>
      </c>
      <c r="B44" s="48">
        <v>0</v>
      </c>
      <c r="C44" s="60" t="s">
        <v>257</v>
      </c>
      <c r="D44" s="48">
        <v>0</v>
      </c>
    </row>
    <row r="45" spans="1:4" x14ac:dyDescent="0.2">
      <c r="A45" s="47" t="s">
        <v>269</v>
      </c>
      <c r="B45" s="48">
        <v>0</v>
      </c>
      <c r="C45" s="60" t="s">
        <v>258</v>
      </c>
      <c r="D45" s="48">
        <v>0</v>
      </c>
    </row>
    <row r="46" spans="1:4" x14ac:dyDescent="0.2">
      <c r="A46" s="47" t="s">
        <v>270</v>
      </c>
      <c r="B46" s="48">
        <v>0</v>
      </c>
      <c r="C46" s="60" t="s">
        <v>259</v>
      </c>
      <c r="D46" s="48">
        <v>0</v>
      </c>
    </row>
    <row r="47" spans="1:4" x14ac:dyDescent="0.2">
      <c r="A47" s="47" t="s">
        <v>271</v>
      </c>
      <c r="B47" s="48">
        <v>0</v>
      </c>
      <c r="C47" s="60" t="s">
        <v>260</v>
      </c>
      <c r="D47" s="48">
        <v>0</v>
      </c>
    </row>
    <row r="48" spans="1:4" x14ac:dyDescent="0.2">
      <c r="A48" s="47" t="s">
        <v>272</v>
      </c>
      <c r="B48" s="48">
        <v>0</v>
      </c>
      <c r="C48" s="60" t="s">
        <v>261</v>
      </c>
      <c r="D48" s="48">
        <v>0</v>
      </c>
    </row>
    <row r="49" spans="1:4" x14ac:dyDescent="0.2">
      <c r="A49" s="47" t="s">
        <v>273</v>
      </c>
      <c r="B49" s="48">
        <v>0</v>
      </c>
      <c r="C49" s="60" t="s">
        <v>262</v>
      </c>
      <c r="D49" s="48">
        <v>0</v>
      </c>
    </row>
    <row r="50" spans="1:4" x14ac:dyDescent="0.2">
      <c r="A50" s="47" t="s">
        <v>274</v>
      </c>
      <c r="B50" s="48">
        <v>0</v>
      </c>
      <c r="C50" s="60" t="s">
        <v>263</v>
      </c>
      <c r="D50" s="48">
        <v>0</v>
      </c>
    </row>
    <row r="51" spans="1:4" x14ac:dyDescent="0.2">
      <c r="A51" s="47" t="s">
        <v>275</v>
      </c>
      <c r="B51" s="48">
        <v>0</v>
      </c>
      <c r="C51" s="60" t="s">
        <v>264</v>
      </c>
      <c r="D51" s="48">
        <v>0</v>
      </c>
    </row>
    <row r="52" spans="1:4" x14ac:dyDescent="0.2">
      <c r="A52" s="47" t="s">
        <v>276</v>
      </c>
      <c r="B52" s="48">
        <v>0</v>
      </c>
      <c r="C52" s="60" t="s">
        <v>265</v>
      </c>
      <c r="D52" s="48">
        <v>0</v>
      </c>
    </row>
    <row r="53" spans="1:4" x14ac:dyDescent="0.2">
      <c r="A53" s="47" t="s">
        <v>277</v>
      </c>
      <c r="B53" s="48">
        <v>0</v>
      </c>
      <c r="C53" s="60" t="s">
        <v>266</v>
      </c>
      <c r="D53" s="48">
        <v>0</v>
      </c>
    </row>
    <row r="54" spans="1:4" x14ac:dyDescent="0.2">
      <c r="A54" s="47" t="s">
        <v>278</v>
      </c>
      <c r="B54" s="48">
        <v>0</v>
      </c>
      <c r="C54" s="60" t="s">
        <v>267</v>
      </c>
      <c r="D54" s="48">
        <v>0</v>
      </c>
    </row>
    <row r="55" spans="1:4" x14ac:dyDescent="0.2">
      <c r="A55" s="47" t="s">
        <v>279</v>
      </c>
      <c r="B55" s="48">
        <v>0</v>
      </c>
      <c r="C55" s="60">
        <v>359.89</v>
      </c>
      <c r="D55" s="48">
        <v>0</v>
      </c>
    </row>
    <row r="56" spans="1:4" x14ac:dyDescent="0.2">
      <c r="A56" s="47" t="s">
        <v>280</v>
      </c>
      <c r="B56" s="48">
        <v>0</v>
      </c>
      <c r="C56" s="60">
        <v>6.74</v>
      </c>
      <c r="D56" s="48">
        <v>0</v>
      </c>
    </row>
    <row r="57" spans="1:4" x14ac:dyDescent="0.2">
      <c r="A57" s="47" t="s">
        <v>281</v>
      </c>
      <c r="B57" s="48">
        <v>0</v>
      </c>
      <c r="C57" s="60">
        <v>8.4499999999999993</v>
      </c>
      <c r="D57" s="48">
        <v>0</v>
      </c>
    </row>
    <row r="58" spans="1:4" x14ac:dyDescent="0.2">
      <c r="A58" s="47" t="s">
        <v>282</v>
      </c>
      <c r="B58" s="48">
        <v>0</v>
      </c>
      <c r="C58" s="60">
        <v>10.51</v>
      </c>
      <c r="D58" s="48">
        <v>0</v>
      </c>
    </row>
    <row r="59" spans="1:4" x14ac:dyDescent="0.2">
      <c r="A59" s="47" t="s">
        <v>283</v>
      </c>
      <c r="B59" s="48">
        <v>0</v>
      </c>
      <c r="C59" s="60">
        <v>19.54</v>
      </c>
      <c r="D59" s="48">
        <v>0</v>
      </c>
    </row>
    <row r="60" spans="1:4" x14ac:dyDescent="0.2">
      <c r="A60" s="47" t="s">
        <v>284</v>
      </c>
      <c r="B60" s="48">
        <v>0</v>
      </c>
      <c r="C60" s="60">
        <v>24.81</v>
      </c>
      <c r="D60" s="48">
        <v>0</v>
      </c>
    </row>
    <row r="61" spans="1:4" x14ac:dyDescent="0.2">
      <c r="A61" s="47" t="s">
        <v>285</v>
      </c>
      <c r="B61" s="48">
        <v>0</v>
      </c>
      <c r="C61" s="60">
        <v>20.95</v>
      </c>
      <c r="D61" s="48">
        <v>0</v>
      </c>
    </row>
    <row r="62" spans="1:4" x14ac:dyDescent="0.2">
      <c r="A62" s="47" t="s">
        <v>286</v>
      </c>
      <c r="B62" s="48">
        <v>0</v>
      </c>
      <c r="C62" s="60">
        <v>20.18</v>
      </c>
      <c r="D62" s="48">
        <v>0</v>
      </c>
    </row>
    <row r="63" spans="1:4" x14ac:dyDescent="0.2">
      <c r="A63" s="47" t="s">
        <v>287</v>
      </c>
      <c r="B63" s="48">
        <v>0</v>
      </c>
      <c r="C63" s="60">
        <v>16.059999999999999</v>
      </c>
      <c r="D63" s="48">
        <v>0</v>
      </c>
    </row>
    <row r="64" spans="1:4" x14ac:dyDescent="0.2">
      <c r="A64" s="47" t="s">
        <v>288</v>
      </c>
      <c r="B64" s="48">
        <v>0</v>
      </c>
      <c r="C64" s="60">
        <v>13.12</v>
      </c>
      <c r="D64" s="48">
        <v>0</v>
      </c>
    </row>
    <row r="65" spans="1:4" x14ac:dyDescent="0.2">
      <c r="A65" s="47" t="s">
        <v>289</v>
      </c>
      <c r="B65" s="48">
        <v>0</v>
      </c>
      <c r="C65" s="60">
        <v>13.12</v>
      </c>
      <c r="D65" s="48">
        <v>0</v>
      </c>
    </row>
    <row r="66" spans="1:4" x14ac:dyDescent="0.2">
      <c r="A66" s="47" t="s">
        <v>315</v>
      </c>
      <c r="B66" s="48">
        <v>0</v>
      </c>
      <c r="C66" s="60">
        <v>11.92</v>
      </c>
      <c r="D66" s="48">
        <v>0</v>
      </c>
    </row>
    <row r="67" spans="1:4" ht="15" x14ac:dyDescent="0.25">
      <c r="A67" s="24"/>
      <c r="C67"/>
    </row>
    <row r="68" spans="1:4" ht="15" x14ac:dyDescent="0.25">
      <c r="A68" s="24"/>
      <c r="C68"/>
    </row>
    <row r="69" spans="1:4" ht="15" x14ac:dyDescent="0.25">
      <c r="A69" s="24"/>
      <c r="C69"/>
    </row>
    <row r="70" spans="1:4" ht="15" x14ac:dyDescent="0.25">
      <c r="A70" s="24"/>
      <c r="C70"/>
    </row>
    <row r="71" spans="1:4" ht="15" x14ac:dyDescent="0.25">
      <c r="A71" s="24"/>
      <c r="C71"/>
    </row>
    <row r="72" spans="1:4" ht="15" x14ac:dyDescent="0.25">
      <c r="A72" s="24"/>
      <c r="C72"/>
    </row>
    <row r="73" spans="1:4" ht="15" x14ac:dyDescent="0.25">
      <c r="A73" s="24"/>
      <c r="C73"/>
    </row>
    <row r="74" spans="1:4" ht="15" x14ac:dyDescent="0.25">
      <c r="A74" s="24"/>
      <c r="C74"/>
    </row>
    <row r="75" spans="1:4" ht="15" x14ac:dyDescent="0.25">
      <c r="A75" s="24"/>
      <c r="C75"/>
    </row>
    <row r="76" spans="1:4" ht="15" x14ac:dyDescent="0.25">
      <c r="A76" s="24"/>
      <c r="C76"/>
    </row>
    <row r="77" spans="1:4" ht="15" x14ac:dyDescent="0.25">
      <c r="A77" s="24"/>
      <c r="C77"/>
    </row>
    <row r="78" spans="1:4" ht="15" x14ac:dyDescent="0.25">
      <c r="A78" s="24"/>
      <c r="C78"/>
    </row>
    <row r="79" spans="1:4" ht="15" x14ac:dyDescent="0.25">
      <c r="A79" s="24"/>
      <c r="C79"/>
    </row>
    <row r="80" spans="1:4" ht="15" x14ac:dyDescent="0.25">
      <c r="A80" s="24"/>
      <c r="C80"/>
    </row>
    <row r="81" spans="1:5" ht="15" x14ac:dyDescent="0.25">
      <c r="A81" s="24"/>
      <c r="C81"/>
    </row>
    <row r="82" spans="1:5" ht="15" x14ac:dyDescent="0.25">
      <c r="A82" s="24"/>
      <c r="C82"/>
    </row>
    <row r="83" spans="1:5" ht="15" x14ac:dyDescent="0.25">
      <c r="A83" s="24"/>
      <c r="C83"/>
      <c r="E83"/>
    </row>
    <row r="84" spans="1:5" ht="15" x14ac:dyDescent="0.25">
      <c r="A84" s="24"/>
      <c r="C84"/>
      <c r="E84"/>
    </row>
    <row r="85" spans="1:5" ht="15" x14ac:dyDescent="0.25">
      <c r="A85" s="24"/>
      <c r="C85"/>
      <c r="E85"/>
    </row>
    <row r="86" spans="1:5" ht="15" x14ac:dyDescent="0.25">
      <c r="A86" s="24"/>
      <c r="C86"/>
    </row>
    <row r="87" spans="1:5" ht="15" x14ac:dyDescent="0.25">
      <c r="A87" s="24"/>
      <c r="C87"/>
    </row>
    <row r="88" spans="1:5" ht="15" x14ac:dyDescent="0.25">
      <c r="A88" s="24"/>
      <c r="C88"/>
    </row>
    <row r="89" spans="1:5" x14ac:dyDescent="0.2">
      <c r="A89" s="24"/>
    </row>
    <row r="90" spans="1:5" x14ac:dyDescent="0.2">
      <c r="A90" s="24"/>
    </row>
    <row r="91" spans="1:5" x14ac:dyDescent="0.2">
      <c r="A91" s="24"/>
    </row>
    <row r="92" spans="1:5" x14ac:dyDescent="0.2">
      <c r="A92" s="24"/>
    </row>
    <row r="93" spans="1:5" x14ac:dyDescent="0.2">
      <c r="A93" s="2"/>
    </row>
    <row r="94" spans="1:5" x14ac:dyDescent="0.2">
      <c r="A94" s="2"/>
    </row>
    <row r="95" spans="1:5" x14ac:dyDescent="0.2">
      <c r="A95" s="2"/>
    </row>
    <row r="96" spans="1:5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30" t="s">
        <v>6</v>
      </c>
      <c r="B1" s="31" t="s">
        <v>30</v>
      </c>
      <c r="C1" s="31" t="s">
        <v>31</v>
      </c>
      <c r="D1" s="32" t="s">
        <v>29</v>
      </c>
    </row>
    <row r="2" spans="1:4" x14ac:dyDescent="0.25">
      <c r="A2" s="29"/>
      <c r="B2" s="29"/>
      <c r="C2" s="29"/>
      <c r="D2" s="29"/>
    </row>
    <row r="3" spans="1:4" x14ac:dyDescent="0.25">
      <c r="A3" s="28"/>
      <c r="B3" s="28"/>
      <c r="C3" s="28"/>
      <c r="D3" s="28"/>
    </row>
    <row r="4" spans="1:4" x14ac:dyDescent="0.25">
      <c r="A4" s="28"/>
      <c r="B4" s="28"/>
      <c r="C4" s="28"/>
      <c r="D4" s="28"/>
    </row>
    <row r="5" spans="1:4" x14ac:dyDescent="0.25">
      <c r="A5" s="28"/>
      <c r="B5" s="28"/>
      <c r="C5" s="28"/>
      <c r="D5" s="28"/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28"/>
      <c r="B32" s="28"/>
      <c r="C32" s="28"/>
      <c r="D32" s="28"/>
    </row>
    <row r="33" spans="1:4" x14ac:dyDescent="0.25">
      <c r="A33" s="28"/>
      <c r="B33" s="28"/>
      <c r="C33" s="28"/>
      <c r="D33" s="28"/>
    </row>
    <row r="34" spans="1:4" x14ac:dyDescent="0.25">
      <c r="A34" s="28"/>
      <c r="B34" s="28"/>
      <c r="C34" s="28"/>
      <c r="D34" s="28"/>
    </row>
    <row r="35" spans="1:4" x14ac:dyDescent="0.25">
      <c r="A35" s="28"/>
      <c r="B35" s="28"/>
      <c r="C35" s="28"/>
      <c r="D35" s="28"/>
    </row>
    <row r="36" spans="1:4" x14ac:dyDescent="0.25">
      <c r="A36" s="28"/>
      <c r="B36" s="28"/>
      <c r="C36" s="28"/>
      <c r="D36" s="28"/>
    </row>
    <row r="37" spans="1:4" x14ac:dyDescent="0.25">
      <c r="A37" s="28"/>
      <c r="B37" s="28"/>
      <c r="C37" s="28"/>
      <c r="D37" s="28"/>
    </row>
    <row r="38" spans="1:4" x14ac:dyDescent="0.25">
      <c r="A38" s="28"/>
      <c r="B38" s="28"/>
      <c r="C38" s="28"/>
      <c r="D38" s="28"/>
    </row>
    <row r="39" spans="1:4" x14ac:dyDescent="0.25">
      <c r="A39" s="28"/>
      <c r="B39" s="28"/>
      <c r="C39" s="28"/>
      <c r="D39" s="28"/>
    </row>
    <row r="40" spans="1:4" x14ac:dyDescent="0.25">
      <c r="A40" s="28"/>
      <c r="B40" s="28"/>
      <c r="C40" s="28"/>
      <c r="D40" s="28"/>
    </row>
    <row r="41" spans="1:4" x14ac:dyDescent="0.25">
      <c r="A41" s="28"/>
      <c r="B41" s="28"/>
      <c r="C41" s="28"/>
      <c r="D41" s="28"/>
    </row>
    <row r="42" spans="1:4" x14ac:dyDescent="0.25">
      <c r="A42" s="28"/>
      <c r="B42" s="28"/>
      <c r="C42" s="28"/>
      <c r="D42" s="28"/>
    </row>
    <row r="43" spans="1:4" x14ac:dyDescent="0.25">
      <c r="A43" s="28"/>
      <c r="B43" s="28"/>
      <c r="C43" s="28"/>
      <c r="D43" s="28"/>
    </row>
    <row r="44" spans="1:4" x14ac:dyDescent="0.25">
      <c r="A44" s="28"/>
      <c r="B44" s="28"/>
      <c r="C44" s="28"/>
      <c r="D44" s="28"/>
    </row>
    <row r="45" spans="1:4" x14ac:dyDescent="0.25">
      <c r="A45" s="28"/>
      <c r="B45" s="28"/>
      <c r="C45" s="28"/>
      <c r="D45" s="28"/>
    </row>
    <row r="46" spans="1:4" x14ac:dyDescent="0.25">
      <c r="A46" s="28"/>
      <c r="B46" s="28"/>
      <c r="C46" s="28"/>
      <c r="D46" s="28"/>
    </row>
    <row r="47" spans="1:4" x14ac:dyDescent="0.25">
      <c r="A47" s="28"/>
      <c r="B47" s="28"/>
      <c r="C47" s="28"/>
      <c r="D47" s="28"/>
    </row>
    <row r="48" spans="1:4" x14ac:dyDescent="0.25">
      <c r="A48" s="28"/>
      <c r="B48" s="28"/>
      <c r="C48" s="28"/>
      <c r="D48" s="28"/>
    </row>
    <row r="49" spans="1:4" x14ac:dyDescent="0.25">
      <c r="A49" s="28"/>
      <c r="B49" s="28"/>
      <c r="C49" s="28"/>
      <c r="D49" s="28"/>
    </row>
    <row r="50" spans="1:4" x14ac:dyDescent="0.25">
      <c r="A50" s="28"/>
      <c r="B50" s="28"/>
      <c r="C50" s="28"/>
      <c r="D50" s="28"/>
    </row>
    <row r="51" spans="1:4" x14ac:dyDescent="0.25">
      <c r="A51" s="28"/>
      <c r="B51" s="28"/>
      <c r="C51" s="28"/>
      <c r="D51" s="28"/>
    </row>
    <row r="52" spans="1:4" x14ac:dyDescent="0.25">
      <c r="A52" s="28"/>
      <c r="B52" s="28"/>
      <c r="C52" s="28"/>
      <c r="D52" s="28"/>
    </row>
    <row r="53" spans="1:4" x14ac:dyDescent="0.25">
      <c r="A53" s="28"/>
      <c r="B53" s="28"/>
      <c r="C53" s="28"/>
      <c r="D53" s="28"/>
    </row>
    <row r="54" spans="1:4" x14ac:dyDescent="0.25">
      <c r="A54" s="28"/>
      <c r="B54" s="28"/>
      <c r="C54" s="28"/>
      <c r="D54" s="28"/>
    </row>
    <row r="55" spans="1:4" x14ac:dyDescent="0.25">
      <c r="A55" s="28"/>
      <c r="B55" s="28"/>
      <c r="C55" s="28"/>
      <c r="D55" s="28"/>
    </row>
    <row r="56" spans="1:4" x14ac:dyDescent="0.25">
      <c r="A56" s="28"/>
      <c r="B56" s="28"/>
      <c r="C56" s="28"/>
      <c r="D56" s="28"/>
    </row>
    <row r="57" spans="1:4" x14ac:dyDescent="0.25">
      <c r="A57" s="28"/>
      <c r="B57" s="28"/>
      <c r="C57" s="28"/>
      <c r="D57" s="28"/>
    </row>
    <row r="58" spans="1:4" x14ac:dyDescent="0.25">
      <c r="A58" s="28"/>
      <c r="B58" s="28"/>
      <c r="C58" s="28"/>
      <c r="D58" s="28"/>
    </row>
    <row r="59" spans="1:4" x14ac:dyDescent="0.25">
      <c r="A59" s="28"/>
      <c r="B59" s="28"/>
      <c r="C59" s="28"/>
      <c r="D59" s="28"/>
    </row>
    <row r="60" spans="1:4" x14ac:dyDescent="0.25">
      <c r="A60" s="28"/>
      <c r="B60" s="28"/>
      <c r="C60" s="28"/>
      <c r="D60" s="28"/>
    </row>
    <row r="61" spans="1:4" x14ac:dyDescent="0.25">
      <c r="A61" s="28"/>
      <c r="B61" s="28"/>
      <c r="C61" s="28"/>
      <c r="D61" s="28"/>
    </row>
    <row r="62" spans="1:4" x14ac:dyDescent="0.25">
      <c r="A62" s="28"/>
      <c r="B62" s="28"/>
      <c r="C62" s="28"/>
      <c r="D62" s="28"/>
    </row>
    <row r="63" spans="1:4" x14ac:dyDescent="0.25">
      <c r="A63" s="28"/>
      <c r="B63" s="28"/>
      <c r="C63" s="28"/>
      <c r="D63" s="28"/>
    </row>
    <row r="64" spans="1:4" x14ac:dyDescent="0.25">
      <c r="A64" s="28"/>
      <c r="B64" s="28"/>
      <c r="C64" s="28"/>
      <c r="D64" s="28"/>
    </row>
    <row r="65" spans="1:4" x14ac:dyDescent="0.25">
      <c r="A65" s="28"/>
      <c r="B65" s="28"/>
      <c r="C65" s="28"/>
      <c r="D65" s="28"/>
    </row>
    <row r="66" spans="1:4" x14ac:dyDescent="0.25">
      <c r="A66" s="28"/>
      <c r="B66" s="28"/>
      <c r="C66" s="28"/>
      <c r="D66" s="28"/>
    </row>
    <row r="67" spans="1:4" x14ac:dyDescent="0.25">
      <c r="A67" s="28"/>
      <c r="B67" s="28"/>
      <c r="C67" s="28"/>
      <c r="D67" s="28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2020-10-24T06:41:18Z</dcterms:modified>
</cp:coreProperties>
</file>