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4 Geology\Draftsman\2020\FACEMAPPING\SDN\L575 MST2 8N ODW\"/>
    </mc:Choice>
  </mc:AlternateContent>
  <bookViews>
    <workbookView xWindow="480" yWindow="210" windowWidth="20730" windowHeight="9465"/>
  </bookViews>
  <sheets>
    <sheet name="HEADER" sheetId="1" r:id="rId1"/>
    <sheet name="ORIG_ASSAY" sheetId="2" r:id="rId2"/>
    <sheet name="SURVEY" sheetId="3" r:id="rId3"/>
    <sheet name="Sheet1" sheetId="4" r:id="rId4"/>
  </sheets>
  <calcPr calcId="152511"/>
</workbook>
</file>

<file path=xl/calcChain.xml><?xml version="1.0" encoding="utf-8"?>
<calcChain xmlns="http://schemas.openxmlformats.org/spreadsheetml/2006/main">
  <c r="B46" i="2" l="1"/>
  <c r="C46" i="2" s="1"/>
  <c r="B47" i="2" s="1"/>
  <c r="C47" i="2" s="1"/>
  <c r="B43" i="2"/>
  <c r="C43" i="2" s="1"/>
  <c r="B44" i="2" s="1"/>
  <c r="C44" i="2" s="1"/>
  <c r="B40" i="2"/>
  <c r="C40" i="2" s="1"/>
  <c r="B41" i="2" s="1"/>
  <c r="C41" i="2" s="1"/>
  <c r="B12" i="2"/>
  <c r="C12" i="2" s="1"/>
  <c r="B13" i="2" s="1"/>
  <c r="C13" i="2" s="1"/>
  <c r="B14" i="2" s="1"/>
  <c r="C14" i="2" s="1"/>
  <c r="B36" i="2" l="1"/>
  <c r="C36" i="2" s="1"/>
  <c r="B37" i="2" s="1"/>
  <c r="C37" i="2" s="1"/>
  <c r="C35" i="2"/>
  <c r="B35" i="2"/>
  <c r="C34" i="2"/>
  <c r="C56" i="2" l="1"/>
  <c r="B57" i="2" s="1"/>
  <c r="C57" i="2" s="1"/>
  <c r="B58" i="2" s="1"/>
  <c r="C58" i="2" s="1"/>
  <c r="C52" i="2"/>
  <c r="B53" i="2" s="1"/>
  <c r="C53" i="2" s="1"/>
  <c r="B54" i="2" s="1"/>
  <c r="C54" i="2" s="1"/>
  <c r="B55" i="2" s="1"/>
  <c r="C55" i="2" s="1"/>
  <c r="C48" i="2"/>
  <c r="B49" i="2" s="1"/>
  <c r="C49" i="2" s="1"/>
  <c r="B50" i="2" s="1"/>
  <c r="C50" i="2" s="1"/>
  <c r="B51" i="2" s="1"/>
  <c r="C51" i="2" s="1"/>
  <c r="C31" i="2" l="1"/>
  <c r="B32" i="2" s="1"/>
  <c r="C32" i="2" s="1"/>
  <c r="B33" i="2" s="1"/>
  <c r="C33" i="2" s="1"/>
  <c r="C18" i="2" l="1"/>
  <c r="B19" i="2" s="1"/>
  <c r="C19" i="2" s="1"/>
  <c r="B20" i="2" s="1"/>
  <c r="C20" i="2" s="1"/>
  <c r="L17" i="2"/>
  <c r="L16" i="2"/>
  <c r="L15" i="2"/>
  <c r="B16" i="2"/>
  <c r="C16" i="2" s="1"/>
  <c r="B17" i="2" s="1"/>
  <c r="C17" i="2" s="1"/>
  <c r="C15" i="2"/>
  <c r="C24" i="2" l="1"/>
  <c r="B25" i="2" s="1"/>
  <c r="C25" i="2" s="1"/>
  <c r="B26" i="2" s="1"/>
  <c r="C26" i="2" s="1"/>
  <c r="B27" i="2" s="1"/>
  <c r="C27" i="2" s="1"/>
  <c r="C28" i="2" l="1"/>
  <c r="B29" i="2" s="1"/>
  <c r="C29" i="2" s="1"/>
  <c r="B30" i="2" s="1"/>
  <c r="C30" i="2" s="1"/>
  <c r="C8" i="2" l="1"/>
  <c r="B9" i="2" s="1"/>
  <c r="C9" i="2" s="1"/>
  <c r="B10" i="2" s="1"/>
  <c r="C10" i="2" s="1"/>
  <c r="C5" i="2" l="1"/>
  <c r="B6" i="2" s="1"/>
  <c r="C6" i="2" s="1"/>
  <c r="B7" i="2" s="1"/>
  <c r="C7" i="2" s="1"/>
  <c r="C2" i="2" l="1"/>
  <c r="B3" i="2" s="1"/>
  <c r="C3" i="2" s="1"/>
  <c r="B4" i="2" s="1"/>
  <c r="C4" i="2" s="1"/>
</calcChain>
</file>

<file path=xl/comments1.xml><?xml version="1.0" encoding="utf-8"?>
<comments xmlns="http://schemas.openxmlformats.org/spreadsheetml/2006/main">
  <authors>
    <author>Mark Neil Adorable</author>
    <author>Edgar Biego</author>
    <author>Juvi Lou Jovita</author>
  </authors>
  <commentList>
    <comment ref="L12" authorId="0" shapeId="0">
      <text>
        <r>
          <rPr>
            <b/>
            <sz val="9"/>
            <color indexed="81"/>
            <rFont val="Tahoma"/>
            <family val="2"/>
          </rPr>
          <t>Mark Neil Adorable:</t>
        </r>
        <r>
          <rPr>
            <sz val="9"/>
            <color indexed="81"/>
            <rFont val="Tahoma"/>
            <family val="2"/>
          </rPr>
          <t xml:space="preserve">
-0.53</t>
        </r>
      </text>
    </comment>
    <comment ref="L15" authorId="1" shapeId="0">
      <text>
        <r>
          <rPr>
            <b/>
            <sz val="9"/>
            <color indexed="81"/>
            <rFont val="Tahoma"/>
            <family val="2"/>
          </rPr>
          <t>Edgar Biego:</t>
        </r>
        <r>
          <rPr>
            <sz val="9"/>
            <color indexed="81"/>
            <rFont val="Tahoma"/>
            <family val="2"/>
          </rPr>
          <t xml:space="preserve">
-2.476</t>
        </r>
      </text>
    </comment>
    <comment ref="L16" authorId="1" shapeId="0">
      <text>
        <r>
          <rPr>
            <b/>
            <sz val="9"/>
            <color indexed="81"/>
            <rFont val="Tahoma"/>
            <family val="2"/>
          </rPr>
          <t>Edgar Biego:</t>
        </r>
        <r>
          <rPr>
            <sz val="9"/>
            <color indexed="81"/>
            <rFont val="Tahoma"/>
            <family val="2"/>
          </rPr>
          <t xml:space="preserve">
-2.715</t>
        </r>
      </text>
    </comment>
    <comment ref="L17" authorId="1" shapeId="0">
      <text>
        <r>
          <rPr>
            <b/>
            <sz val="9"/>
            <color indexed="81"/>
            <rFont val="Tahoma"/>
            <family val="2"/>
          </rPr>
          <t>Edgar Biego:</t>
        </r>
        <r>
          <rPr>
            <sz val="9"/>
            <color indexed="81"/>
            <rFont val="Tahoma"/>
            <family val="2"/>
          </rPr>
          <t xml:space="preserve">
-0.149</t>
        </r>
      </text>
    </comment>
    <comment ref="L41" authorId="0" shapeId="0">
      <text>
        <r>
          <rPr>
            <b/>
            <sz val="9"/>
            <color indexed="81"/>
            <rFont val="Tahoma"/>
            <family val="2"/>
          </rPr>
          <t>Mark Neil Adorable:</t>
        </r>
        <r>
          <rPr>
            <sz val="9"/>
            <color indexed="81"/>
            <rFont val="Tahoma"/>
            <family val="2"/>
          </rPr>
          <t xml:space="preserve">
-1.12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Mark Neil Adorable:</t>
        </r>
        <r>
          <rPr>
            <sz val="9"/>
            <color indexed="81"/>
            <rFont val="Tahoma"/>
            <family val="2"/>
          </rPr>
          <t xml:space="preserve">
-0.19</t>
        </r>
      </text>
    </comment>
    <comment ref="L47" authorId="0" shapeId="0">
      <text>
        <r>
          <rPr>
            <b/>
            <sz val="9"/>
            <color indexed="81"/>
            <rFont val="Tahoma"/>
            <family val="2"/>
          </rPr>
          <t>Mark Neil Adorable:</t>
        </r>
        <r>
          <rPr>
            <sz val="9"/>
            <color indexed="81"/>
            <rFont val="Tahoma"/>
            <family val="2"/>
          </rPr>
          <t xml:space="preserve">
-0.01</t>
        </r>
      </text>
    </comment>
    <comment ref="L139" authorId="2" shapeId="0">
      <text>
        <r>
          <rPr>
            <b/>
            <sz val="9"/>
            <color indexed="81"/>
            <rFont val="Tahoma"/>
            <family val="2"/>
          </rPr>
          <t>Juvi Lou Jovita:</t>
        </r>
        <r>
          <rPr>
            <sz val="9"/>
            <color indexed="81"/>
            <rFont val="Tahoma"/>
            <family val="2"/>
          </rPr>
          <t xml:space="preserve">
-0.180</t>
        </r>
      </text>
    </comment>
  </commentList>
</comments>
</file>

<file path=xl/sharedStrings.xml><?xml version="1.0" encoding="utf-8"?>
<sst xmlns="http://schemas.openxmlformats.org/spreadsheetml/2006/main" count="339" uniqueCount="117">
  <si>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</si>
  <si>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</si>
  <si>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</si>
  <si>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</si>
  <si>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</si>
  <si>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</si>
  <si>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</si>
  <si>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</si>
  <si>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</si>
  <si>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</si>
  <si>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</si>
  <si>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FROM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</si>
  <si>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</si>
  <si>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</si>
  <si>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</si>
  <si>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</si>
  <si>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</si>
  <si>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</si>
  <si>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</si>
  <si>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</si>
  <si>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</si>
  <si>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</si>
  <si>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</si>
  <si>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</si>
  <si>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</si>
  <si>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</si>
  <si>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</si>
  <si>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</si>
  <si>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</si>
  <si>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DATE</t>
  </si>
  <si>
    <t>ENCODED</t>
  </si>
  <si>
    <t>LACKING</t>
  </si>
  <si>
    <t>MPSA_225_2005_XI</t>
  </si>
  <si>
    <t>SDN_FWS_575_100S_W_048</t>
  </si>
  <si>
    <t>J. CUYOS</t>
  </si>
  <si>
    <t>FW</t>
  </si>
  <si>
    <t>MV</t>
  </si>
  <si>
    <t>B-20542</t>
  </si>
  <si>
    <t>MST2S</t>
  </si>
  <si>
    <t>MST2_SPLIT_575_8N_W_001</t>
  </si>
  <si>
    <t>MST2_SPLIT_575_8N_W_002</t>
  </si>
  <si>
    <t>MST2_SPLIT_575_8N_W_003</t>
  </si>
  <si>
    <t>MST2_SPLIT_575_8N_W_004</t>
  </si>
  <si>
    <t>MST2_SPLIT_575_8N_W_005</t>
  </si>
  <si>
    <t>MST2_SPLIT_575_8N_W_006</t>
  </si>
  <si>
    <t>HW</t>
  </si>
  <si>
    <t>B-20604</t>
  </si>
  <si>
    <t>MST2_SPLIT_575_8N_W_007</t>
  </si>
  <si>
    <t>MST2_SPLIT_575_8N_W_008</t>
  </si>
  <si>
    <t>MST2_SPLIT_575_8N_W_009</t>
  </si>
  <si>
    <t>MST2_SPLIT_575_8N_W_010</t>
  </si>
  <si>
    <t>MST2_SPLIT_575_8N_W_011</t>
  </si>
  <si>
    <t>MST2_SPLIT_575_8N_W_012</t>
  </si>
  <si>
    <t>J. SACLAYAN</t>
  </si>
  <si>
    <t>B-20642</t>
  </si>
  <si>
    <t>D. ASENA</t>
  </si>
  <si>
    <t>B-2020083</t>
  </si>
  <si>
    <t>MST2_SPLIT_575_8N_W_013</t>
  </si>
  <si>
    <t>MST2_SPLIT_575_8N_W_014</t>
  </si>
  <si>
    <t>MST2_SPLIT_575_8N_W_015</t>
  </si>
  <si>
    <t>MST2_SPLIT_575_8N_W_016</t>
  </si>
  <si>
    <t>MST2_SPLIT_575_8N_W_017</t>
  </si>
  <si>
    <t>MST2_SPLIT_575_8N_W_018</t>
  </si>
  <si>
    <t>B-21186</t>
  </si>
  <si>
    <t>B-20751</t>
  </si>
  <si>
    <t>B-20815</t>
  </si>
  <si>
    <t>MST2_SPLIT_575_8N_W_019</t>
  </si>
  <si>
    <t>B-2020211</t>
  </si>
  <si>
    <t>MST2_SPLIT_575_8N_W_020</t>
  </si>
  <si>
    <t>B-2020497</t>
  </si>
  <si>
    <t>B-2020567</t>
  </si>
  <si>
    <t>B-2020598</t>
  </si>
  <si>
    <t>B-2020268</t>
  </si>
  <si>
    <t>MST2_SPLIT_575_8N_W_021</t>
  </si>
  <si>
    <t>B-20676</t>
  </si>
  <si>
    <t>B-2020353</t>
  </si>
  <si>
    <t>B-2020428</t>
  </si>
  <si>
    <t>B-2020467</t>
  </si>
  <si>
    <t>26.78</t>
  </si>
  <si>
    <t>22.79</t>
  </si>
  <si>
    <t>8.26</t>
  </si>
  <si>
    <t>15.30</t>
  </si>
  <si>
    <t>26.96</t>
  </si>
  <si>
    <t>24.05</t>
  </si>
  <si>
    <t>6.35</t>
  </si>
  <si>
    <t>13.38</t>
  </si>
  <si>
    <t>26.07</t>
  </si>
  <si>
    <t>34.07</t>
  </si>
  <si>
    <t>27.80</t>
  </si>
  <si>
    <t>25.79</t>
  </si>
  <si>
    <t>27.26</t>
  </si>
  <si>
    <t>614789.55</t>
  </si>
  <si>
    <t>815687.89</t>
  </si>
  <si>
    <t>614780.58</t>
  </si>
  <si>
    <t>815691.93</t>
  </si>
  <si>
    <t>614775.99</t>
  </si>
  <si>
    <t>815693.24</t>
  </si>
  <si>
    <t>614769.14</t>
  </si>
  <si>
    <t>815694.37</t>
  </si>
  <si>
    <t>614762.53</t>
  </si>
  <si>
    <t>815698.34</t>
  </si>
  <si>
    <t>614755.93</t>
  </si>
  <si>
    <t>815702.79</t>
  </si>
  <si>
    <t>614753.50</t>
  </si>
  <si>
    <t>815704.01</t>
  </si>
  <si>
    <t>614746.94</t>
  </si>
  <si>
    <t>815705.51</t>
  </si>
  <si>
    <t>614742.29</t>
  </si>
  <si>
    <t>815706.67</t>
  </si>
  <si>
    <t>614738.17</t>
  </si>
  <si>
    <t>815707.68</t>
  </si>
  <si>
    <t>614732.53</t>
  </si>
  <si>
    <t>815711.96</t>
  </si>
  <si>
    <t>614730.54</t>
  </si>
  <si>
    <t>815713.47</t>
  </si>
  <si>
    <t>614728.14</t>
  </si>
  <si>
    <t>815714.78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</si>
</sst>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;[Red]0.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theme="1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82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3" fillId="2" borderId="6" xfId="0" quotePrefix="1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0" fontId="0" fillId="0" borderId="1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65" fontId="1" fillId="0" borderId="0" xfId="0" quotePrefix="1" applyNumberFormat="1" applyFont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6" fillId="0" borderId="0" xfId="1" applyFont="1" applyFill="1" applyBorder="1" applyAlignment="1" applyProtection="1">
      <alignment horizontal="center"/>
    </xf>
    <xf numFmtId="2" fontId="6" fillId="2" borderId="1" xfId="1" applyNumberFormat="1" applyFont="1" applyFill="1" applyBorder="1" applyAlignment="1">
      <alignment horizontal="center" vertical="center"/>
    </xf>
    <xf numFmtId="164" fontId="6" fillId="2" borderId="1" xfId="2" applyNumberFormat="1" applyFont="1" applyFill="1" applyBorder="1" applyAlignment="1" applyProtection="1">
      <alignment horizontal="center"/>
    </xf>
    <xf numFmtId="2" fontId="1" fillId="2" borderId="1" xfId="1" applyNumberFormat="1" applyFont="1" applyFill="1" applyBorder="1" applyAlignment="1" applyProtection="1">
      <alignment horizontal="center" vertical="center"/>
    </xf>
    <xf numFmtId="164" fontId="1" fillId="2" borderId="1" xfId="1" applyNumberFormat="1" applyFont="1" applyFill="1" applyBorder="1" applyAlignment="1" applyProtection="1">
      <alignment horizontal="center" vertical="center"/>
    </xf>
    <xf numFmtId="0" fontId="6" fillId="0" borderId="0" xfId="3" applyFont="1" applyFill="1" applyBorder="1" applyAlignment="1" applyProtection="1">
      <alignment horizontal="center"/>
    </xf>
    <xf numFmtId="14" fontId="6" fillId="2" borderId="1" xfId="1" applyNumberFormat="1" applyFont="1" applyFill="1" applyBorder="1" applyAlignment="1" applyProtection="1">
      <alignment horizontal="center" vertical="center"/>
    </xf>
    <xf numFmtId="0" fontId="3" fillId="2" borderId="6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6" fillId="2" borderId="7" xfId="1" applyNumberFormat="1" applyFont="1" applyFill="1" applyBorder="1" applyAlignment="1">
      <alignment horizontal="center" vertical="center"/>
    </xf>
    <xf numFmtId="164" fontId="6" fillId="2" borderId="7" xfId="2" applyNumberFormat="1" applyFont="1" applyFill="1" applyBorder="1" applyAlignment="1" applyProtection="1">
      <alignment horizontal="center"/>
    </xf>
    <xf numFmtId="2" fontId="1" fillId="2" borderId="7" xfId="0" applyNumberFormat="1" applyFont="1" applyFill="1" applyBorder="1" applyAlignment="1">
      <alignment horizontal="center"/>
    </xf>
    <xf numFmtId="2" fontId="6" fillId="2" borderId="8" xfId="1" applyNumberFormat="1" applyFont="1" applyFill="1" applyBorder="1" applyAlignment="1">
      <alignment horizontal="center" vertical="center"/>
    </xf>
    <xf numFmtId="164" fontId="6" fillId="2" borderId="8" xfId="2" applyNumberFormat="1" applyFont="1" applyFill="1" applyBorder="1" applyAlignment="1" applyProtection="1">
      <alignment horizontal="center"/>
    </xf>
    <xf numFmtId="2" fontId="1" fillId="2" borderId="8" xfId="0" applyNumberFormat="1" applyFont="1" applyFill="1" applyBorder="1" applyAlignment="1">
      <alignment horizontal="center"/>
    </xf>
    <xf numFmtId="2" fontId="1" fillId="2" borderId="8" xfId="1" applyNumberFormat="1" applyFont="1" applyFill="1" applyBorder="1" applyAlignment="1" applyProtection="1">
      <alignment horizontal="center" vertical="center"/>
    </xf>
    <xf numFmtId="2" fontId="1" fillId="2" borderId="1" xfId="1" quotePrefix="1" applyNumberFormat="1" applyFont="1" applyFill="1" applyBorder="1" applyAlignment="1" applyProtection="1">
      <alignment horizontal="center" vertical="center"/>
    </xf>
    <xf numFmtId="2" fontId="6" fillId="2" borderId="1" xfId="1" applyNumberFormat="1" applyFont="1" applyFill="1" applyBorder="1" applyAlignment="1" applyProtection="1">
      <alignment horizontal="center" vertical="center"/>
    </xf>
    <xf numFmtId="164" fontId="1" fillId="2" borderId="7" xfId="1" applyNumberFormat="1" applyFont="1" applyFill="1" applyBorder="1" applyAlignment="1" applyProtection="1">
      <alignment horizontal="center" vertical="center"/>
    </xf>
    <xf numFmtId="165" fontId="1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2" fontId="3" fillId="2" borderId="7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2" fontId="1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14" fontId="1" fillId="3" borderId="0" xfId="0" applyNumberFormat="1" applyFont="1" applyFill="1" applyBorder="1" applyAlignment="1">
      <alignment horizontal="center" vertical="center"/>
    </xf>
    <xf numFmtId="2" fontId="1" fillId="3" borderId="0" xfId="0" applyNumberFormat="1" applyFont="1" applyFill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65" fontId="1" fillId="3" borderId="0" xfId="0" applyNumberFormat="1" applyFont="1" applyFill="1" applyAlignment="1">
      <alignment horizontal="center"/>
    </xf>
    <xf numFmtId="14" fontId="6" fillId="3" borderId="1" xfId="1" applyNumberFormat="1" applyFont="1" applyFill="1" applyBorder="1" applyAlignment="1" applyProtection="1">
      <alignment horizontal="center" vertical="center"/>
    </xf>
    <xf numFmtId="0" fontId="3" fillId="3" borderId="6" xfId="0" quotePrefix="1" applyFont="1" applyFill="1" applyBorder="1" applyAlignment="1">
      <alignment horizontal="center"/>
    </xf>
    <xf numFmtId="0" fontId="6" fillId="3" borderId="0" xfId="3" applyFont="1" applyFill="1" applyBorder="1" applyAlignment="1" applyProtection="1">
      <alignment horizontal="center"/>
    </xf>
    <xf numFmtId="2" fontId="6" fillId="3" borderId="1" xfId="1" applyNumberFormat="1" applyFont="1" applyFill="1" applyBorder="1" applyAlignment="1">
      <alignment horizontal="center" vertical="center"/>
    </xf>
    <xf numFmtId="164" fontId="6" fillId="3" borderId="1" xfId="2" applyNumberFormat="1" applyFont="1" applyFill="1" applyBorder="1" applyAlignment="1" applyProtection="1">
      <alignment horizontal="center"/>
    </xf>
    <xf numFmtId="2" fontId="1" fillId="3" borderId="1" xfId="1" applyNumberFormat="1" applyFont="1" applyFill="1" applyBorder="1" applyAlignment="1" applyProtection="1">
      <alignment horizontal="center" vertical="center"/>
    </xf>
    <xf numFmtId="2" fontId="1" fillId="3" borderId="0" xfId="0" applyNumberFormat="1" applyFont="1" applyFill="1" applyBorder="1" applyAlignment="1">
      <alignment horizontal="center"/>
    </xf>
    <xf numFmtId="0" fontId="1" fillId="3" borderId="0" xfId="0" quotePrefix="1" applyFont="1" applyFill="1" applyAlignment="1">
      <alignment horizontal="center"/>
    </xf>
    <xf numFmtId="165" fontId="1" fillId="3" borderId="0" xfId="0" quotePrefix="1" applyNumberFormat="1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4">
    <cellStyle name="Normal" xfId="0" builtinId="0"/>
    <cellStyle name="Normal 3" xfId="1"/>
    <cellStyle name="Normal 3 2" xfId="3"/>
    <cellStyle name="Normal_Entry_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571"/>
  <sheetViews>
    <sheetView tabSelected="1" workbookViewId="0">
      <pane ySplit="1" topLeftCell="A2" activePane="bottomLeft" state="frozen"/>
      <selection pane="bottomLeft" activeCell="M26" sqref="M26"/>
    </sheetView>
  </sheetViews>
  <sheetFormatPr defaultRowHeight="12.75" x14ac:dyDescent="0.25"/>
  <cols>
    <col min="1" max="1" width="31.5703125" style="25" customWidth="1"/>
    <col min="2" max="2" width="11.28515625" style="14" customWidth="1"/>
    <col min="3" max="3" width="11.140625" style="14" customWidth="1"/>
    <col min="4" max="4" width="11.140625" style="18" customWidth="1"/>
    <col min="5" max="5" width="9" style="18" customWidth="1"/>
    <col min="6" max="6" width="8.5703125" style="19" customWidth="1"/>
    <col min="7" max="7" width="9.140625" style="19" customWidth="1"/>
    <col min="8" max="8" width="12.5703125" style="19" customWidth="1"/>
    <col min="9" max="9" width="13.85546875" style="20" customWidth="1"/>
    <col min="10" max="10" width="12.42578125" style="20" bestFit="1" customWidth="1"/>
    <col min="11" max="11" width="16.7109375" style="25" bestFit="1" customWidth="1"/>
    <col min="12" max="12" width="18.28515625" style="19" bestFit="1" customWidth="1"/>
    <col min="13" max="13" width="11.42578125" style="19" bestFit="1" customWidth="1"/>
    <col min="14" max="14" width="9.42578125" style="19" bestFit="1" customWidth="1"/>
    <col min="15" max="16" width="9.5703125" style="19" bestFit="1" customWidth="1"/>
    <col min="17" max="17" width="9.28515625" style="19" bestFit="1" customWidth="1"/>
    <col min="18" max="16384" width="9.140625" style="19"/>
  </cols>
  <sheetData>
    <row r="1" spans="1:11" s="16" customFormat="1" ht="23.25" customHeight="1" thickBot="1" x14ac:dyDescent="0.3">
      <c r="A1" s="16" t="s">
        <v>0</v>
      </c>
      <c r="B1" s="23" t="s">
        <v>1</v>
      </c>
      <c r="C1" s="23" t="s">
        <v>2</v>
      </c>
      <c r="D1" s="22" t="s">
        <v>3</v>
      </c>
      <c r="E1" s="22" t="s">
        <v>4</v>
      </c>
      <c r="F1" s="16" t="s">
        <v>5</v>
      </c>
      <c r="G1" s="16" t="s">
        <v>6</v>
      </c>
      <c r="H1" s="16" t="s">
        <v>7</v>
      </c>
      <c r="I1" s="24" t="s">
        <v>8</v>
      </c>
      <c r="J1" s="24" t="s">
        <v>9</v>
      </c>
      <c r="K1" s="16" t="s">
        <v>10</v>
      </c>
    </row>
    <row r="2" spans="1:11" x14ac:dyDescent="0.2">
      <c r="A2" s="63" t="s">
        <v>39</v>
      </c>
      <c r="B2" s="64">
        <v>614835.44999999995</v>
      </c>
      <c r="C2" s="64">
        <v>815665.83</v>
      </c>
      <c r="D2" s="65">
        <v>575</v>
      </c>
      <c r="E2" s="65">
        <v>3</v>
      </c>
      <c r="F2" s="66">
        <v>575</v>
      </c>
      <c r="G2" s="66" t="s">
        <v>38</v>
      </c>
      <c r="H2" s="66"/>
      <c r="I2" s="66" t="s">
        <v>34</v>
      </c>
      <c r="J2" s="67">
        <v>43769</v>
      </c>
      <c r="K2" s="63" t="s">
        <v>32</v>
      </c>
    </row>
    <row r="3" spans="1:11" x14ac:dyDescent="0.2">
      <c r="A3" s="63" t="s">
        <v>40</v>
      </c>
      <c r="B3" s="64">
        <v>614829.05000000005</v>
      </c>
      <c r="C3" s="64">
        <v>815668.28</v>
      </c>
      <c r="D3" s="65">
        <v>575</v>
      </c>
      <c r="E3" s="65">
        <v>3.3</v>
      </c>
      <c r="F3" s="66">
        <v>575</v>
      </c>
      <c r="G3" s="66" t="s">
        <v>38</v>
      </c>
      <c r="H3" s="66"/>
      <c r="I3" s="66" t="s">
        <v>34</v>
      </c>
      <c r="J3" s="67">
        <v>43776</v>
      </c>
      <c r="K3" s="63" t="s">
        <v>32</v>
      </c>
    </row>
    <row r="4" spans="1:11" x14ac:dyDescent="0.2">
      <c r="A4" s="63" t="s">
        <v>41</v>
      </c>
      <c r="B4" s="64">
        <v>614824.14</v>
      </c>
      <c r="C4" s="64">
        <v>815670.13</v>
      </c>
      <c r="D4" s="65">
        <v>575</v>
      </c>
      <c r="E4" s="65">
        <v>3.3</v>
      </c>
      <c r="F4" s="66">
        <v>575</v>
      </c>
      <c r="G4" s="66" t="s">
        <v>38</v>
      </c>
      <c r="H4" s="66"/>
      <c r="I4" s="66" t="s">
        <v>53</v>
      </c>
      <c r="J4" s="67">
        <v>43749</v>
      </c>
      <c r="K4" s="63" t="s">
        <v>32</v>
      </c>
    </row>
    <row r="5" spans="1:11" x14ac:dyDescent="0.2">
      <c r="A5" s="63" t="s">
        <v>42</v>
      </c>
      <c r="B5" s="64">
        <v>614821.34</v>
      </c>
      <c r="C5" s="64">
        <v>815671.96</v>
      </c>
      <c r="D5" s="65">
        <v>575</v>
      </c>
      <c r="E5" s="65">
        <v>3.7</v>
      </c>
      <c r="F5" s="66">
        <v>575</v>
      </c>
      <c r="G5" s="66" t="s">
        <v>38</v>
      </c>
      <c r="H5" s="66"/>
      <c r="I5" s="66" t="s">
        <v>53</v>
      </c>
      <c r="J5" s="67">
        <v>43782</v>
      </c>
      <c r="K5" s="63" t="s">
        <v>32</v>
      </c>
    </row>
    <row r="6" spans="1:11" x14ac:dyDescent="0.2">
      <c r="A6" s="63" t="s">
        <v>43</v>
      </c>
      <c r="B6" s="64">
        <v>614819.06999999995</v>
      </c>
      <c r="C6" s="64">
        <v>815673.29</v>
      </c>
      <c r="D6" s="65">
        <v>575</v>
      </c>
      <c r="E6" s="65">
        <v>2.5</v>
      </c>
      <c r="F6" s="66">
        <v>575</v>
      </c>
      <c r="G6" s="66" t="s">
        <v>38</v>
      </c>
      <c r="H6" s="66"/>
      <c r="I6" s="66" t="s">
        <v>55</v>
      </c>
      <c r="J6" s="67">
        <v>43789</v>
      </c>
      <c r="K6" s="63" t="s">
        <v>32</v>
      </c>
    </row>
    <row r="7" spans="1:11" x14ac:dyDescent="0.2">
      <c r="A7" s="63" t="s">
        <v>44</v>
      </c>
      <c r="B7" s="64">
        <v>614812.19999999995</v>
      </c>
      <c r="C7" s="64">
        <v>815676.16</v>
      </c>
      <c r="D7" s="65">
        <v>575</v>
      </c>
      <c r="E7" s="65">
        <v>3.1</v>
      </c>
      <c r="F7" s="66">
        <v>575</v>
      </c>
      <c r="G7" s="66" t="s">
        <v>38</v>
      </c>
      <c r="H7" s="66"/>
      <c r="I7" s="66" t="s">
        <v>55</v>
      </c>
      <c r="J7" s="67">
        <v>43794</v>
      </c>
      <c r="K7" s="63" t="s">
        <v>32</v>
      </c>
    </row>
    <row r="8" spans="1:11" x14ac:dyDescent="0.2">
      <c r="A8" s="25" t="s">
        <v>47</v>
      </c>
      <c r="B8" s="5">
        <v>614807.25</v>
      </c>
      <c r="C8" s="5">
        <v>815679.15</v>
      </c>
      <c r="D8" s="18">
        <v>575</v>
      </c>
      <c r="F8" s="19">
        <v>575</v>
      </c>
      <c r="G8" s="19" t="s">
        <v>38</v>
      </c>
      <c r="K8" s="25" t="s">
        <v>32</v>
      </c>
    </row>
    <row r="9" spans="1:11" x14ac:dyDescent="0.2">
      <c r="A9" s="25" t="s">
        <v>48</v>
      </c>
      <c r="B9" s="5">
        <v>614803.64</v>
      </c>
      <c r="C9" s="5">
        <v>815682.78</v>
      </c>
      <c r="D9" s="18">
        <v>575</v>
      </c>
      <c r="F9" s="19">
        <v>575</v>
      </c>
      <c r="G9" s="19" t="s">
        <v>38</v>
      </c>
      <c r="K9" s="25" t="s">
        <v>32</v>
      </c>
    </row>
    <row r="10" spans="1:11" x14ac:dyDescent="0.2">
      <c r="A10" s="25" t="s">
        <v>49</v>
      </c>
      <c r="B10" s="5" t="s">
        <v>91</v>
      </c>
      <c r="C10" s="5" t="s">
        <v>92</v>
      </c>
      <c r="D10" s="18">
        <v>575</v>
      </c>
      <c r="F10" s="19">
        <v>575</v>
      </c>
      <c r="G10" s="19" t="s">
        <v>38</v>
      </c>
      <c r="K10" s="25" t="s">
        <v>32</v>
      </c>
    </row>
    <row r="11" spans="1:11" x14ac:dyDescent="0.2">
      <c r="A11" s="63" t="s">
        <v>50</v>
      </c>
      <c r="B11" s="64" t="s">
        <v>93</v>
      </c>
      <c r="C11" s="64" t="s">
        <v>94</v>
      </c>
      <c r="D11" s="65">
        <v>575</v>
      </c>
      <c r="E11" s="65">
        <v>3.4</v>
      </c>
      <c r="F11" s="66">
        <v>575</v>
      </c>
      <c r="G11" s="66" t="s">
        <v>38</v>
      </c>
      <c r="H11" s="66"/>
      <c r="I11" s="66" t="s">
        <v>53</v>
      </c>
      <c r="J11" s="67">
        <v>43830</v>
      </c>
      <c r="K11" s="63" t="s">
        <v>32</v>
      </c>
    </row>
    <row r="12" spans="1:11" x14ac:dyDescent="0.2">
      <c r="A12" s="63" t="s">
        <v>51</v>
      </c>
      <c r="B12" s="64" t="s">
        <v>95</v>
      </c>
      <c r="C12" s="64" t="s">
        <v>96</v>
      </c>
      <c r="D12" s="65">
        <v>575</v>
      </c>
      <c r="E12" s="65">
        <v>3.8</v>
      </c>
      <c r="F12" s="66">
        <v>575</v>
      </c>
      <c r="G12" s="66" t="s">
        <v>38</v>
      </c>
      <c r="H12" s="66"/>
      <c r="I12" s="66" t="s">
        <v>55</v>
      </c>
      <c r="J12" s="67">
        <v>44075</v>
      </c>
      <c r="K12" s="63" t="s">
        <v>32</v>
      </c>
    </row>
    <row r="13" spans="1:11" x14ac:dyDescent="0.2">
      <c r="A13" s="63" t="s">
        <v>52</v>
      </c>
      <c r="B13" s="64" t="s">
        <v>97</v>
      </c>
      <c r="C13" s="64" t="s">
        <v>98</v>
      </c>
      <c r="D13" s="65">
        <v>575</v>
      </c>
      <c r="E13" s="65">
        <v>3.1</v>
      </c>
      <c r="F13" s="66">
        <v>575</v>
      </c>
      <c r="G13" s="66" t="s">
        <v>38</v>
      </c>
      <c r="H13" s="66"/>
      <c r="I13" s="66" t="s">
        <v>53</v>
      </c>
      <c r="J13" s="67">
        <v>43852</v>
      </c>
      <c r="K13" s="63" t="s">
        <v>32</v>
      </c>
    </row>
    <row r="14" spans="1:11" ht="13.5" customHeight="1" x14ac:dyDescent="0.2">
      <c r="A14" s="63" t="s">
        <v>57</v>
      </c>
      <c r="B14" s="64" t="s">
        <v>99</v>
      </c>
      <c r="C14" s="64" t="s">
        <v>100</v>
      </c>
      <c r="D14" s="65">
        <v>575</v>
      </c>
      <c r="E14" s="65">
        <v>3.9</v>
      </c>
      <c r="F14" s="66">
        <v>575</v>
      </c>
      <c r="G14" s="66" t="s">
        <v>38</v>
      </c>
      <c r="H14" s="66"/>
      <c r="I14" s="66" t="s">
        <v>53</v>
      </c>
      <c r="J14" s="67">
        <v>43858</v>
      </c>
      <c r="K14" s="63" t="s">
        <v>32</v>
      </c>
    </row>
    <row r="15" spans="1:11" x14ac:dyDescent="0.2">
      <c r="A15" s="25" t="s">
        <v>58</v>
      </c>
      <c r="B15" s="5" t="s">
        <v>101</v>
      </c>
      <c r="C15" s="5" t="s">
        <v>102</v>
      </c>
      <c r="D15" s="18">
        <v>575</v>
      </c>
      <c r="F15" s="19">
        <v>575</v>
      </c>
      <c r="G15" s="19" t="s">
        <v>38</v>
      </c>
      <c r="J15" s="26"/>
      <c r="K15" s="25" t="s">
        <v>32</v>
      </c>
    </row>
    <row r="16" spans="1:11" x14ac:dyDescent="0.2">
      <c r="A16" s="63" t="s">
        <v>59</v>
      </c>
      <c r="B16" s="64" t="s">
        <v>103</v>
      </c>
      <c r="C16" s="64" t="s">
        <v>104</v>
      </c>
      <c r="D16" s="65">
        <v>575</v>
      </c>
      <c r="E16" s="65">
        <v>3.7</v>
      </c>
      <c r="F16" s="66">
        <v>575</v>
      </c>
      <c r="G16" s="66" t="s">
        <v>38</v>
      </c>
      <c r="H16" s="66"/>
      <c r="I16" s="66" t="s">
        <v>53</v>
      </c>
      <c r="J16" s="67">
        <v>43867</v>
      </c>
      <c r="K16" s="63" t="s">
        <v>32</v>
      </c>
    </row>
    <row r="17" spans="1:11" x14ac:dyDescent="0.2">
      <c r="A17" s="63" t="s">
        <v>60</v>
      </c>
      <c r="B17" s="64" t="s">
        <v>105</v>
      </c>
      <c r="C17" s="64" t="s">
        <v>106</v>
      </c>
      <c r="D17" s="65">
        <v>575</v>
      </c>
      <c r="E17" s="65">
        <v>4</v>
      </c>
      <c r="F17" s="66">
        <v>575</v>
      </c>
      <c r="G17" s="66" t="s">
        <v>38</v>
      </c>
      <c r="H17" s="66"/>
      <c r="I17" s="66" t="s">
        <v>53</v>
      </c>
      <c r="J17" s="67">
        <v>43873</v>
      </c>
      <c r="K17" s="63" t="s">
        <v>32</v>
      </c>
    </row>
    <row r="18" spans="1:11" x14ac:dyDescent="0.2">
      <c r="A18" s="63" t="s">
        <v>61</v>
      </c>
      <c r="B18" s="64" t="s">
        <v>107</v>
      </c>
      <c r="C18" s="64" t="s">
        <v>108</v>
      </c>
      <c r="D18" s="65">
        <v>575</v>
      </c>
      <c r="E18" s="65">
        <v>3.9</v>
      </c>
      <c r="F18" s="66">
        <v>575</v>
      </c>
      <c r="G18" s="66" t="s">
        <v>38</v>
      </c>
      <c r="H18" s="66"/>
      <c r="I18" s="66" t="s">
        <v>53</v>
      </c>
      <c r="J18" s="67">
        <v>43877</v>
      </c>
      <c r="K18" s="63" t="s">
        <v>32</v>
      </c>
    </row>
    <row r="19" spans="1:11" x14ac:dyDescent="0.2">
      <c r="A19" s="63" t="s">
        <v>62</v>
      </c>
      <c r="B19" s="64" t="s">
        <v>109</v>
      </c>
      <c r="C19" s="64" t="s">
        <v>110</v>
      </c>
      <c r="D19" s="65">
        <v>575</v>
      </c>
      <c r="E19" s="65">
        <v>3.7</v>
      </c>
      <c r="F19" s="66">
        <v>575</v>
      </c>
      <c r="G19" s="66" t="s">
        <v>38</v>
      </c>
      <c r="H19" s="66"/>
      <c r="I19" s="66" t="s">
        <v>53</v>
      </c>
      <c r="J19" s="67">
        <v>43880</v>
      </c>
      <c r="K19" s="63" t="s">
        <v>32</v>
      </c>
    </row>
    <row r="20" spans="1:11" x14ac:dyDescent="0.2">
      <c r="A20" s="63" t="s">
        <v>66</v>
      </c>
      <c r="B20" s="64" t="s">
        <v>111</v>
      </c>
      <c r="C20" s="64" t="s">
        <v>112</v>
      </c>
      <c r="D20" s="65">
        <v>575</v>
      </c>
      <c r="E20" s="65">
        <v>4</v>
      </c>
      <c r="F20" s="66">
        <v>575</v>
      </c>
      <c r="G20" s="66" t="s">
        <v>38</v>
      </c>
      <c r="H20" s="66"/>
      <c r="I20" s="66" t="s">
        <v>53</v>
      </c>
      <c r="J20" s="67">
        <v>43886</v>
      </c>
      <c r="K20" s="63" t="s">
        <v>32</v>
      </c>
    </row>
    <row r="21" spans="1:11" x14ac:dyDescent="0.2">
      <c r="A21" s="63" t="s">
        <v>68</v>
      </c>
      <c r="B21" s="64" t="s">
        <v>113</v>
      </c>
      <c r="C21" s="64" t="s">
        <v>114</v>
      </c>
      <c r="D21" s="65">
        <v>575</v>
      </c>
      <c r="E21" s="65">
        <v>4.2</v>
      </c>
      <c r="F21" s="66">
        <v>575</v>
      </c>
      <c r="G21" s="66" t="s">
        <v>38</v>
      </c>
      <c r="H21" s="66"/>
      <c r="I21" s="66" t="s">
        <v>53</v>
      </c>
      <c r="J21" s="67">
        <v>43889</v>
      </c>
      <c r="K21" s="63" t="s">
        <v>32</v>
      </c>
    </row>
    <row r="22" spans="1:11" x14ac:dyDescent="0.2">
      <c r="A22" s="25" t="s">
        <v>73</v>
      </c>
      <c r="B22" s="5" t="s">
        <v>115</v>
      </c>
      <c r="C22" s="5" t="s">
        <v>116</v>
      </c>
      <c r="D22" s="18">
        <v>575</v>
      </c>
      <c r="F22" s="19">
        <v>575</v>
      </c>
      <c r="G22" s="19" t="s">
        <v>38</v>
      </c>
      <c r="J22" s="26"/>
      <c r="K22" s="25" t="s">
        <v>32</v>
      </c>
    </row>
    <row r="23" spans="1:11" x14ac:dyDescent="0.2">
      <c r="B23" s="17"/>
      <c r="C23" s="17"/>
      <c r="D23" s="46"/>
      <c r="F23" s="20"/>
      <c r="J23" s="26"/>
    </row>
    <row r="24" spans="1:11" ht="15" x14ac:dyDescent="0.25">
      <c r="B24"/>
      <c r="C24"/>
      <c r="D24" s="46"/>
      <c r="F24" s="20"/>
      <c r="J24" s="26"/>
    </row>
    <row r="25" spans="1:11" ht="15" x14ac:dyDescent="0.25">
      <c r="B25"/>
      <c r="C25"/>
    </row>
    <row r="26" spans="1:11" ht="15" x14ac:dyDescent="0.25">
      <c r="B26"/>
      <c r="C26"/>
      <c r="J26" s="26"/>
    </row>
    <row r="27" spans="1:11" ht="15" x14ac:dyDescent="0.25">
      <c r="B27"/>
      <c r="C27"/>
      <c r="J27" s="26"/>
    </row>
    <row r="28" spans="1:11" ht="15" x14ac:dyDescent="0.25">
      <c r="B28"/>
      <c r="C28"/>
      <c r="J28" s="26"/>
    </row>
    <row r="29" spans="1:11" ht="15" x14ac:dyDescent="0.25">
      <c r="B29"/>
      <c r="C29"/>
      <c r="J29" s="26"/>
    </row>
    <row r="30" spans="1:11" ht="15" x14ac:dyDescent="0.25">
      <c r="B30"/>
      <c r="C30"/>
      <c r="D30" s="46"/>
      <c r="F30" s="20"/>
      <c r="J30" s="26"/>
    </row>
    <row r="31" spans="1:11" ht="15" x14ac:dyDescent="0.25">
      <c r="B31"/>
      <c r="C31"/>
      <c r="J31" s="26"/>
    </row>
    <row r="32" spans="1:11" ht="15" x14ac:dyDescent="0.25">
      <c r="B32"/>
      <c r="C32"/>
      <c r="D32" s="46"/>
      <c r="F32" s="20"/>
    </row>
    <row r="33" spans="2:17" ht="15" x14ac:dyDescent="0.25">
      <c r="B33"/>
      <c r="C33"/>
      <c r="D33" s="46"/>
      <c r="F33" s="20"/>
    </row>
    <row r="34" spans="2:17" ht="15" x14ac:dyDescent="0.25">
      <c r="B34"/>
      <c r="C34"/>
      <c r="J34" s="26"/>
    </row>
    <row r="35" spans="2:17" ht="15" x14ac:dyDescent="0.25">
      <c r="B35"/>
      <c r="C35"/>
      <c r="J35" s="26"/>
    </row>
    <row r="36" spans="2:17" ht="15" x14ac:dyDescent="0.25">
      <c r="B36"/>
      <c r="C36"/>
      <c r="D36" s="46"/>
      <c r="F36" s="20"/>
      <c r="J36" s="26"/>
    </row>
    <row r="37" spans="2:17" ht="15" x14ac:dyDescent="0.25">
      <c r="B37"/>
      <c r="C37"/>
      <c r="D37" s="46"/>
      <c r="E37" s="46"/>
      <c r="F37" s="20"/>
      <c r="H37" s="20"/>
      <c r="J37" s="26"/>
      <c r="L37" s="20"/>
      <c r="M37" s="20"/>
      <c r="N37" s="20"/>
      <c r="O37" s="20"/>
      <c r="P37" s="20"/>
      <c r="Q37" s="20"/>
    </row>
    <row r="38" spans="2:17" ht="15" x14ac:dyDescent="0.25">
      <c r="B38"/>
      <c r="C38"/>
      <c r="D38" s="46"/>
      <c r="F38" s="20"/>
      <c r="J38" s="26"/>
    </row>
    <row r="39" spans="2:17" ht="15" x14ac:dyDescent="0.25">
      <c r="B39"/>
      <c r="C39"/>
      <c r="D39" s="46"/>
      <c r="F39" s="20"/>
      <c r="J39" s="26"/>
    </row>
    <row r="40" spans="2:17" ht="15" x14ac:dyDescent="0.25">
      <c r="B40"/>
      <c r="C40"/>
      <c r="D40" s="46"/>
      <c r="F40" s="20"/>
      <c r="J40" s="26"/>
    </row>
    <row r="41" spans="2:17" ht="15" x14ac:dyDescent="0.25">
      <c r="B41"/>
      <c r="C41"/>
      <c r="D41" s="46"/>
      <c r="F41" s="20"/>
      <c r="J41" s="26"/>
    </row>
    <row r="42" spans="2:17" ht="15" x14ac:dyDescent="0.25">
      <c r="B42"/>
      <c r="C42"/>
      <c r="D42" s="46"/>
      <c r="F42" s="20"/>
      <c r="J42" s="26"/>
    </row>
    <row r="43" spans="2:17" ht="15" x14ac:dyDescent="0.25">
      <c r="B43" s="59"/>
      <c r="C43" s="59"/>
      <c r="D43" s="46"/>
      <c r="F43" s="20"/>
      <c r="J43" s="26"/>
    </row>
    <row r="44" spans="2:17" ht="15" x14ac:dyDescent="0.25">
      <c r="B44" s="59"/>
      <c r="C44" s="59"/>
      <c r="D44" s="46"/>
      <c r="F44" s="20"/>
    </row>
    <row r="45" spans="2:17" ht="15" x14ac:dyDescent="0.25">
      <c r="B45" s="59"/>
      <c r="C45" s="59"/>
      <c r="D45" s="46"/>
      <c r="F45" s="20"/>
      <c r="J45" s="26"/>
    </row>
    <row r="46" spans="2:17" ht="15" x14ac:dyDescent="0.25">
      <c r="B46" s="59"/>
      <c r="C46" s="59"/>
      <c r="D46" s="46"/>
      <c r="F46" s="20"/>
      <c r="J46" s="26"/>
    </row>
    <row r="47" spans="2:17" ht="15" x14ac:dyDescent="0.25">
      <c r="B47" s="59"/>
      <c r="C47" s="59"/>
      <c r="D47" s="46"/>
      <c r="F47" s="20"/>
      <c r="J47" s="26"/>
    </row>
    <row r="48" spans="2:17" ht="15" x14ac:dyDescent="0.25">
      <c r="B48"/>
      <c r="C48"/>
      <c r="D48" s="46"/>
      <c r="F48" s="20"/>
      <c r="J48" s="26"/>
    </row>
    <row r="49" spans="2:10" ht="15" x14ac:dyDescent="0.25">
      <c r="B49"/>
      <c r="C49"/>
      <c r="D49" s="46"/>
      <c r="F49" s="20"/>
      <c r="J49" s="26"/>
    </row>
    <row r="50" spans="2:10" ht="15" x14ac:dyDescent="0.25">
      <c r="B50"/>
      <c r="C50"/>
      <c r="D50" s="46"/>
      <c r="F50" s="20"/>
      <c r="J50" s="26"/>
    </row>
    <row r="51" spans="2:10" x14ac:dyDescent="0.25">
      <c r="D51" s="46"/>
      <c r="F51" s="20"/>
      <c r="J51" s="26"/>
    </row>
    <row r="52" spans="2:10" x14ac:dyDescent="0.25">
      <c r="D52" s="46"/>
      <c r="F52" s="20"/>
      <c r="J52" s="26"/>
    </row>
    <row r="1048571" spans="1:4" x14ac:dyDescent="0.25">
      <c r="A1048571" s="25" t="s">
        <v>33</v>
      </c>
      <c r="D1048571" s="46"/>
    </row>
  </sheetData>
  <sortState ref="A2:Q48">
    <sortCondition ref="A2"/>
  </sortState>
  <pageMargins left="0.7" right="0.7" top="0.75" bottom="0.75" header="0.3" footer="0.3"/>
  <pageSetup paperSize="9" orientation="portrait" r:id="rId1"/>
  <ignoredErrors>
    <ignoredError sqref="B10:C2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203"/>
  <sheetViews>
    <sheetView zoomScaleNormal="100" workbookViewId="0">
      <pane ySplit="1" topLeftCell="A38" activePane="bottomLeft" state="frozen"/>
      <selection pane="bottomLeft" activeCell="D69" sqref="D69"/>
    </sheetView>
  </sheetViews>
  <sheetFormatPr defaultRowHeight="12.75" x14ac:dyDescent="0.2"/>
  <cols>
    <col min="1" max="1" width="27.85546875" style="15" customWidth="1"/>
    <col min="2" max="2" width="7.7109375" style="1" customWidth="1"/>
    <col min="3" max="3" width="7.28515625" style="1" customWidth="1"/>
    <col min="4" max="4" width="7.85546875" style="1" bestFit="1" customWidth="1"/>
    <col min="5" max="5" width="11.85546875" style="5" bestFit="1" customWidth="1"/>
    <col min="6" max="10" width="9.28515625" style="21" customWidth="1"/>
    <col min="11" max="11" width="9.28515625" style="3" customWidth="1"/>
    <col min="12" max="12" width="9.28515625" style="21" customWidth="1"/>
    <col min="13" max="13" width="11" style="5" bestFit="1" customWidth="1"/>
    <col min="14" max="14" width="11" style="35" bestFit="1" customWidth="1"/>
    <col min="15" max="15" width="12.140625" style="4" bestFit="1" customWidth="1"/>
    <col min="16" max="16" width="12" style="4" bestFit="1" customWidth="1"/>
    <col min="17" max="17" width="10.7109375" style="6" bestFit="1" customWidth="1"/>
    <col min="18" max="20" width="9.140625" style="5"/>
    <col min="21" max="21" width="9.140625" style="17"/>
    <col min="22" max="16384" width="9.140625" style="5"/>
  </cols>
  <sheetData>
    <row r="1" spans="1:17" s="11" customFormat="1" ht="24.75" customHeight="1" thickBot="1" x14ac:dyDescent="0.3">
      <c r="A1" s="9" t="s">
        <v>0</v>
      </c>
      <c r="B1" s="10" t="s">
        <v>11</v>
      </c>
      <c r="C1" s="10" t="s">
        <v>12</v>
      </c>
      <c r="D1" s="10" t="s">
        <v>4</v>
      </c>
      <c r="E1" s="60" t="s">
        <v>13</v>
      </c>
      <c r="F1" s="61" t="s">
        <v>14</v>
      </c>
      <c r="G1" s="61" t="s">
        <v>16</v>
      </c>
      <c r="H1" s="61" t="s">
        <v>20</v>
      </c>
      <c r="I1" s="61" t="s">
        <v>21</v>
      </c>
      <c r="J1" s="61" t="s">
        <v>19</v>
      </c>
      <c r="K1" s="62" t="s">
        <v>28</v>
      </c>
      <c r="L1" s="61" t="s">
        <v>15</v>
      </c>
      <c r="M1" s="11" t="s">
        <v>17</v>
      </c>
      <c r="N1" s="34" t="s">
        <v>18</v>
      </c>
      <c r="O1" s="28" t="s">
        <v>22</v>
      </c>
      <c r="P1" s="28" t="s">
        <v>23</v>
      </c>
      <c r="Q1" s="12" t="s">
        <v>24</v>
      </c>
    </row>
    <row r="2" spans="1:17" x14ac:dyDescent="0.2">
      <c r="A2" s="63" t="s">
        <v>39</v>
      </c>
      <c r="B2" s="68">
        <v>0</v>
      </c>
      <c r="C2" s="68">
        <f>D2</f>
        <v>1.2</v>
      </c>
      <c r="D2" s="68">
        <v>1.2</v>
      </c>
      <c r="E2" s="64">
        <v>399549</v>
      </c>
      <c r="F2" s="69">
        <v>0.51800000000000002</v>
      </c>
      <c r="G2" s="70">
        <v>0.123</v>
      </c>
      <c r="H2" s="70">
        <v>7.5999999999999998E-2</v>
      </c>
      <c r="I2" s="70">
        <v>0.155</v>
      </c>
      <c r="J2" s="70">
        <v>2.777777777777771</v>
      </c>
      <c r="K2" s="69"/>
      <c r="L2" s="70">
        <v>1.5920000000000001</v>
      </c>
      <c r="M2" s="64" t="s">
        <v>35</v>
      </c>
      <c r="N2" s="71"/>
      <c r="O2" s="72">
        <v>43769</v>
      </c>
      <c r="P2" s="72">
        <v>43769</v>
      </c>
      <c r="Q2" s="73" t="s">
        <v>37</v>
      </c>
    </row>
    <row r="3" spans="1:17" x14ac:dyDescent="0.2">
      <c r="A3" s="63" t="s">
        <v>39</v>
      </c>
      <c r="B3" s="68">
        <f>C2</f>
        <v>1.2</v>
      </c>
      <c r="C3" s="68">
        <f>B3+D3</f>
        <v>2.5</v>
      </c>
      <c r="D3" s="68">
        <v>1.3</v>
      </c>
      <c r="E3" s="74">
        <v>399550</v>
      </c>
      <c r="F3" s="75">
        <v>0.3</v>
      </c>
      <c r="G3" s="76">
        <v>6.8000000000000005E-2</v>
      </c>
      <c r="H3" s="76">
        <v>1.8908000000000002E-3</v>
      </c>
      <c r="I3" s="76">
        <v>1.5218499999999999E-2</v>
      </c>
      <c r="J3" s="70">
        <v>2.7972027972027949</v>
      </c>
      <c r="K3" s="69"/>
      <c r="L3" s="77">
        <v>1.133</v>
      </c>
      <c r="M3" s="64" t="s">
        <v>35</v>
      </c>
      <c r="N3" s="71"/>
      <c r="O3" s="72">
        <v>43769</v>
      </c>
      <c r="P3" s="72">
        <v>43769</v>
      </c>
      <c r="Q3" s="73" t="s">
        <v>37</v>
      </c>
    </row>
    <row r="4" spans="1:17" x14ac:dyDescent="0.2">
      <c r="A4" s="63" t="s">
        <v>39</v>
      </c>
      <c r="B4" s="68">
        <f>C3</f>
        <v>2.5</v>
      </c>
      <c r="C4" s="68">
        <f>B4+D4</f>
        <v>3</v>
      </c>
      <c r="D4" s="68">
        <v>0.5</v>
      </c>
      <c r="E4" s="74">
        <v>399551</v>
      </c>
      <c r="F4" s="75">
        <v>20.377999999999997</v>
      </c>
      <c r="G4" s="76">
        <v>7.1999999999999995E-2</v>
      </c>
      <c r="H4" s="76">
        <v>0.125</v>
      </c>
      <c r="I4" s="76">
        <v>0.443</v>
      </c>
      <c r="J4" s="70">
        <v>2.8985507246376789</v>
      </c>
      <c r="K4" s="69"/>
      <c r="L4" s="77">
        <v>10.792</v>
      </c>
      <c r="M4" s="64" t="s">
        <v>36</v>
      </c>
      <c r="N4" s="71">
        <v>0.5</v>
      </c>
      <c r="O4" s="72">
        <v>43769</v>
      </c>
      <c r="P4" s="72">
        <v>43769</v>
      </c>
      <c r="Q4" s="73" t="s">
        <v>37</v>
      </c>
    </row>
    <row r="5" spans="1:17" x14ac:dyDescent="0.2">
      <c r="A5" s="63" t="s">
        <v>40</v>
      </c>
      <c r="B5" s="68">
        <v>0</v>
      </c>
      <c r="C5" s="68">
        <f>D5</f>
        <v>1.9</v>
      </c>
      <c r="D5" s="68">
        <v>1.9</v>
      </c>
      <c r="E5" s="74">
        <v>400589</v>
      </c>
      <c r="F5" s="75">
        <v>0.746</v>
      </c>
      <c r="G5" s="76">
        <v>6.2E-2</v>
      </c>
      <c r="H5" s="76">
        <v>7.5999999999999998E-2</v>
      </c>
      <c r="I5" s="76">
        <v>0.20599999999999999</v>
      </c>
      <c r="J5" s="70"/>
      <c r="K5" s="69"/>
      <c r="L5" s="77">
        <v>2.7240000000000002</v>
      </c>
      <c r="M5" s="64" t="s">
        <v>35</v>
      </c>
      <c r="N5" s="71"/>
      <c r="O5" s="72">
        <v>43776</v>
      </c>
      <c r="P5" s="72">
        <v>43776</v>
      </c>
      <c r="Q5" s="73" t="s">
        <v>46</v>
      </c>
    </row>
    <row r="6" spans="1:17" x14ac:dyDescent="0.2">
      <c r="A6" s="63" t="s">
        <v>40</v>
      </c>
      <c r="B6" s="68">
        <f>C5</f>
        <v>1.9</v>
      </c>
      <c r="C6" s="68">
        <f>B6+D6</f>
        <v>2.2999999999999998</v>
      </c>
      <c r="D6" s="68">
        <v>0.4</v>
      </c>
      <c r="E6" s="74">
        <v>400590</v>
      </c>
      <c r="F6" s="75">
        <v>2.8119999999999998</v>
      </c>
      <c r="G6" s="76">
        <v>1.7000000000000001E-2</v>
      </c>
      <c r="H6" s="76">
        <v>0.107</v>
      </c>
      <c r="I6" s="76">
        <v>0.32</v>
      </c>
      <c r="J6" s="70"/>
      <c r="K6" s="69"/>
      <c r="L6" s="77">
        <v>2.5339999999999998</v>
      </c>
      <c r="M6" s="64" t="s">
        <v>36</v>
      </c>
      <c r="N6" s="71">
        <v>0.4</v>
      </c>
      <c r="O6" s="72">
        <v>43776</v>
      </c>
      <c r="P6" s="72">
        <v>43776</v>
      </c>
      <c r="Q6" s="73" t="s">
        <v>46</v>
      </c>
    </row>
    <row r="7" spans="1:17" x14ac:dyDescent="0.2">
      <c r="A7" s="63" t="s">
        <v>40</v>
      </c>
      <c r="B7" s="68">
        <f>C6</f>
        <v>2.2999999999999998</v>
      </c>
      <c r="C7" s="68">
        <f>B7+D7</f>
        <v>3.3</v>
      </c>
      <c r="D7" s="68">
        <v>1</v>
      </c>
      <c r="E7" s="64">
        <v>400592</v>
      </c>
      <c r="F7" s="69">
        <v>0.48800000000000004</v>
      </c>
      <c r="G7" s="70">
        <v>1.4999999999999999E-2</v>
      </c>
      <c r="H7" s="70">
        <v>0.245</v>
      </c>
      <c r="I7" s="70">
        <v>0.53400000000000003</v>
      </c>
      <c r="J7" s="70"/>
      <c r="K7" s="69"/>
      <c r="L7" s="69">
        <v>1.5309999999999999</v>
      </c>
      <c r="M7" s="64" t="s">
        <v>45</v>
      </c>
      <c r="N7" s="71"/>
      <c r="O7" s="72">
        <v>43776</v>
      </c>
      <c r="P7" s="72">
        <v>43776</v>
      </c>
      <c r="Q7" s="73" t="s">
        <v>46</v>
      </c>
    </row>
    <row r="8" spans="1:17" x14ac:dyDescent="0.2">
      <c r="A8" s="63" t="s">
        <v>41</v>
      </c>
      <c r="B8" s="68">
        <v>0</v>
      </c>
      <c r="C8" s="68">
        <f>D8</f>
        <v>1.2</v>
      </c>
      <c r="D8" s="68">
        <v>1.2</v>
      </c>
      <c r="E8" s="64">
        <v>401152</v>
      </c>
      <c r="F8" s="69">
        <v>14.782</v>
      </c>
      <c r="G8" s="70">
        <v>0.03</v>
      </c>
      <c r="H8" s="70">
        <v>5.8999999999999997E-2</v>
      </c>
      <c r="I8" s="70">
        <v>0.34</v>
      </c>
      <c r="J8" s="70">
        <v>2.7027027027027004</v>
      </c>
      <c r="K8" s="69"/>
      <c r="L8" s="69">
        <v>5.1139999999999999</v>
      </c>
      <c r="M8" s="64" t="s">
        <v>35</v>
      </c>
      <c r="N8" s="71"/>
      <c r="O8" s="72">
        <v>43779</v>
      </c>
      <c r="P8" s="72">
        <v>43779</v>
      </c>
      <c r="Q8" s="73" t="s">
        <v>54</v>
      </c>
    </row>
    <row r="9" spans="1:17" x14ac:dyDescent="0.2">
      <c r="A9" s="63" t="s">
        <v>41</v>
      </c>
      <c r="B9" s="78">
        <f>C8</f>
        <v>1.2</v>
      </c>
      <c r="C9" s="78">
        <f>B9+D9</f>
        <v>2.5</v>
      </c>
      <c r="D9" s="68">
        <v>1.3</v>
      </c>
      <c r="E9" s="64">
        <v>401154</v>
      </c>
      <c r="F9" s="69">
        <v>0.82199999999999984</v>
      </c>
      <c r="G9" s="70">
        <v>4.5999999999999999E-2</v>
      </c>
      <c r="H9" s="70">
        <v>9.0999999999999998E-2</v>
      </c>
      <c r="I9" s="70">
        <v>0.75700000000000001</v>
      </c>
      <c r="J9" s="70">
        <v>2.7397260273972561</v>
      </c>
      <c r="K9" s="69"/>
      <c r="L9" s="69">
        <v>0.78200000000000003</v>
      </c>
      <c r="M9" s="64" t="s">
        <v>36</v>
      </c>
      <c r="N9" s="71">
        <v>1.3</v>
      </c>
      <c r="O9" s="72">
        <v>43779</v>
      </c>
      <c r="P9" s="72">
        <v>43779</v>
      </c>
      <c r="Q9" s="73" t="s">
        <v>54</v>
      </c>
    </row>
    <row r="10" spans="1:17" ht="13.5" customHeight="1" x14ac:dyDescent="0.2">
      <c r="A10" s="63" t="s">
        <v>41</v>
      </c>
      <c r="B10" s="78">
        <f>C9</f>
        <v>2.5</v>
      </c>
      <c r="C10" s="78">
        <f>B10+D10</f>
        <v>3.3</v>
      </c>
      <c r="D10" s="68">
        <v>0.8</v>
      </c>
      <c r="E10" s="64">
        <v>401155</v>
      </c>
      <c r="F10" s="69">
        <v>3.1259999999999994</v>
      </c>
      <c r="G10" s="70">
        <v>0.16600000000000001</v>
      </c>
      <c r="H10" s="70">
        <v>0.128</v>
      </c>
      <c r="I10" s="70">
        <v>0.46100000000000002</v>
      </c>
      <c r="J10" s="70">
        <v>2.797202797202806</v>
      </c>
      <c r="K10" s="69"/>
      <c r="L10" s="69">
        <v>5.1820000000000004</v>
      </c>
      <c r="M10" s="64" t="s">
        <v>36</v>
      </c>
      <c r="N10" s="71">
        <v>0.8</v>
      </c>
      <c r="O10" s="72">
        <v>43779</v>
      </c>
      <c r="P10" s="72">
        <v>43779</v>
      </c>
      <c r="Q10" s="73" t="s">
        <v>54</v>
      </c>
    </row>
    <row r="11" spans="1:17" x14ac:dyDescent="0.2">
      <c r="A11" s="63" t="s">
        <v>42</v>
      </c>
      <c r="B11" s="68">
        <v>0</v>
      </c>
      <c r="C11" s="68">
        <v>0.5</v>
      </c>
      <c r="D11" s="68">
        <v>0.5</v>
      </c>
      <c r="E11" s="64">
        <v>401644</v>
      </c>
      <c r="F11" s="69">
        <v>3.7840000000000003</v>
      </c>
      <c r="G11" s="70">
        <v>1.198</v>
      </c>
      <c r="H11" s="70">
        <v>0.94799999999999995</v>
      </c>
      <c r="I11" s="70">
        <v>4.8390000000000004</v>
      </c>
      <c r="J11" s="70">
        <v>3.2258064516129092</v>
      </c>
      <c r="K11" s="69"/>
      <c r="L11" s="69">
        <v>10.09</v>
      </c>
      <c r="M11" s="64" t="s">
        <v>35</v>
      </c>
      <c r="N11" s="71"/>
      <c r="O11" s="72">
        <v>43782</v>
      </c>
      <c r="P11" s="72">
        <v>43782</v>
      </c>
      <c r="Q11" s="73" t="s">
        <v>74</v>
      </c>
    </row>
    <row r="12" spans="1:17" x14ac:dyDescent="0.2">
      <c r="A12" s="63" t="s">
        <v>42</v>
      </c>
      <c r="B12" s="68">
        <f>C11</f>
        <v>0.5</v>
      </c>
      <c r="C12" s="68">
        <f>B12+D12</f>
        <v>2.2000000000000002</v>
      </c>
      <c r="D12" s="68">
        <v>1.7</v>
      </c>
      <c r="E12" s="64">
        <v>401645</v>
      </c>
      <c r="F12" s="69">
        <v>0.80799999999999994</v>
      </c>
      <c r="G12" s="70">
        <v>3.6999999999999998E-2</v>
      </c>
      <c r="H12" s="70">
        <v>6.0999999999999999E-2</v>
      </c>
      <c r="I12" s="70">
        <v>0.18</v>
      </c>
      <c r="J12" s="70">
        <v>2.9411764705882302</v>
      </c>
      <c r="K12" s="69"/>
      <c r="L12" s="69">
        <v>0</v>
      </c>
      <c r="M12" s="64" t="s">
        <v>35</v>
      </c>
      <c r="N12" s="71"/>
      <c r="O12" s="72">
        <v>43782</v>
      </c>
      <c r="P12" s="72">
        <v>43782</v>
      </c>
      <c r="Q12" s="73" t="s">
        <v>74</v>
      </c>
    </row>
    <row r="13" spans="1:17" x14ac:dyDescent="0.2">
      <c r="A13" s="63" t="s">
        <v>42</v>
      </c>
      <c r="B13" s="68">
        <f t="shared" ref="B13:B14" si="0">C12</f>
        <v>2.2000000000000002</v>
      </c>
      <c r="C13" s="68">
        <f t="shared" ref="C13:C14" si="1">B13+D13</f>
        <v>2.8000000000000003</v>
      </c>
      <c r="D13" s="68">
        <v>0.6</v>
      </c>
      <c r="E13" s="64">
        <v>401647</v>
      </c>
      <c r="F13" s="69">
        <v>10.687999999999999</v>
      </c>
      <c r="G13" s="70">
        <v>9.0999999999999998E-2</v>
      </c>
      <c r="H13" s="70">
        <v>0.23799999999999999</v>
      </c>
      <c r="I13" s="70">
        <v>0.70799999999999996</v>
      </c>
      <c r="J13" s="70">
        <v>2.8169014084506951</v>
      </c>
      <c r="K13" s="69"/>
      <c r="L13" s="69">
        <v>7.1340000000000003</v>
      </c>
      <c r="M13" s="64" t="s">
        <v>36</v>
      </c>
      <c r="N13" s="71">
        <v>0.6</v>
      </c>
      <c r="O13" s="72">
        <v>43782</v>
      </c>
      <c r="P13" s="72">
        <v>43782</v>
      </c>
      <c r="Q13" s="73" t="s">
        <v>74</v>
      </c>
    </row>
    <row r="14" spans="1:17" x14ac:dyDescent="0.2">
      <c r="A14" s="63" t="s">
        <v>42</v>
      </c>
      <c r="B14" s="68">
        <f t="shared" si="0"/>
        <v>2.8000000000000003</v>
      </c>
      <c r="C14" s="68">
        <f t="shared" si="1"/>
        <v>3.7</v>
      </c>
      <c r="D14" s="68">
        <v>0.9</v>
      </c>
      <c r="E14" s="64">
        <v>401648</v>
      </c>
      <c r="F14" s="69">
        <v>2.3519999999999999</v>
      </c>
      <c r="G14" s="70">
        <v>0.105</v>
      </c>
      <c r="H14" s="70">
        <v>0.17299999999999999</v>
      </c>
      <c r="I14" s="70">
        <v>0.65100000000000002</v>
      </c>
      <c r="J14" s="70">
        <v>2.8985507246376909</v>
      </c>
      <c r="K14" s="69"/>
      <c r="L14" s="69">
        <v>0.92</v>
      </c>
      <c r="M14" s="64" t="s">
        <v>45</v>
      </c>
      <c r="N14" s="71"/>
      <c r="O14" s="72">
        <v>43782</v>
      </c>
      <c r="P14" s="72">
        <v>43782</v>
      </c>
      <c r="Q14" s="73" t="s">
        <v>74</v>
      </c>
    </row>
    <row r="15" spans="1:17" x14ac:dyDescent="0.2">
      <c r="A15" s="63" t="s">
        <v>43</v>
      </c>
      <c r="B15" s="78">
        <v>0</v>
      </c>
      <c r="C15" s="78">
        <f>D15</f>
        <v>1</v>
      </c>
      <c r="D15" s="68">
        <v>1</v>
      </c>
      <c r="E15" s="64">
        <v>402805</v>
      </c>
      <c r="F15" s="69">
        <v>0.496</v>
      </c>
      <c r="G15" s="70">
        <v>3.5999999999999997E-2</v>
      </c>
      <c r="H15" s="70">
        <v>7.0000000000000001E-3</v>
      </c>
      <c r="I15" s="70">
        <v>1.2E-2</v>
      </c>
      <c r="J15" s="70">
        <v>2.8571428571428572</v>
      </c>
      <c r="K15" s="69"/>
      <c r="L15" s="69">
        <f>2.476/2</f>
        <v>1.238</v>
      </c>
      <c r="M15" s="64" t="s">
        <v>35</v>
      </c>
      <c r="N15" s="71"/>
      <c r="O15" s="72">
        <v>43789</v>
      </c>
      <c r="P15" s="72">
        <v>43789</v>
      </c>
      <c r="Q15" s="73" t="s">
        <v>64</v>
      </c>
    </row>
    <row r="16" spans="1:17" x14ac:dyDescent="0.2">
      <c r="A16" s="63" t="s">
        <v>43</v>
      </c>
      <c r="B16" s="78">
        <f>C15</f>
        <v>1</v>
      </c>
      <c r="C16" s="78">
        <f>B16+D16</f>
        <v>2</v>
      </c>
      <c r="D16" s="68">
        <v>1</v>
      </c>
      <c r="E16" s="64">
        <v>402806</v>
      </c>
      <c r="F16" s="69">
        <v>0.998</v>
      </c>
      <c r="G16" s="70">
        <v>5.8000000000000003E-2</v>
      </c>
      <c r="H16" s="70">
        <v>4.0000000000000001E-3</v>
      </c>
      <c r="I16" s="70">
        <v>3.5999999999999997E-2</v>
      </c>
      <c r="J16" s="70">
        <v>2.8776978417266115</v>
      </c>
      <c r="K16" s="69"/>
      <c r="L16" s="69">
        <f>2.715/2</f>
        <v>1.3574999999999999</v>
      </c>
      <c r="M16" s="64" t="s">
        <v>35</v>
      </c>
      <c r="N16" s="71"/>
      <c r="O16" s="72">
        <v>43789</v>
      </c>
      <c r="P16" s="72">
        <v>43789</v>
      </c>
      <c r="Q16" s="73" t="s">
        <v>64</v>
      </c>
    </row>
    <row r="17" spans="1:17" x14ac:dyDescent="0.2">
      <c r="A17" s="63" t="s">
        <v>43</v>
      </c>
      <c r="B17" s="78">
        <f>C16</f>
        <v>2</v>
      </c>
      <c r="C17" s="78">
        <f>B17+D17</f>
        <v>2.5</v>
      </c>
      <c r="D17" s="68">
        <v>0.5</v>
      </c>
      <c r="E17" s="64">
        <v>402807</v>
      </c>
      <c r="F17" s="69">
        <v>0.57999999999999996</v>
      </c>
      <c r="G17" s="70">
        <v>4.8000000000000001E-2</v>
      </c>
      <c r="H17" s="70">
        <v>6.0999999999999999E-2</v>
      </c>
      <c r="I17" s="70">
        <v>0.20899999999999999</v>
      </c>
      <c r="J17" s="70">
        <v>2.8985507246376909</v>
      </c>
      <c r="K17" s="69"/>
      <c r="L17" s="69">
        <f>0.149/2</f>
        <v>7.4499999999999997E-2</v>
      </c>
      <c r="M17" s="64" t="s">
        <v>36</v>
      </c>
      <c r="N17" s="71">
        <v>0.5</v>
      </c>
      <c r="O17" s="72">
        <v>43789</v>
      </c>
      <c r="P17" s="72">
        <v>43789</v>
      </c>
      <c r="Q17" s="73" t="s">
        <v>64</v>
      </c>
    </row>
    <row r="18" spans="1:17" x14ac:dyDescent="0.2">
      <c r="A18" s="63" t="s">
        <v>44</v>
      </c>
      <c r="B18" s="68">
        <v>0</v>
      </c>
      <c r="C18" s="68">
        <f>D18</f>
        <v>1.2</v>
      </c>
      <c r="D18" s="68">
        <v>1.2</v>
      </c>
      <c r="E18" s="64">
        <v>403799</v>
      </c>
      <c r="F18" s="69">
        <v>0.30599999999999999</v>
      </c>
      <c r="G18" s="70">
        <v>7.4999999999999997E-2</v>
      </c>
      <c r="H18" s="70">
        <v>5.0000000000000001E-3</v>
      </c>
      <c r="I18" s="70">
        <v>3.1E-2</v>
      </c>
      <c r="J18" s="70">
        <v>2.8368794326241202</v>
      </c>
      <c r="K18" s="69"/>
      <c r="L18" s="69">
        <v>0.59899999999999998</v>
      </c>
      <c r="M18" s="64" t="s">
        <v>35</v>
      </c>
      <c r="N18" s="71"/>
      <c r="O18" s="72">
        <v>43794</v>
      </c>
      <c r="P18" s="72">
        <v>43795</v>
      </c>
      <c r="Q18" s="73" t="s">
        <v>65</v>
      </c>
    </row>
    <row r="19" spans="1:17" x14ac:dyDescent="0.2">
      <c r="A19" s="63" t="s">
        <v>44</v>
      </c>
      <c r="B19" s="68">
        <f>C18</f>
        <v>1.2</v>
      </c>
      <c r="C19" s="68">
        <f>B19+D19</f>
        <v>2.1</v>
      </c>
      <c r="D19" s="68">
        <v>0.9</v>
      </c>
      <c r="E19" s="64">
        <v>403800</v>
      </c>
      <c r="F19" s="69">
        <v>1.3540000000000001</v>
      </c>
      <c r="G19" s="70">
        <v>0.48599999999999999</v>
      </c>
      <c r="H19" s="70">
        <v>0.53700000000000003</v>
      </c>
      <c r="I19" s="70">
        <v>1.454</v>
      </c>
      <c r="J19" s="70">
        <v>2.8571428571428572</v>
      </c>
      <c r="K19" s="69"/>
      <c r="L19" s="69">
        <v>8.4489999999999998</v>
      </c>
      <c r="M19" s="64" t="s">
        <v>36</v>
      </c>
      <c r="N19" s="71">
        <v>0.9</v>
      </c>
      <c r="O19" s="72">
        <v>43794</v>
      </c>
      <c r="P19" s="72">
        <v>43795</v>
      </c>
      <c r="Q19" s="73" t="s">
        <v>65</v>
      </c>
    </row>
    <row r="20" spans="1:17" x14ac:dyDescent="0.2">
      <c r="A20" s="63" t="s">
        <v>44</v>
      </c>
      <c r="B20" s="68">
        <f>C19</f>
        <v>2.1</v>
      </c>
      <c r="C20" s="68">
        <f>B20+D20</f>
        <v>3.1</v>
      </c>
      <c r="D20" s="68">
        <v>1</v>
      </c>
      <c r="E20" s="64">
        <v>403801</v>
      </c>
      <c r="F20" s="69">
        <v>1.1719999999999999</v>
      </c>
      <c r="G20" s="70">
        <v>2.5000000000000001E-2</v>
      </c>
      <c r="H20" s="70">
        <v>0.16200000000000001</v>
      </c>
      <c r="I20" s="70">
        <v>0.5</v>
      </c>
      <c r="J20" s="70">
        <v>2.8368794326241202</v>
      </c>
      <c r="K20" s="69"/>
      <c r="L20" s="69">
        <v>1.569</v>
      </c>
      <c r="M20" s="64" t="s">
        <v>45</v>
      </c>
      <c r="N20" s="71"/>
      <c r="O20" s="72">
        <v>43794</v>
      </c>
      <c r="P20" s="72">
        <v>43795</v>
      </c>
      <c r="Q20" s="73" t="s">
        <v>65</v>
      </c>
    </row>
    <row r="21" spans="1:17" x14ac:dyDescent="0.2">
      <c r="A21" s="25" t="s">
        <v>47</v>
      </c>
      <c r="F21" s="3"/>
      <c r="L21" s="3"/>
      <c r="O21" s="44"/>
      <c r="P21" s="44"/>
      <c r="Q21" s="27"/>
    </row>
    <row r="22" spans="1:17" x14ac:dyDescent="0.2">
      <c r="A22" s="25" t="s">
        <v>48</v>
      </c>
      <c r="B22" s="7"/>
      <c r="C22" s="7"/>
      <c r="F22" s="3"/>
      <c r="L22" s="3"/>
      <c r="O22" s="44"/>
      <c r="P22" s="44"/>
      <c r="Q22" s="27"/>
    </row>
    <row r="23" spans="1:17" x14ac:dyDescent="0.2">
      <c r="A23" s="25" t="s">
        <v>49</v>
      </c>
      <c r="F23" s="3"/>
      <c r="L23" s="3"/>
      <c r="O23" s="44"/>
      <c r="P23" s="44"/>
      <c r="Q23" s="27"/>
    </row>
    <row r="24" spans="1:17" x14ac:dyDescent="0.2">
      <c r="A24" s="63" t="s">
        <v>50</v>
      </c>
      <c r="B24" s="68">
        <v>0</v>
      </c>
      <c r="C24" s="68">
        <f>D24</f>
        <v>0.8</v>
      </c>
      <c r="D24" s="68">
        <v>0.8</v>
      </c>
      <c r="E24" s="64">
        <v>410142</v>
      </c>
      <c r="F24" s="69">
        <v>0.72</v>
      </c>
      <c r="G24" s="70">
        <v>9.0999999999999998E-2</v>
      </c>
      <c r="H24" s="70">
        <v>0.69</v>
      </c>
      <c r="I24" s="70">
        <v>1.2130000000000001</v>
      </c>
      <c r="J24" s="70">
        <v>2.8368794326241087</v>
      </c>
      <c r="K24" s="69"/>
      <c r="L24" s="69">
        <v>3.5369999999999999</v>
      </c>
      <c r="M24" s="64" t="s">
        <v>35</v>
      </c>
      <c r="N24" s="71"/>
      <c r="O24" s="72">
        <v>43830</v>
      </c>
      <c r="P24" s="72">
        <v>43830</v>
      </c>
      <c r="Q24" s="73" t="s">
        <v>63</v>
      </c>
    </row>
    <row r="25" spans="1:17" x14ac:dyDescent="0.2">
      <c r="A25" s="63" t="s">
        <v>50</v>
      </c>
      <c r="B25" s="68">
        <f>C24</f>
        <v>0.8</v>
      </c>
      <c r="C25" s="68">
        <f>B25+D25</f>
        <v>1.3</v>
      </c>
      <c r="D25" s="68">
        <v>0.5</v>
      </c>
      <c r="E25" s="64">
        <v>410143</v>
      </c>
      <c r="F25" s="69">
        <v>3.3360000000000003</v>
      </c>
      <c r="G25" s="70">
        <v>0.21</v>
      </c>
      <c r="H25" s="70">
        <v>2.2599999999999998</v>
      </c>
      <c r="I25" s="70">
        <v>4.3479999999999999</v>
      </c>
      <c r="J25" s="70">
        <v>2.8368794326241087</v>
      </c>
      <c r="K25" s="69"/>
      <c r="L25" s="69">
        <v>4.1769999999999996</v>
      </c>
      <c r="M25" s="64" t="s">
        <v>36</v>
      </c>
      <c r="N25" s="71">
        <v>0.5</v>
      </c>
      <c r="O25" s="72">
        <v>43830</v>
      </c>
      <c r="P25" s="72">
        <v>43830</v>
      </c>
      <c r="Q25" s="73" t="s">
        <v>63</v>
      </c>
    </row>
    <row r="26" spans="1:17" x14ac:dyDescent="0.2">
      <c r="A26" s="63" t="s">
        <v>50</v>
      </c>
      <c r="B26" s="68">
        <f t="shared" ref="B26:B27" si="2">C25</f>
        <v>1.3</v>
      </c>
      <c r="C26" s="68">
        <f t="shared" ref="C26:C27" si="3">B26+D26</f>
        <v>1.9</v>
      </c>
      <c r="D26" s="68">
        <v>0.6</v>
      </c>
      <c r="E26" s="64">
        <v>410145</v>
      </c>
      <c r="F26" s="69">
        <v>3.444</v>
      </c>
      <c r="G26" s="70">
        <v>5.3999999999999999E-2</v>
      </c>
      <c r="H26" s="70">
        <v>0.11899999999999999</v>
      </c>
      <c r="I26" s="70">
        <v>0.36599999999999999</v>
      </c>
      <c r="J26" s="70">
        <v>2.7972027972027949</v>
      </c>
      <c r="K26" s="69"/>
      <c r="L26" s="69">
        <v>5.66</v>
      </c>
      <c r="M26" s="64" t="s">
        <v>36</v>
      </c>
      <c r="N26" s="71">
        <v>0.6</v>
      </c>
      <c r="O26" s="72">
        <v>43830</v>
      </c>
      <c r="P26" s="72">
        <v>43830</v>
      </c>
      <c r="Q26" s="73" t="s">
        <v>63</v>
      </c>
    </row>
    <row r="27" spans="1:17" x14ac:dyDescent="0.2">
      <c r="A27" s="63" t="s">
        <v>50</v>
      </c>
      <c r="B27" s="68">
        <f t="shared" si="2"/>
        <v>1.9</v>
      </c>
      <c r="C27" s="68">
        <f t="shared" si="3"/>
        <v>3.4</v>
      </c>
      <c r="D27" s="68">
        <v>1.5</v>
      </c>
      <c r="E27" s="64">
        <v>410146</v>
      </c>
      <c r="F27" s="69">
        <v>1.2839999999999998</v>
      </c>
      <c r="G27" s="70">
        <v>7.5999999999999998E-2</v>
      </c>
      <c r="H27" s="70">
        <v>4.0000000000000001E-3</v>
      </c>
      <c r="I27" s="70">
        <v>2.8000000000000001E-2</v>
      </c>
      <c r="J27" s="70">
        <v>2.7972027972027949</v>
      </c>
      <c r="K27" s="69"/>
      <c r="L27" s="69">
        <v>2.6859999999999999</v>
      </c>
      <c r="M27" s="64" t="s">
        <v>45</v>
      </c>
      <c r="N27" s="71"/>
      <c r="O27" s="72">
        <v>43830</v>
      </c>
      <c r="P27" s="72">
        <v>43830</v>
      </c>
      <c r="Q27" s="73" t="s">
        <v>63</v>
      </c>
    </row>
    <row r="28" spans="1:17" x14ac:dyDescent="0.2">
      <c r="A28" s="63" t="s">
        <v>51</v>
      </c>
      <c r="B28" s="78">
        <v>0</v>
      </c>
      <c r="C28" s="78">
        <f>D28</f>
        <v>1</v>
      </c>
      <c r="D28" s="68">
        <v>1</v>
      </c>
      <c r="E28" s="64">
        <v>411553</v>
      </c>
      <c r="F28" s="69">
        <v>2.9119999999999999</v>
      </c>
      <c r="G28" s="70">
        <v>3.6999999999999998E-2</v>
      </c>
      <c r="H28" s="70">
        <v>4.5999999999999999E-2</v>
      </c>
      <c r="I28" s="70">
        <v>0.216</v>
      </c>
      <c r="J28" s="70"/>
      <c r="K28" s="69"/>
      <c r="L28" s="69">
        <v>1.4970000000000001</v>
      </c>
      <c r="M28" s="64" t="s">
        <v>35</v>
      </c>
      <c r="N28" s="71"/>
      <c r="O28" s="72">
        <v>44075</v>
      </c>
      <c r="P28" s="72">
        <v>44075</v>
      </c>
      <c r="Q28" s="73" t="s">
        <v>56</v>
      </c>
    </row>
    <row r="29" spans="1:17" x14ac:dyDescent="0.2">
      <c r="A29" s="63" t="s">
        <v>51</v>
      </c>
      <c r="B29" s="78">
        <f>C28</f>
        <v>1</v>
      </c>
      <c r="C29" s="78">
        <f>B29+D29</f>
        <v>1.6</v>
      </c>
      <c r="D29" s="68">
        <v>0.6</v>
      </c>
      <c r="E29" s="64">
        <v>411554</v>
      </c>
      <c r="F29" s="69">
        <v>1.5989999999999998</v>
      </c>
      <c r="G29" s="70">
        <v>6.4000000000000001E-2</v>
      </c>
      <c r="H29" s="70">
        <v>7.1999999999999995E-2</v>
      </c>
      <c r="I29" s="70">
        <v>0.16700000000000001</v>
      </c>
      <c r="J29" s="70"/>
      <c r="K29" s="69"/>
      <c r="L29" s="69">
        <v>5.5960000000000001</v>
      </c>
      <c r="M29" s="64" t="s">
        <v>35</v>
      </c>
      <c r="N29" s="71"/>
      <c r="O29" s="72">
        <v>44075</v>
      </c>
      <c r="P29" s="72">
        <v>44075</v>
      </c>
      <c r="Q29" s="73" t="s">
        <v>56</v>
      </c>
    </row>
    <row r="30" spans="1:17" x14ac:dyDescent="0.2">
      <c r="A30" s="63" t="s">
        <v>51</v>
      </c>
      <c r="B30" s="78">
        <f>C29</f>
        <v>1.6</v>
      </c>
      <c r="C30" s="78">
        <f>B30+D30</f>
        <v>3.8000000000000003</v>
      </c>
      <c r="D30" s="68">
        <v>2.2000000000000002</v>
      </c>
      <c r="E30" s="79">
        <v>411555</v>
      </c>
      <c r="F30" s="69">
        <v>4.1000000000000009E-2</v>
      </c>
      <c r="G30" s="70">
        <v>8.0000000000000002E-3</v>
      </c>
      <c r="H30" s="70">
        <v>0.02</v>
      </c>
      <c r="I30" s="70">
        <v>5.3999999999999999E-2</v>
      </c>
      <c r="J30" s="70"/>
      <c r="K30" s="69"/>
      <c r="L30" s="69">
        <v>9.5000000000000001E-2</v>
      </c>
      <c r="M30" s="80" t="s">
        <v>45</v>
      </c>
      <c r="N30" s="71"/>
      <c r="O30" s="72">
        <v>44075</v>
      </c>
      <c r="P30" s="72">
        <v>44075</v>
      </c>
      <c r="Q30" s="73" t="s">
        <v>56</v>
      </c>
    </row>
    <row r="31" spans="1:17" x14ac:dyDescent="0.2">
      <c r="A31" s="63" t="s">
        <v>52</v>
      </c>
      <c r="B31" s="68">
        <v>0</v>
      </c>
      <c r="C31" s="68">
        <f>D31</f>
        <v>2.2999999999999998</v>
      </c>
      <c r="D31" s="68">
        <v>2.2999999999999998</v>
      </c>
      <c r="E31" s="79">
        <v>413603</v>
      </c>
      <c r="F31" s="69">
        <v>0.23199999999999998</v>
      </c>
      <c r="G31" s="70">
        <v>5.0999999999999997E-2</v>
      </c>
      <c r="H31" s="70">
        <v>5.7000000000000002E-2</v>
      </c>
      <c r="I31" s="70">
        <v>0.14599999999999999</v>
      </c>
      <c r="J31" s="70">
        <v>2.7397260273972668</v>
      </c>
      <c r="K31" s="69"/>
      <c r="L31" s="69">
        <v>2.024</v>
      </c>
      <c r="M31" s="80" t="s">
        <v>35</v>
      </c>
      <c r="N31" s="71"/>
      <c r="O31" s="72">
        <v>43852</v>
      </c>
      <c r="P31" s="72">
        <v>43852</v>
      </c>
      <c r="Q31" s="73" t="s">
        <v>67</v>
      </c>
    </row>
    <row r="32" spans="1:17" x14ac:dyDescent="0.2">
      <c r="A32" s="63" t="s">
        <v>52</v>
      </c>
      <c r="B32" s="78">
        <f>C31</f>
        <v>2.2999999999999998</v>
      </c>
      <c r="C32" s="78">
        <f>B32+D32</f>
        <v>2.5999999999999996</v>
      </c>
      <c r="D32" s="68">
        <v>0.3</v>
      </c>
      <c r="E32" s="79">
        <v>413604</v>
      </c>
      <c r="F32" s="69">
        <v>0.13</v>
      </c>
      <c r="G32" s="70">
        <v>3.1E-2</v>
      </c>
      <c r="H32" s="70">
        <v>0.11</v>
      </c>
      <c r="I32" s="70">
        <v>0.35699999999999998</v>
      </c>
      <c r="J32" s="70">
        <v>2.9197080291970825</v>
      </c>
      <c r="K32" s="69"/>
      <c r="L32" s="69">
        <v>10.859</v>
      </c>
      <c r="M32" s="80" t="s">
        <v>36</v>
      </c>
      <c r="N32" s="71">
        <v>0.3</v>
      </c>
      <c r="O32" s="72">
        <v>43852</v>
      </c>
      <c r="P32" s="72">
        <v>43852</v>
      </c>
      <c r="Q32" s="73" t="s">
        <v>67</v>
      </c>
    </row>
    <row r="33" spans="1:17" x14ac:dyDescent="0.2">
      <c r="A33" s="63" t="s">
        <v>52</v>
      </c>
      <c r="B33" s="78">
        <f>C32</f>
        <v>2.5999999999999996</v>
      </c>
      <c r="C33" s="78">
        <f>B33+D33</f>
        <v>3.0999999999999996</v>
      </c>
      <c r="D33" s="68">
        <v>0.5</v>
      </c>
      <c r="E33" s="79">
        <v>413605</v>
      </c>
      <c r="F33" s="69">
        <v>0.44</v>
      </c>
      <c r="G33" s="70">
        <v>8.5000000000000006E-2</v>
      </c>
      <c r="H33" s="70">
        <v>4.0000000000000001E-3</v>
      </c>
      <c r="I33" s="70">
        <v>2.5000000000000001E-2</v>
      </c>
      <c r="J33" s="70">
        <v>2.8776978417266115</v>
      </c>
      <c r="K33" s="69"/>
      <c r="L33" s="69">
        <v>1.8640000000000001</v>
      </c>
      <c r="M33" s="80" t="s">
        <v>45</v>
      </c>
      <c r="N33" s="71"/>
      <c r="O33" s="72">
        <v>43852</v>
      </c>
      <c r="P33" s="72">
        <v>43852</v>
      </c>
      <c r="Q33" s="73" t="s">
        <v>67</v>
      </c>
    </row>
    <row r="34" spans="1:17" x14ac:dyDescent="0.2">
      <c r="A34" s="63" t="s">
        <v>57</v>
      </c>
      <c r="B34" s="78">
        <v>0</v>
      </c>
      <c r="C34" s="78">
        <f>D34</f>
        <v>2.1</v>
      </c>
      <c r="D34" s="68">
        <v>2.1</v>
      </c>
      <c r="E34" s="79">
        <v>414559</v>
      </c>
      <c r="F34" s="69">
        <v>0.17399999999999999</v>
      </c>
      <c r="G34" s="70">
        <v>7.4908799999999998E-2</v>
      </c>
      <c r="H34" s="70">
        <v>4.0342599999999999E-2</v>
      </c>
      <c r="I34" s="70">
        <v>0.19604829999999998</v>
      </c>
      <c r="J34" s="70">
        <v>2.7368794326241201</v>
      </c>
      <c r="K34" s="69"/>
      <c r="L34" s="69">
        <v>1.0660000000000001</v>
      </c>
      <c r="M34" s="80" t="s">
        <v>35</v>
      </c>
      <c r="N34" s="71"/>
      <c r="O34" s="72">
        <v>43858</v>
      </c>
      <c r="P34" s="72">
        <v>43858</v>
      </c>
      <c r="Q34" s="73" t="s">
        <v>72</v>
      </c>
    </row>
    <row r="35" spans="1:17" x14ac:dyDescent="0.2">
      <c r="A35" s="63" t="s">
        <v>57</v>
      </c>
      <c r="B35" s="78">
        <f>C34</f>
        <v>2.1</v>
      </c>
      <c r="C35" s="78">
        <f>B35+D35</f>
        <v>2.8</v>
      </c>
      <c r="D35" s="68">
        <v>0.7</v>
      </c>
      <c r="E35" s="79">
        <v>414561</v>
      </c>
      <c r="F35" s="69">
        <v>0.498</v>
      </c>
      <c r="G35" s="70">
        <v>3.9381900000000004E-2</v>
      </c>
      <c r="H35" s="70">
        <v>4.8098300000000004E-2</v>
      </c>
      <c r="I35" s="70">
        <v>0.19071849999999999</v>
      </c>
      <c r="J35" s="70">
        <v>2.8169014084507067</v>
      </c>
      <c r="K35" s="69"/>
      <c r="L35" s="69">
        <v>9.9719999999999995</v>
      </c>
      <c r="M35" s="80" t="s">
        <v>35</v>
      </c>
      <c r="N35" s="71"/>
      <c r="O35" s="72">
        <v>43858</v>
      </c>
      <c r="P35" s="72">
        <v>43858</v>
      </c>
      <c r="Q35" s="73" t="s">
        <v>72</v>
      </c>
    </row>
    <row r="36" spans="1:17" x14ac:dyDescent="0.2">
      <c r="A36" s="63" t="s">
        <v>57</v>
      </c>
      <c r="B36" s="78">
        <f t="shared" ref="B36:B37" si="4">C35</f>
        <v>2.8</v>
      </c>
      <c r="C36" s="78">
        <f t="shared" ref="C36:C37" si="5">B36+D36</f>
        <v>3.1999999999999997</v>
      </c>
      <c r="D36" s="68">
        <v>0.4</v>
      </c>
      <c r="E36" s="79">
        <v>414562</v>
      </c>
      <c r="F36" s="69">
        <v>1.05</v>
      </c>
      <c r="G36" s="70">
        <v>0.1152729</v>
      </c>
      <c r="H36" s="70">
        <v>0.14616669999999998</v>
      </c>
      <c r="I36" s="70">
        <v>0.47445500000000002</v>
      </c>
      <c r="J36" s="70">
        <v>2.7972027972027949</v>
      </c>
      <c r="K36" s="69"/>
      <c r="L36" s="69">
        <v>6.1369999999999996</v>
      </c>
      <c r="M36" s="80" t="s">
        <v>36</v>
      </c>
      <c r="N36" s="71">
        <v>0.4</v>
      </c>
      <c r="O36" s="72">
        <v>43858</v>
      </c>
      <c r="P36" s="72">
        <v>43858</v>
      </c>
      <c r="Q36" s="73" t="s">
        <v>72</v>
      </c>
    </row>
    <row r="37" spans="1:17" x14ac:dyDescent="0.2">
      <c r="A37" s="63" t="s">
        <v>57</v>
      </c>
      <c r="B37" s="78">
        <f t="shared" si="4"/>
        <v>3.1999999999999997</v>
      </c>
      <c r="C37" s="78">
        <f t="shared" si="5"/>
        <v>3.8999999999999995</v>
      </c>
      <c r="D37" s="68">
        <v>0.7</v>
      </c>
      <c r="E37" s="79">
        <v>414563</v>
      </c>
      <c r="F37" s="69">
        <v>3.4580000000000002</v>
      </c>
      <c r="G37" s="70">
        <v>0.1068173</v>
      </c>
      <c r="H37" s="70">
        <v>0.73227399999999998</v>
      </c>
      <c r="I37" s="70">
        <v>0.92548960000000002</v>
      </c>
      <c r="J37" s="70">
        <v>2.777777777777771</v>
      </c>
      <c r="K37" s="69"/>
      <c r="L37" s="69">
        <v>15.958</v>
      </c>
      <c r="M37" s="80" t="s">
        <v>45</v>
      </c>
      <c r="N37" s="71"/>
      <c r="O37" s="72">
        <v>43858</v>
      </c>
      <c r="P37" s="72">
        <v>43858</v>
      </c>
      <c r="Q37" s="73" t="s">
        <v>72</v>
      </c>
    </row>
    <row r="38" spans="1:17" x14ac:dyDescent="0.2">
      <c r="A38" s="25" t="s">
        <v>58</v>
      </c>
      <c r="E38" s="2"/>
      <c r="F38" s="3"/>
      <c r="L38" s="3"/>
      <c r="M38" s="36"/>
      <c r="O38" s="44"/>
      <c r="P38" s="44"/>
      <c r="Q38" s="27"/>
    </row>
    <row r="39" spans="1:17" x14ac:dyDescent="0.2">
      <c r="A39" s="63" t="s">
        <v>59</v>
      </c>
      <c r="B39" s="68">
        <v>0</v>
      </c>
      <c r="C39" s="68">
        <v>1.3</v>
      </c>
      <c r="D39" s="68">
        <v>1.3</v>
      </c>
      <c r="E39" s="79">
        <v>415930</v>
      </c>
      <c r="F39" s="69">
        <v>3.18</v>
      </c>
      <c r="G39" s="70">
        <v>0.125</v>
      </c>
      <c r="H39" s="70">
        <v>3.5000000000000003E-2</v>
      </c>
      <c r="I39" s="70">
        <v>5.0999999999999997E-2</v>
      </c>
      <c r="J39" s="70">
        <v>2.7586206896551726</v>
      </c>
      <c r="K39" s="69"/>
      <c r="L39" s="69">
        <v>0.47199999999999998</v>
      </c>
      <c r="M39" s="80" t="s">
        <v>35</v>
      </c>
      <c r="N39" s="71"/>
      <c r="O39" s="72">
        <v>43867</v>
      </c>
      <c r="P39" s="72">
        <v>43867</v>
      </c>
      <c r="Q39" s="73" t="s">
        <v>75</v>
      </c>
    </row>
    <row r="40" spans="1:17" x14ac:dyDescent="0.2">
      <c r="A40" s="63" t="s">
        <v>59</v>
      </c>
      <c r="B40" s="68">
        <f>C39</f>
        <v>1.3</v>
      </c>
      <c r="C40" s="68">
        <f>B40+D40</f>
        <v>2</v>
      </c>
      <c r="D40" s="68">
        <v>0.7</v>
      </c>
      <c r="E40" s="79">
        <v>415931</v>
      </c>
      <c r="F40" s="69">
        <v>9.4939999999999998</v>
      </c>
      <c r="G40" s="70">
        <v>0.123</v>
      </c>
      <c r="H40" s="70">
        <v>1.2350000000000001</v>
      </c>
      <c r="I40" s="70">
        <v>1.1000000000000001</v>
      </c>
      <c r="J40" s="70">
        <v>2.7397260273972561</v>
      </c>
      <c r="K40" s="69"/>
      <c r="L40" s="69">
        <v>16.317</v>
      </c>
      <c r="M40" s="80" t="s">
        <v>36</v>
      </c>
      <c r="N40" s="71">
        <v>0.7</v>
      </c>
      <c r="O40" s="72">
        <v>43867</v>
      </c>
      <c r="P40" s="72">
        <v>43867</v>
      </c>
      <c r="Q40" s="73" t="s">
        <v>75</v>
      </c>
    </row>
    <row r="41" spans="1:17" x14ac:dyDescent="0.2">
      <c r="A41" s="63" t="s">
        <v>59</v>
      </c>
      <c r="B41" s="68">
        <f t="shared" ref="B41" si="6">C40</f>
        <v>2</v>
      </c>
      <c r="C41" s="68">
        <f t="shared" ref="C41" si="7">B41+D41</f>
        <v>3.7</v>
      </c>
      <c r="D41" s="68">
        <v>1.7</v>
      </c>
      <c r="E41" s="79">
        <v>415932</v>
      </c>
      <c r="F41" s="69">
        <v>0.89200000000000002</v>
      </c>
      <c r="G41" s="70">
        <v>6.0000000000000001E-3</v>
      </c>
      <c r="H41" s="70">
        <v>4.0000000000000001E-3</v>
      </c>
      <c r="I41" s="70">
        <v>1.0999999999999999E-2</v>
      </c>
      <c r="J41" s="70">
        <v>2.7397260273972561</v>
      </c>
      <c r="K41" s="69"/>
      <c r="L41" s="69">
        <v>0</v>
      </c>
      <c r="M41" s="80" t="s">
        <v>45</v>
      </c>
      <c r="N41" s="71"/>
      <c r="O41" s="72">
        <v>43867</v>
      </c>
      <c r="P41" s="72">
        <v>43867</v>
      </c>
      <c r="Q41" s="73" t="s">
        <v>75</v>
      </c>
    </row>
    <row r="42" spans="1:17" x14ac:dyDescent="0.2">
      <c r="A42" s="63" t="s">
        <v>60</v>
      </c>
      <c r="B42" s="68">
        <v>0</v>
      </c>
      <c r="C42" s="68">
        <v>0.6</v>
      </c>
      <c r="D42" s="68">
        <v>0.6</v>
      </c>
      <c r="E42" s="79">
        <v>417090</v>
      </c>
      <c r="F42" s="69">
        <v>0.95799999999999996</v>
      </c>
      <c r="G42" s="70">
        <v>0.17699999999999999</v>
      </c>
      <c r="H42" s="70">
        <v>5.0999999999999997E-2</v>
      </c>
      <c r="I42" s="70">
        <v>0.249</v>
      </c>
      <c r="J42" s="70">
        <v>2.7397260273972561</v>
      </c>
      <c r="K42" s="69"/>
      <c r="L42" s="69">
        <v>2.8730000000000002</v>
      </c>
      <c r="M42" s="80" t="s">
        <v>35</v>
      </c>
      <c r="N42" s="71"/>
      <c r="O42" s="72">
        <v>43873</v>
      </c>
      <c r="P42" s="72">
        <v>43873</v>
      </c>
      <c r="Q42" s="73" t="s">
        <v>76</v>
      </c>
    </row>
    <row r="43" spans="1:17" x14ac:dyDescent="0.2">
      <c r="A43" s="63" t="s">
        <v>60</v>
      </c>
      <c r="B43" s="68">
        <f>C42</f>
        <v>0.6</v>
      </c>
      <c r="C43" s="68">
        <f>B43+D43</f>
        <v>0.8</v>
      </c>
      <c r="D43" s="68">
        <v>0.2</v>
      </c>
      <c r="E43" s="79">
        <v>417092</v>
      </c>
      <c r="F43" s="69">
        <v>2.1339999999999999</v>
      </c>
      <c r="G43" s="70">
        <v>9.1999999999999998E-2</v>
      </c>
      <c r="H43" s="70">
        <v>0.22600000000000001</v>
      </c>
      <c r="I43" s="70">
        <v>0.48399999999999999</v>
      </c>
      <c r="J43" s="70">
        <v>2.8776978417266235</v>
      </c>
      <c r="K43" s="69"/>
      <c r="L43" s="69">
        <v>11.964</v>
      </c>
      <c r="M43" s="80" t="s">
        <v>36</v>
      </c>
      <c r="N43" s="71">
        <v>0.2</v>
      </c>
      <c r="O43" s="72">
        <v>43873</v>
      </c>
      <c r="P43" s="72">
        <v>43873</v>
      </c>
      <c r="Q43" s="73" t="s">
        <v>76</v>
      </c>
    </row>
    <row r="44" spans="1:17" x14ac:dyDescent="0.2">
      <c r="A44" s="63" t="s">
        <v>60</v>
      </c>
      <c r="B44" s="68">
        <f t="shared" ref="B44" si="8">C43</f>
        <v>0.8</v>
      </c>
      <c r="C44" s="68">
        <f t="shared" ref="C44" si="9">B44+D44</f>
        <v>4</v>
      </c>
      <c r="D44" s="68">
        <v>3.2</v>
      </c>
      <c r="E44" s="79">
        <v>417093</v>
      </c>
      <c r="F44" s="69">
        <v>0.14200000000000002</v>
      </c>
      <c r="G44" s="70">
        <v>6.7000000000000004E-2</v>
      </c>
      <c r="H44" s="70">
        <v>3.0000000000000001E-3</v>
      </c>
      <c r="I44" s="70">
        <v>8.9999999999999993E-3</v>
      </c>
      <c r="J44" s="70">
        <v>2.8776978417266235</v>
      </c>
      <c r="K44" s="69"/>
      <c r="L44" s="69">
        <v>0</v>
      </c>
      <c r="M44" s="80" t="s">
        <v>45</v>
      </c>
      <c r="N44" s="71"/>
      <c r="O44" s="72">
        <v>43873</v>
      </c>
      <c r="P44" s="72">
        <v>43873</v>
      </c>
      <c r="Q44" s="73" t="s">
        <v>76</v>
      </c>
    </row>
    <row r="45" spans="1:17" x14ac:dyDescent="0.2">
      <c r="A45" s="63" t="s">
        <v>61</v>
      </c>
      <c r="B45" s="68">
        <v>0</v>
      </c>
      <c r="C45" s="68">
        <v>2.8</v>
      </c>
      <c r="D45" s="68">
        <v>2.8</v>
      </c>
      <c r="E45" s="79">
        <v>417697</v>
      </c>
      <c r="F45" s="69">
        <v>0.41399999999999998</v>
      </c>
      <c r="G45" s="70">
        <v>0.109</v>
      </c>
      <c r="H45" s="70">
        <v>4.0000000000000001E-3</v>
      </c>
      <c r="I45" s="70">
        <v>1.4E-2</v>
      </c>
      <c r="J45" s="70">
        <v>2.7210884353741518</v>
      </c>
      <c r="K45" s="69"/>
      <c r="L45" s="69">
        <v>0.69199999999999995</v>
      </c>
      <c r="M45" s="80" t="s">
        <v>35</v>
      </c>
      <c r="N45" s="71"/>
      <c r="O45" s="72">
        <v>43877</v>
      </c>
      <c r="P45" s="72">
        <v>43877</v>
      </c>
      <c r="Q45" s="73" t="s">
        <v>77</v>
      </c>
    </row>
    <row r="46" spans="1:17" x14ac:dyDescent="0.2">
      <c r="A46" s="63" t="s">
        <v>61</v>
      </c>
      <c r="B46" s="68">
        <f>C45</f>
        <v>2.8</v>
      </c>
      <c r="C46" s="68">
        <f>B46+D46</f>
        <v>3</v>
      </c>
      <c r="D46" s="68">
        <v>0.2</v>
      </c>
      <c r="E46" s="79">
        <v>417699</v>
      </c>
      <c r="F46" s="69">
        <v>0.158</v>
      </c>
      <c r="G46" s="70">
        <v>9.2999999999999999E-2</v>
      </c>
      <c r="H46" s="70">
        <v>6.0000000000000001E-3</v>
      </c>
      <c r="I46" s="70">
        <v>2.8000000000000001E-2</v>
      </c>
      <c r="J46" s="70">
        <v>2.7972027972027949</v>
      </c>
      <c r="K46" s="69"/>
      <c r="L46" s="69">
        <v>0.16</v>
      </c>
      <c r="M46" s="80" t="s">
        <v>36</v>
      </c>
      <c r="N46" s="71">
        <v>0.2</v>
      </c>
      <c r="O46" s="72">
        <v>43877</v>
      </c>
      <c r="P46" s="72">
        <v>43877</v>
      </c>
      <c r="Q46" s="73" t="s">
        <v>77</v>
      </c>
    </row>
    <row r="47" spans="1:17" x14ac:dyDescent="0.2">
      <c r="A47" s="63" t="s">
        <v>61</v>
      </c>
      <c r="B47" s="68">
        <f t="shared" ref="B47" si="10">C46</f>
        <v>3</v>
      </c>
      <c r="C47" s="68">
        <f t="shared" ref="C47" si="11">B47+D47</f>
        <v>3.9</v>
      </c>
      <c r="D47" s="68">
        <v>0.9</v>
      </c>
      <c r="E47" s="79">
        <v>417700</v>
      </c>
      <c r="F47" s="69">
        <v>0.192</v>
      </c>
      <c r="G47" s="70">
        <v>8.9999999999999993E-3</v>
      </c>
      <c r="H47" s="70">
        <v>3.4000000000000002E-2</v>
      </c>
      <c r="I47" s="70">
        <v>5.5E-2</v>
      </c>
      <c r="J47" s="70">
        <v>2.8776978417266115</v>
      </c>
      <c r="K47" s="69"/>
      <c r="L47" s="69">
        <v>0</v>
      </c>
      <c r="M47" s="80" t="s">
        <v>45</v>
      </c>
      <c r="N47" s="71"/>
      <c r="O47" s="72">
        <v>43877</v>
      </c>
      <c r="P47" s="72">
        <v>43877</v>
      </c>
      <c r="Q47" s="73" t="s">
        <v>77</v>
      </c>
    </row>
    <row r="48" spans="1:17" x14ac:dyDescent="0.2">
      <c r="A48" s="63" t="s">
        <v>62</v>
      </c>
      <c r="B48" s="68">
        <v>0</v>
      </c>
      <c r="C48" s="68">
        <f>D48</f>
        <v>1.1000000000000001</v>
      </c>
      <c r="D48" s="68">
        <v>1.1000000000000001</v>
      </c>
      <c r="E48" s="79">
        <v>418224</v>
      </c>
      <c r="F48" s="69">
        <v>0.498</v>
      </c>
      <c r="G48" s="70">
        <v>0.124</v>
      </c>
      <c r="H48" s="70">
        <v>8.0000000000000002E-3</v>
      </c>
      <c r="I48" s="70">
        <v>1.9E-2</v>
      </c>
      <c r="J48" s="70">
        <v>2.6490066225165525</v>
      </c>
      <c r="K48" s="69"/>
      <c r="L48" s="69">
        <v>2.629</v>
      </c>
      <c r="M48" s="80" t="s">
        <v>35</v>
      </c>
      <c r="N48" s="71"/>
      <c r="O48" s="72">
        <v>43880</v>
      </c>
      <c r="P48" s="72">
        <v>43880</v>
      </c>
      <c r="Q48" s="73" t="s">
        <v>69</v>
      </c>
    </row>
    <row r="49" spans="1:17" x14ac:dyDescent="0.2">
      <c r="A49" s="63" t="s">
        <v>62</v>
      </c>
      <c r="B49" s="68">
        <f>C48</f>
        <v>1.1000000000000001</v>
      </c>
      <c r="C49" s="68">
        <f>B49+D49</f>
        <v>2.5</v>
      </c>
      <c r="D49" s="68">
        <v>1.4</v>
      </c>
      <c r="E49" s="79">
        <v>418225</v>
      </c>
      <c r="F49" s="69">
        <v>0.41600000000000004</v>
      </c>
      <c r="G49" s="70">
        <v>0.151</v>
      </c>
      <c r="H49" s="70">
        <v>1.4E-2</v>
      </c>
      <c r="I49" s="70">
        <v>2.5999999999999999E-2</v>
      </c>
      <c r="J49" s="70">
        <v>2.6315789473684132</v>
      </c>
      <c r="K49" s="69"/>
      <c r="L49" s="69">
        <v>1.365</v>
      </c>
      <c r="M49" s="80" t="s">
        <v>35</v>
      </c>
      <c r="N49" s="71"/>
      <c r="O49" s="72">
        <v>43880</v>
      </c>
      <c r="P49" s="72">
        <v>43880</v>
      </c>
      <c r="Q49" s="73" t="s">
        <v>69</v>
      </c>
    </row>
    <row r="50" spans="1:17" x14ac:dyDescent="0.2">
      <c r="A50" s="63" t="s">
        <v>62</v>
      </c>
      <c r="B50" s="68">
        <f t="shared" ref="B50:B51" si="12">C49</f>
        <v>2.5</v>
      </c>
      <c r="C50" s="68">
        <f t="shared" ref="C50:C51" si="13">B50+D50</f>
        <v>3.5</v>
      </c>
      <c r="D50" s="68">
        <v>1</v>
      </c>
      <c r="E50" s="79">
        <v>418226</v>
      </c>
      <c r="F50" s="69">
        <v>0.75399999999999989</v>
      </c>
      <c r="G50" s="70">
        <v>0.19500000000000001</v>
      </c>
      <c r="H50" s="70">
        <v>7.0000000000000001E-3</v>
      </c>
      <c r="I50" s="70">
        <v>2.5999999999999999E-2</v>
      </c>
      <c r="J50" s="70">
        <v>2.7210884353741518</v>
      </c>
      <c r="K50" s="69"/>
      <c r="L50" s="69">
        <v>3.7850000000000001</v>
      </c>
      <c r="M50" s="80" t="s">
        <v>35</v>
      </c>
      <c r="N50" s="71"/>
      <c r="O50" s="72">
        <v>43880</v>
      </c>
      <c r="P50" s="72">
        <v>43880</v>
      </c>
      <c r="Q50" s="73" t="s">
        <v>69</v>
      </c>
    </row>
    <row r="51" spans="1:17" x14ac:dyDescent="0.2">
      <c r="A51" s="63" t="s">
        <v>62</v>
      </c>
      <c r="B51" s="68">
        <f t="shared" si="12"/>
        <v>3.5</v>
      </c>
      <c r="C51" s="68">
        <f t="shared" si="13"/>
        <v>3.7</v>
      </c>
      <c r="D51" s="68">
        <v>0.2</v>
      </c>
      <c r="E51" s="79">
        <v>418228</v>
      </c>
      <c r="F51" s="69">
        <v>1.0580000000000001</v>
      </c>
      <c r="G51" s="70">
        <v>0.105</v>
      </c>
      <c r="H51" s="70">
        <v>6.4000000000000001E-2</v>
      </c>
      <c r="I51" s="70">
        <v>0.17599999999999999</v>
      </c>
      <c r="J51" s="70">
        <v>2.6490066225165623</v>
      </c>
      <c r="K51" s="69"/>
      <c r="L51" s="69">
        <v>2.9209999999999998</v>
      </c>
      <c r="M51" s="80" t="s">
        <v>36</v>
      </c>
      <c r="N51" s="71">
        <v>0.2</v>
      </c>
      <c r="O51" s="72">
        <v>43880</v>
      </c>
      <c r="P51" s="72">
        <v>43880</v>
      </c>
      <c r="Q51" s="73" t="s">
        <v>69</v>
      </c>
    </row>
    <row r="52" spans="1:17" x14ac:dyDescent="0.2">
      <c r="A52" s="63" t="s">
        <v>66</v>
      </c>
      <c r="B52" s="68">
        <v>0</v>
      </c>
      <c r="C52" s="68">
        <f>D52</f>
        <v>2.2999999999999998</v>
      </c>
      <c r="D52" s="68">
        <v>2.2999999999999998</v>
      </c>
      <c r="E52" s="79">
        <v>419285</v>
      </c>
      <c r="F52" s="69">
        <v>1.1599999999999999</v>
      </c>
      <c r="G52" s="70">
        <v>0.105</v>
      </c>
      <c r="H52" s="70">
        <v>5.2999999999999999E-2</v>
      </c>
      <c r="I52" s="70">
        <v>9.8000000000000004E-2</v>
      </c>
      <c r="J52" s="70"/>
      <c r="K52" s="69"/>
      <c r="L52" s="69">
        <v>2.081</v>
      </c>
      <c r="M52" s="80" t="s">
        <v>35</v>
      </c>
      <c r="N52" s="71"/>
      <c r="O52" s="72">
        <v>43886</v>
      </c>
      <c r="P52" s="72">
        <v>43887</v>
      </c>
      <c r="Q52" s="73" t="s">
        <v>70</v>
      </c>
    </row>
    <row r="53" spans="1:17" x14ac:dyDescent="0.2">
      <c r="A53" s="63" t="s">
        <v>66</v>
      </c>
      <c r="B53" s="68">
        <f>C52</f>
        <v>2.2999999999999998</v>
      </c>
      <c r="C53" s="68">
        <f>B53+D53</f>
        <v>2.5999999999999996</v>
      </c>
      <c r="D53" s="68">
        <v>0.3</v>
      </c>
      <c r="E53" s="79">
        <v>419286</v>
      </c>
      <c r="F53" s="69">
        <v>1.006</v>
      </c>
      <c r="G53" s="70">
        <v>0.11899999999999999</v>
      </c>
      <c r="H53" s="70">
        <v>0.11700000000000001</v>
      </c>
      <c r="I53" s="70">
        <v>0.16900000000000001</v>
      </c>
      <c r="J53" s="70"/>
      <c r="K53" s="69"/>
      <c r="L53" s="69">
        <v>3.7829999999999999</v>
      </c>
      <c r="M53" s="80" t="s">
        <v>36</v>
      </c>
      <c r="N53" s="71">
        <v>0.3</v>
      </c>
      <c r="O53" s="72">
        <v>43886</v>
      </c>
      <c r="P53" s="72">
        <v>43887</v>
      </c>
      <c r="Q53" s="73" t="s">
        <v>70</v>
      </c>
    </row>
    <row r="54" spans="1:17" x14ac:dyDescent="0.2">
      <c r="A54" s="63" t="s">
        <v>66</v>
      </c>
      <c r="B54" s="68">
        <f t="shared" ref="B54:B55" si="14">C53</f>
        <v>2.5999999999999996</v>
      </c>
      <c r="C54" s="68">
        <f t="shared" ref="C54:C55" si="15">B54+D54</f>
        <v>3.4999999999999996</v>
      </c>
      <c r="D54" s="68">
        <v>0.9</v>
      </c>
      <c r="E54" s="79">
        <v>419287</v>
      </c>
      <c r="F54" s="69">
        <v>4.048</v>
      </c>
      <c r="G54" s="70">
        <v>9.6000000000000002E-2</v>
      </c>
      <c r="H54" s="70">
        <v>8.0000000000000002E-3</v>
      </c>
      <c r="I54" s="70">
        <v>2.1000000000000001E-2</v>
      </c>
      <c r="J54" s="70"/>
      <c r="K54" s="69"/>
      <c r="L54" s="69">
        <v>1.671</v>
      </c>
      <c r="M54" s="80" t="s">
        <v>45</v>
      </c>
      <c r="N54" s="71"/>
      <c r="O54" s="72">
        <v>43886</v>
      </c>
      <c r="P54" s="72">
        <v>43887</v>
      </c>
      <c r="Q54" s="73" t="s">
        <v>70</v>
      </c>
    </row>
    <row r="55" spans="1:17" x14ac:dyDescent="0.2">
      <c r="A55" s="63" t="s">
        <v>66</v>
      </c>
      <c r="B55" s="68">
        <f t="shared" si="14"/>
        <v>3.4999999999999996</v>
      </c>
      <c r="C55" s="68">
        <f t="shared" si="15"/>
        <v>3.9999999999999996</v>
      </c>
      <c r="D55" s="68">
        <v>0.5</v>
      </c>
      <c r="E55" s="79">
        <v>419288</v>
      </c>
      <c r="F55" s="69">
        <v>1.35</v>
      </c>
      <c r="G55" s="70">
        <v>0.254</v>
      </c>
      <c r="H55" s="70">
        <v>1.975E-4</v>
      </c>
      <c r="I55" s="70">
        <v>6.0000000000000001E-3</v>
      </c>
      <c r="J55" s="70"/>
      <c r="K55" s="69"/>
      <c r="L55" s="69">
        <v>0.21099999999999999</v>
      </c>
      <c r="M55" s="80" t="s">
        <v>45</v>
      </c>
      <c r="N55" s="71"/>
      <c r="O55" s="72">
        <v>43886</v>
      </c>
      <c r="P55" s="72">
        <v>43887</v>
      </c>
      <c r="Q55" s="73" t="s">
        <v>70</v>
      </c>
    </row>
    <row r="56" spans="1:17" x14ac:dyDescent="0.2">
      <c r="A56" s="63" t="s">
        <v>68</v>
      </c>
      <c r="B56" s="68">
        <v>0</v>
      </c>
      <c r="C56" s="68">
        <f>D56</f>
        <v>1.8</v>
      </c>
      <c r="D56" s="68">
        <v>1.8</v>
      </c>
      <c r="E56" s="79">
        <v>419796</v>
      </c>
      <c r="F56" s="69">
        <v>8.2000000000000017E-2</v>
      </c>
      <c r="G56" s="70">
        <v>6.2E-2</v>
      </c>
      <c r="H56" s="70">
        <v>1.2E-2</v>
      </c>
      <c r="I56" s="70">
        <v>0.03</v>
      </c>
      <c r="J56" s="70"/>
      <c r="K56" s="69"/>
      <c r="L56" s="69">
        <v>1.4079999999999999</v>
      </c>
      <c r="M56" s="80" t="s">
        <v>35</v>
      </c>
      <c r="N56" s="71"/>
      <c r="O56" s="72">
        <v>43889</v>
      </c>
      <c r="P56" s="72">
        <v>43889</v>
      </c>
      <c r="Q56" s="73" t="s">
        <v>71</v>
      </c>
    </row>
    <row r="57" spans="1:17" x14ac:dyDescent="0.2">
      <c r="A57" s="63" t="s">
        <v>68</v>
      </c>
      <c r="B57" s="68">
        <f>C56</f>
        <v>1.8</v>
      </c>
      <c r="C57" s="68">
        <f>B57+D57</f>
        <v>2.2999999999999998</v>
      </c>
      <c r="D57" s="68">
        <v>0.5</v>
      </c>
      <c r="E57" s="79">
        <v>419797</v>
      </c>
      <c r="F57" s="69">
        <v>0.93200000000000005</v>
      </c>
      <c r="G57" s="70">
        <v>0.16600000000000001</v>
      </c>
      <c r="H57" s="70">
        <v>4.3959999999999999</v>
      </c>
      <c r="I57" s="70">
        <v>3.3620000000000001</v>
      </c>
      <c r="J57" s="70"/>
      <c r="K57" s="69"/>
      <c r="L57" s="69">
        <v>23.76</v>
      </c>
      <c r="M57" s="80" t="s">
        <v>36</v>
      </c>
      <c r="N57" s="71">
        <v>0.5</v>
      </c>
      <c r="O57" s="72">
        <v>43889</v>
      </c>
      <c r="P57" s="72">
        <v>43889</v>
      </c>
      <c r="Q57" s="73" t="s">
        <v>71</v>
      </c>
    </row>
    <row r="58" spans="1:17" x14ac:dyDescent="0.2">
      <c r="A58" s="63" t="s">
        <v>68</v>
      </c>
      <c r="B58" s="68">
        <f>C57</f>
        <v>2.2999999999999998</v>
      </c>
      <c r="C58" s="68">
        <f>B58+D58</f>
        <v>4.1999999999999993</v>
      </c>
      <c r="D58" s="68">
        <v>1.9</v>
      </c>
      <c r="E58" s="79">
        <v>419799</v>
      </c>
      <c r="F58" s="69">
        <v>0.7340000000000001</v>
      </c>
      <c r="G58" s="70">
        <v>0.14799999999999999</v>
      </c>
      <c r="H58" s="70">
        <v>2.5999999999999999E-2</v>
      </c>
      <c r="I58" s="70">
        <v>0.06</v>
      </c>
      <c r="J58" s="70"/>
      <c r="K58" s="69"/>
      <c r="L58" s="69">
        <v>1.9590000000000001</v>
      </c>
      <c r="M58" s="80" t="s">
        <v>45</v>
      </c>
      <c r="N58" s="71"/>
      <c r="O58" s="72">
        <v>43889</v>
      </c>
      <c r="P58" s="72">
        <v>43889</v>
      </c>
      <c r="Q58" s="73" t="s">
        <v>71</v>
      </c>
    </row>
    <row r="59" spans="1:17" x14ac:dyDescent="0.2">
      <c r="A59" s="25"/>
      <c r="E59" s="2"/>
      <c r="F59" s="3"/>
      <c r="L59" s="3"/>
      <c r="M59" s="36"/>
      <c r="O59" s="44"/>
      <c r="P59" s="44"/>
      <c r="Q59" s="27"/>
    </row>
    <row r="60" spans="1:17" x14ac:dyDescent="0.2">
      <c r="A60" s="25"/>
      <c r="E60" s="2"/>
      <c r="F60" s="3"/>
      <c r="L60" s="3"/>
      <c r="M60" s="36"/>
      <c r="O60" s="44"/>
      <c r="P60" s="44"/>
      <c r="Q60" s="27"/>
    </row>
    <row r="61" spans="1:17" x14ac:dyDescent="0.2">
      <c r="A61" s="25"/>
      <c r="E61" s="2"/>
      <c r="F61" s="3"/>
      <c r="L61" s="3"/>
      <c r="M61" s="35"/>
      <c r="O61" s="44"/>
      <c r="P61" s="44"/>
      <c r="Q61" s="27"/>
    </row>
    <row r="62" spans="1:17" x14ac:dyDescent="0.2">
      <c r="A62" s="25"/>
      <c r="E62" s="2"/>
      <c r="F62" s="3"/>
      <c r="L62" s="3"/>
      <c r="M62" s="35"/>
      <c r="O62" s="44"/>
      <c r="P62" s="44"/>
      <c r="Q62" s="27"/>
    </row>
    <row r="63" spans="1:17" x14ac:dyDescent="0.2">
      <c r="A63" s="25"/>
      <c r="F63" s="3"/>
      <c r="L63" s="3"/>
      <c r="O63" s="44"/>
      <c r="P63" s="44"/>
      <c r="Q63" s="27"/>
    </row>
    <row r="64" spans="1:17" x14ac:dyDescent="0.2">
      <c r="A64" s="25"/>
      <c r="F64" s="3"/>
      <c r="L64" s="3"/>
      <c r="O64" s="44"/>
      <c r="P64" s="44"/>
      <c r="Q64" s="27"/>
    </row>
    <row r="65" spans="1:17" x14ac:dyDescent="0.2">
      <c r="A65" s="25"/>
      <c r="F65" s="3"/>
      <c r="L65" s="3"/>
      <c r="O65" s="44"/>
      <c r="P65" s="44"/>
      <c r="Q65" s="27"/>
    </row>
    <row r="66" spans="1:17" x14ac:dyDescent="0.2">
      <c r="A66" s="25"/>
      <c r="F66" s="3"/>
      <c r="L66" s="3"/>
      <c r="O66" s="44"/>
      <c r="P66" s="44"/>
      <c r="Q66" s="27"/>
    </row>
    <row r="67" spans="1:17" x14ac:dyDescent="0.2">
      <c r="A67" s="25"/>
      <c r="F67" s="3"/>
      <c r="L67" s="3"/>
      <c r="M67" s="35"/>
      <c r="O67" s="44"/>
      <c r="P67" s="44"/>
      <c r="Q67" s="27"/>
    </row>
    <row r="68" spans="1:17" x14ac:dyDescent="0.2">
      <c r="A68" s="25"/>
      <c r="F68" s="3"/>
      <c r="L68" s="3"/>
      <c r="M68" s="35"/>
      <c r="O68" s="44"/>
      <c r="P68" s="44"/>
      <c r="Q68" s="27"/>
    </row>
    <row r="69" spans="1:17" x14ac:dyDescent="0.2">
      <c r="A69" s="25"/>
      <c r="F69" s="3"/>
      <c r="L69" s="3"/>
      <c r="M69" s="35"/>
      <c r="O69" s="44"/>
      <c r="P69" s="44"/>
      <c r="Q69" s="27"/>
    </row>
    <row r="70" spans="1:17" x14ac:dyDescent="0.2">
      <c r="A70" s="25"/>
      <c r="F70" s="3"/>
      <c r="L70" s="3"/>
      <c r="O70" s="44"/>
      <c r="P70" s="44"/>
      <c r="Q70" s="27"/>
    </row>
    <row r="71" spans="1:17" x14ac:dyDescent="0.2">
      <c r="A71" s="25"/>
      <c r="F71" s="3"/>
      <c r="L71" s="3"/>
      <c r="O71" s="44"/>
      <c r="P71" s="44"/>
      <c r="Q71" s="27"/>
    </row>
    <row r="72" spans="1:17" x14ac:dyDescent="0.2">
      <c r="A72" s="25"/>
      <c r="F72" s="3"/>
      <c r="L72" s="3"/>
      <c r="O72" s="44"/>
      <c r="P72" s="44"/>
      <c r="Q72" s="27"/>
    </row>
    <row r="73" spans="1:17" x14ac:dyDescent="0.2">
      <c r="A73" s="25"/>
      <c r="F73" s="3"/>
      <c r="L73" s="3"/>
      <c r="O73" s="44"/>
      <c r="P73" s="44"/>
      <c r="Q73" s="27"/>
    </row>
    <row r="74" spans="1:17" x14ac:dyDescent="0.2">
      <c r="A74" s="25"/>
      <c r="F74" s="3"/>
      <c r="L74" s="3"/>
      <c r="O74" s="44"/>
      <c r="P74" s="44"/>
      <c r="Q74" s="27"/>
    </row>
    <row r="75" spans="1:17" x14ac:dyDescent="0.2">
      <c r="A75" s="25"/>
      <c r="F75" s="3"/>
      <c r="L75" s="3"/>
      <c r="O75" s="44"/>
      <c r="P75" s="44"/>
      <c r="Q75" s="27"/>
    </row>
    <row r="76" spans="1:17" x14ac:dyDescent="0.2">
      <c r="A76" s="25"/>
      <c r="F76" s="3"/>
      <c r="L76" s="3"/>
      <c r="O76" s="44"/>
      <c r="P76" s="44"/>
      <c r="Q76" s="27"/>
    </row>
    <row r="77" spans="1:17" x14ac:dyDescent="0.2">
      <c r="A77" s="25"/>
      <c r="F77" s="3"/>
      <c r="L77" s="3"/>
      <c r="O77" s="44"/>
      <c r="P77" s="44"/>
      <c r="Q77" s="27"/>
    </row>
    <row r="78" spans="1:17" x14ac:dyDescent="0.2">
      <c r="A78" s="25"/>
      <c r="F78" s="3"/>
      <c r="L78" s="3"/>
      <c r="O78" s="44"/>
      <c r="P78" s="44"/>
      <c r="Q78" s="27"/>
    </row>
    <row r="79" spans="1:17" x14ac:dyDescent="0.2">
      <c r="A79" s="25"/>
      <c r="F79" s="3"/>
      <c r="L79" s="3"/>
      <c r="O79" s="44"/>
      <c r="P79" s="44"/>
      <c r="Q79" s="27"/>
    </row>
    <row r="80" spans="1:17" x14ac:dyDescent="0.2">
      <c r="A80" s="25"/>
      <c r="F80" s="3"/>
      <c r="L80" s="3"/>
      <c r="M80" s="35"/>
      <c r="O80" s="44"/>
      <c r="P80" s="44"/>
      <c r="Q80" s="27"/>
    </row>
    <row r="81" spans="1:23" x14ac:dyDescent="0.2">
      <c r="A81" s="25"/>
      <c r="F81" s="3"/>
      <c r="L81" s="3"/>
      <c r="M81" s="35"/>
      <c r="O81" s="44"/>
      <c r="P81" s="44"/>
      <c r="Q81" s="27"/>
    </row>
    <row r="82" spans="1:23" x14ac:dyDescent="0.2">
      <c r="A82" s="25"/>
      <c r="F82" s="3"/>
      <c r="L82" s="3"/>
      <c r="M82" s="35"/>
      <c r="O82" s="44"/>
      <c r="P82" s="44"/>
      <c r="Q82" s="27"/>
    </row>
    <row r="83" spans="1:23" x14ac:dyDescent="0.2">
      <c r="A83" s="25"/>
      <c r="F83" s="3"/>
      <c r="L83" s="3"/>
      <c r="M83" s="35"/>
      <c r="O83" s="44"/>
      <c r="P83" s="44"/>
      <c r="Q83" s="27"/>
    </row>
    <row r="84" spans="1:23" x14ac:dyDescent="0.2">
      <c r="A84" s="25"/>
      <c r="E84" s="38"/>
      <c r="F84" s="39"/>
      <c r="G84" s="40"/>
      <c r="H84" s="40"/>
      <c r="I84" s="40"/>
      <c r="J84" s="40"/>
      <c r="L84" s="41"/>
      <c r="O84" s="37"/>
      <c r="P84" s="37"/>
      <c r="Q84" s="45"/>
      <c r="U84" s="5"/>
      <c r="W84" s="17"/>
    </row>
    <row r="85" spans="1:23" x14ac:dyDescent="0.2">
      <c r="A85" s="25"/>
      <c r="E85" s="38"/>
      <c r="F85" s="39"/>
      <c r="G85" s="40"/>
      <c r="H85" s="40"/>
      <c r="I85" s="40"/>
      <c r="J85" s="40"/>
      <c r="L85" s="41"/>
      <c r="O85" s="37"/>
      <c r="P85" s="37"/>
      <c r="Q85" s="45"/>
      <c r="U85" s="5"/>
      <c r="W85" s="17"/>
    </row>
    <row r="86" spans="1:23" x14ac:dyDescent="0.2">
      <c r="A86" s="25"/>
      <c r="E86" s="38"/>
      <c r="F86" s="39"/>
      <c r="G86" s="40"/>
      <c r="H86" s="40"/>
      <c r="I86" s="40"/>
      <c r="J86" s="40"/>
      <c r="L86" s="41"/>
      <c r="O86" s="37"/>
      <c r="P86" s="37"/>
      <c r="U86" s="5"/>
      <c r="W86" s="17"/>
    </row>
    <row r="87" spans="1:23" x14ac:dyDescent="0.2">
      <c r="A87" s="25"/>
      <c r="E87" s="38"/>
      <c r="F87" s="39"/>
      <c r="G87" s="40"/>
      <c r="H87" s="40"/>
      <c r="I87" s="40"/>
      <c r="J87" s="40"/>
      <c r="L87" s="41"/>
      <c r="O87" s="37"/>
      <c r="P87" s="37"/>
      <c r="U87" s="5"/>
      <c r="W87" s="17"/>
    </row>
    <row r="88" spans="1:23" x14ac:dyDescent="0.2">
      <c r="A88" s="25"/>
      <c r="E88" s="38"/>
      <c r="F88" s="39"/>
      <c r="G88" s="40"/>
      <c r="H88" s="40"/>
      <c r="I88" s="40"/>
      <c r="J88" s="40"/>
      <c r="L88" s="41"/>
      <c r="O88" s="37"/>
      <c r="P88" s="37"/>
      <c r="U88" s="5"/>
      <c r="W88" s="17"/>
    </row>
    <row r="89" spans="1:23" x14ac:dyDescent="0.2">
      <c r="A89" s="25"/>
      <c r="E89" s="38"/>
      <c r="F89" s="39"/>
      <c r="G89" s="40"/>
      <c r="H89" s="40"/>
      <c r="I89" s="40"/>
      <c r="J89" s="40"/>
      <c r="L89" s="41"/>
      <c r="O89" s="37"/>
      <c r="P89" s="37"/>
      <c r="U89" s="5"/>
      <c r="W89" s="17"/>
    </row>
    <row r="90" spans="1:23" x14ac:dyDescent="0.2">
      <c r="A90" s="25"/>
      <c r="E90" s="38"/>
      <c r="F90" s="39"/>
      <c r="G90" s="40"/>
      <c r="H90" s="40"/>
      <c r="I90" s="40"/>
      <c r="J90" s="40"/>
      <c r="L90" s="41"/>
      <c r="O90" s="37"/>
      <c r="P90" s="37"/>
      <c r="U90" s="5"/>
      <c r="W90" s="17"/>
    </row>
    <row r="91" spans="1:23" x14ac:dyDescent="0.2">
      <c r="A91" s="25"/>
      <c r="E91" s="38"/>
      <c r="F91" s="39"/>
      <c r="G91" s="40"/>
      <c r="H91" s="40"/>
      <c r="I91" s="40"/>
      <c r="J91" s="40"/>
      <c r="L91" s="41"/>
      <c r="O91" s="37"/>
      <c r="P91" s="37"/>
      <c r="U91" s="5"/>
      <c r="W91" s="17"/>
    </row>
    <row r="92" spans="1:23" x14ac:dyDescent="0.2">
      <c r="A92" s="25"/>
      <c r="E92" s="38"/>
      <c r="F92" s="39"/>
      <c r="G92" s="40"/>
      <c r="H92" s="40"/>
      <c r="I92" s="40"/>
      <c r="L92" s="41"/>
      <c r="O92" s="37"/>
      <c r="P92" s="37"/>
      <c r="U92" s="5"/>
      <c r="W92" s="17"/>
    </row>
    <row r="93" spans="1:23" x14ac:dyDescent="0.2">
      <c r="A93" s="25"/>
      <c r="E93" s="38"/>
      <c r="F93" s="39"/>
      <c r="G93" s="40"/>
      <c r="H93" s="40"/>
      <c r="I93" s="40"/>
      <c r="L93" s="41"/>
      <c r="O93" s="37"/>
      <c r="P93" s="37"/>
      <c r="U93" s="5"/>
      <c r="W93" s="17"/>
    </row>
    <row r="94" spans="1:23" x14ac:dyDescent="0.2">
      <c r="A94" s="25"/>
      <c r="E94" s="38"/>
      <c r="F94" s="39"/>
      <c r="G94" s="40"/>
      <c r="H94" s="40"/>
      <c r="I94" s="40"/>
      <c r="L94" s="41"/>
      <c r="O94" s="37"/>
      <c r="P94" s="37"/>
      <c r="U94" s="5"/>
      <c r="W94" s="17"/>
    </row>
    <row r="95" spans="1:23" x14ac:dyDescent="0.2">
      <c r="A95" s="25"/>
      <c r="E95" s="38"/>
      <c r="F95" s="39"/>
      <c r="G95" s="40"/>
      <c r="H95" s="40"/>
      <c r="I95" s="40"/>
      <c r="L95" s="41"/>
      <c r="O95" s="37"/>
      <c r="P95" s="37"/>
      <c r="U95" s="5"/>
      <c r="W95" s="17"/>
    </row>
    <row r="96" spans="1:23" x14ac:dyDescent="0.2">
      <c r="A96" s="25"/>
      <c r="E96" s="38"/>
      <c r="F96" s="39"/>
      <c r="G96" s="40"/>
      <c r="H96" s="40"/>
      <c r="I96" s="40"/>
      <c r="J96" s="40"/>
      <c r="L96" s="41"/>
      <c r="O96" s="37"/>
      <c r="P96" s="37"/>
    </row>
    <row r="97" spans="1:23" x14ac:dyDescent="0.2">
      <c r="A97" s="25"/>
      <c r="E97" s="38"/>
      <c r="F97" s="39"/>
      <c r="G97" s="40"/>
      <c r="H97" s="40"/>
      <c r="I97" s="40"/>
      <c r="J97" s="40"/>
      <c r="L97" s="41"/>
      <c r="O97" s="37"/>
      <c r="P97" s="37"/>
    </row>
    <row r="98" spans="1:23" x14ac:dyDescent="0.2">
      <c r="A98" s="25"/>
      <c r="E98" s="38"/>
      <c r="F98" s="39"/>
      <c r="G98" s="40"/>
      <c r="H98" s="40"/>
      <c r="I98" s="40"/>
      <c r="J98" s="40"/>
      <c r="L98" s="41"/>
      <c r="O98" s="37"/>
      <c r="P98" s="37"/>
    </row>
    <row r="99" spans="1:23" x14ac:dyDescent="0.2">
      <c r="A99" s="25"/>
      <c r="E99" s="38"/>
      <c r="F99" s="39"/>
      <c r="G99" s="40"/>
      <c r="H99" s="40"/>
      <c r="I99" s="40"/>
      <c r="J99" s="40"/>
      <c r="L99" s="41"/>
      <c r="O99" s="37"/>
      <c r="P99" s="37"/>
    </row>
    <row r="100" spans="1:23" x14ac:dyDescent="0.2">
      <c r="A100" s="25"/>
      <c r="E100" s="38"/>
      <c r="F100" s="39"/>
      <c r="G100" s="40"/>
      <c r="H100" s="40"/>
      <c r="I100" s="40"/>
      <c r="J100" s="40"/>
      <c r="L100" s="41"/>
      <c r="O100" s="37"/>
      <c r="P100" s="37"/>
    </row>
    <row r="101" spans="1:23" x14ac:dyDescent="0.2">
      <c r="A101" s="25"/>
      <c r="E101" s="38"/>
      <c r="F101" s="39"/>
      <c r="G101" s="40"/>
      <c r="H101" s="40"/>
      <c r="I101" s="40"/>
      <c r="J101" s="40"/>
      <c r="L101" s="41"/>
      <c r="O101" s="37"/>
      <c r="P101" s="37"/>
    </row>
    <row r="102" spans="1:23" x14ac:dyDescent="0.2">
      <c r="A102" s="25"/>
      <c r="E102" s="38"/>
      <c r="F102" s="39"/>
      <c r="G102" s="40"/>
      <c r="H102" s="40"/>
      <c r="I102" s="40"/>
      <c r="J102" s="40"/>
      <c r="L102" s="41"/>
      <c r="O102" s="37"/>
      <c r="P102" s="37"/>
    </row>
    <row r="103" spans="1:23" x14ac:dyDescent="0.2">
      <c r="A103" s="25"/>
      <c r="E103" s="38"/>
      <c r="F103" s="39"/>
      <c r="G103" s="40"/>
      <c r="H103" s="40"/>
      <c r="I103" s="40"/>
      <c r="J103" s="40"/>
      <c r="L103" s="41"/>
      <c r="O103" s="37"/>
      <c r="P103" s="37"/>
    </row>
    <row r="104" spans="1:23" x14ac:dyDescent="0.2">
      <c r="A104" s="25"/>
      <c r="E104" s="38"/>
      <c r="F104" s="39"/>
      <c r="G104" s="40"/>
      <c r="H104" s="40"/>
      <c r="I104" s="40"/>
      <c r="L104" s="41"/>
      <c r="O104" s="37"/>
      <c r="P104" s="37"/>
      <c r="U104" s="5"/>
      <c r="W104" s="17"/>
    </row>
    <row r="105" spans="1:23" x14ac:dyDescent="0.2">
      <c r="A105" s="25"/>
      <c r="E105" s="38"/>
      <c r="F105" s="39"/>
      <c r="G105" s="40"/>
      <c r="H105" s="40"/>
      <c r="I105" s="40"/>
      <c r="L105" s="41"/>
      <c r="O105" s="37"/>
      <c r="P105" s="37"/>
      <c r="U105" s="5"/>
      <c r="W105" s="17"/>
    </row>
    <row r="106" spans="1:23" x14ac:dyDescent="0.2">
      <c r="A106" s="25"/>
      <c r="E106" s="38"/>
      <c r="F106" s="39"/>
      <c r="G106" s="40"/>
      <c r="H106" s="40"/>
      <c r="I106" s="40"/>
      <c r="L106" s="41"/>
      <c r="O106" s="37"/>
      <c r="P106" s="37"/>
      <c r="U106" s="5"/>
      <c r="W106" s="17"/>
    </row>
    <row r="107" spans="1:23" x14ac:dyDescent="0.2">
      <c r="A107" s="25"/>
      <c r="E107" s="38"/>
      <c r="F107" s="39"/>
      <c r="G107" s="40"/>
      <c r="H107" s="40"/>
      <c r="I107" s="40"/>
      <c r="J107" s="40"/>
      <c r="L107" s="41"/>
      <c r="O107" s="37"/>
      <c r="P107" s="37"/>
      <c r="U107" s="5"/>
      <c r="W107" s="17"/>
    </row>
    <row r="108" spans="1:23" x14ac:dyDescent="0.2">
      <c r="A108" s="25"/>
      <c r="E108" s="38"/>
      <c r="F108" s="39"/>
      <c r="G108" s="40"/>
      <c r="H108" s="40"/>
      <c r="I108" s="40"/>
      <c r="L108" s="42"/>
      <c r="O108" s="37"/>
      <c r="P108" s="37"/>
      <c r="U108" s="5"/>
      <c r="W108" s="17"/>
    </row>
    <row r="109" spans="1:23" x14ac:dyDescent="0.2">
      <c r="A109" s="25"/>
      <c r="E109" s="38"/>
      <c r="F109" s="39"/>
      <c r="G109" s="40"/>
      <c r="H109" s="40"/>
      <c r="I109" s="40"/>
      <c r="J109" s="40"/>
      <c r="L109" s="41"/>
      <c r="O109" s="37"/>
      <c r="P109" s="37"/>
      <c r="U109" s="5"/>
      <c r="W109" s="17"/>
    </row>
    <row r="110" spans="1:23" x14ac:dyDescent="0.2">
      <c r="A110" s="25"/>
      <c r="E110" s="38"/>
      <c r="F110" s="39"/>
      <c r="G110" s="40"/>
      <c r="H110" s="40"/>
      <c r="I110" s="40"/>
      <c r="J110" s="40"/>
      <c r="L110" s="41"/>
      <c r="O110" s="37"/>
      <c r="P110" s="37"/>
      <c r="U110" s="5"/>
      <c r="W110" s="17"/>
    </row>
    <row r="111" spans="1:23" x14ac:dyDescent="0.2">
      <c r="A111" s="25"/>
      <c r="E111" s="38"/>
      <c r="F111" s="39"/>
      <c r="G111" s="40"/>
      <c r="H111" s="40"/>
      <c r="I111" s="40"/>
      <c r="J111" s="40"/>
      <c r="L111" s="41"/>
      <c r="O111" s="37"/>
      <c r="P111" s="37"/>
      <c r="U111" s="5"/>
      <c r="W111" s="17"/>
    </row>
    <row r="112" spans="1:23" x14ac:dyDescent="0.2">
      <c r="A112" s="25"/>
      <c r="E112" s="38"/>
      <c r="F112" s="39"/>
      <c r="G112" s="40"/>
      <c r="H112" s="40"/>
      <c r="I112" s="40"/>
      <c r="J112" s="40"/>
      <c r="L112" s="41"/>
      <c r="O112" s="37"/>
      <c r="P112" s="37"/>
      <c r="U112" s="5"/>
      <c r="W112" s="17"/>
    </row>
    <row r="113" spans="1:23" x14ac:dyDescent="0.2">
      <c r="A113" s="25"/>
      <c r="E113" s="38"/>
      <c r="F113" s="48"/>
      <c r="G113" s="49"/>
      <c r="H113" s="49"/>
      <c r="I113" s="49"/>
      <c r="J113" s="49"/>
      <c r="K113" s="50"/>
      <c r="L113" s="57"/>
      <c r="O113" s="37"/>
      <c r="P113" s="37"/>
      <c r="U113" s="5"/>
      <c r="W113" s="17"/>
    </row>
    <row r="114" spans="1:23" x14ac:dyDescent="0.2">
      <c r="A114" s="25"/>
      <c r="E114" s="43"/>
      <c r="F114" s="39"/>
      <c r="G114" s="40"/>
      <c r="H114" s="40"/>
      <c r="I114" s="40"/>
      <c r="J114" s="40"/>
      <c r="L114" s="41"/>
      <c r="O114" s="37"/>
      <c r="P114" s="37"/>
      <c r="U114" s="5"/>
      <c r="W114" s="17"/>
    </row>
    <row r="115" spans="1:23" x14ac:dyDescent="0.2">
      <c r="A115" s="25"/>
      <c r="E115" s="43"/>
      <c r="F115" s="39"/>
      <c r="G115" s="40"/>
      <c r="H115" s="40"/>
      <c r="I115" s="40"/>
      <c r="J115" s="40"/>
      <c r="L115" s="42"/>
      <c r="O115" s="37"/>
      <c r="P115" s="37"/>
      <c r="U115" s="5"/>
      <c r="W115" s="17"/>
    </row>
    <row r="116" spans="1:23" x14ac:dyDescent="0.2">
      <c r="A116" s="25"/>
      <c r="E116" s="43"/>
      <c r="F116" s="39"/>
      <c r="G116" s="40"/>
      <c r="H116" s="40"/>
      <c r="I116" s="40"/>
      <c r="J116" s="40"/>
      <c r="L116" s="41"/>
      <c r="O116" s="37"/>
      <c r="P116" s="37"/>
      <c r="U116" s="5"/>
      <c r="W116" s="17"/>
    </row>
    <row r="117" spans="1:23" x14ac:dyDescent="0.2">
      <c r="A117" s="25"/>
      <c r="E117" s="43"/>
      <c r="F117" s="51"/>
      <c r="G117" s="52"/>
      <c r="H117" s="52"/>
      <c r="I117" s="52"/>
      <c r="J117" s="52"/>
      <c r="K117" s="53"/>
      <c r="L117" s="54"/>
      <c r="O117" s="37"/>
      <c r="P117" s="37"/>
      <c r="U117" s="5"/>
      <c r="W117" s="17"/>
    </row>
    <row r="118" spans="1:23" x14ac:dyDescent="0.2">
      <c r="A118" s="25"/>
      <c r="E118" s="43"/>
      <c r="F118" s="39"/>
      <c r="G118" s="40"/>
      <c r="H118" s="40"/>
      <c r="I118" s="40"/>
      <c r="J118" s="40"/>
      <c r="L118" s="41"/>
      <c r="O118" s="37"/>
      <c r="P118" s="37"/>
      <c r="U118" s="5"/>
      <c r="W118" s="17"/>
    </row>
    <row r="119" spans="1:23" x14ac:dyDescent="0.2">
      <c r="A119" s="25"/>
      <c r="E119" s="43"/>
      <c r="F119" s="39"/>
      <c r="G119" s="40"/>
      <c r="H119" s="40"/>
      <c r="I119" s="40"/>
      <c r="J119" s="40"/>
      <c r="L119" s="41"/>
      <c r="O119" s="37"/>
      <c r="P119" s="37"/>
      <c r="U119" s="5"/>
      <c r="W119" s="17"/>
    </row>
    <row r="120" spans="1:23" x14ac:dyDescent="0.2">
      <c r="A120" s="25"/>
      <c r="E120" s="43"/>
      <c r="F120" s="39"/>
      <c r="G120" s="40"/>
      <c r="H120" s="40"/>
      <c r="I120" s="40"/>
      <c r="J120" s="40"/>
      <c r="L120" s="41"/>
      <c r="O120" s="37"/>
      <c r="P120" s="37"/>
      <c r="U120" s="5"/>
      <c r="W120" s="17"/>
    </row>
    <row r="121" spans="1:23" x14ac:dyDescent="0.2">
      <c r="A121" s="25"/>
      <c r="E121" s="43"/>
      <c r="F121" s="39"/>
      <c r="G121" s="40"/>
      <c r="H121" s="40"/>
      <c r="I121" s="40"/>
      <c r="J121" s="40"/>
      <c r="L121" s="41"/>
      <c r="O121" s="37"/>
      <c r="P121" s="37"/>
      <c r="U121" s="5"/>
      <c r="W121" s="17"/>
    </row>
    <row r="122" spans="1:23" x14ac:dyDescent="0.2">
      <c r="A122" s="25"/>
      <c r="E122" s="43"/>
      <c r="F122" s="39"/>
      <c r="G122" s="40"/>
      <c r="H122" s="40"/>
      <c r="I122" s="40"/>
      <c r="J122" s="40"/>
      <c r="L122" s="41"/>
      <c r="O122" s="37"/>
      <c r="P122" s="37"/>
      <c r="U122" s="5"/>
      <c r="W122" s="17"/>
    </row>
    <row r="123" spans="1:23" x14ac:dyDescent="0.2">
      <c r="A123" s="25"/>
      <c r="E123" s="43"/>
      <c r="F123" s="39"/>
      <c r="G123" s="40"/>
      <c r="H123" s="40"/>
      <c r="I123" s="40"/>
      <c r="J123" s="40"/>
      <c r="L123" s="41"/>
      <c r="O123" s="37"/>
      <c r="P123" s="37"/>
      <c r="U123" s="5"/>
      <c r="W123" s="17"/>
    </row>
    <row r="124" spans="1:23" x14ac:dyDescent="0.2">
      <c r="A124" s="25"/>
      <c r="E124" s="43"/>
      <c r="F124" s="39"/>
      <c r="G124" s="40"/>
      <c r="H124" s="40"/>
      <c r="I124" s="40"/>
      <c r="J124" s="40"/>
      <c r="L124" s="41"/>
      <c r="O124" s="37"/>
      <c r="P124" s="37"/>
      <c r="U124" s="5"/>
      <c r="W124" s="17"/>
    </row>
    <row r="125" spans="1:23" x14ac:dyDescent="0.2">
      <c r="A125" s="25"/>
      <c r="E125" s="43"/>
      <c r="F125" s="39"/>
      <c r="G125" s="40"/>
      <c r="H125" s="40"/>
      <c r="I125" s="40"/>
      <c r="J125" s="40"/>
      <c r="L125" s="41"/>
      <c r="O125" s="37"/>
    </row>
    <row r="126" spans="1:23" x14ac:dyDescent="0.2">
      <c r="A126" s="25"/>
      <c r="E126" s="43"/>
      <c r="F126" s="39"/>
      <c r="G126" s="40"/>
      <c r="H126" s="40"/>
      <c r="I126" s="40"/>
      <c r="J126" s="40"/>
      <c r="L126" s="41"/>
      <c r="O126" s="37"/>
    </row>
    <row r="127" spans="1:23" x14ac:dyDescent="0.2">
      <c r="A127" s="25"/>
      <c r="E127" s="43"/>
      <c r="F127" s="39"/>
      <c r="G127" s="40"/>
      <c r="H127" s="40"/>
      <c r="I127" s="40"/>
      <c r="J127" s="40"/>
      <c r="L127" s="41"/>
      <c r="O127" s="37"/>
    </row>
    <row r="128" spans="1:23" x14ac:dyDescent="0.2">
      <c r="A128" s="25"/>
      <c r="E128" s="43"/>
      <c r="F128" s="39"/>
      <c r="G128" s="40"/>
      <c r="H128" s="40"/>
      <c r="I128" s="40"/>
      <c r="J128" s="40"/>
      <c r="L128" s="41"/>
      <c r="O128" s="37"/>
    </row>
    <row r="129" spans="1:23" x14ac:dyDescent="0.2">
      <c r="A129" s="25"/>
      <c r="E129" s="43"/>
      <c r="F129" s="39"/>
      <c r="G129" s="40"/>
      <c r="H129" s="40"/>
      <c r="I129" s="40"/>
      <c r="J129" s="40"/>
      <c r="L129" s="41"/>
      <c r="O129" s="37"/>
      <c r="P129" s="37"/>
      <c r="U129" s="5"/>
      <c r="W129" s="17"/>
    </row>
    <row r="130" spans="1:23" x14ac:dyDescent="0.2">
      <c r="A130" s="25"/>
      <c r="E130" s="43"/>
      <c r="F130" s="39"/>
      <c r="G130" s="40"/>
      <c r="H130" s="40"/>
      <c r="I130" s="40"/>
      <c r="J130" s="40"/>
      <c r="L130" s="41"/>
      <c r="O130" s="37"/>
      <c r="P130" s="37"/>
      <c r="U130" s="5"/>
      <c r="W130" s="17"/>
    </row>
    <row r="131" spans="1:23" x14ac:dyDescent="0.2">
      <c r="A131" s="25"/>
      <c r="E131" s="43"/>
      <c r="F131" s="39"/>
      <c r="G131" s="40"/>
      <c r="H131" s="40"/>
      <c r="I131" s="40"/>
      <c r="J131" s="40"/>
      <c r="L131" s="41"/>
      <c r="O131" s="37"/>
      <c r="P131" s="37"/>
      <c r="U131" s="5"/>
      <c r="W131" s="17"/>
    </row>
    <row r="132" spans="1:23" x14ac:dyDescent="0.2">
      <c r="A132" s="25"/>
      <c r="E132" s="43"/>
      <c r="F132" s="39"/>
      <c r="G132" s="40"/>
      <c r="H132" s="40"/>
      <c r="I132" s="40"/>
      <c r="J132" s="40"/>
      <c r="L132" s="41"/>
      <c r="O132" s="37"/>
      <c r="P132" s="37"/>
      <c r="U132" s="5"/>
      <c r="W132" s="17"/>
    </row>
    <row r="133" spans="1:23" x14ac:dyDescent="0.2">
      <c r="A133" s="25"/>
      <c r="E133" s="43"/>
      <c r="F133" s="39"/>
      <c r="G133" s="40"/>
      <c r="H133" s="40"/>
      <c r="I133" s="40"/>
      <c r="J133" s="40"/>
      <c r="L133" s="41"/>
    </row>
    <row r="134" spans="1:23" x14ac:dyDescent="0.2">
      <c r="A134" s="25"/>
      <c r="E134" s="43"/>
      <c r="F134" s="39"/>
      <c r="G134" s="40"/>
      <c r="H134" s="40"/>
      <c r="I134" s="40"/>
      <c r="J134" s="40"/>
      <c r="L134" s="41"/>
    </row>
    <row r="135" spans="1:23" x14ac:dyDescent="0.2">
      <c r="A135" s="25"/>
      <c r="E135" s="43"/>
      <c r="F135" s="39"/>
      <c r="G135" s="40"/>
      <c r="H135" s="40"/>
      <c r="I135" s="40"/>
      <c r="J135" s="40"/>
      <c r="L135" s="41"/>
    </row>
    <row r="136" spans="1:23" x14ac:dyDescent="0.2">
      <c r="A136" s="25"/>
      <c r="E136" s="43"/>
      <c r="F136" s="39"/>
      <c r="G136" s="40"/>
      <c r="H136" s="40"/>
      <c r="I136" s="40"/>
      <c r="J136" s="40"/>
      <c r="L136" s="41"/>
    </row>
    <row r="137" spans="1:23" x14ac:dyDescent="0.2">
      <c r="A137" s="25"/>
      <c r="E137" s="43"/>
      <c r="F137" s="39"/>
      <c r="G137" s="40"/>
      <c r="H137" s="40"/>
      <c r="I137" s="40"/>
      <c r="J137" s="40"/>
      <c r="L137" s="42"/>
    </row>
    <row r="138" spans="1:23" x14ac:dyDescent="0.2">
      <c r="A138" s="25"/>
      <c r="E138" s="43"/>
      <c r="F138" s="39"/>
      <c r="G138" s="40"/>
      <c r="H138" s="40"/>
      <c r="I138" s="40"/>
      <c r="J138" s="40"/>
      <c r="L138" s="41"/>
    </row>
    <row r="139" spans="1:23" x14ac:dyDescent="0.2">
      <c r="A139" s="25"/>
      <c r="E139" s="47"/>
      <c r="M139" s="8"/>
      <c r="N139" s="58"/>
      <c r="O139" s="37"/>
      <c r="P139" s="37"/>
      <c r="U139" s="5"/>
      <c r="W139" s="17"/>
    </row>
    <row r="140" spans="1:23" x14ac:dyDescent="0.2">
      <c r="A140" s="25"/>
      <c r="E140" s="47"/>
      <c r="M140" s="8"/>
      <c r="N140" s="58"/>
      <c r="O140" s="37"/>
      <c r="P140" s="37"/>
      <c r="U140" s="5"/>
      <c r="W140" s="17"/>
    </row>
    <row r="141" spans="1:23" x14ac:dyDescent="0.2">
      <c r="A141" s="25"/>
      <c r="E141" s="47"/>
      <c r="M141" s="8"/>
      <c r="N141" s="58"/>
      <c r="O141" s="37"/>
      <c r="P141" s="37"/>
      <c r="U141" s="5"/>
      <c r="W141" s="17"/>
    </row>
    <row r="142" spans="1:23" x14ac:dyDescent="0.2">
      <c r="A142" s="25"/>
      <c r="E142" s="47"/>
      <c r="M142" s="8"/>
      <c r="N142" s="58"/>
      <c r="O142" s="37"/>
      <c r="P142" s="37"/>
      <c r="U142" s="5"/>
      <c r="W142" s="17"/>
    </row>
    <row r="143" spans="1:23" x14ac:dyDescent="0.2">
      <c r="A143" s="25"/>
      <c r="E143" s="47"/>
      <c r="M143" s="8"/>
      <c r="N143" s="58"/>
      <c r="O143" s="37"/>
      <c r="P143" s="37"/>
      <c r="U143" s="5"/>
      <c r="W143" s="17"/>
    </row>
    <row r="144" spans="1:23" x14ac:dyDescent="0.2">
      <c r="A144" s="25"/>
      <c r="E144" s="47"/>
      <c r="M144" s="8"/>
      <c r="N144" s="58"/>
      <c r="O144" s="37"/>
      <c r="P144" s="37"/>
      <c r="U144" s="5"/>
      <c r="W144" s="17"/>
    </row>
    <row r="145" spans="1:16" x14ac:dyDescent="0.2">
      <c r="A145" s="25"/>
      <c r="E145" s="43"/>
      <c r="F145" s="39"/>
      <c r="G145" s="40"/>
      <c r="H145" s="40"/>
      <c r="I145" s="40"/>
      <c r="J145" s="40"/>
      <c r="L145" s="41"/>
      <c r="O145" s="37"/>
      <c r="P145" s="37"/>
    </row>
    <row r="146" spans="1:16" x14ac:dyDescent="0.2">
      <c r="A146" s="25"/>
      <c r="E146" s="43"/>
      <c r="F146" s="39"/>
      <c r="G146" s="40"/>
      <c r="H146" s="40"/>
      <c r="I146" s="40"/>
      <c r="J146" s="40"/>
      <c r="L146" s="41"/>
      <c r="O146" s="37"/>
      <c r="P146" s="37"/>
    </row>
    <row r="147" spans="1:16" x14ac:dyDescent="0.2">
      <c r="A147" s="25"/>
      <c r="E147" s="43"/>
      <c r="F147" s="39"/>
      <c r="G147" s="40"/>
      <c r="H147" s="40"/>
      <c r="I147" s="40"/>
      <c r="J147" s="40"/>
      <c r="L147" s="56"/>
      <c r="O147" s="37"/>
      <c r="P147" s="37"/>
    </row>
    <row r="148" spans="1:16" x14ac:dyDescent="0.2">
      <c r="A148" s="25"/>
      <c r="E148" s="43"/>
      <c r="F148" s="39"/>
      <c r="G148" s="40"/>
      <c r="H148" s="40"/>
      <c r="I148" s="40"/>
      <c r="J148" s="40"/>
      <c r="L148" s="56"/>
      <c r="O148" s="37"/>
      <c r="P148" s="37"/>
    </row>
    <row r="149" spans="1:16" x14ac:dyDescent="0.2">
      <c r="A149" s="25"/>
      <c r="B149" s="35"/>
      <c r="E149" s="47"/>
      <c r="O149" s="37"/>
      <c r="P149" s="37"/>
    </row>
    <row r="150" spans="1:16" x14ac:dyDescent="0.2">
      <c r="A150" s="25"/>
      <c r="B150" s="35"/>
      <c r="E150" s="47"/>
      <c r="O150" s="37"/>
      <c r="P150" s="37"/>
    </row>
    <row r="151" spans="1:16" x14ac:dyDescent="0.2">
      <c r="A151" s="25"/>
      <c r="B151" s="35"/>
      <c r="E151" s="47"/>
      <c r="O151" s="37"/>
      <c r="P151" s="37"/>
    </row>
    <row r="152" spans="1:16" x14ac:dyDescent="0.2">
      <c r="A152" s="25"/>
      <c r="B152" s="35"/>
      <c r="E152" s="47"/>
      <c r="O152" s="37"/>
      <c r="P152" s="37"/>
    </row>
    <row r="153" spans="1:16" x14ac:dyDescent="0.2">
      <c r="A153" s="25"/>
      <c r="E153" s="43"/>
      <c r="F153" s="39"/>
      <c r="G153" s="40"/>
      <c r="H153" s="40"/>
      <c r="I153" s="40"/>
      <c r="J153" s="40"/>
      <c r="L153" s="41"/>
      <c r="O153" s="37"/>
      <c r="P153" s="37"/>
    </row>
    <row r="154" spans="1:16" x14ac:dyDescent="0.2">
      <c r="A154" s="25"/>
      <c r="E154" s="43"/>
      <c r="F154" s="39"/>
      <c r="G154" s="40"/>
      <c r="H154" s="40"/>
      <c r="I154" s="40"/>
      <c r="J154" s="40"/>
      <c r="L154" s="41"/>
      <c r="O154" s="37"/>
      <c r="P154" s="37"/>
    </row>
    <row r="155" spans="1:16" x14ac:dyDescent="0.2">
      <c r="A155" s="25"/>
      <c r="E155" s="43"/>
      <c r="F155" s="39"/>
      <c r="G155" s="40"/>
      <c r="H155" s="40"/>
      <c r="I155" s="40"/>
      <c r="J155" s="40"/>
      <c r="L155" s="55"/>
      <c r="O155" s="37"/>
      <c r="P155" s="37"/>
    </row>
    <row r="156" spans="1:16" x14ac:dyDescent="0.2">
      <c r="A156" s="25"/>
      <c r="E156" s="43"/>
      <c r="F156" s="39"/>
      <c r="G156" s="40"/>
      <c r="H156" s="40"/>
      <c r="I156" s="40"/>
      <c r="J156" s="40"/>
      <c r="L156" s="41"/>
      <c r="O156" s="37"/>
      <c r="P156" s="37"/>
    </row>
    <row r="157" spans="1:16" x14ac:dyDescent="0.2">
      <c r="A157" s="25"/>
      <c r="E157" s="43"/>
      <c r="F157" s="39"/>
      <c r="G157" s="40"/>
      <c r="H157" s="40"/>
      <c r="I157" s="40"/>
      <c r="J157" s="40"/>
      <c r="L157" s="41"/>
      <c r="O157" s="37"/>
      <c r="P157" s="37"/>
    </row>
    <row r="158" spans="1:16" x14ac:dyDescent="0.2">
      <c r="A158" s="25"/>
      <c r="E158" s="43"/>
      <c r="F158" s="39"/>
      <c r="G158" s="40"/>
      <c r="H158" s="40"/>
      <c r="I158" s="40"/>
      <c r="J158" s="40"/>
      <c r="L158" s="42"/>
      <c r="O158" s="37"/>
      <c r="P158" s="37"/>
    </row>
    <row r="159" spans="1:16" x14ac:dyDescent="0.2">
      <c r="A159" s="25"/>
      <c r="E159" s="43"/>
      <c r="F159" s="39"/>
      <c r="G159" s="40"/>
      <c r="H159" s="40"/>
      <c r="I159" s="40"/>
      <c r="J159" s="40"/>
      <c r="L159" s="41"/>
      <c r="O159" s="37"/>
      <c r="P159" s="37"/>
    </row>
    <row r="160" spans="1:16" x14ac:dyDescent="0.2">
      <c r="A160" s="25"/>
      <c r="E160" s="43"/>
      <c r="F160" s="39"/>
      <c r="G160" s="40"/>
      <c r="H160" s="40"/>
      <c r="I160" s="40"/>
      <c r="J160" s="40"/>
      <c r="L160" s="41"/>
      <c r="O160" s="37"/>
      <c r="P160" s="37"/>
    </row>
    <row r="161" spans="1:16" x14ac:dyDescent="0.2">
      <c r="A161" s="25"/>
      <c r="E161" s="43"/>
      <c r="F161" s="39"/>
      <c r="G161" s="40"/>
      <c r="H161" s="40"/>
      <c r="I161" s="40"/>
      <c r="J161" s="40"/>
      <c r="L161" s="41"/>
      <c r="O161" s="37"/>
      <c r="P161" s="37"/>
    </row>
    <row r="162" spans="1:16" x14ac:dyDescent="0.2">
      <c r="A162" s="25"/>
      <c r="E162" s="43"/>
      <c r="F162" s="39"/>
      <c r="G162" s="40"/>
      <c r="H162" s="40"/>
      <c r="I162" s="40"/>
      <c r="J162" s="40"/>
      <c r="L162" s="41"/>
      <c r="O162" s="37"/>
      <c r="P162" s="37"/>
    </row>
    <row r="163" spans="1:16" x14ac:dyDescent="0.2">
      <c r="A163" s="25"/>
      <c r="E163" s="43"/>
      <c r="F163" s="39"/>
      <c r="G163" s="40"/>
      <c r="H163" s="40"/>
      <c r="I163" s="40"/>
      <c r="J163" s="40"/>
      <c r="L163" s="42"/>
      <c r="O163" s="37"/>
      <c r="P163" s="37"/>
    </row>
    <row r="164" spans="1:16" x14ac:dyDescent="0.2">
      <c r="A164" s="25"/>
      <c r="E164" s="43"/>
      <c r="F164" s="39"/>
      <c r="G164" s="40"/>
      <c r="H164" s="40"/>
      <c r="I164" s="40"/>
      <c r="J164" s="40"/>
      <c r="L164" s="41"/>
      <c r="O164" s="37"/>
      <c r="P164" s="37"/>
    </row>
    <row r="165" spans="1:16" x14ac:dyDescent="0.2">
      <c r="A165" s="25"/>
      <c r="E165" s="43"/>
      <c r="F165" s="39"/>
      <c r="G165" s="40"/>
      <c r="H165" s="40"/>
      <c r="I165" s="40"/>
      <c r="J165" s="40"/>
      <c r="L165" s="41"/>
      <c r="O165" s="37"/>
      <c r="P165" s="37"/>
    </row>
    <row r="166" spans="1:16" x14ac:dyDescent="0.2">
      <c r="A166" s="25"/>
      <c r="E166" s="43"/>
      <c r="F166" s="39"/>
      <c r="G166" s="40"/>
      <c r="H166" s="40"/>
      <c r="I166" s="40"/>
      <c r="J166" s="40"/>
      <c r="L166" s="41"/>
      <c r="O166" s="37"/>
      <c r="P166" s="37"/>
    </row>
    <row r="167" spans="1:16" x14ac:dyDescent="0.2">
      <c r="A167" s="25"/>
      <c r="E167" s="43"/>
      <c r="F167" s="39"/>
      <c r="G167" s="40"/>
      <c r="H167" s="40"/>
      <c r="I167" s="40"/>
      <c r="J167" s="40"/>
      <c r="L167" s="41"/>
      <c r="O167" s="37"/>
      <c r="P167" s="37"/>
    </row>
    <row r="168" spans="1:16" x14ac:dyDescent="0.2">
      <c r="A168" s="25"/>
      <c r="E168" s="43"/>
      <c r="F168" s="39"/>
      <c r="G168" s="40"/>
      <c r="H168" s="40"/>
      <c r="I168" s="40"/>
      <c r="J168" s="40"/>
      <c r="L168" s="41"/>
      <c r="O168" s="37"/>
      <c r="P168" s="37"/>
    </row>
    <row r="169" spans="1:16" x14ac:dyDescent="0.2">
      <c r="A169" s="25"/>
      <c r="E169" s="43"/>
      <c r="F169" s="39"/>
      <c r="G169" s="40"/>
      <c r="H169" s="40"/>
      <c r="I169" s="40"/>
      <c r="J169" s="40"/>
      <c r="L169" s="41"/>
      <c r="O169" s="37"/>
      <c r="P169" s="37"/>
    </row>
    <row r="170" spans="1:16" x14ac:dyDescent="0.2">
      <c r="A170" s="25"/>
      <c r="E170" s="43"/>
      <c r="F170" s="39"/>
      <c r="G170" s="40"/>
      <c r="H170" s="40"/>
      <c r="I170" s="40"/>
      <c r="J170" s="40"/>
      <c r="L170" s="55"/>
      <c r="O170" s="37"/>
      <c r="P170" s="37"/>
    </row>
    <row r="171" spans="1:16" x14ac:dyDescent="0.2">
      <c r="A171" s="25"/>
      <c r="E171" s="43"/>
      <c r="F171" s="39"/>
      <c r="G171" s="40"/>
      <c r="H171" s="40"/>
      <c r="I171" s="40"/>
      <c r="J171" s="40"/>
      <c r="L171" s="41"/>
      <c r="O171" s="37"/>
      <c r="P171" s="37"/>
    </row>
    <row r="172" spans="1:16" x14ac:dyDescent="0.2">
      <c r="A172" s="25"/>
      <c r="E172" s="43"/>
      <c r="F172" s="39"/>
      <c r="G172" s="40"/>
      <c r="H172" s="40"/>
      <c r="I172" s="40"/>
      <c r="L172" s="41"/>
      <c r="O172" s="37"/>
      <c r="P172" s="37"/>
    </row>
    <row r="173" spans="1:16" x14ac:dyDescent="0.2">
      <c r="A173" s="25"/>
      <c r="E173" s="43"/>
      <c r="F173" s="39"/>
      <c r="G173" s="40"/>
      <c r="H173" s="40"/>
      <c r="I173" s="40"/>
      <c r="L173" s="41"/>
      <c r="O173" s="37"/>
      <c r="P173" s="37"/>
    </row>
    <row r="174" spans="1:16" x14ac:dyDescent="0.2">
      <c r="A174" s="25"/>
      <c r="E174" s="43"/>
      <c r="F174" s="39"/>
      <c r="G174" s="40"/>
      <c r="H174" s="40"/>
      <c r="I174" s="40"/>
      <c r="L174" s="41"/>
      <c r="O174" s="37"/>
      <c r="P174" s="37"/>
    </row>
    <row r="175" spans="1:16" x14ac:dyDescent="0.2">
      <c r="A175" s="25"/>
      <c r="E175" s="43"/>
      <c r="F175" s="39"/>
      <c r="G175" s="40"/>
      <c r="H175" s="40"/>
      <c r="I175" s="40"/>
      <c r="L175" s="41"/>
    </row>
    <row r="176" spans="1:16" x14ac:dyDescent="0.2">
      <c r="A176" s="25"/>
      <c r="E176" s="43"/>
      <c r="F176" s="39"/>
      <c r="G176" s="40"/>
      <c r="H176" s="40"/>
      <c r="I176" s="40"/>
      <c r="L176" s="41"/>
    </row>
    <row r="177" spans="1:16" x14ac:dyDescent="0.2">
      <c r="A177" s="25"/>
      <c r="E177" s="43"/>
      <c r="F177" s="39"/>
      <c r="G177" s="40"/>
      <c r="H177" s="40"/>
      <c r="I177" s="40"/>
      <c r="L177" s="41"/>
    </row>
    <row r="178" spans="1:16" x14ac:dyDescent="0.2">
      <c r="A178" s="25"/>
      <c r="E178" s="43"/>
      <c r="F178" s="39"/>
      <c r="G178" s="40"/>
      <c r="H178" s="40"/>
      <c r="I178" s="40"/>
      <c r="L178" s="41"/>
      <c r="O178" s="37"/>
      <c r="P178" s="37"/>
    </row>
    <row r="179" spans="1:16" x14ac:dyDescent="0.2">
      <c r="A179" s="25"/>
      <c r="E179" s="43"/>
      <c r="F179" s="39"/>
      <c r="G179" s="40"/>
      <c r="H179" s="40"/>
      <c r="I179" s="40"/>
      <c r="L179" s="41"/>
      <c r="O179" s="37"/>
      <c r="P179" s="37"/>
    </row>
    <row r="180" spans="1:16" x14ac:dyDescent="0.2">
      <c r="A180" s="25"/>
      <c r="E180" s="43"/>
      <c r="F180" s="39"/>
      <c r="G180" s="40"/>
      <c r="H180" s="40"/>
      <c r="I180" s="40"/>
      <c r="L180" s="41"/>
      <c r="O180" s="37"/>
      <c r="P180" s="37"/>
    </row>
    <row r="181" spans="1:16" x14ac:dyDescent="0.2">
      <c r="A181" s="25"/>
      <c r="E181" s="43"/>
      <c r="F181" s="39"/>
      <c r="G181" s="40"/>
      <c r="H181" s="40"/>
      <c r="I181" s="40"/>
      <c r="L181" s="41"/>
      <c r="O181" s="37"/>
      <c r="P181" s="37"/>
    </row>
    <row r="182" spans="1:16" x14ac:dyDescent="0.2">
      <c r="A182" s="25"/>
      <c r="E182" s="43"/>
      <c r="F182" s="39"/>
      <c r="G182" s="40"/>
      <c r="H182" s="40"/>
      <c r="I182" s="40"/>
      <c r="L182" s="41"/>
      <c r="O182" s="37"/>
      <c r="P182" s="37"/>
    </row>
    <row r="183" spans="1:16" x14ac:dyDescent="0.2">
      <c r="A183" s="25"/>
      <c r="E183" s="43"/>
      <c r="F183" s="39"/>
      <c r="G183" s="40"/>
      <c r="H183" s="40"/>
      <c r="I183" s="40"/>
      <c r="L183" s="56"/>
      <c r="O183" s="37"/>
      <c r="P183" s="37"/>
    </row>
    <row r="184" spans="1:16" x14ac:dyDescent="0.2">
      <c r="A184" s="25"/>
      <c r="E184" s="43"/>
      <c r="F184" s="39"/>
      <c r="G184" s="40"/>
      <c r="H184" s="40"/>
      <c r="I184" s="40"/>
      <c r="L184" s="56"/>
      <c r="O184" s="37"/>
      <c r="P184" s="37"/>
    </row>
    <row r="185" spans="1:16" x14ac:dyDescent="0.2">
      <c r="A185" s="25"/>
      <c r="E185" s="43"/>
      <c r="F185" s="39"/>
      <c r="G185" s="40"/>
      <c r="H185" s="40"/>
      <c r="I185" s="40"/>
      <c r="L185" s="41"/>
      <c r="O185" s="37"/>
      <c r="P185" s="37"/>
    </row>
    <row r="186" spans="1:16" x14ac:dyDescent="0.2">
      <c r="A186" s="25"/>
      <c r="E186" s="43"/>
      <c r="F186" s="39"/>
      <c r="G186" s="40"/>
      <c r="H186" s="40"/>
      <c r="I186" s="40"/>
      <c r="L186" s="41"/>
      <c r="O186" s="37"/>
      <c r="P186" s="37"/>
    </row>
    <row r="187" spans="1:16" x14ac:dyDescent="0.2">
      <c r="A187" s="25"/>
      <c r="E187" s="43"/>
      <c r="F187" s="39"/>
      <c r="G187" s="40"/>
      <c r="H187" s="40"/>
      <c r="I187" s="40"/>
      <c r="L187" s="41"/>
      <c r="O187" s="37"/>
      <c r="P187" s="37"/>
    </row>
    <row r="188" spans="1:16" x14ac:dyDescent="0.2">
      <c r="A188" s="25"/>
      <c r="E188" s="43"/>
      <c r="F188" s="39"/>
      <c r="G188" s="40"/>
      <c r="H188" s="40"/>
      <c r="I188" s="40"/>
      <c r="L188" s="41"/>
      <c r="O188" s="37"/>
      <c r="P188" s="37"/>
    </row>
    <row r="189" spans="1:16" x14ac:dyDescent="0.2">
      <c r="A189" s="25"/>
      <c r="E189" s="43"/>
      <c r="F189" s="39"/>
      <c r="G189" s="40"/>
      <c r="H189" s="40"/>
      <c r="I189" s="40"/>
      <c r="L189" s="41"/>
      <c r="O189" s="37"/>
      <c r="P189" s="37"/>
    </row>
    <row r="190" spans="1:16" x14ac:dyDescent="0.2">
      <c r="A190" s="25"/>
      <c r="E190" s="43"/>
      <c r="F190" s="39"/>
      <c r="G190" s="40"/>
      <c r="H190" s="40"/>
      <c r="I190" s="40"/>
      <c r="L190" s="56"/>
      <c r="O190" s="37"/>
      <c r="P190" s="37"/>
    </row>
    <row r="191" spans="1:16" x14ac:dyDescent="0.2">
      <c r="A191" s="25"/>
      <c r="E191" s="43"/>
      <c r="F191" s="39"/>
      <c r="G191" s="40"/>
      <c r="H191" s="40"/>
      <c r="I191" s="40"/>
      <c r="L191" s="41"/>
      <c r="O191" s="37"/>
      <c r="P191" s="37"/>
    </row>
    <row r="192" spans="1:16" x14ac:dyDescent="0.2">
      <c r="A192" s="25"/>
      <c r="E192" s="43"/>
      <c r="F192" s="39"/>
      <c r="G192" s="40"/>
      <c r="H192" s="40"/>
      <c r="I192" s="40"/>
      <c r="L192" s="41"/>
      <c r="O192" s="37"/>
      <c r="P192" s="37"/>
    </row>
    <row r="193" spans="1:16" x14ac:dyDescent="0.2">
      <c r="A193" s="25"/>
      <c r="E193" s="43"/>
      <c r="F193" s="39"/>
      <c r="G193" s="40"/>
      <c r="H193" s="40"/>
      <c r="I193" s="40"/>
      <c r="L193" s="41"/>
      <c r="O193" s="37"/>
      <c r="P193" s="37"/>
    </row>
    <row r="194" spans="1:16" x14ac:dyDescent="0.2">
      <c r="A194" s="25"/>
      <c r="E194" s="43"/>
      <c r="F194" s="39"/>
      <c r="G194" s="40"/>
      <c r="H194" s="40"/>
      <c r="I194" s="40"/>
      <c r="L194" s="41"/>
      <c r="O194" s="37"/>
      <c r="P194" s="37"/>
    </row>
    <row r="195" spans="1:16" x14ac:dyDescent="0.2">
      <c r="A195" s="25"/>
      <c r="E195" s="43"/>
      <c r="F195" s="39"/>
      <c r="G195" s="40"/>
      <c r="H195" s="40"/>
      <c r="I195" s="40"/>
      <c r="L195" s="41"/>
      <c r="O195" s="37"/>
      <c r="P195" s="37"/>
    </row>
    <row r="196" spans="1:16" x14ac:dyDescent="0.2">
      <c r="A196" s="25"/>
      <c r="E196" s="43"/>
      <c r="F196" s="39"/>
      <c r="G196" s="40"/>
      <c r="H196" s="40"/>
      <c r="I196" s="40"/>
      <c r="L196" s="41"/>
      <c r="O196" s="37"/>
      <c r="P196" s="37"/>
    </row>
    <row r="197" spans="1:16" x14ac:dyDescent="0.2">
      <c r="A197" s="25"/>
      <c r="E197" s="43"/>
      <c r="F197" s="39"/>
      <c r="G197" s="40"/>
      <c r="H197" s="40"/>
      <c r="I197" s="40"/>
      <c r="L197" s="41"/>
      <c r="O197" s="37"/>
      <c r="P197" s="37"/>
    </row>
    <row r="198" spans="1:16" x14ac:dyDescent="0.2">
      <c r="A198" s="25"/>
      <c r="E198" s="43"/>
      <c r="F198" s="39"/>
      <c r="G198" s="40"/>
      <c r="H198" s="40"/>
      <c r="I198" s="40"/>
      <c r="L198" s="55"/>
      <c r="O198" s="37"/>
      <c r="P198" s="37"/>
    </row>
    <row r="199" spans="1:16" x14ac:dyDescent="0.2">
      <c r="A199" s="25"/>
      <c r="E199" s="43"/>
      <c r="F199" s="39"/>
      <c r="G199" s="40"/>
      <c r="H199" s="40"/>
      <c r="I199" s="40"/>
      <c r="L199" s="41"/>
      <c r="O199" s="37"/>
      <c r="P199" s="37"/>
    </row>
    <row r="200" spans="1:16" x14ac:dyDescent="0.2">
      <c r="A200" s="25"/>
      <c r="E200" s="43"/>
      <c r="F200" s="39"/>
      <c r="G200" s="40"/>
      <c r="H200" s="40"/>
      <c r="I200" s="40"/>
      <c r="L200" s="41"/>
      <c r="O200" s="37"/>
      <c r="P200" s="37"/>
    </row>
    <row r="201" spans="1:16" x14ac:dyDescent="0.2">
      <c r="A201" s="25"/>
      <c r="E201" s="43"/>
      <c r="G201" s="40"/>
      <c r="H201" s="40"/>
      <c r="I201" s="40"/>
      <c r="L201" s="42"/>
      <c r="O201" s="37"/>
      <c r="P201" s="37"/>
    </row>
    <row r="202" spans="1:16" x14ac:dyDescent="0.2">
      <c r="A202" s="25"/>
      <c r="E202" s="43"/>
      <c r="G202" s="40"/>
      <c r="H202" s="40"/>
      <c r="I202" s="40"/>
      <c r="L202" s="41"/>
      <c r="O202" s="37"/>
      <c r="P202" s="37"/>
    </row>
    <row r="203" spans="1:16" x14ac:dyDescent="0.2">
      <c r="A203" s="25"/>
      <c r="E203" s="43"/>
      <c r="G203" s="40"/>
      <c r="H203" s="40"/>
      <c r="I203" s="40"/>
      <c r="L203" s="41"/>
      <c r="O203" s="37"/>
      <c r="P203" s="37"/>
    </row>
  </sheetData>
  <protectedRanges>
    <protectedRange sqref="O2:P4" name="Range1_9_10"/>
    <protectedRange sqref="O5:P7" name="Range1_9_12"/>
    <protectedRange sqref="O8:P14" name="Range1_9_15"/>
    <protectedRange sqref="O15:P17" name="Range1_9_14"/>
    <protectedRange sqref="O18:P22" name="Range1_9_18"/>
    <protectedRange sqref="O23:P30" name="Range1_9_20"/>
    <protectedRange sqref="O31:P33" name="Range1_9_22"/>
    <protectedRange sqref="O34:P47" name="Range1_9_24"/>
    <protectedRange sqref="O48:P51" name="Range1_9_26"/>
    <protectedRange sqref="O52:P55" name="Range1_9_28"/>
    <protectedRange sqref="O56:P59" name="Range1_9_29"/>
    <protectedRange sqref="O60:O62" name="Range1_9_3_1"/>
    <protectedRange sqref="P60:P62" name="Range1_9_4_1"/>
    <protectedRange sqref="O63:O66" name="Range1_9_5_1"/>
    <protectedRange sqref="P63:P66" name="Range1_9_6_1"/>
    <protectedRange sqref="O67:P70" name="Range1_9_2_1"/>
    <protectedRange sqref="O75:P78" name="Range1_9_8_1"/>
    <protectedRange sqref="O71:P74" name="Range1_9_11_1"/>
    <protectedRange sqref="O79:P81" name="Range1_9_13_1"/>
    <protectedRange sqref="O82:P85" name="Range1_9_10_1"/>
    <protectedRange sqref="H121:J122 L121:L122 J156 G157:J171 G172:I203 L156:L203 G3:I6 L3:L6" name="Range27"/>
    <protectedRange sqref="E88:E90" name="Range1_9_2_1_1_11"/>
    <protectedRange sqref="G88:G90" name="Range27_53"/>
    <protectedRange sqref="G88" name="Range1_40"/>
    <protectedRange sqref="G89" name="Range1_8_3_9"/>
    <protectedRange sqref="G88:G90" name="Range26_42"/>
    <protectedRange sqref="H88:H90" name="Range27_54"/>
    <protectedRange sqref="H88" name="Range1_6_14"/>
    <protectedRange sqref="H89:H90" name="Range1_8_3_10"/>
    <protectedRange sqref="H88:H90" name="Range26_43"/>
    <protectedRange sqref="I88:I90" name="Range27_55"/>
    <protectedRange sqref="I88" name="Range1_6_15"/>
    <protectedRange sqref="I89" name="Range1_8_3_11"/>
    <protectedRange sqref="I88:I90" name="Range26_44"/>
    <protectedRange sqref="J88:J90" name="Range27_56"/>
    <protectedRange sqref="J88" name="Range1_41"/>
    <protectedRange sqref="J89:J90" name="Range1_8_3_12"/>
    <protectedRange sqref="J88:J90" name="Range26_45"/>
    <protectedRange sqref="L88:L90" name="Range27_57"/>
    <protectedRange sqref="L88" name="Range1_6_16"/>
    <protectedRange sqref="L89:L90" name="Range1_8_3_13"/>
    <protectedRange sqref="L88:L90" name="Range28_11"/>
    <protectedRange sqref="E91" name="Range1_9_2_1_1_12"/>
    <protectedRange sqref="G91" name="Range27_58"/>
    <protectedRange sqref="G91" name="Range1_42"/>
    <protectedRange sqref="G91" name="Range26_46"/>
    <protectedRange sqref="H91" name="Range27_59"/>
    <protectedRange sqref="H91" name="Range1_6_17"/>
    <protectedRange sqref="H91" name="Range26_47"/>
    <protectedRange sqref="I91" name="Range27_60"/>
    <protectedRange sqref="I91" name="Range26_48"/>
    <protectedRange sqref="J91" name="Range27_61"/>
    <protectedRange sqref="J91" name="Range1_43"/>
    <protectedRange sqref="J91" name="Range26_49"/>
    <protectedRange sqref="L91" name="Range27_62"/>
    <protectedRange sqref="L91" name="Range1_44"/>
    <protectedRange sqref="L91" name="Range28_12"/>
    <protectedRange sqref="E92:E95" name="Range1_9_2_1_1_13"/>
    <protectedRange sqref="G92:G95" name="Range27_63"/>
    <protectedRange sqref="G92:G93" name="Range1_45"/>
    <protectedRange sqref="G94" name="Range1_8_3_14"/>
    <protectedRange sqref="G92:G95" name="Range26_50"/>
    <protectedRange sqref="H92:H95" name="Range27_64"/>
    <protectedRange sqref="H92" name="Range1_8_1_8"/>
    <protectedRange sqref="H93" name="Range1_6_18"/>
    <protectedRange sqref="H94:H95" name="Range1_8_3_15"/>
    <protectedRange sqref="H92:H95" name="Range26_51"/>
    <protectedRange sqref="I92:I95" name="Range27_65"/>
    <protectedRange sqref="I92" name="Range1_4_2_1_3"/>
    <protectedRange sqref="I93" name="Range1_6_19"/>
    <protectedRange sqref="I94" name="Range1_8_3_16"/>
    <protectedRange sqref="I92:I95" name="Range26_52"/>
    <protectedRange sqref="J92:J95" name="Range27_67"/>
    <protectedRange sqref="J92:J93" name="Range1_46"/>
    <protectedRange sqref="J94:J95" name="Range1_8_3_18"/>
    <protectedRange sqref="J92:J95" name="Range26_53"/>
    <protectedRange sqref="L92:L95" name="Range27_68"/>
    <protectedRange sqref="L92" name="Range1_8_9"/>
    <protectedRange sqref="L93" name="Range1_6_21"/>
    <protectedRange sqref="L94:L95" name="Range1_8_3_19"/>
    <protectedRange sqref="L92:L95" name="Range28_14"/>
    <protectedRange sqref="E96:E99" name="Range1_9_2_1_1_14"/>
    <protectedRange sqref="G96:G99" name="Range27_69"/>
    <protectedRange sqref="G96:G99" name="Range1_47"/>
    <protectedRange sqref="G96:G99" name="Range26_54"/>
    <protectedRange sqref="H96:H99" name="Range27_70"/>
    <protectedRange sqref="H96:H99" name="Range1_48"/>
    <protectedRange sqref="H96:H99" name="Range26_55"/>
    <protectedRange sqref="I96:I99" name="Range27_71"/>
    <protectedRange sqref="I96:I99" name="Range1_49"/>
    <protectedRange sqref="I96:I99" name="Range26_56"/>
    <protectedRange sqref="L96:L99" name="Range27_72"/>
    <protectedRange sqref="L96:L99" name="Range1_8_1_9"/>
    <protectedRange sqref="L96:L99" name="Range28_15"/>
    <protectedRange sqref="E100:E104" name="Range1_9_2_1_1_15"/>
    <protectedRange sqref="G100:G104" name="Range27_73"/>
    <protectedRange sqref="G100:G104" name="Range1_50"/>
    <protectedRange sqref="G100:G104" name="Range26_57"/>
    <protectedRange sqref="H100:H104" name="Range27_74"/>
    <protectedRange sqref="H100:H104" name="Range1_51"/>
    <protectedRange sqref="H100:H104" name="Range26_58"/>
    <protectedRange sqref="I100:I104" name="Range27_76"/>
    <protectedRange sqref="I100:I104" name="Range1_53"/>
    <protectedRange sqref="I100:I104" name="Range26_60"/>
    <protectedRange sqref="J103" name="Range27_77"/>
    <protectedRange sqref="J103" name="Range1_54"/>
    <protectedRange sqref="J103" name="Range26_61"/>
    <protectedRange sqref="L100:L104" name="Range27_78"/>
    <protectedRange sqref="L100:L104" name="Range1_8_1_10"/>
    <protectedRange sqref="L100:L104" name="Range28_16"/>
    <protectedRange sqref="E105:E109" name="Range1_9_2_1_1_16"/>
    <protectedRange sqref="G105:G109" name="Range27_79"/>
    <protectedRange sqref="G105:G109" name="Range1_55"/>
    <protectedRange sqref="G105:G109" name="Range26_62"/>
    <protectedRange sqref="H105:H109" name="Range27_80"/>
    <protectedRange sqref="H105:H109" name="Range1_56"/>
    <protectedRange sqref="H105:H109" name="Range26_63"/>
    <protectedRange sqref="I105:I109" name="Range27_81"/>
    <protectedRange sqref="I105:I109" name="Range1_57"/>
    <protectedRange sqref="I105:I109" name="Range26_64"/>
    <protectedRange sqref="J105:J109" name="Range27_82"/>
    <protectedRange sqref="J105:J109" name="Range1_58"/>
    <protectedRange sqref="J105:J109" name="Range26_65"/>
    <protectedRange sqref="L105:L109" name="Range27_83"/>
    <protectedRange sqref="L105:L109" name="Range1_8_1_11"/>
    <protectedRange sqref="L105:L109" name="Range28_17"/>
    <protectedRange sqref="E110:E111" name="Range1_9_2_1_1_17"/>
    <protectedRange sqref="G110:G111" name="Range27_84"/>
    <protectedRange sqref="G110:G111" name="Range1_59"/>
    <protectedRange sqref="G110:G111" name="Range26_66"/>
    <protectedRange sqref="H110:H111" name="Range27_85"/>
    <protectedRange sqref="H110:H111" name="Range1_60"/>
    <protectedRange sqref="H110:H111" name="Range26_67"/>
    <protectedRange sqref="I110:I111" name="Range27_86"/>
    <protectedRange sqref="I110:I111" name="Range1_61"/>
    <protectedRange sqref="I110:I111" name="Range26_68"/>
    <protectedRange sqref="J110:J111" name="Range27_87"/>
    <protectedRange sqref="J110:J111" name="Range1_62"/>
    <protectedRange sqref="J110:J111" name="Range26_69"/>
    <protectedRange sqref="L110:L111" name="Range27_88"/>
    <protectedRange sqref="L110:L111" name="Range1_8_1_12"/>
    <protectedRange sqref="L110:L111" name="Range28_18"/>
    <protectedRange sqref="E112:E113" name="Range1_9_2_1_1_18"/>
    <protectedRange sqref="G112:G113" name="Range27_89"/>
    <protectedRange sqref="G112:G113" name="Range1_63"/>
    <protectedRange sqref="G112:G113" name="Range26_70"/>
    <protectedRange sqref="H112:H113" name="Range27_90"/>
    <protectedRange sqref="H112:H113" name="Range1_64"/>
    <protectedRange sqref="H112:H113" name="Range26_71"/>
    <protectedRange sqref="I112:I113" name="Range27_91"/>
    <protectedRange sqref="I112:I113" name="Range1_65"/>
    <protectedRange sqref="I112:I113" name="Range26_72"/>
    <protectedRange sqref="J112:J113" name="Range27_92"/>
    <protectedRange sqref="J112:J113" name="Range1_66"/>
    <protectedRange sqref="J112:J113" name="Range26_73"/>
    <protectedRange sqref="L112:L113" name="Range27_93"/>
    <protectedRange sqref="L112:L113" name="Range1_8_1_13"/>
    <protectedRange sqref="L112:L113" name="Range28_19"/>
    <protectedRange sqref="E117:E120" name="Range1_9_2_1_1_19"/>
    <protectedRange sqref="G117:G120" name="Range27_94"/>
    <protectedRange sqref="G117:G120" name="Range1_67"/>
    <protectedRange sqref="G117:G120" name="Range26_74"/>
    <protectedRange sqref="H117:H120" name="Range27_95"/>
    <protectedRange sqref="H117:H120" name="Range1_68"/>
    <protectedRange sqref="H117:H120" name="Range26_75"/>
    <protectedRange sqref="I117:I120" name="Range27_96"/>
    <protectedRange sqref="I117:I120" name="Range1_69"/>
    <protectedRange sqref="I117:I120" name="Range26_76"/>
    <protectedRange sqref="J117:J120" name="Range27_97"/>
    <protectedRange sqref="J117:J120" name="Range1_70"/>
    <protectedRange sqref="J117:J120" name="Range26_77"/>
    <protectedRange sqref="L117:L120" name="Range27_98"/>
    <protectedRange sqref="L117:L120" name="Range1_8_1_14"/>
    <protectedRange sqref="L117:L120" name="Range28_20"/>
    <protectedRange sqref="E121:E122" name="Range1_9_2_1_1_20"/>
    <protectedRange sqref="G121:G122" name="Range27_99"/>
    <protectedRange sqref="G121:G122" name="Range1_71"/>
    <protectedRange sqref="G121:G122" name="Range26_78"/>
    <protectedRange sqref="H121" name="Range1_72"/>
    <protectedRange sqref="H122" name="Range1_8_1_15"/>
    <protectedRange sqref="H121:H122" name="Range26_79"/>
    <protectedRange sqref="I121:I122" name="Range1_4_2_1_4"/>
    <protectedRange sqref="I121:I122" name="Range26_80"/>
    <protectedRange sqref="J121:J122" name="Range1_73"/>
    <protectedRange sqref="J121:J122" name="Range26_81"/>
    <protectedRange sqref="L122" name="Range1_8_10"/>
    <protectedRange sqref="L121" name="Range1_8_1_16"/>
    <protectedRange sqref="L121:L122" name="Range28_21"/>
    <protectedRange sqref="E123" name="Range1_9_2_1_1_12_1"/>
    <protectedRange sqref="G123" name="Range27_55_1"/>
    <protectedRange sqref="G123" name="Range1_39"/>
    <protectedRange sqref="G123" name="Range26_44_1"/>
    <protectedRange sqref="H123" name="Range27_56_1"/>
    <protectedRange sqref="H123" name="Range1_40_1"/>
    <protectedRange sqref="H123" name="Range26_45_1"/>
    <protectedRange sqref="I123" name="Range27_57_1"/>
    <protectedRange sqref="I123" name="Range1_41_1"/>
    <protectedRange sqref="I123" name="Range26_46_1"/>
    <protectedRange sqref="J123" name="Range27_58_1"/>
    <protectedRange sqref="J123" name="Range1_42_1"/>
    <protectedRange sqref="J123" name="Range26_47_1"/>
    <protectedRange sqref="L123" name="Range27_59_1"/>
    <protectedRange sqref="L123" name="Range1_8_1_10_1"/>
    <protectedRange sqref="E124:E126" name="Range1_9_2_1_1_14_1"/>
    <protectedRange sqref="G124:G126" name="Range27_60_1"/>
    <protectedRange sqref="G124:G126" name="Range1_43_1"/>
    <protectedRange sqref="G124:G126" name="Range26_48_1"/>
    <protectedRange sqref="H124:H126" name="Range27_61_1"/>
    <protectedRange sqref="H124:H126" name="Range1_44_1"/>
    <protectedRange sqref="H124:H126" name="Range26_49_1"/>
    <protectedRange sqref="I124:I126" name="Range27_62_1"/>
    <protectedRange sqref="I124:I126" name="Range1_45_1"/>
    <protectedRange sqref="I124:I126" name="Range26_50_1"/>
    <protectedRange sqref="J124:J126" name="Range27_63_1"/>
    <protectedRange sqref="J124:J126" name="Range1_46_1"/>
    <protectedRange sqref="J124:J126" name="Range26_51_1"/>
    <protectedRange sqref="L124:L126" name="Range27_64_1"/>
    <protectedRange sqref="L124:L126" name="Range1_8_1_11_1"/>
    <protectedRange sqref="E127:E130" name="Range1_9_2_1_1_15_1"/>
    <protectedRange sqref="G127:G130" name="Range27_65_1"/>
    <protectedRange sqref="G127:G130" name="Range1_47_1"/>
    <protectedRange sqref="G127:G130" name="Range26_52_1"/>
    <protectedRange sqref="H127:H130" name="Range27_66"/>
    <protectedRange sqref="H127:H130" name="Range1_48_1"/>
    <protectedRange sqref="H127:H130" name="Range26_53_1"/>
    <protectedRange sqref="I127:I130" name="Range27_67_1"/>
    <protectedRange sqref="I127:I130" name="Range1_49_1"/>
    <protectedRange sqref="I127:I130" name="Range26_54_1"/>
    <protectedRange sqref="J127:J130" name="Range27_68_1"/>
    <protectedRange sqref="J127:J130" name="Range1_50_1"/>
    <protectedRange sqref="J127:J130" name="Range26_55_1"/>
    <protectedRange sqref="L127:L130" name="Range27_69_1"/>
    <protectedRange sqref="L127:L130" name="Range1_8_1_12_1"/>
    <protectedRange sqref="E131:E132" name="Range1_9_2_1_1_16_1"/>
    <protectedRange sqref="G131:G132" name="Range27_70_1"/>
    <protectedRange sqref="G131:G132" name="Range1_51_1"/>
    <protectedRange sqref="G131:G132" name="Range26_56_1"/>
    <protectedRange sqref="H131:H132" name="Range27_71_1"/>
    <protectedRange sqref="H131" name="Range1_8_1_13_1"/>
    <protectedRange sqref="H132" name="Range1_6_7"/>
    <protectedRange sqref="H131:H132" name="Range26_57_1"/>
    <protectedRange sqref="I131:I132" name="Range27_72_1"/>
    <protectedRange sqref="I131" name="Range1_4_2_1_2"/>
    <protectedRange sqref="I132" name="Range1_6_8"/>
    <protectedRange sqref="I131:I132" name="Range26_58_1"/>
    <protectedRange sqref="J131:J132" name="Range27_73_1"/>
    <protectedRange sqref="J131:J132" name="Range1_52"/>
    <protectedRange sqref="J131:J132" name="Range26_59"/>
    <protectedRange sqref="L131:L132" name="Range27_74_1"/>
    <protectedRange sqref="L131" name="Range1_8_5"/>
    <protectedRange sqref="L132" name="Range1_6_9"/>
    <protectedRange sqref="E114:E116" name="Range1_9_2_1_1"/>
    <protectedRange sqref="G114:G116" name="Range27_1"/>
    <protectedRange sqref="G114:G116 H171:J171 G175:I175 G176:G177 G178:I181 H184 L184 G185:G186 G191:I197 G199 I198:I199 L199 G201:I203 G3:I6" name="Range1"/>
    <protectedRange sqref="G114:G116 G165:J171 G172:I203 G3:I6" name="Range26"/>
    <protectedRange sqref="H114:H116" name="Range27_2"/>
    <protectedRange sqref="H114:H116" name="Range1_1"/>
    <protectedRange sqref="H114:H116" name="Range26_1"/>
    <protectedRange sqref="I114:I116" name="Range27_3"/>
    <protectedRange sqref="I114:I116" name="Range1_2"/>
    <protectedRange sqref="I114:I116" name="Range26_2"/>
    <protectedRange sqref="J114:J116" name="Range27_4"/>
    <protectedRange sqref="J114:J116" name="Range1_3"/>
    <protectedRange sqref="J114:J116" name="Range26_3"/>
    <protectedRange sqref="L114:L116" name="Range27_5"/>
    <protectedRange sqref="L114:L116" name="Range1_8_1"/>
    <protectedRange sqref="L114:L116" name="Range28"/>
    <protectedRange sqref="E133:E135" name="Range1_9_2_1_1_1"/>
    <protectedRange sqref="G133:G135" name="Range27_6"/>
    <protectedRange sqref="G133 G135" name="Range1_4"/>
    <protectedRange sqref="G134" name="Range1_8"/>
    <protectedRange sqref="G133:G135" name="Range26_4"/>
    <protectedRange sqref="H133:H135" name="Range27_7"/>
    <protectedRange sqref="H133" name="Range1_6"/>
    <protectedRange sqref="H134" name="Range1_8_3"/>
    <protectedRange sqref="H133:H135" name="Range26_5"/>
    <protectedRange sqref="I133:I135" name="Range27_8"/>
    <protectedRange sqref="I134:I135" name="Range1_5"/>
    <protectedRange sqref="I133:I135" name="Range26_6"/>
    <protectedRange sqref="J133:J135" name="Range27_9"/>
    <protectedRange sqref="J133:J135" name="Range1_7"/>
    <protectedRange sqref="J133:J135" name="Range26_7"/>
    <protectedRange sqref="L133:L135" name="Range27_10"/>
    <protectedRange sqref="L135 L133" name="Range1_10"/>
    <protectedRange sqref="L134" name="Range1_8_2"/>
    <protectedRange sqref="L133:L135" name="Range28_1"/>
    <protectedRange sqref="E136:E139" name="Range1_9_2_1_1_2"/>
    <protectedRange sqref="G136:G139" name="Range27_11"/>
    <protectedRange sqref="G136:G139" name="Range1_11"/>
    <protectedRange sqref="G136:G139" name="Range26_8"/>
    <protectedRange sqref="H136:H139" name="Range27_12"/>
    <protectedRange sqref="H136:H139" name="Range1_12"/>
    <protectedRange sqref="H136:H139" name="Range26_9"/>
    <protectedRange sqref="I136:I139" name="Range27_13"/>
    <protectedRange sqref="I136:I139" name="Range1_13"/>
    <protectedRange sqref="I136:I139" name="Range26_10"/>
    <protectedRange sqref="J136:J139" name="Range27_14"/>
    <protectedRange sqref="J136:J139" name="Range1_14"/>
    <protectedRange sqref="J136:J139" name="Range26_11"/>
    <protectedRange sqref="L136:L139" name="Range27_15"/>
    <protectedRange sqref="L136:L139" name="Range1_8_1_1"/>
    <protectedRange sqref="L136:L139" name="Range28_2"/>
    <protectedRange sqref="E140:E142" name="Range1_9_2_1_1_3"/>
    <protectedRange sqref="G140:G142" name="Range27_16"/>
    <protectedRange sqref="G140:G142" name="Range1_15"/>
    <protectedRange sqref="G140:G142" name="Range26_12"/>
    <protectedRange sqref="H140:H142" name="Range27_17"/>
    <protectedRange sqref="H140:H142" name="Range1_16"/>
    <protectedRange sqref="H140:H142" name="Range26_13"/>
    <protectedRange sqref="I140:I142" name="Range27_18"/>
    <protectedRange sqref="I140:I142" name="Range1_17"/>
    <protectedRange sqref="I140:I142" name="Range26_14"/>
    <protectedRange sqref="J140:J142" name="Range27_19"/>
    <protectedRange sqref="J140:J142" name="Range1_18"/>
    <protectedRange sqref="J140:J142" name="Range26_15"/>
    <protectedRange sqref="L140:L142" name="Range27_20"/>
    <protectedRange sqref="L140:L142" name="Range1_8_1_2"/>
    <protectedRange sqref="L140:L142" name="Range28_3"/>
    <protectedRange sqref="E143" name="Range1_9_2_1_1_4"/>
    <protectedRange sqref="G143" name="Range27_21"/>
    <protectedRange sqref="G143" name="Range1_19"/>
    <protectedRange sqref="G143" name="Range26_16"/>
    <protectedRange sqref="H143" name="Range27_22"/>
    <protectedRange sqref="H143" name="Range1_20"/>
    <protectedRange sqref="H143" name="Range26_17"/>
    <protectedRange sqref="I143" name="Range27_23"/>
    <protectedRange sqref="I143" name="Range1_21"/>
    <protectedRange sqref="I143" name="Range26_18"/>
    <protectedRange sqref="J143" name="Range27_24"/>
    <protectedRange sqref="J143" name="Range1_22"/>
    <protectedRange sqref="J143" name="Range26_19"/>
    <protectedRange sqref="L143" name="Range27_25"/>
    <protectedRange sqref="L143" name="Range1_8_1_3"/>
    <protectedRange sqref="L143" name="Range28_4"/>
    <protectedRange sqref="E144:E145" name="Range1_9_2_1_1_5"/>
    <protectedRange sqref="G144:G145" name="Range27_26"/>
    <protectedRange sqref="G144:G145" name="Range1_23"/>
    <protectedRange sqref="G144:G145" name="Range26_20"/>
    <protectedRange sqref="H144:H145" name="Range27_27"/>
    <protectedRange sqref="H144:H145" name="Range1_24"/>
    <protectedRange sqref="H144:H145" name="Range26_21"/>
    <protectedRange sqref="I144:I145" name="Range27_28"/>
    <protectedRange sqref="I144:I145" name="Range1_25"/>
    <protectedRange sqref="I144:I145" name="Range26_22"/>
    <protectedRange sqref="J144:J145" name="Range27_29"/>
    <protectedRange sqref="J144:J145" name="Range1_26"/>
    <protectedRange sqref="J144:J145" name="Range26_23"/>
    <protectedRange sqref="L144:L145" name="Range27_30"/>
    <protectedRange sqref="L144:L145" name="Range1_8_1_4"/>
    <protectedRange sqref="L144:L145" name="Range28_5"/>
    <protectedRange sqref="E146:E147" name="Range1_9_2_1_1_6"/>
    <protectedRange sqref="G146:G147" name="Range27_31"/>
    <protectedRange sqref="G146:G147" name="Range1_27"/>
    <protectedRange sqref="G146:G147" name="Range26_24"/>
    <protectedRange sqref="H146:H147" name="Range27_32"/>
    <protectedRange sqref="H146:H147" name="Range1_28"/>
    <protectedRange sqref="H146:H147" name="Range26_25"/>
    <protectedRange sqref="I146:I147" name="Range27_33"/>
    <protectedRange sqref="I146:I147" name="Range1_29"/>
    <protectedRange sqref="I146:I147" name="Range26_26"/>
    <protectedRange sqref="J146:J147" name="Range27_34"/>
    <protectedRange sqref="J146:J147" name="Range1_30"/>
    <protectedRange sqref="J146:J147" name="Range26_27"/>
    <protectedRange sqref="L146:L147" name="Range27_35"/>
    <protectedRange sqref="L146:L147" name="Range1_8_1_5"/>
    <protectedRange sqref="L146:L147" name="Range28_6"/>
    <protectedRange sqref="E148:E151" name="Range1_9_2_1_1_7"/>
    <protectedRange sqref="G148:G151" name="Range27_36"/>
    <protectedRange sqref="G151" name="Range1_4_1"/>
    <protectedRange sqref="G148" name="Range1_3_1"/>
    <protectedRange sqref="G149" name="Range1_8_4"/>
    <protectedRange sqref="G150" name="Range1_4_2"/>
    <protectedRange sqref="G148:G151" name="Range26_28"/>
    <protectedRange sqref="H148:H151" name="Range27_37"/>
    <protectedRange sqref="H151" name="Range1_31"/>
    <protectedRange sqref="H148" name="Range1_3_2"/>
    <protectedRange sqref="H149:H150" name="Range1_8_6"/>
    <protectedRange sqref="H148:H151" name="Range26_29"/>
    <protectedRange sqref="I148:I151" name="Range27_38"/>
    <protectedRange sqref="I151" name="Range1_4_3"/>
    <protectedRange sqref="I148" name="Range1_3_3"/>
    <protectedRange sqref="I149" name="Range1_8_7"/>
    <protectedRange sqref="I150" name="Range1_4_2_1"/>
    <protectedRange sqref="I148:I151" name="Range26_30"/>
    <protectedRange sqref="J148:J151" name="Range27_39"/>
    <protectedRange sqref="J151" name="Range1_32"/>
    <protectedRange sqref="J148" name="Range1_3_4"/>
    <protectedRange sqref="J149:J150" name="Range1_8_8"/>
    <protectedRange sqref="J148:J151" name="Range26_31"/>
    <protectedRange sqref="L148:L151" name="Range27_40"/>
    <protectedRange sqref="L151" name="Range1_33"/>
    <protectedRange sqref="L148" name="Range1_3_5"/>
    <protectedRange sqref="L149:L150" name="Range1_8_11"/>
    <protectedRange sqref="L148:L151" name="Range28_7"/>
    <protectedRange sqref="E152" name="Range1_9_2_1_1_8"/>
    <protectedRange sqref="G152" name="Range27_41"/>
    <protectedRange sqref="G152" name="Range1_34"/>
    <protectedRange sqref="G152" name="Range26_32"/>
    <protectedRange sqref="H152" name="Range27_42"/>
    <protectedRange sqref="H152" name="Range1_35"/>
    <protectedRange sqref="H152" name="Range26_33"/>
    <protectedRange sqref="I152" name="Range27_43"/>
    <protectedRange sqref="I152" name="Range1_36"/>
    <protectedRange sqref="I152" name="Range26_34"/>
    <protectedRange sqref="J152" name="Range27_44"/>
    <protectedRange sqref="J152" name="Range1_37"/>
    <protectedRange sqref="J152" name="Range26_35"/>
    <protectedRange sqref="L152" name="Range27_45"/>
    <protectedRange sqref="L152" name="Range1_8_1_6"/>
    <protectedRange sqref="L152" name="Range28_8"/>
    <protectedRange sqref="E153:E155" name="Range1_9_2_1_1_9"/>
    <protectedRange sqref="G153:G155" name="Range27_46"/>
    <protectedRange sqref="G153:G154" name="Range1_38"/>
    <protectedRange sqref="G155" name="Range1_8_3_1"/>
    <protectedRange sqref="G153:G155" name="Range26_36"/>
    <protectedRange sqref="H153:H155" name="Range27_47"/>
    <protectedRange sqref="H153" name="Range1_8_1_7"/>
    <protectedRange sqref="H154" name="Range1_6_1"/>
    <protectedRange sqref="H155" name="Range1_8_3_2"/>
    <protectedRange sqref="H153:H155" name="Range26_37"/>
    <protectedRange sqref="I153:I155" name="Range27_48"/>
    <protectedRange sqref="I153" name="Range1_4_2_1_1"/>
    <protectedRange sqref="I154" name="Range1_6_2"/>
    <protectedRange sqref="I155" name="Range1_8_3_3"/>
    <protectedRange sqref="I153:I155" name="Range26_38"/>
    <protectedRange sqref="J153:J155" name="Range27_49"/>
    <protectedRange sqref="J153:J154" name="Range1_74"/>
    <protectedRange sqref="J155" name="Range1_8_3_4"/>
    <protectedRange sqref="J153:J155" name="Range26_39"/>
    <protectedRange sqref="L153:L155" name="Range27_50"/>
    <protectedRange sqref="L153" name="Range1_8_12"/>
    <protectedRange sqref="L154" name="Range1_6_3"/>
    <protectedRange sqref="L155" name="Range1_8_3_5"/>
    <protectedRange sqref="L153:L155" name="Range28_9"/>
    <protectedRange sqref="E156" name="Range1_9_2_1_1_10"/>
    <protectedRange sqref="G156" name="Range27_51"/>
    <protectedRange sqref="G156" name="Range1_75"/>
    <protectedRange sqref="G156" name="Range26_40"/>
    <protectedRange sqref="H156" name="Range27_52"/>
    <protectedRange sqref="H156" name="Range1_76"/>
    <protectedRange sqref="H156" name="Range26_41"/>
    <protectedRange sqref="I156" name="Range27_75"/>
    <protectedRange sqref="I156" name="Range1_77"/>
    <protectedRange sqref="I156" name="Range26_82"/>
    <protectedRange sqref="J156" name="Range1_78"/>
    <protectedRange sqref="J156" name="Range26_83"/>
    <protectedRange sqref="L156" name="Range1_8_1_17"/>
    <protectedRange sqref="L156" name="Range28_10"/>
    <protectedRange sqref="E157" name="Range1_9_2_1_1_21"/>
    <protectedRange sqref="G157" name="Range1_79"/>
    <protectedRange sqref="G157" name="Range26_84"/>
    <protectedRange sqref="H157" name="Range1_8_1_18"/>
    <protectedRange sqref="H157" name="Range26_85"/>
    <protectedRange sqref="I157" name="Range1_4_2_1_5"/>
    <protectedRange sqref="I157" name="Range26_86"/>
    <protectedRange sqref="J157" name="Range1_80"/>
    <protectedRange sqref="J157" name="Range26_87"/>
    <protectedRange sqref="L157" name="Range1_8_13"/>
    <protectedRange sqref="L157" name="Range28_13"/>
    <protectedRange sqref="E158:E159" name="Range1_9_2_1_1_22"/>
    <protectedRange sqref="G158:G159" name="Range1_81"/>
    <protectedRange sqref="G158:G159" name="Range26_88"/>
    <protectedRange sqref="H158:H159" name="Range1_82"/>
    <protectedRange sqref="H158:H159" name="Range26_89"/>
    <protectedRange sqref="I158:I159" name="Range1_83"/>
    <protectedRange sqref="I158:I159" name="Range26_90"/>
    <protectedRange sqref="J158:J159" name="Range1_84"/>
    <protectedRange sqref="J158:J159" name="Range26_91"/>
    <protectedRange sqref="L158:L159" name="Range1_8_1_19"/>
    <protectedRange sqref="L158:L159" name="Range28_22"/>
    <protectedRange sqref="E160" name="Range1_9_2_1_1_23"/>
    <protectedRange sqref="G160" name="Range1_85"/>
    <protectedRange sqref="G160" name="Range26_92"/>
    <protectedRange sqref="H160" name="Range1_8_1_20"/>
    <protectedRange sqref="H160" name="Range26_93"/>
    <protectedRange sqref="I160" name="Range1_4_2_1_6"/>
    <protectedRange sqref="I160" name="Range26_94"/>
    <protectedRange sqref="J160" name="Range1_86"/>
    <protectedRange sqref="J160" name="Range26_95"/>
    <protectedRange sqref="L160" name="Range1_8_14"/>
    <protectedRange sqref="L160" name="Range28_23"/>
    <protectedRange sqref="E161:E164" name="Range1_9_2_1_1_24"/>
    <protectedRange sqref="G161:G164" name="Range1_87"/>
    <protectedRange sqref="G161:G164" name="Range26_96"/>
    <protectedRange sqref="H161:H164" name="Range1_88"/>
    <protectedRange sqref="H161:H164" name="Range26_97"/>
    <protectedRange sqref="I161:I164" name="Range1_89"/>
    <protectedRange sqref="I161:I164" name="Range26_98"/>
    <protectedRange sqref="J161:J164" name="Range1_90"/>
    <protectedRange sqref="J161:J164" name="Range26_99"/>
    <protectedRange sqref="L161:L164" name="Range1_8_1_21"/>
    <protectedRange sqref="L161:L164" name="Range28_24"/>
    <protectedRange sqref="E165" name="Range1_9_2_1_1_25"/>
    <protectedRange sqref="H165" name="Range1_8_3_21"/>
    <protectedRange sqref="J165" name="Range1_8_3_22"/>
    <protectedRange sqref="L165" name="Range1_8_3_23"/>
    <protectedRange sqref="L165" name="Range28_25"/>
    <protectedRange sqref="E166:E168" name="Range1_9_2_1_1_26"/>
    <protectedRange sqref="G166 G168" name="Range1_91"/>
    <protectedRange sqref="G167" name="Range1_8_15"/>
    <protectedRange sqref="H166" name="Range1_6_10"/>
    <protectedRange sqref="H167" name="Range1_8_3_24"/>
    <protectedRange sqref="I167:I168" name="Range1_92"/>
    <protectedRange sqref="J166:J168" name="Range1_93"/>
    <protectedRange sqref="L168 L166" name="Range1_94"/>
    <protectedRange sqref="L167" name="Range1_8_16"/>
    <protectedRange sqref="L166:L168" name="Range28_26"/>
    <protectedRange sqref="E169:E170" name="Range1_9_2_1_1_27"/>
    <protectedRange sqref="G169:G170" name="Range1_95"/>
    <protectedRange sqref="H169:H170" name="Range1_96"/>
    <protectedRange sqref="I169:I170" name="Range1_97"/>
    <protectedRange sqref="J169:J170" name="Range1_98"/>
    <protectedRange sqref="L169:L170" name="Range1_8_1_22"/>
    <protectedRange sqref="L169:L170" name="Range28_27"/>
    <protectedRange sqref="E171" name="Range1_9_2_1_1_28"/>
    <protectedRange sqref="G171" name="Range1_99"/>
    <protectedRange sqref="L171" name="Range1_8_1_23"/>
    <protectedRange sqref="L171" name="Range28_28"/>
    <protectedRange sqref="E172:E174" name="Range1_9_2_1_1_29"/>
    <protectedRange sqref="H174" name="Range1_6_4"/>
    <protectedRange sqref="H173 G172:I172" name="Range1_8_3_6"/>
    <protectedRange sqref="L174" name="Range1_6_5"/>
    <protectedRange sqref="L172:L173" name="Range1_8_3_7"/>
    <protectedRange sqref="L172:L174" name="Range28_29"/>
    <protectedRange sqref="E175" name="Range1_9_2_1_1_30"/>
    <protectedRange sqref="L175" name="Range1_8_1_24"/>
    <protectedRange sqref="L175" name="Range28_30"/>
    <protectedRange sqref="E176:E177" name="Range1_9_2_1_1_31"/>
    <protectedRange sqref="H176" name="Range1_8_1_25"/>
    <protectedRange sqref="I176" name="Range1_4_2_1_7"/>
    <protectedRange sqref="H177:I177" name="Range1_6_6"/>
    <protectedRange sqref="L176" name="Range1_8_17"/>
    <protectedRange sqref="L177" name="Range1_6_11"/>
    <protectedRange sqref="L176:L177" name="Range28_31"/>
    <protectedRange sqref="E178:E181" name="Range1_9_2_1_1_32"/>
    <protectedRange sqref="L178:L181" name="Range1_8_1_26"/>
    <protectedRange sqref="L178:L181" name="Range28_32"/>
    <protectedRange sqref="E182:E184" name="Range1_9_2_1_1_33"/>
    <protectedRange sqref="G184 I184" name="Range1_4_4"/>
    <protectedRange sqref="H183 G182:I182" name="Range1_8_18"/>
    <protectedRange sqref="G183 I183" name="Range1_4_2_2"/>
    <protectedRange sqref="L182:L183" name="Range1_8_19"/>
    <protectedRange sqref="L182:L184" name="Range28_33"/>
    <protectedRange sqref="E185:E187" name="Range1_9_2_1_1_34"/>
    <protectedRange sqref="H185" name="Range1_8_1_27"/>
    <protectedRange sqref="I185" name="Range1_4_2_1_8"/>
    <protectedRange sqref="H186:I186" name="Range1_6_12"/>
    <protectedRange sqref="G187:I187" name="Range1_8_3_8"/>
    <protectedRange sqref="L185" name="Range1_8_20"/>
    <protectedRange sqref="L186" name="Range1_6_13"/>
    <protectedRange sqref="L187" name="Range1_8_3_17"/>
    <protectedRange sqref="L185:L187" name="Range28_34"/>
    <protectedRange sqref="E188:E190" name="Range1_9_2_1_1_35"/>
    <protectedRange sqref="G188:I188" name="Range1_3_6"/>
    <protectedRange sqref="H190 G189:I189" name="Range1_8_21"/>
    <protectedRange sqref="G190 I190" name="Range1_4_2_3"/>
    <protectedRange sqref="L188" name="Range1_3_7"/>
    <protectedRange sqref="L189:L190" name="Range1_8_22"/>
    <protectedRange sqref="L188:L190" name="Range28_35"/>
    <protectedRange sqref="E191:E194" name="Range1_9_2_1_1_36"/>
    <protectedRange sqref="L191:L194" name="Range1_8_1_28"/>
    <protectedRange sqref="L191:L194" name="Range28_36"/>
    <protectedRange sqref="E195:E197" name="Range1_9_2_1_1_37"/>
    <protectedRange sqref="L195:L197" name="Range1_8_1_29"/>
    <protectedRange sqref="L195:L197" name="Range28_37"/>
    <protectedRange sqref="E198:E200" name="Range1_9_2_1_1_38"/>
    <protectedRange sqref="G200:I200" name="Range1_3_8"/>
    <protectedRange sqref="G198" name="Range1_8_23"/>
    <protectedRange sqref="H198" name="Range1_8_3_20"/>
    <protectedRange sqref="L200" name="Range1_3_9"/>
    <protectedRange sqref="L198" name="Range1_8_24"/>
    <protectedRange sqref="L198:L200" name="Range28_38"/>
    <protectedRange sqref="E201" name="Range1_9_2_1_1_39"/>
    <protectedRange sqref="L201" name="Range1_8_1_30"/>
    <protectedRange sqref="L201" name="Range28_39"/>
    <protectedRange sqref="E202:E203" name="Range1_9_2_1_1_40"/>
    <protectedRange sqref="L202:L203" name="Range1_8_1_31"/>
    <protectedRange sqref="L202:L203" name="Range28_40"/>
    <protectedRange sqref="E3:E6" name="Range1_9_2_1_1_43"/>
    <protectedRange sqref="L3:L6" name="Range1_8_1_34"/>
    <protectedRange sqref="L3:L6" name="Range28_43"/>
  </protectedRanges>
  <sortState ref="A2:W176">
    <sortCondition ref="A2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8"/>
  <sheetViews>
    <sheetView zoomScaleNormal="100" workbookViewId="0">
      <pane ySplit="1" topLeftCell="A2" activePane="bottomLeft" state="frozen"/>
      <selection pane="bottomLeft" activeCell="B33" sqref="B33"/>
    </sheetView>
  </sheetViews>
  <sheetFormatPr defaultRowHeight="12.75" x14ac:dyDescent="0.2"/>
  <cols>
    <col min="1" max="1" width="24.7109375" style="5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5"/>
  </cols>
  <sheetData>
    <row r="1" spans="1:4" s="13" customFormat="1" ht="27" customHeight="1" thickBot="1" x14ac:dyDescent="0.3">
      <c r="A1" s="16" t="s">
        <v>0</v>
      </c>
      <c r="B1" s="22" t="s">
        <v>25</v>
      </c>
      <c r="C1" s="22" t="s">
        <v>26</v>
      </c>
      <c r="D1" s="22" t="s">
        <v>27</v>
      </c>
    </row>
    <row r="2" spans="1:4" x14ac:dyDescent="0.2">
      <c r="A2" s="63" t="s">
        <v>39</v>
      </c>
      <c r="B2" s="68">
        <v>0</v>
      </c>
      <c r="C2" s="64">
        <v>4.7699999999999996</v>
      </c>
      <c r="D2" s="68">
        <v>0</v>
      </c>
    </row>
    <row r="3" spans="1:4" x14ac:dyDescent="0.2">
      <c r="A3" s="63" t="s">
        <v>40</v>
      </c>
      <c r="B3" s="68">
        <v>0</v>
      </c>
      <c r="C3" s="64">
        <v>19.11</v>
      </c>
      <c r="D3" s="68">
        <v>0</v>
      </c>
    </row>
    <row r="4" spans="1:4" x14ac:dyDescent="0.2">
      <c r="A4" s="63" t="s">
        <v>41</v>
      </c>
      <c r="B4" s="68">
        <v>0</v>
      </c>
      <c r="C4" s="64">
        <v>29.25</v>
      </c>
      <c r="D4" s="68">
        <v>0</v>
      </c>
    </row>
    <row r="5" spans="1:4" x14ac:dyDescent="0.2">
      <c r="A5" s="63" t="s">
        <v>42</v>
      </c>
      <c r="B5" s="68">
        <v>0</v>
      </c>
      <c r="C5" s="64">
        <v>28.97</v>
      </c>
      <c r="D5" s="68">
        <v>0</v>
      </c>
    </row>
    <row r="6" spans="1:4" x14ac:dyDescent="0.2">
      <c r="A6" s="63" t="s">
        <v>43</v>
      </c>
      <c r="B6" s="68">
        <v>0</v>
      </c>
      <c r="C6" s="64">
        <v>19.91</v>
      </c>
      <c r="D6" s="68">
        <v>0</v>
      </c>
    </row>
    <row r="7" spans="1:4" x14ac:dyDescent="0.2">
      <c r="A7" s="63" t="s">
        <v>44</v>
      </c>
      <c r="B7" s="68">
        <v>0</v>
      </c>
      <c r="C7" s="64">
        <v>24.46</v>
      </c>
      <c r="D7" s="68">
        <v>0</v>
      </c>
    </row>
    <row r="8" spans="1:4" x14ac:dyDescent="0.2">
      <c r="A8" s="63" t="s">
        <v>47</v>
      </c>
      <c r="B8" s="68">
        <v>0</v>
      </c>
      <c r="C8" s="64">
        <v>32.24</v>
      </c>
      <c r="D8" s="68">
        <v>0</v>
      </c>
    </row>
    <row r="9" spans="1:4" x14ac:dyDescent="0.2">
      <c r="A9" s="63" t="s">
        <v>48</v>
      </c>
      <c r="B9" s="68">
        <v>0</v>
      </c>
      <c r="C9" s="64">
        <v>15.56</v>
      </c>
      <c r="D9" s="68">
        <v>0</v>
      </c>
    </row>
    <row r="10" spans="1:4" x14ac:dyDescent="0.2">
      <c r="A10" s="63" t="s">
        <v>49</v>
      </c>
      <c r="B10" s="68">
        <v>0</v>
      </c>
      <c r="C10" s="64" t="s">
        <v>78</v>
      </c>
      <c r="D10" s="68">
        <v>0</v>
      </c>
    </row>
    <row r="11" spans="1:4" x14ac:dyDescent="0.2">
      <c r="A11" s="63" t="s">
        <v>50</v>
      </c>
      <c r="B11" s="68">
        <v>0</v>
      </c>
      <c r="C11" s="64" t="s">
        <v>79</v>
      </c>
      <c r="D11" s="68">
        <v>0</v>
      </c>
    </row>
    <row r="12" spans="1:4" x14ac:dyDescent="0.2">
      <c r="A12" s="63" t="s">
        <v>51</v>
      </c>
      <c r="B12" s="68">
        <v>0</v>
      </c>
      <c r="C12" s="64" t="s">
        <v>80</v>
      </c>
      <c r="D12" s="68">
        <v>0</v>
      </c>
    </row>
    <row r="13" spans="1:4" x14ac:dyDescent="0.2">
      <c r="A13" s="63" t="s">
        <v>52</v>
      </c>
      <c r="B13" s="68">
        <v>0</v>
      </c>
      <c r="C13" s="64" t="s">
        <v>81</v>
      </c>
      <c r="D13" s="68">
        <v>0</v>
      </c>
    </row>
    <row r="14" spans="1:4" x14ac:dyDescent="0.2">
      <c r="A14" s="63" t="s">
        <v>57</v>
      </c>
      <c r="B14" s="68">
        <v>0</v>
      </c>
      <c r="C14" s="64" t="s">
        <v>82</v>
      </c>
      <c r="D14" s="68">
        <v>0</v>
      </c>
    </row>
    <row r="15" spans="1:4" x14ac:dyDescent="0.2">
      <c r="A15" s="63" t="s">
        <v>58</v>
      </c>
      <c r="B15" s="68">
        <v>0</v>
      </c>
      <c r="C15" s="64" t="s">
        <v>90</v>
      </c>
      <c r="D15" s="68">
        <v>0</v>
      </c>
    </row>
    <row r="16" spans="1:4" x14ac:dyDescent="0.2">
      <c r="A16" s="63" t="s">
        <v>59</v>
      </c>
      <c r="B16" s="68">
        <v>0</v>
      </c>
      <c r="C16" s="64" t="s">
        <v>83</v>
      </c>
      <c r="D16" s="68">
        <v>0</v>
      </c>
    </row>
    <row r="17" spans="1:12" x14ac:dyDescent="0.2">
      <c r="A17" s="63" t="s">
        <v>60</v>
      </c>
      <c r="B17" s="68">
        <v>0</v>
      </c>
      <c r="C17" s="64" t="s">
        <v>84</v>
      </c>
      <c r="D17" s="68">
        <v>0</v>
      </c>
      <c r="G17" s="8"/>
      <c r="H17" s="8"/>
      <c r="I17" s="8"/>
      <c r="J17" s="8"/>
      <c r="K17" s="8"/>
      <c r="L17" s="8"/>
    </row>
    <row r="18" spans="1:12" x14ac:dyDescent="0.2">
      <c r="A18" s="63" t="s">
        <v>61</v>
      </c>
      <c r="B18" s="68">
        <v>0</v>
      </c>
      <c r="C18" s="64" t="s">
        <v>85</v>
      </c>
      <c r="D18" s="68">
        <v>0</v>
      </c>
    </row>
    <row r="19" spans="1:12" x14ac:dyDescent="0.2">
      <c r="A19" s="63" t="s">
        <v>62</v>
      </c>
      <c r="B19" s="68">
        <v>0</v>
      </c>
      <c r="C19" s="64" t="s">
        <v>86</v>
      </c>
      <c r="D19" s="68">
        <v>0</v>
      </c>
    </row>
    <row r="20" spans="1:12" x14ac:dyDescent="0.2">
      <c r="A20" s="63" t="s">
        <v>66</v>
      </c>
      <c r="B20" s="68">
        <v>0</v>
      </c>
      <c r="C20" s="64" t="s">
        <v>87</v>
      </c>
      <c r="D20" s="68">
        <v>0</v>
      </c>
    </row>
    <row r="21" spans="1:12" x14ac:dyDescent="0.2">
      <c r="A21" s="63" t="s">
        <v>68</v>
      </c>
      <c r="B21" s="68">
        <v>0</v>
      </c>
      <c r="C21" s="64" t="s">
        <v>88</v>
      </c>
      <c r="D21" s="68">
        <v>0</v>
      </c>
    </row>
    <row r="22" spans="1:12" ht="15" x14ac:dyDescent="0.25">
      <c r="A22" s="63" t="s">
        <v>73</v>
      </c>
      <c r="B22" s="68">
        <v>0</v>
      </c>
      <c r="C22" s="81" t="s">
        <v>89</v>
      </c>
      <c r="D22" s="68">
        <v>0</v>
      </c>
    </row>
    <row r="23" spans="1:12" ht="15" x14ac:dyDescent="0.25">
      <c r="A23" s="25"/>
      <c r="C23"/>
    </row>
    <row r="24" spans="1:12" ht="15" x14ac:dyDescent="0.25">
      <c r="A24" s="25"/>
      <c r="C24"/>
    </row>
    <row r="25" spans="1:12" ht="15" x14ac:dyDescent="0.25">
      <c r="A25" s="25"/>
      <c r="C25"/>
    </row>
    <row r="26" spans="1:12" ht="15" x14ac:dyDescent="0.25">
      <c r="A26" s="25"/>
      <c r="C26"/>
    </row>
    <row r="27" spans="1:12" ht="15" x14ac:dyDescent="0.25">
      <c r="A27" s="25"/>
      <c r="C27"/>
    </row>
    <row r="28" spans="1:12" ht="15" x14ac:dyDescent="0.25">
      <c r="A28" s="25"/>
      <c r="C28"/>
    </row>
    <row r="29" spans="1:12" ht="15" x14ac:dyDescent="0.25">
      <c r="A29" s="25"/>
      <c r="C29"/>
    </row>
    <row r="30" spans="1:12" ht="15" x14ac:dyDescent="0.25">
      <c r="A30" s="25"/>
      <c r="C30"/>
    </row>
    <row r="31" spans="1:12" ht="15" x14ac:dyDescent="0.25">
      <c r="A31" s="25"/>
      <c r="C31"/>
    </row>
    <row r="32" spans="1:12" ht="15" x14ac:dyDescent="0.25">
      <c r="A32" s="25"/>
      <c r="C32"/>
    </row>
    <row r="33" spans="1:3" ht="15" x14ac:dyDescent="0.25">
      <c r="A33" s="25"/>
      <c r="C33"/>
    </row>
    <row r="34" spans="1:3" ht="15" x14ac:dyDescent="0.25">
      <c r="A34" s="25"/>
      <c r="C34"/>
    </row>
    <row r="35" spans="1:3" ht="15" x14ac:dyDescent="0.25">
      <c r="A35" s="25"/>
      <c r="C35"/>
    </row>
    <row r="36" spans="1:3" ht="15" x14ac:dyDescent="0.25">
      <c r="A36" s="25"/>
      <c r="C36"/>
    </row>
    <row r="37" spans="1:3" ht="15" x14ac:dyDescent="0.25">
      <c r="A37" s="25"/>
      <c r="C37"/>
    </row>
    <row r="38" spans="1:3" ht="15" x14ac:dyDescent="0.25">
      <c r="A38" s="25"/>
      <c r="C38"/>
    </row>
    <row r="39" spans="1:3" ht="15" x14ac:dyDescent="0.25">
      <c r="A39" s="25"/>
      <c r="C39"/>
    </row>
    <row r="40" spans="1:3" ht="15" x14ac:dyDescent="0.25">
      <c r="A40" s="25"/>
      <c r="C40"/>
    </row>
    <row r="41" spans="1:3" ht="15" x14ac:dyDescent="0.25">
      <c r="A41" s="25"/>
      <c r="C41"/>
    </row>
    <row r="42" spans="1:3" ht="15" x14ac:dyDescent="0.25">
      <c r="A42" s="25"/>
      <c r="C42"/>
    </row>
    <row r="43" spans="1:3" ht="15" x14ac:dyDescent="0.25">
      <c r="A43" s="25"/>
      <c r="C43"/>
    </row>
    <row r="44" spans="1:3" ht="15" x14ac:dyDescent="0.25">
      <c r="A44" s="25"/>
      <c r="C44"/>
    </row>
    <row r="45" spans="1:3" ht="15" x14ac:dyDescent="0.25">
      <c r="A45" s="25"/>
      <c r="C45"/>
    </row>
    <row r="46" spans="1:3" ht="15" x14ac:dyDescent="0.25">
      <c r="A46" s="25"/>
      <c r="C46"/>
    </row>
    <row r="47" spans="1:3" ht="15" x14ac:dyDescent="0.25">
      <c r="A47" s="25"/>
      <c r="C47"/>
    </row>
    <row r="48" spans="1:3" ht="15" x14ac:dyDescent="0.25">
      <c r="A48" s="25"/>
      <c r="C48"/>
    </row>
    <row r="49" spans="1:3" ht="15" x14ac:dyDescent="0.25">
      <c r="A49" s="25"/>
      <c r="C49"/>
    </row>
    <row r="50" spans="1:3" ht="15" x14ac:dyDescent="0.25">
      <c r="A50" s="25"/>
      <c r="C50"/>
    </row>
    <row r="51" spans="1:3" ht="15" x14ac:dyDescent="0.25">
      <c r="A51" s="25"/>
      <c r="C51"/>
    </row>
    <row r="52" spans="1:3" ht="15" x14ac:dyDescent="0.25">
      <c r="A52" s="25"/>
      <c r="C52"/>
    </row>
    <row r="53" spans="1:3" ht="15" x14ac:dyDescent="0.25">
      <c r="A53" s="25"/>
      <c r="C53"/>
    </row>
    <row r="54" spans="1:3" ht="15" x14ac:dyDescent="0.25">
      <c r="A54" s="25"/>
      <c r="C54"/>
    </row>
    <row r="55" spans="1:3" ht="15" x14ac:dyDescent="0.25">
      <c r="A55" s="25"/>
      <c r="C55"/>
    </row>
    <row r="56" spans="1:3" ht="15" x14ac:dyDescent="0.25">
      <c r="A56" s="25"/>
      <c r="C56"/>
    </row>
    <row r="57" spans="1:3" ht="15" x14ac:dyDescent="0.25">
      <c r="A57" s="25"/>
      <c r="C57"/>
    </row>
    <row r="58" spans="1:3" ht="15" x14ac:dyDescent="0.25">
      <c r="A58" s="25"/>
      <c r="C58"/>
    </row>
    <row r="59" spans="1:3" ht="15" x14ac:dyDescent="0.25">
      <c r="A59" s="25"/>
      <c r="C59"/>
    </row>
    <row r="60" spans="1:3" ht="15" x14ac:dyDescent="0.25">
      <c r="A60" s="25"/>
      <c r="C60"/>
    </row>
    <row r="61" spans="1:3" ht="15" x14ac:dyDescent="0.25">
      <c r="A61" s="25"/>
      <c r="C61"/>
    </row>
    <row r="62" spans="1:3" ht="15" x14ac:dyDescent="0.25">
      <c r="A62" s="25"/>
      <c r="C62"/>
    </row>
    <row r="63" spans="1:3" ht="15" x14ac:dyDescent="0.25">
      <c r="A63" s="25"/>
      <c r="C63"/>
    </row>
    <row r="64" spans="1:3" ht="15" x14ac:dyDescent="0.25">
      <c r="A64" s="25"/>
      <c r="C64"/>
    </row>
    <row r="65" spans="1:3" ht="15" x14ac:dyDescent="0.25">
      <c r="A65" s="25"/>
      <c r="C65"/>
    </row>
    <row r="66" spans="1:3" ht="15" x14ac:dyDescent="0.25">
      <c r="A66" s="25"/>
      <c r="C66"/>
    </row>
    <row r="67" spans="1:3" ht="15" x14ac:dyDescent="0.25">
      <c r="A67" s="25"/>
      <c r="C67"/>
    </row>
    <row r="68" spans="1:3" ht="15" x14ac:dyDescent="0.25">
      <c r="A68" s="25"/>
      <c r="C68"/>
    </row>
    <row r="69" spans="1:3" ht="15" x14ac:dyDescent="0.25">
      <c r="A69" s="25"/>
      <c r="C69"/>
    </row>
    <row r="70" spans="1:3" ht="15" x14ac:dyDescent="0.25">
      <c r="A70" s="25"/>
      <c r="C70"/>
    </row>
    <row r="71" spans="1:3" ht="15" x14ac:dyDescent="0.25">
      <c r="A71" s="25"/>
      <c r="C71"/>
    </row>
    <row r="72" spans="1:3" ht="15" x14ac:dyDescent="0.25">
      <c r="A72" s="25"/>
      <c r="C72"/>
    </row>
    <row r="73" spans="1:3" ht="15" x14ac:dyDescent="0.25">
      <c r="A73" s="25"/>
      <c r="C73"/>
    </row>
    <row r="74" spans="1:3" ht="15" x14ac:dyDescent="0.25">
      <c r="A74" s="25"/>
      <c r="C74"/>
    </row>
    <row r="75" spans="1:3" ht="15" x14ac:dyDescent="0.25">
      <c r="A75" s="25"/>
      <c r="C75"/>
    </row>
    <row r="76" spans="1:3" ht="15" x14ac:dyDescent="0.25">
      <c r="A76" s="25"/>
      <c r="C76"/>
    </row>
    <row r="77" spans="1:3" ht="15" x14ac:dyDescent="0.25">
      <c r="A77" s="25"/>
      <c r="C77"/>
    </row>
    <row r="78" spans="1:3" ht="15" x14ac:dyDescent="0.25">
      <c r="A78" s="25"/>
      <c r="C78"/>
    </row>
    <row r="79" spans="1:3" ht="15" x14ac:dyDescent="0.25">
      <c r="A79" s="25"/>
      <c r="C79"/>
    </row>
    <row r="80" spans="1:3" ht="15" x14ac:dyDescent="0.25">
      <c r="A80" s="25"/>
      <c r="C80"/>
    </row>
    <row r="81" spans="1:3" ht="15" x14ac:dyDescent="0.25">
      <c r="A81" s="25"/>
      <c r="C81"/>
    </row>
    <row r="82" spans="1:3" ht="15" x14ac:dyDescent="0.25">
      <c r="A82" s="25"/>
      <c r="C82"/>
    </row>
    <row r="83" spans="1:3" ht="15" x14ac:dyDescent="0.25">
      <c r="A83" s="25"/>
      <c r="C83"/>
    </row>
    <row r="84" spans="1:3" ht="15" x14ac:dyDescent="0.25">
      <c r="A84" s="25"/>
      <c r="C84"/>
    </row>
    <row r="85" spans="1:3" ht="15" x14ac:dyDescent="0.25">
      <c r="A85" s="25"/>
      <c r="C85"/>
    </row>
    <row r="86" spans="1:3" ht="15" x14ac:dyDescent="0.25">
      <c r="A86" s="25"/>
      <c r="C86"/>
    </row>
    <row r="87" spans="1:3" ht="15" x14ac:dyDescent="0.25">
      <c r="A87" s="25"/>
      <c r="C87"/>
    </row>
    <row r="88" spans="1:3" ht="15" x14ac:dyDescent="0.25">
      <c r="A88" s="25"/>
      <c r="C88"/>
    </row>
    <row r="89" spans="1:3" ht="15" x14ac:dyDescent="0.25">
      <c r="A89" s="25"/>
      <c r="C89"/>
    </row>
    <row r="90" spans="1:3" ht="15" x14ac:dyDescent="0.25">
      <c r="A90" s="25"/>
      <c r="C90"/>
    </row>
    <row r="91" spans="1:3" ht="15" x14ac:dyDescent="0.25">
      <c r="A91" s="25"/>
      <c r="C91"/>
    </row>
    <row r="92" spans="1:3" ht="15" x14ac:dyDescent="0.25">
      <c r="A92" s="25"/>
      <c r="C92"/>
    </row>
    <row r="93" spans="1:3" ht="15" x14ac:dyDescent="0.25">
      <c r="A93" s="25"/>
      <c r="C93"/>
    </row>
    <row r="94" spans="1:3" ht="15" x14ac:dyDescent="0.25">
      <c r="A94" s="25"/>
      <c r="C94"/>
    </row>
    <row r="95" spans="1:3" ht="15" x14ac:dyDescent="0.25">
      <c r="A95" s="25"/>
      <c r="C95"/>
    </row>
    <row r="96" spans="1:3" ht="15" x14ac:dyDescent="0.25">
      <c r="A96" s="25"/>
      <c r="C96"/>
    </row>
    <row r="97" spans="1:5" ht="15" x14ac:dyDescent="0.25">
      <c r="A97" s="25"/>
      <c r="C97"/>
      <c r="E97"/>
    </row>
    <row r="98" spans="1:5" ht="15" x14ac:dyDescent="0.25">
      <c r="A98" s="25"/>
      <c r="C98"/>
      <c r="E98"/>
    </row>
    <row r="99" spans="1:5" ht="15" x14ac:dyDescent="0.25">
      <c r="A99" s="25"/>
      <c r="C99"/>
      <c r="E99"/>
    </row>
    <row r="100" spans="1:5" ht="15" x14ac:dyDescent="0.25">
      <c r="A100" s="25"/>
      <c r="C100"/>
    </row>
    <row r="101" spans="1:5" ht="15" x14ac:dyDescent="0.25">
      <c r="A101" s="25"/>
      <c r="C101"/>
    </row>
    <row r="102" spans="1:5" ht="15" x14ac:dyDescent="0.25">
      <c r="A102" s="25"/>
      <c r="C102"/>
    </row>
    <row r="103" spans="1:5" x14ac:dyDescent="0.2">
      <c r="A103" s="25"/>
    </row>
    <row r="104" spans="1:5" x14ac:dyDescent="0.2">
      <c r="A104" s="25"/>
    </row>
    <row r="105" spans="1:5" x14ac:dyDescent="0.2">
      <c r="A105" s="25"/>
    </row>
    <row r="106" spans="1:5" x14ac:dyDescent="0.2">
      <c r="A106" s="25"/>
    </row>
    <row r="107" spans="1:5" x14ac:dyDescent="0.2">
      <c r="A107" s="2"/>
    </row>
    <row r="108" spans="1:5" x14ac:dyDescent="0.2">
      <c r="A108" s="2"/>
    </row>
    <row r="109" spans="1:5" x14ac:dyDescent="0.2">
      <c r="A109" s="2"/>
    </row>
    <row r="110" spans="1:5" x14ac:dyDescent="0.2">
      <c r="A110" s="2"/>
    </row>
    <row r="111" spans="1:5" x14ac:dyDescent="0.2">
      <c r="A111" s="2"/>
    </row>
    <row r="112" spans="1:5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</sheetData>
  <sortState ref="A2:L93">
    <sortCondition ref="A2"/>
  </sortState>
  <pageMargins left="0.7" right="0.7" top="0.75" bottom="0.75" header="0.3" footer="0.3"/>
  <pageSetup paperSize="8" orientation="portrait" r:id="rId1"/>
  <ignoredErrors>
    <ignoredError sqref="C10:C2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sqref="A1:D208"/>
    </sheetView>
  </sheetViews>
  <sheetFormatPr defaultRowHeight="15" x14ac:dyDescent="0.25"/>
  <cols>
    <col min="1" max="1" width="28.7109375" customWidth="1"/>
    <col min="2" max="2" width="21.140625" customWidth="1"/>
    <col min="3" max="3" width="20.5703125" customWidth="1"/>
    <col min="4" max="4" width="18.28515625" customWidth="1"/>
  </cols>
  <sheetData>
    <row r="1" spans="1:4" ht="15.75" thickBot="1" x14ac:dyDescent="0.3">
      <c r="A1" s="31" t="s">
        <v>6</v>
      </c>
      <c r="B1" s="32" t="s">
        <v>30</v>
      </c>
      <c r="C1" s="32" t="s">
        <v>31</v>
      </c>
      <c r="D1" s="33" t="s">
        <v>29</v>
      </c>
    </row>
    <row r="2" spans="1:4" x14ac:dyDescent="0.25">
      <c r="A2" s="30"/>
      <c r="B2" s="30"/>
      <c r="C2" s="30"/>
      <c r="D2" s="30"/>
    </row>
    <row r="3" spans="1:4" x14ac:dyDescent="0.25">
      <c r="A3" s="29"/>
      <c r="B3" s="29"/>
      <c r="C3" s="29"/>
      <c r="D3" s="29"/>
    </row>
    <row r="4" spans="1:4" x14ac:dyDescent="0.25">
      <c r="A4" s="29"/>
      <c r="B4" s="29"/>
      <c r="C4" s="29"/>
      <c r="D4" s="29"/>
    </row>
    <row r="5" spans="1:4" x14ac:dyDescent="0.25">
      <c r="A5" s="29"/>
      <c r="B5" s="29"/>
      <c r="C5" s="29"/>
      <c r="D5" s="29"/>
    </row>
    <row r="6" spans="1:4" x14ac:dyDescent="0.25">
      <c r="A6" s="29"/>
      <c r="B6" s="29"/>
      <c r="C6" s="29"/>
      <c r="D6" s="29"/>
    </row>
    <row r="7" spans="1:4" x14ac:dyDescent="0.25">
      <c r="A7" s="29"/>
      <c r="B7" s="29"/>
      <c r="C7" s="29"/>
      <c r="D7" s="29"/>
    </row>
    <row r="8" spans="1:4" x14ac:dyDescent="0.25">
      <c r="A8" s="29"/>
      <c r="B8" s="29"/>
      <c r="C8" s="29"/>
      <c r="D8" s="29"/>
    </row>
    <row r="9" spans="1:4" x14ac:dyDescent="0.25">
      <c r="A9" s="29"/>
      <c r="B9" s="29"/>
      <c r="C9" s="29"/>
      <c r="D9" s="29"/>
    </row>
    <row r="10" spans="1:4" x14ac:dyDescent="0.25">
      <c r="A10" s="29"/>
      <c r="B10" s="29"/>
      <c r="C10" s="29"/>
      <c r="D10" s="29"/>
    </row>
    <row r="11" spans="1:4" x14ac:dyDescent="0.25">
      <c r="A11" s="29"/>
      <c r="B11" s="29"/>
      <c r="C11" s="29"/>
      <c r="D11" s="29"/>
    </row>
    <row r="12" spans="1:4" x14ac:dyDescent="0.25">
      <c r="A12" s="29"/>
      <c r="B12" s="29"/>
      <c r="C12" s="29"/>
      <c r="D12" s="29"/>
    </row>
    <row r="13" spans="1:4" x14ac:dyDescent="0.25">
      <c r="A13" s="29"/>
      <c r="B13" s="29"/>
      <c r="C13" s="29"/>
      <c r="D13" s="29"/>
    </row>
    <row r="14" spans="1:4" x14ac:dyDescent="0.25">
      <c r="A14" s="29"/>
      <c r="B14" s="29"/>
      <c r="C14" s="29"/>
      <c r="D14" s="29"/>
    </row>
    <row r="15" spans="1:4" x14ac:dyDescent="0.25">
      <c r="A15" s="29"/>
      <c r="B15" s="29"/>
      <c r="C15" s="29"/>
      <c r="D15" s="29"/>
    </row>
    <row r="16" spans="1:4" x14ac:dyDescent="0.25">
      <c r="A16" s="29"/>
      <c r="B16" s="29"/>
      <c r="C16" s="29"/>
      <c r="D16" s="29"/>
    </row>
    <row r="17" spans="1:4" x14ac:dyDescent="0.25">
      <c r="A17" s="29"/>
      <c r="B17" s="29"/>
      <c r="C17" s="29"/>
      <c r="D17" s="29"/>
    </row>
    <row r="18" spans="1:4" x14ac:dyDescent="0.25">
      <c r="A18" s="29"/>
      <c r="B18" s="29"/>
      <c r="C18" s="29"/>
      <c r="D18" s="29"/>
    </row>
    <row r="19" spans="1:4" x14ac:dyDescent="0.25">
      <c r="A19" s="29"/>
      <c r="B19" s="29"/>
      <c r="C19" s="29"/>
      <c r="D19" s="29"/>
    </row>
    <row r="20" spans="1:4" x14ac:dyDescent="0.25">
      <c r="A20" s="29"/>
      <c r="B20" s="29"/>
      <c r="C20" s="29"/>
      <c r="D20" s="29"/>
    </row>
    <row r="21" spans="1:4" x14ac:dyDescent="0.25">
      <c r="A21" s="29"/>
      <c r="B21" s="29"/>
      <c r="C21" s="29"/>
      <c r="D21" s="29"/>
    </row>
    <row r="22" spans="1:4" x14ac:dyDescent="0.25">
      <c r="A22" s="29"/>
      <c r="B22" s="29"/>
      <c r="C22" s="29"/>
      <c r="D22" s="29"/>
    </row>
    <row r="23" spans="1:4" x14ac:dyDescent="0.25">
      <c r="A23" s="29"/>
      <c r="B23" s="29"/>
      <c r="C23" s="29"/>
      <c r="D23" s="29"/>
    </row>
    <row r="24" spans="1:4" x14ac:dyDescent="0.25">
      <c r="A24" s="29"/>
      <c r="B24" s="29"/>
      <c r="C24" s="29"/>
      <c r="D24" s="29"/>
    </row>
    <row r="25" spans="1:4" x14ac:dyDescent="0.25">
      <c r="A25" s="29"/>
      <c r="B25" s="29"/>
      <c r="C25" s="29"/>
      <c r="D25" s="29"/>
    </row>
    <row r="26" spans="1:4" x14ac:dyDescent="0.25">
      <c r="A26" s="29"/>
      <c r="B26" s="29"/>
      <c r="C26" s="29"/>
      <c r="D26" s="29"/>
    </row>
    <row r="27" spans="1:4" x14ac:dyDescent="0.25">
      <c r="A27" s="29"/>
      <c r="B27" s="29"/>
      <c r="C27" s="29"/>
      <c r="D27" s="29"/>
    </row>
    <row r="28" spans="1:4" x14ac:dyDescent="0.25">
      <c r="A28" s="29"/>
      <c r="B28" s="29"/>
      <c r="C28" s="29"/>
      <c r="D28" s="29"/>
    </row>
    <row r="29" spans="1:4" x14ac:dyDescent="0.25">
      <c r="A29" s="29"/>
      <c r="B29" s="29"/>
      <c r="C29" s="29"/>
      <c r="D29" s="29"/>
    </row>
    <row r="30" spans="1:4" x14ac:dyDescent="0.25">
      <c r="A30" s="29"/>
      <c r="B30" s="29"/>
      <c r="C30" s="29"/>
      <c r="D30" s="29"/>
    </row>
    <row r="31" spans="1:4" x14ac:dyDescent="0.25">
      <c r="A31" s="29"/>
      <c r="B31" s="29"/>
      <c r="C31" s="29"/>
      <c r="D31" s="29"/>
    </row>
    <row r="32" spans="1:4" x14ac:dyDescent="0.25">
      <c r="A32" s="29"/>
      <c r="B32" s="29"/>
      <c r="C32" s="29"/>
      <c r="D32" s="29"/>
    </row>
    <row r="33" spans="1:4" x14ac:dyDescent="0.25">
      <c r="A33" s="29"/>
      <c r="B33" s="29"/>
      <c r="C33" s="29"/>
      <c r="D33" s="29"/>
    </row>
    <row r="34" spans="1:4" x14ac:dyDescent="0.25">
      <c r="A34" s="29"/>
      <c r="B34" s="29"/>
      <c r="C34" s="29"/>
      <c r="D34" s="29"/>
    </row>
    <row r="35" spans="1:4" x14ac:dyDescent="0.25">
      <c r="A35" s="29"/>
      <c r="B35" s="29"/>
      <c r="C35" s="29"/>
      <c r="D35" s="29"/>
    </row>
    <row r="36" spans="1:4" x14ac:dyDescent="0.25">
      <c r="A36" s="29"/>
      <c r="B36" s="29"/>
      <c r="C36" s="29"/>
      <c r="D36" s="29"/>
    </row>
    <row r="37" spans="1:4" x14ac:dyDescent="0.25">
      <c r="A37" s="29"/>
      <c r="B37" s="29"/>
      <c r="C37" s="29"/>
      <c r="D37" s="29"/>
    </row>
    <row r="38" spans="1:4" x14ac:dyDescent="0.25">
      <c r="A38" s="29"/>
      <c r="B38" s="29"/>
      <c r="C38" s="29"/>
      <c r="D38" s="29"/>
    </row>
    <row r="39" spans="1:4" x14ac:dyDescent="0.25">
      <c r="A39" s="29"/>
      <c r="B39" s="29"/>
      <c r="C39" s="29"/>
      <c r="D39" s="29"/>
    </row>
    <row r="40" spans="1:4" x14ac:dyDescent="0.25">
      <c r="A40" s="29"/>
      <c r="B40" s="29"/>
      <c r="C40" s="29"/>
      <c r="D40" s="29"/>
    </row>
    <row r="41" spans="1:4" x14ac:dyDescent="0.25">
      <c r="A41" s="29"/>
      <c r="B41" s="29"/>
      <c r="C41" s="29"/>
      <c r="D41" s="29"/>
    </row>
    <row r="42" spans="1:4" x14ac:dyDescent="0.25">
      <c r="A42" s="29"/>
      <c r="B42" s="29"/>
      <c r="C42" s="29"/>
      <c r="D42" s="29"/>
    </row>
    <row r="43" spans="1:4" x14ac:dyDescent="0.25">
      <c r="A43" s="29"/>
      <c r="B43" s="29"/>
      <c r="C43" s="29"/>
      <c r="D43" s="29"/>
    </row>
    <row r="44" spans="1:4" x14ac:dyDescent="0.25">
      <c r="A44" s="29"/>
      <c r="B44" s="29"/>
      <c r="C44" s="29"/>
      <c r="D44" s="29"/>
    </row>
    <row r="45" spans="1:4" x14ac:dyDescent="0.25">
      <c r="A45" s="29"/>
      <c r="B45" s="29"/>
      <c r="C45" s="29"/>
      <c r="D45" s="29"/>
    </row>
    <row r="46" spans="1:4" x14ac:dyDescent="0.25">
      <c r="A46" s="29"/>
      <c r="B46" s="29"/>
      <c r="C46" s="29"/>
      <c r="D46" s="29"/>
    </row>
    <row r="47" spans="1:4" x14ac:dyDescent="0.25">
      <c r="A47" s="29"/>
      <c r="B47" s="29"/>
      <c r="C47" s="29"/>
      <c r="D47" s="29"/>
    </row>
    <row r="48" spans="1:4" x14ac:dyDescent="0.25">
      <c r="A48" s="29"/>
      <c r="B48" s="29"/>
      <c r="C48" s="29"/>
      <c r="D48" s="29"/>
    </row>
    <row r="49" spans="1:4" x14ac:dyDescent="0.25">
      <c r="A49" s="29"/>
      <c r="B49" s="29"/>
      <c r="C49" s="29"/>
      <c r="D49" s="29"/>
    </row>
    <row r="50" spans="1:4" x14ac:dyDescent="0.25">
      <c r="A50" s="29"/>
      <c r="B50" s="29"/>
      <c r="C50" s="29"/>
      <c r="D50" s="29"/>
    </row>
    <row r="51" spans="1:4" x14ac:dyDescent="0.25">
      <c r="A51" s="29"/>
      <c r="B51" s="29"/>
      <c r="C51" s="29"/>
      <c r="D51" s="29"/>
    </row>
    <row r="52" spans="1:4" x14ac:dyDescent="0.25">
      <c r="A52" s="29"/>
      <c r="B52" s="29"/>
      <c r="C52" s="29"/>
      <c r="D52" s="29"/>
    </row>
    <row r="53" spans="1:4" x14ac:dyDescent="0.25">
      <c r="A53" s="29"/>
      <c r="B53" s="29"/>
      <c r="C53" s="29"/>
      <c r="D53" s="29"/>
    </row>
    <row r="54" spans="1:4" x14ac:dyDescent="0.25">
      <c r="A54" s="29"/>
      <c r="B54" s="29"/>
      <c r="C54" s="29"/>
      <c r="D54" s="29"/>
    </row>
    <row r="55" spans="1:4" x14ac:dyDescent="0.25">
      <c r="A55" s="29"/>
      <c r="B55" s="29"/>
      <c r="C55" s="29"/>
      <c r="D55" s="29"/>
    </row>
    <row r="56" spans="1:4" x14ac:dyDescent="0.25">
      <c r="A56" s="29"/>
      <c r="B56" s="29"/>
      <c r="C56" s="29"/>
      <c r="D56" s="29"/>
    </row>
    <row r="57" spans="1:4" x14ac:dyDescent="0.25">
      <c r="A57" s="29"/>
      <c r="B57" s="29"/>
      <c r="C57" s="29"/>
      <c r="D57" s="29"/>
    </row>
    <row r="58" spans="1:4" x14ac:dyDescent="0.25">
      <c r="A58" s="29"/>
      <c r="B58" s="29"/>
      <c r="C58" s="29"/>
      <c r="D58" s="29"/>
    </row>
    <row r="59" spans="1:4" x14ac:dyDescent="0.25">
      <c r="A59" s="29"/>
      <c r="B59" s="29"/>
      <c r="C59" s="29"/>
      <c r="D59" s="29"/>
    </row>
    <row r="60" spans="1:4" x14ac:dyDescent="0.25">
      <c r="A60" s="29"/>
      <c r="B60" s="29"/>
      <c r="C60" s="29"/>
      <c r="D60" s="29"/>
    </row>
    <row r="61" spans="1:4" x14ac:dyDescent="0.25">
      <c r="A61" s="29"/>
      <c r="B61" s="29"/>
      <c r="C61" s="29"/>
      <c r="D61" s="29"/>
    </row>
    <row r="62" spans="1:4" x14ac:dyDescent="0.25">
      <c r="A62" s="29"/>
      <c r="B62" s="29"/>
      <c r="C62" s="29"/>
      <c r="D62" s="29"/>
    </row>
    <row r="63" spans="1:4" x14ac:dyDescent="0.25">
      <c r="A63" s="29"/>
      <c r="B63" s="29"/>
      <c r="C63" s="29"/>
      <c r="D63" s="29"/>
    </row>
    <row r="64" spans="1:4" x14ac:dyDescent="0.25">
      <c r="A64" s="29"/>
      <c r="B64" s="29"/>
      <c r="C64" s="29"/>
      <c r="D64" s="29"/>
    </row>
    <row r="65" spans="1:4" x14ac:dyDescent="0.25">
      <c r="A65" s="29"/>
      <c r="B65" s="29"/>
      <c r="C65" s="29"/>
      <c r="D65" s="29"/>
    </row>
    <row r="66" spans="1:4" x14ac:dyDescent="0.25">
      <c r="A66" s="29"/>
      <c r="B66" s="29"/>
      <c r="C66" s="29"/>
      <c r="D66" s="29"/>
    </row>
    <row r="67" spans="1:4" x14ac:dyDescent="0.25">
      <c r="A67" s="29"/>
      <c r="B67" s="29"/>
      <c r="C67" s="29"/>
      <c r="D67" s="29"/>
    </row>
  </sheetData>
  <pageMargins left="0.7" right="0.7" top="0.75" bottom="0.75" header="0.3" footer="0.3"/>
  <pageSetup paperSize="9" scale="9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</vt:lpstr>
      <vt:lpstr>ORIG_ASSAY</vt:lpstr>
      <vt:lpstr>SURVEY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Luz Barnachea</cp:lastModifiedBy>
  <dcterms:created xsi:type="dcterms:W3CDTF">2016-06-29T01:24:52Z</dcterms:created>
  <dcterms:modified xsi:type="dcterms:W3CDTF">2020-10-24T06:43:35Z</dcterms:modified>
</cp:coreProperties>
</file>