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65 SDY 117S SPLIT ODW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L71" i="2" l="1"/>
  <c r="L72" i="2"/>
  <c r="L73" i="2"/>
  <c r="L74" i="2"/>
  <c r="J71" i="2"/>
  <c r="J72" i="2"/>
  <c r="J73" i="2"/>
  <c r="J74" i="2"/>
  <c r="I71" i="2"/>
  <c r="I72" i="2"/>
  <c r="I73" i="2"/>
  <c r="I74" i="2"/>
  <c r="H71" i="2"/>
  <c r="H72" i="2"/>
  <c r="H73" i="2"/>
  <c r="H74" i="2"/>
  <c r="G71" i="2"/>
  <c r="G72" i="2"/>
  <c r="G73" i="2"/>
  <c r="G74" i="2"/>
  <c r="F71" i="2"/>
  <c r="F72" i="2"/>
  <c r="F73" i="2"/>
  <c r="F74" i="2"/>
  <c r="B68" i="2"/>
  <c r="C68" i="2" s="1"/>
  <c r="B69" i="2" s="1"/>
  <c r="C69" i="2" s="1"/>
  <c r="B70" i="2" s="1"/>
  <c r="C70" i="2" s="1"/>
  <c r="C71" i="2"/>
  <c r="B72" i="2" s="1"/>
  <c r="C72" i="2" s="1"/>
  <c r="B73" i="2" s="1"/>
  <c r="C73" i="2" s="1"/>
  <c r="B74" i="2" s="1"/>
  <c r="C74" i="2" s="1"/>
  <c r="B63" i="2" l="1"/>
  <c r="C63" i="2" s="1"/>
  <c r="B64" i="2" s="1"/>
  <c r="C64" i="2" s="1"/>
  <c r="B65" i="2" s="1"/>
  <c r="C65" i="2" s="1"/>
  <c r="B66" i="2" s="1"/>
  <c r="C66" i="2" s="1"/>
  <c r="C62" i="2"/>
  <c r="L57" i="2" l="1"/>
  <c r="C57" i="2"/>
  <c r="B58" i="2" s="1"/>
  <c r="C58" i="2" s="1"/>
  <c r="B59" i="2" s="1"/>
  <c r="C59" i="2" s="1"/>
  <c r="B60" i="2" s="1"/>
  <c r="C60" i="2" s="1"/>
  <c r="B61" i="2" s="1"/>
  <c r="C61" i="2" s="1"/>
  <c r="L53" i="2" l="1"/>
  <c r="C53" i="2"/>
  <c r="B54" i="2" s="1"/>
  <c r="C54" i="2" s="1"/>
  <c r="B55" i="2" s="1"/>
  <c r="C55" i="2" s="1"/>
  <c r="B56" i="2" s="1"/>
  <c r="C56" i="2" s="1"/>
  <c r="B51" i="2" l="1"/>
  <c r="C51" i="2" s="1"/>
  <c r="B52" i="2" s="1"/>
  <c r="C52" i="2" s="1"/>
  <c r="C50" i="2"/>
  <c r="C46" i="2"/>
  <c r="B47" i="2" s="1"/>
  <c r="C47" i="2" s="1"/>
  <c r="B48" i="2" s="1"/>
  <c r="C48" i="2" s="1"/>
  <c r="B49" i="2" s="1"/>
  <c r="C49" i="2" s="1"/>
  <c r="C41" i="2" l="1"/>
  <c r="B42" i="2" s="1"/>
  <c r="C42" i="2" s="1"/>
  <c r="B43" i="2" s="1"/>
  <c r="C43" i="2" s="1"/>
  <c r="B44" i="2" s="1"/>
  <c r="C44" i="2" s="1"/>
  <c r="B45" i="2" s="1"/>
  <c r="C45" i="2" s="1"/>
  <c r="L39" i="2" l="1"/>
  <c r="C37" i="2"/>
  <c r="B38" i="2" s="1"/>
  <c r="C38" i="2" s="1"/>
  <c r="B39" i="2" s="1"/>
  <c r="C39" i="2" s="1"/>
  <c r="B40" i="2" s="1"/>
  <c r="C40" i="2" s="1"/>
  <c r="C34" i="2"/>
  <c r="B35" i="2" s="1"/>
  <c r="C35" i="2" s="1"/>
  <c r="B36" i="2" s="1"/>
  <c r="C36" i="2" s="1"/>
  <c r="L32" i="2"/>
  <c r="C31" i="2"/>
  <c r="B32" i="2" s="1"/>
  <c r="C32" i="2" s="1"/>
  <c r="B33" i="2" s="1"/>
  <c r="C33" i="2" s="1"/>
  <c r="C27" i="2" l="1"/>
  <c r="B28" i="2" s="1"/>
  <c r="C28" i="2" s="1"/>
  <c r="B29" i="2" s="1"/>
  <c r="C29" i="2" s="1"/>
  <c r="B30" i="2" s="1"/>
  <c r="C30" i="2" s="1"/>
  <c r="C22" i="2" l="1"/>
  <c r="B23" i="2" s="1"/>
  <c r="C23" i="2" s="1"/>
  <c r="B24" i="2" s="1"/>
  <c r="C24" i="2" s="1"/>
  <c r="B25" i="2" s="1"/>
  <c r="C25" i="2" s="1"/>
  <c r="B26" i="2" s="1"/>
  <c r="C26" i="2" s="1"/>
  <c r="C17" i="2" l="1"/>
  <c r="B18" i="2" s="1"/>
  <c r="C18" i="2" s="1"/>
  <c r="B19" i="2" s="1"/>
  <c r="C19" i="2" s="1"/>
  <c r="B20" i="2" s="1"/>
  <c r="C20" i="2" s="1"/>
  <c r="C13" i="2" l="1"/>
  <c r="B14" i="2" s="1"/>
  <c r="C14" i="2" s="1"/>
  <c r="B15" i="2" s="1"/>
  <c r="C15" i="2" s="1"/>
  <c r="B16" i="2" s="1"/>
  <c r="C16" i="2" s="1"/>
  <c r="C10" i="2" l="1"/>
  <c r="B11" i="2" s="1"/>
  <c r="C11" i="2" s="1"/>
  <c r="B12" i="2" s="1"/>
  <c r="C12" i="2" s="1"/>
  <c r="C6" i="2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Edgar Biego</author>
    <author>Juvi Lou Jovita</author>
  </authors>
  <commentList>
    <comment ref="L32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-0.69
</t>
        </r>
      </text>
    </comment>
    <comment ref="L39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-1.368</t>
        </r>
      </text>
    </comment>
    <comment ref="L53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-0.483</t>
        </r>
      </text>
    </comment>
    <comment ref="L57" authorId="1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-0.500</t>
        </r>
      </text>
    </comment>
  </commentList>
</comments>
</file>

<file path=xl/sharedStrings.xml><?xml version="1.0" encoding="utf-8"?>
<sst xmlns="http://schemas.openxmlformats.org/spreadsheetml/2006/main" count="388" uniqueCount="116">
  <si>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</si>
  <si>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</si>
  <si>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</si>
  <si>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</si>
  <si>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</si>
  <si>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</si>
  <si>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</si>
  <si>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</si>
  <si>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</si>
  <si>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</si>
  <si>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</si>
  <si>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</si>
  <si>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</si>
  <si>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</si>
  <si>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</si>
  <si>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</si>
  <si>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</si>
  <si>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</si>
  <si>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</si>
  <si>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</si>
  <si>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</si>
  <si>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</si>
  <si>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</si>
  <si>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</si>
  <si>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</si>
  <si>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</si>
  <si>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</si>
  <si>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</si>
  <si>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</si>
  <si>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</si>
  <si>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SDY</t>
  </si>
  <si>
    <t>L. BITANG</t>
  </si>
  <si>
    <t>FW</t>
  </si>
  <si>
    <t>MV</t>
  </si>
  <si>
    <t>HW</t>
  </si>
  <si>
    <t>SDY_SPLIT_665_117S_W_001</t>
  </si>
  <si>
    <t>SDY_SPLIT_665_117S_W_002</t>
  </si>
  <si>
    <t>SDY_SPLIT_665_117S_W_003</t>
  </si>
  <si>
    <t>SDY_SPLIT_665_117S_W_004</t>
  </si>
  <si>
    <t>S. SANA</t>
  </si>
  <si>
    <t>B-20760</t>
  </si>
  <si>
    <t>B-20785</t>
  </si>
  <si>
    <t>B-20825</t>
  </si>
  <si>
    <t>B-20904</t>
  </si>
  <si>
    <t>SDY_SPLIT_665_117S_W_005</t>
  </si>
  <si>
    <t>C. PABILLAN</t>
  </si>
  <si>
    <t>B-20975</t>
  </si>
  <si>
    <t>SDY_SPLIT_665_117S_W_006</t>
  </si>
  <si>
    <t>F. LOAY</t>
  </si>
  <si>
    <t>B-21140</t>
  </si>
  <si>
    <t>SDY_SPLIT_665_117S_W_007</t>
  </si>
  <si>
    <t>B-21180</t>
  </si>
  <si>
    <t>SDY_SPLIT_665_117S_W_008</t>
  </si>
  <si>
    <t>SDY_SPLIT_665_117S_W_009</t>
  </si>
  <si>
    <t>SDY_SPLIT_665_117S_W_010</t>
  </si>
  <si>
    <t>B-2020094</t>
  </si>
  <si>
    <t>B-2020095</t>
  </si>
  <si>
    <t>B-2020096</t>
  </si>
  <si>
    <t>B-2020113</t>
  </si>
  <si>
    <t>B-2020161</t>
  </si>
  <si>
    <t>SDY_SPLIT_665_117S_W_011</t>
  </si>
  <si>
    <t>1/26/2020</t>
  </si>
  <si>
    <t>B-2020246</t>
  </si>
  <si>
    <t>SDY_SPLIT_665_117S_W_012</t>
  </si>
  <si>
    <t>SDY_SPLIT_665_117S_W_013</t>
  </si>
  <si>
    <t>B-2020267</t>
  </si>
  <si>
    <t>B-2020321</t>
  </si>
  <si>
    <t>SDY_SPLIT_665_117S_W_014</t>
  </si>
  <si>
    <t>B-2020357</t>
  </si>
  <si>
    <t>SDY_SPLIT_665_117S_W_015</t>
  </si>
  <si>
    <t>B-2020587</t>
  </si>
  <si>
    <t>SDY_SPLIT_665_117S_W_016</t>
  </si>
  <si>
    <t>B-2020710</t>
  </si>
  <si>
    <t>SDY_SPLIT_665_117S_W_017</t>
  </si>
  <si>
    <t>B-2020810</t>
  </si>
  <si>
    <t>SDY_SPLIT_665_117S_W_018</t>
  </si>
  <si>
    <t>B-2020868</t>
  </si>
  <si>
    <t>32.19</t>
  </si>
  <si>
    <t>15.58</t>
  </si>
  <si>
    <t>26.10</t>
  </si>
  <si>
    <t>28.86</t>
  </si>
  <si>
    <t>32.27</t>
  </si>
  <si>
    <t>34.91</t>
  </si>
  <si>
    <t>29.07</t>
  </si>
  <si>
    <t>38.72</t>
  </si>
  <si>
    <t>44.32</t>
  </si>
  <si>
    <t>41.08</t>
  </si>
  <si>
    <t>40.99</t>
  </si>
  <si>
    <t>30.88</t>
  </si>
  <si>
    <t>28.34</t>
  </si>
  <si>
    <t>615714.0387</t>
  </si>
  <si>
    <t>814810.5508</t>
  </si>
  <si>
    <t>615705.6925</t>
  </si>
  <si>
    <t>814811.8138</t>
  </si>
  <si>
    <t>615700.5365</t>
  </si>
  <si>
    <t>814813.2633</t>
  </si>
  <si>
    <t>615697.1448</t>
  </si>
  <si>
    <t>814815.2183</t>
  </si>
  <si>
    <t>615692.1857</t>
  </si>
  <si>
    <t>814818.7114</t>
  </si>
  <si>
    <t>615686.5428</t>
  </si>
  <si>
    <t>814823.5933</t>
  </si>
  <si>
    <t>615680.7123</t>
  </si>
  <si>
    <t>814826.7127</t>
  </si>
  <si>
    <t>615674.8506</t>
  </si>
  <si>
    <t>814830.5951</t>
  </si>
  <si>
    <t>615670.5364</t>
  </si>
  <si>
    <t>814834.5023</t>
  </si>
  <si>
    <t>615665.9351</t>
  </si>
  <si>
    <t>814838.8772</t>
  </si>
  <si>
    <t>615661.1305</t>
  </si>
  <si>
    <t>814843.1480</t>
  </si>
  <si>
    <t>615655.2013</t>
  </si>
  <si>
    <t>814846.9481</t>
  </si>
  <si>
    <t>615647.3251</t>
  </si>
  <si>
    <t>814850.5719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</si>
</sst>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adorable\AppData\Local\Microsoft\Windows\INetCache\Content.MSO\Copy%20of%20MINE-2020868-07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 refreshError="1">
        <row r="8">
          <cell r="E8">
            <v>0.214</v>
          </cell>
          <cell r="F8">
            <v>1.4999999999999999E-2</v>
          </cell>
          <cell r="G8">
            <v>6.0000000000000001E-3</v>
          </cell>
          <cell r="H8">
            <v>3.5999999999999997E-2</v>
          </cell>
          <cell r="I8">
            <v>2.7972027972027949</v>
          </cell>
          <cell r="K8">
            <v>-4.7E-2</v>
          </cell>
        </row>
        <row r="9">
          <cell r="E9">
            <v>3.3360000000000003</v>
          </cell>
          <cell r="F9">
            <v>1.212</v>
          </cell>
          <cell r="G9">
            <v>0.16400000000000001</v>
          </cell>
          <cell r="H9">
            <v>0.42599999999999999</v>
          </cell>
          <cell r="I9">
            <v>2.7777777777777821</v>
          </cell>
          <cell r="K9">
            <v>29.268000000000001</v>
          </cell>
        </row>
        <row r="10">
          <cell r="E10">
            <v>1.198</v>
          </cell>
          <cell r="F10">
            <v>9.8000000000000004E-2</v>
          </cell>
          <cell r="G10">
            <v>0.03</v>
          </cell>
          <cell r="H10">
            <v>0.14099999999999999</v>
          </cell>
          <cell r="I10">
            <v>2.7777777777777821</v>
          </cell>
          <cell r="K10">
            <v>16.218</v>
          </cell>
        </row>
        <row r="11">
          <cell r="E11">
            <v>4.5179999999999998</v>
          </cell>
          <cell r="F11">
            <v>3.7999999999999999E-2</v>
          </cell>
          <cell r="G11">
            <v>2.1000000000000001E-2</v>
          </cell>
          <cell r="H11">
            <v>0.24299999999999999</v>
          </cell>
          <cell r="I11">
            <v>2.777777777777771</v>
          </cell>
          <cell r="K11">
            <v>3.4249999999999998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B1" workbookViewId="0">
      <pane ySplit="1" topLeftCell="A2" activePane="bottomLeft" state="frozen"/>
      <selection pane="bottomLeft" activeCell="J24" sqref="J24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x14ac:dyDescent="0.2">
      <c r="A2" s="35" t="s">
        <v>35</v>
      </c>
      <c r="B2" s="36">
        <v>615754.26850000001</v>
      </c>
      <c r="C2" s="36">
        <v>814798.77379999997</v>
      </c>
      <c r="D2" s="37">
        <v>665</v>
      </c>
      <c r="E2" s="37">
        <v>4.2</v>
      </c>
      <c r="F2" s="38">
        <v>665</v>
      </c>
      <c r="G2" s="38" t="s">
        <v>30</v>
      </c>
      <c r="H2" s="38"/>
      <c r="I2" s="38" t="s">
        <v>39</v>
      </c>
      <c r="J2" s="39">
        <v>43789</v>
      </c>
      <c r="K2" s="35" t="s">
        <v>28</v>
      </c>
    </row>
    <row r="3" spans="1:11" x14ac:dyDescent="0.2">
      <c r="A3" s="35" t="s">
        <v>36</v>
      </c>
      <c r="B3" s="36">
        <v>615749.57169999997</v>
      </c>
      <c r="C3" s="36">
        <v>814799.31229999999</v>
      </c>
      <c r="D3" s="37">
        <v>665</v>
      </c>
      <c r="E3" s="37">
        <v>2.2000000000000002</v>
      </c>
      <c r="F3" s="38">
        <v>665</v>
      </c>
      <c r="G3" s="38" t="s">
        <v>30</v>
      </c>
      <c r="H3" s="38"/>
      <c r="I3" s="38" t="s">
        <v>39</v>
      </c>
      <c r="J3" s="39">
        <v>43791</v>
      </c>
      <c r="K3" s="35" t="s">
        <v>28</v>
      </c>
    </row>
    <row r="4" spans="1:11" x14ac:dyDescent="0.2">
      <c r="A4" s="35" t="s">
        <v>37</v>
      </c>
      <c r="B4" s="36">
        <v>615743.96499999997</v>
      </c>
      <c r="C4" s="36">
        <v>814800.03110000002</v>
      </c>
      <c r="D4" s="37">
        <v>665</v>
      </c>
      <c r="E4" s="37">
        <v>3.1</v>
      </c>
      <c r="F4" s="38">
        <v>665</v>
      </c>
      <c r="G4" s="38" t="s">
        <v>30</v>
      </c>
      <c r="H4" s="38"/>
      <c r="I4" s="38" t="s">
        <v>31</v>
      </c>
      <c r="J4" s="39">
        <v>43795</v>
      </c>
      <c r="K4" s="35" t="s">
        <v>28</v>
      </c>
    </row>
    <row r="5" spans="1:11" x14ac:dyDescent="0.2">
      <c r="A5" s="35" t="s">
        <v>38</v>
      </c>
      <c r="B5" s="36">
        <v>615736.52969999996</v>
      </c>
      <c r="C5" s="36">
        <v>814800.85840000003</v>
      </c>
      <c r="D5" s="37">
        <v>665</v>
      </c>
      <c r="E5" s="37">
        <v>4</v>
      </c>
      <c r="F5" s="38">
        <v>665</v>
      </c>
      <c r="G5" s="38" t="s">
        <v>30</v>
      </c>
      <c r="H5" s="38"/>
      <c r="I5" s="38" t="s">
        <v>39</v>
      </c>
      <c r="J5" s="39">
        <v>43802</v>
      </c>
      <c r="K5" s="35" t="s">
        <v>28</v>
      </c>
    </row>
    <row r="6" spans="1:11" x14ac:dyDescent="0.2">
      <c r="A6" s="35" t="s">
        <v>44</v>
      </c>
      <c r="B6" s="36">
        <v>615726.11609999998</v>
      </c>
      <c r="C6" s="36">
        <v>814805.08149999997</v>
      </c>
      <c r="D6" s="37">
        <v>665</v>
      </c>
      <c r="E6" s="37">
        <v>2.6</v>
      </c>
      <c r="F6" s="38">
        <v>665</v>
      </c>
      <c r="G6" s="38" t="s">
        <v>30</v>
      </c>
      <c r="H6" s="38"/>
      <c r="I6" s="38" t="s">
        <v>45</v>
      </c>
      <c r="J6" s="39">
        <v>43809</v>
      </c>
      <c r="K6" s="35" t="s">
        <v>28</v>
      </c>
    </row>
    <row r="7" spans="1:11" x14ac:dyDescent="0.25">
      <c r="A7" s="35" t="s">
        <v>47</v>
      </c>
      <c r="B7" s="37" t="s">
        <v>90</v>
      </c>
      <c r="C7" s="37" t="s">
        <v>91</v>
      </c>
      <c r="D7" s="37">
        <v>665</v>
      </c>
      <c r="E7" s="37">
        <v>3.3</v>
      </c>
      <c r="F7" s="38">
        <v>665</v>
      </c>
      <c r="G7" s="38" t="s">
        <v>30</v>
      </c>
      <c r="H7" s="38"/>
      <c r="I7" s="38" t="s">
        <v>48</v>
      </c>
      <c r="J7" s="39">
        <v>43826</v>
      </c>
      <c r="K7" s="35" t="s">
        <v>28</v>
      </c>
    </row>
    <row r="8" spans="1:11" x14ac:dyDescent="0.25">
      <c r="A8" s="35" t="s">
        <v>50</v>
      </c>
      <c r="B8" s="37" t="s">
        <v>92</v>
      </c>
      <c r="C8" s="37" t="s">
        <v>93</v>
      </c>
      <c r="D8" s="37">
        <v>665</v>
      </c>
      <c r="E8" s="37">
        <v>3.7</v>
      </c>
      <c r="F8" s="38">
        <v>665</v>
      </c>
      <c r="G8" s="38" t="s">
        <v>30</v>
      </c>
      <c r="H8" s="38"/>
      <c r="I8" s="38" t="s">
        <v>39</v>
      </c>
      <c r="J8" s="39">
        <v>43829</v>
      </c>
      <c r="K8" s="35" t="s">
        <v>28</v>
      </c>
    </row>
    <row r="9" spans="1:11" x14ac:dyDescent="0.25">
      <c r="A9" s="35" t="s">
        <v>52</v>
      </c>
      <c r="B9" s="37" t="s">
        <v>94</v>
      </c>
      <c r="C9" s="37" t="s">
        <v>95</v>
      </c>
      <c r="D9" s="37">
        <v>665</v>
      </c>
      <c r="E9" s="37">
        <v>3.6</v>
      </c>
      <c r="F9" s="38">
        <v>665</v>
      </c>
      <c r="G9" s="38" t="s">
        <v>30</v>
      </c>
      <c r="H9" s="38"/>
      <c r="I9" s="38" t="s">
        <v>31</v>
      </c>
      <c r="J9" s="39">
        <v>43840</v>
      </c>
      <c r="K9" s="35" t="s">
        <v>28</v>
      </c>
    </row>
    <row r="10" spans="1:11" x14ac:dyDescent="0.25">
      <c r="A10" s="35" t="s">
        <v>53</v>
      </c>
      <c r="B10" s="37" t="s">
        <v>96</v>
      </c>
      <c r="C10" s="37" t="s">
        <v>97</v>
      </c>
      <c r="D10" s="37">
        <v>665</v>
      </c>
      <c r="E10" s="37">
        <v>5.5</v>
      </c>
      <c r="F10" s="38">
        <v>665</v>
      </c>
      <c r="G10" s="38" t="s">
        <v>30</v>
      </c>
      <c r="H10" s="38"/>
      <c r="I10" s="38" t="s">
        <v>48</v>
      </c>
      <c r="J10" s="39">
        <v>43842</v>
      </c>
      <c r="K10" s="35" t="s">
        <v>28</v>
      </c>
    </row>
    <row r="11" spans="1:11" x14ac:dyDescent="0.25">
      <c r="A11" s="35" t="s">
        <v>54</v>
      </c>
      <c r="B11" s="37" t="s">
        <v>98</v>
      </c>
      <c r="C11" s="37" t="s">
        <v>99</v>
      </c>
      <c r="D11" s="37">
        <v>665</v>
      </c>
      <c r="E11" s="37">
        <v>3.6</v>
      </c>
      <c r="F11" s="38">
        <v>665</v>
      </c>
      <c r="G11" s="38" t="s">
        <v>30</v>
      </c>
      <c r="H11" s="38"/>
      <c r="I11" s="38" t="s">
        <v>48</v>
      </c>
      <c r="J11" s="39">
        <v>43847</v>
      </c>
      <c r="K11" s="35" t="s">
        <v>28</v>
      </c>
    </row>
    <row r="12" spans="1:11" x14ac:dyDescent="0.25">
      <c r="A12" s="35" t="s">
        <v>60</v>
      </c>
      <c r="B12" s="37" t="s">
        <v>100</v>
      </c>
      <c r="C12" s="37" t="s">
        <v>101</v>
      </c>
      <c r="D12" s="37">
        <v>665</v>
      </c>
      <c r="E12" s="37">
        <v>3.7</v>
      </c>
      <c r="F12" s="38">
        <v>665</v>
      </c>
      <c r="G12" s="38" t="s">
        <v>30</v>
      </c>
      <c r="H12" s="38"/>
      <c r="I12" s="38" t="s">
        <v>48</v>
      </c>
      <c r="J12" s="39" t="s">
        <v>61</v>
      </c>
      <c r="K12" s="35" t="s">
        <v>28</v>
      </c>
    </row>
    <row r="13" spans="1:11" x14ac:dyDescent="0.25">
      <c r="A13" s="35" t="s">
        <v>63</v>
      </c>
      <c r="B13" s="37" t="s">
        <v>102</v>
      </c>
      <c r="C13" s="37" t="s">
        <v>103</v>
      </c>
      <c r="D13" s="37">
        <v>665</v>
      </c>
      <c r="E13" s="37">
        <v>3.4</v>
      </c>
      <c r="F13" s="38">
        <v>665</v>
      </c>
      <c r="G13" s="38" t="s">
        <v>30</v>
      </c>
      <c r="H13" s="38"/>
      <c r="I13" s="38" t="s">
        <v>31</v>
      </c>
      <c r="J13" s="39">
        <v>43858</v>
      </c>
      <c r="K13" s="35" t="s">
        <v>28</v>
      </c>
    </row>
    <row r="14" spans="1:11" x14ac:dyDescent="0.25">
      <c r="A14" s="35" t="s">
        <v>64</v>
      </c>
      <c r="B14" s="37" t="s">
        <v>104</v>
      </c>
      <c r="C14" s="37" t="s">
        <v>105</v>
      </c>
      <c r="D14" s="37">
        <v>665</v>
      </c>
      <c r="E14" s="37">
        <v>3.2</v>
      </c>
      <c r="F14" s="38">
        <v>665</v>
      </c>
      <c r="G14" s="38" t="s">
        <v>30</v>
      </c>
      <c r="H14" s="38"/>
      <c r="I14" s="38" t="s">
        <v>48</v>
      </c>
      <c r="J14" s="39">
        <v>43863</v>
      </c>
      <c r="K14" s="35" t="s">
        <v>28</v>
      </c>
    </row>
    <row r="15" spans="1:11" x14ac:dyDescent="0.25">
      <c r="A15" s="35" t="s">
        <v>67</v>
      </c>
      <c r="B15" s="37" t="s">
        <v>106</v>
      </c>
      <c r="C15" s="37" t="s">
        <v>107</v>
      </c>
      <c r="D15" s="37">
        <v>665</v>
      </c>
      <c r="E15" s="37">
        <v>4.4000000000000004</v>
      </c>
      <c r="F15" s="38">
        <v>665</v>
      </c>
      <c r="G15" s="38" t="s">
        <v>30</v>
      </c>
      <c r="H15" s="38"/>
      <c r="I15" s="38" t="s">
        <v>39</v>
      </c>
      <c r="J15" s="39">
        <v>43867</v>
      </c>
      <c r="K15" s="35" t="s">
        <v>28</v>
      </c>
    </row>
    <row r="16" spans="1:11" x14ac:dyDescent="0.25">
      <c r="A16" s="35" t="s">
        <v>69</v>
      </c>
      <c r="B16" s="37" t="s">
        <v>108</v>
      </c>
      <c r="C16" s="37" t="s">
        <v>109</v>
      </c>
      <c r="D16" s="37">
        <v>665</v>
      </c>
      <c r="E16" s="37">
        <v>3.25</v>
      </c>
      <c r="F16" s="38">
        <v>665</v>
      </c>
      <c r="G16" s="38" t="s">
        <v>30</v>
      </c>
      <c r="H16" s="38"/>
      <c r="I16" s="38" t="s">
        <v>39</v>
      </c>
      <c r="J16" s="39">
        <v>43888</v>
      </c>
      <c r="K16" s="35" t="s">
        <v>28</v>
      </c>
    </row>
    <row r="17" spans="1:11" x14ac:dyDescent="0.25">
      <c r="A17" s="35" t="s">
        <v>71</v>
      </c>
      <c r="B17" s="37" t="s">
        <v>110</v>
      </c>
      <c r="C17" s="37" t="s">
        <v>111</v>
      </c>
      <c r="D17" s="37">
        <v>665</v>
      </c>
      <c r="E17" s="37">
        <v>3.4</v>
      </c>
      <c r="F17" s="38">
        <v>665</v>
      </c>
      <c r="G17" s="38" t="s">
        <v>30</v>
      </c>
      <c r="H17" s="38"/>
      <c r="I17" s="38" t="s">
        <v>39</v>
      </c>
      <c r="J17" s="39">
        <v>43899</v>
      </c>
      <c r="K17" s="35" t="s">
        <v>28</v>
      </c>
    </row>
    <row r="18" spans="1:11" x14ac:dyDescent="0.25">
      <c r="A18" s="35" t="s">
        <v>73</v>
      </c>
      <c r="B18" s="37" t="s">
        <v>112</v>
      </c>
      <c r="C18" s="37" t="s">
        <v>113</v>
      </c>
      <c r="D18" s="37">
        <v>665</v>
      </c>
      <c r="E18" s="37">
        <v>3.4</v>
      </c>
      <c r="F18" s="38">
        <v>665</v>
      </c>
      <c r="G18" s="38" t="s">
        <v>30</v>
      </c>
      <c r="H18" s="38"/>
      <c r="I18" s="38" t="s">
        <v>31</v>
      </c>
      <c r="J18" s="39">
        <v>43907</v>
      </c>
      <c r="K18" s="35" t="s">
        <v>28</v>
      </c>
    </row>
    <row r="19" spans="1:11" x14ac:dyDescent="0.25">
      <c r="A19" s="35" t="s">
        <v>75</v>
      </c>
      <c r="B19" s="37" t="s">
        <v>114</v>
      </c>
      <c r="C19" s="37" t="s">
        <v>115</v>
      </c>
      <c r="D19" s="37">
        <v>665</v>
      </c>
      <c r="E19" s="37">
        <v>3.5</v>
      </c>
      <c r="F19" s="38">
        <v>666</v>
      </c>
      <c r="G19" s="38" t="s">
        <v>30</v>
      </c>
      <c r="H19" s="38"/>
      <c r="I19" s="38" t="s">
        <v>39</v>
      </c>
      <c r="J19" s="39">
        <v>43912</v>
      </c>
      <c r="K19" s="35" t="s">
        <v>28</v>
      </c>
    </row>
  </sheetData>
  <sortState ref="A2:K9">
    <sortCondition ref="A2"/>
  </sortState>
  <pageMargins left="0.7" right="0.7" top="0.75" bottom="0.75" header="0.3" footer="0.3"/>
  <pageSetup paperSize="9" orientation="portrait" r:id="rId1"/>
  <ignoredErrors>
    <ignoredError sqref="B7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4"/>
  <sheetViews>
    <sheetView zoomScaleNormal="100" workbookViewId="0">
      <pane ySplit="1" topLeftCell="A51" activePane="bottomLeft" state="frozen"/>
      <selection pane="bottomLeft" activeCell="A22" sqref="A22:S74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5" t="s">
        <v>35</v>
      </c>
      <c r="B2" s="40">
        <v>0</v>
      </c>
      <c r="C2" s="40">
        <f>D2</f>
        <v>1.2</v>
      </c>
      <c r="D2" s="40">
        <v>1.2</v>
      </c>
      <c r="E2" s="41">
        <v>402957</v>
      </c>
      <c r="F2" s="42">
        <v>2.7639999999999998</v>
      </c>
      <c r="G2" s="43">
        <v>2.9000000000000001E-2</v>
      </c>
      <c r="H2" s="43">
        <v>1.9E-2</v>
      </c>
      <c r="I2" s="43">
        <v>0.17399999999999999</v>
      </c>
      <c r="J2" s="44"/>
      <c r="K2" s="45"/>
      <c r="L2" s="46">
        <v>3.2490000000000001</v>
      </c>
      <c r="M2" s="47"/>
      <c r="N2" s="47"/>
      <c r="O2" s="36" t="s">
        <v>32</v>
      </c>
      <c r="P2" s="48"/>
      <c r="Q2" s="49">
        <v>43789</v>
      </c>
      <c r="R2" s="49">
        <v>43790</v>
      </c>
      <c r="S2" s="50" t="s">
        <v>40</v>
      </c>
    </row>
    <row r="3" spans="1:19" x14ac:dyDescent="0.2">
      <c r="A3" s="35" t="s">
        <v>35</v>
      </c>
      <c r="B3" s="40">
        <f>C2</f>
        <v>1.2</v>
      </c>
      <c r="C3" s="40">
        <f>B3+D3</f>
        <v>1.6</v>
      </c>
      <c r="D3" s="40">
        <v>0.4</v>
      </c>
      <c r="E3" s="41">
        <v>402958</v>
      </c>
      <c r="F3" s="42">
        <v>23.544</v>
      </c>
      <c r="G3" s="43">
        <v>1.641</v>
      </c>
      <c r="H3" s="43">
        <v>0.40500000000000003</v>
      </c>
      <c r="I3" s="43">
        <v>1.1619999999999999</v>
      </c>
      <c r="J3" s="43"/>
      <c r="K3" s="45"/>
      <c r="L3" s="46">
        <v>4.0549999999999997</v>
      </c>
      <c r="M3" s="47"/>
      <c r="N3" s="47"/>
      <c r="O3" s="36" t="s">
        <v>33</v>
      </c>
      <c r="P3" s="48">
        <v>0.4</v>
      </c>
      <c r="Q3" s="49">
        <v>43789</v>
      </c>
      <c r="R3" s="49">
        <v>43790</v>
      </c>
      <c r="S3" s="50" t="s">
        <v>40</v>
      </c>
    </row>
    <row r="4" spans="1:19" x14ac:dyDescent="0.2">
      <c r="A4" s="35" t="s">
        <v>35</v>
      </c>
      <c r="B4" s="40">
        <f t="shared" ref="B4:B5" si="0">C3</f>
        <v>1.6</v>
      </c>
      <c r="C4" s="40">
        <f t="shared" ref="C4:C5" si="1">B4+D4</f>
        <v>2.2999999999999998</v>
      </c>
      <c r="D4" s="40">
        <v>0.7</v>
      </c>
      <c r="E4" s="41">
        <v>402959</v>
      </c>
      <c r="F4" s="42">
        <v>0.91399999999999992</v>
      </c>
      <c r="G4" s="43">
        <v>3.7999999999999999E-2</v>
      </c>
      <c r="H4" s="43">
        <v>1.0999999999999999E-2</v>
      </c>
      <c r="I4" s="43">
        <v>0.128</v>
      </c>
      <c r="J4" s="43"/>
      <c r="K4" s="45"/>
      <c r="L4" s="46">
        <v>5.0359999999999996</v>
      </c>
      <c r="M4" s="47"/>
      <c r="N4" s="47"/>
      <c r="O4" s="36" t="s">
        <v>34</v>
      </c>
      <c r="P4" s="48"/>
      <c r="Q4" s="49">
        <v>43789</v>
      </c>
      <c r="R4" s="49">
        <v>43790</v>
      </c>
      <c r="S4" s="50" t="s">
        <v>40</v>
      </c>
    </row>
    <row r="5" spans="1:19" x14ac:dyDescent="0.2">
      <c r="A5" s="35" t="s">
        <v>35</v>
      </c>
      <c r="B5" s="40">
        <f t="shared" si="0"/>
        <v>2.2999999999999998</v>
      </c>
      <c r="C5" s="40">
        <f t="shared" si="1"/>
        <v>4.1999999999999993</v>
      </c>
      <c r="D5" s="40">
        <v>1.9</v>
      </c>
      <c r="E5" s="41">
        <v>402960</v>
      </c>
      <c r="F5" s="42">
        <v>0.57200000000000006</v>
      </c>
      <c r="G5" s="43">
        <v>4.8000000000000001E-2</v>
      </c>
      <c r="H5" s="43">
        <v>2.1000000000000001E-2</v>
      </c>
      <c r="I5" s="43">
        <v>9.9000000000000005E-2</v>
      </c>
      <c r="J5" s="43"/>
      <c r="K5" s="45"/>
      <c r="L5" s="46">
        <v>1.851</v>
      </c>
      <c r="M5" s="47"/>
      <c r="N5" s="47"/>
      <c r="O5" s="36" t="s">
        <v>34</v>
      </c>
      <c r="P5" s="48"/>
      <c r="Q5" s="49">
        <v>43789</v>
      </c>
      <c r="R5" s="49">
        <v>43790</v>
      </c>
      <c r="S5" s="50" t="s">
        <v>40</v>
      </c>
    </row>
    <row r="6" spans="1:19" x14ac:dyDescent="0.2">
      <c r="A6" s="35" t="s">
        <v>36</v>
      </c>
      <c r="B6" s="40">
        <v>0</v>
      </c>
      <c r="C6" s="40">
        <f>D6</f>
        <v>1</v>
      </c>
      <c r="D6" s="40">
        <v>1</v>
      </c>
      <c r="E6" s="41">
        <v>403343</v>
      </c>
      <c r="F6" s="42">
        <v>0.41600000000000004</v>
      </c>
      <c r="G6" s="43">
        <v>8.9999999999999993E-3</v>
      </c>
      <c r="H6" s="43">
        <v>7.0000000000000001E-3</v>
      </c>
      <c r="I6" s="43">
        <v>0.16500000000000001</v>
      </c>
      <c r="J6" s="43"/>
      <c r="K6" s="45"/>
      <c r="L6" s="46">
        <v>1.6319999999999999</v>
      </c>
      <c r="M6" s="47"/>
      <c r="N6" s="47"/>
      <c r="O6" s="36" t="s">
        <v>32</v>
      </c>
      <c r="P6" s="48"/>
      <c r="Q6" s="49">
        <v>43791</v>
      </c>
      <c r="R6" s="49">
        <v>43792</v>
      </c>
      <c r="S6" s="50" t="s">
        <v>41</v>
      </c>
    </row>
    <row r="7" spans="1:19" x14ac:dyDescent="0.2">
      <c r="A7" s="35" t="s">
        <v>36</v>
      </c>
      <c r="B7" s="40">
        <f>C6</f>
        <v>1</v>
      </c>
      <c r="C7" s="40">
        <f>B7+D7</f>
        <v>1.3</v>
      </c>
      <c r="D7" s="40">
        <v>0.3</v>
      </c>
      <c r="E7" s="41">
        <v>403344</v>
      </c>
      <c r="F7" s="42">
        <v>1.6220000000000001</v>
      </c>
      <c r="G7" s="43">
        <v>0.14499999999999999</v>
      </c>
      <c r="H7" s="43">
        <v>0.11600000000000001</v>
      </c>
      <c r="I7" s="43">
        <v>0.64400000000000002</v>
      </c>
      <c r="J7" s="43"/>
      <c r="K7" s="45"/>
      <c r="L7" s="46">
        <v>2.0779999999999998</v>
      </c>
      <c r="M7" s="47"/>
      <c r="N7" s="47"/>
      <c r="O7" s="36" t="s">
        <v>33</v>
      </c>
      <c r="P7" s="48">
        <v>0.3</v>
      </c>
      <c r="Q7" s="49">
        <v>43791</v>
      </c>
      <c r="R7" s="49">
        <v>43792</v>
      </c>
      <c r="S7" s="50" t="s">
        <v>41</v>
      </c>
    </row>
    <row r="8" spans="1:19" x14ac:dyDescent="0.2">
      <c r="A8" s="35" t="s">
        <v>36</v>
      </c>
      <c r="B8" s="40">
        <f t="shared" ref="B8:B9" si="2">C7</f>
        <v>1.3</v>
      </c>
      <c r="C8" s="40">
        <f t="shared" ref="C8:C9" si="3">B8+D8</f>
        <v>1.8</v>
      </c>
      <c r="D8" s="40">
        <v>0.5</v>
      </c>
      <c r="E8" s="41">
        <v>403345</v>
      </c>
      <c r="F8" s="42">
        <v>3.8460000000000001</v>
      </c>
      <c r="G8" s="43">
        <v>0.154</v>
      </c>
      <c r="H8" s="43">
        <v>7.0999999999999994E-2</v>
      </c>
      <c r="I8" s="43">
        <v>0.29099999999999998</v>
      </c>
      <c r="J8" s="43"/>
      <c r="K8" s="45"/>
      <c r="L8" s="46">
        <v>2.42</v>
      </c>
      <c r="M8" s="47"/>
      <c r="N8" s="47"/>
      <c r="O8" s="36" t="s">
        <v>33</v>
      </c>
      <c r="P8" s="48">
        <v>0.5</v>
      </c>
      <c r="Q8" s="49">
        <v>43791</v>
      </c>
      <c r="R8" s="49">
        <v>43792</v>
      </c>
      <c r="S8" s="50" t="s">
        <v>41</v>
      </c>
    </row>
    <row r="9" spans="1:19" x14ac:dyDescent="0.2">
      <c r="A9" s="35" t="s">
        <v>36</v>
      </c>
      <c r="B9" s="40">
        <f t="shared" si="2"/>
        <v>1.8</v>
      </c>
      <c r="C9" s="40">
        <f t="shared" si="3"/>
        <v>2.2000000000000002</v>
      </c>
      <c r="D9" s="40">
        <v>0.4</v>
      </c>
      <c r="E9" s="41">
        <v>403346</v>
      </c>
      <c r="F9" s="42">
        <v>0.84599999999999997</v>
      </c>
      <c r="G9" s="43">
        <v>8.9999999999999993E-3</v>
      </c>
      <c r="H9" s="43">
        <v>0.01</v>
      </c>
      <c r="I9" s="43">
        <v>9.9000000000000005E-2</v>
      </c>
      <c r="J9" s="43"/>
      <c r="K9" s="45"/>
      <c r="L9" s="46">
        <v>3.355</v>
      </c>
      <c r="M9" s="47"/>
      <c r="N9" s="47"/>
      <c r="O9" s="36" t="s">
        <v>34</v>
      </c>
      <c r="P9" s="48"/>
      <c r="Q9" s="49">
        <v>43791</v>
      </c>
      <c r="R9" s="49">
        <v>43792</v>
      </c>
      <c r="S9" s="50" t="s">
        <v>41</v>
      </c>
    </row>
    <row r="10" spans="1:19" x14ac:dyDescent="0.2">
      <c r="A10" s="35" t="s">
        <v>37</v>
      </c>
      <c r="B10" s="40">
        <v>0</v>
      </c>
      <c r="C10" s="40">
        <f>D10</f>
        <v>1.5</v>
      </c>
      <c r="D10" s="40">
        <v>1.5</v>
      </c>
      <c r="E10" s="41">
        <v>403928</v>
      </c>
      <c r="F10" s="42">
        <v>0.97799999999999998</v>
      </c>
      <c r="G10" s="43">
        <v>0.11776440000000001</v>
      </c>
      <c r="H10" s="43">
        <v>4.4366900000000001E-2</v>
      </c>
      <c r="I10" s="43">
        <v>0.1821584</v>
      </c>
      <c r="J10" s="43"/>
      <c r="K10" s="45"/>
      <c r="L10" s="46">
        <v>6.9660000000000002</v>
      </c>
      <c r="M10" s="47"/>
      <c r="N10" s="47"/>
      <c r="O10" s="36" t="s">
        <v>32</v>
      </c>
      <c r="P10" s="48"/>
      <c r="Q10" s="49">
        <v>43795</v>
      </c>
      <c r="R10" s="49">
        <v>43795</v>
      </c>
      <c r="S10" s="50" t="s">
        <v>42</v>
      </c>
    </row>
    <row r="11" spans="1:19" x14ac:dyDescent="0.2">
      <c r="A11" s="35" t="s">
        <v>37</v>
      </c>
      <c r="B11" s="40">
        <f>C10</f>
        <v>1.5</v>
      </c>
      <c r="C11" s="40">
        <f>B11+D11</f>
        <v>2.1</v>
      </c>
      <c r="D11" s="40">
        <v>0.6</v>
      </c>
      <c r="E11" s="41">
        <v>403929</v>
      </c>
      <c r="F11" s="42">
        <v>16.116</v>
      </c>
      <c r="G11" s="43">
        <v>0.55314920000000001</v>
      </c>
      <c r="H11" s="43">
        <v>0.19358530000000002</v>
      </c>
      <c r="I11" s="43">
        <v>0.73812529999999998</v>
      </c>
      <c r="J11" s="43"/>
      <c r="K11" s="45"/>
      <c r="L11" s="46">
        <v>11.000999999999999</v>
      </c>
      <c r="M11" s="47"/>
      <c r="N11" s="47"/>
      <c r="O11" s="36" t="s">
        <v>33</v>
      </c>
      <c r="P11" s="48">
        <v>0.6</v>
      </c>
      <c r="Q11" s="49">
        <v>43795</v>
      </c>
      <c r="R11" s="49">
        <v>43795</v>
      </c>
      <c r="S11" s="50" t="s">
        <v>42</v>
      </c>
    </row>
    <row r="12" spans="1:19" x14ac:dyDescent="0.2">
      <c r="A12" s="35" t="s">
        <v>37</v>
      </c>
      <c r="B12" s="40">
        <f>C11</f>
        <v>2.1</v>
      </c>
      <c r="C12" s="40">
        <f>B12+D12</f>
        <v>3.1</v>
      </c>
      <c r="D12" s="40">
        <v>1</v>
      </c>
      <c r="E12" s="41">
        <v>403930</v>
      </c>
      <c r="F12" s="42">
        <v>0.36799999999999999</v>
      </c>
      <c r="G12" s="43">
        <v>0.10681939999999999</v>
      </c>
      <c r="H12" s="43">
        <v>1.12668E-2</v>
      </c>
      <c r="I12" s="43">
        <v>9.4100199999999995E-2</v>
      </c>
      <c r="J12" s="43"/>
      <c r="K12" s="45"/>
      <c r="L12" s="46">
        <v>1.5389999999999999</v>
      </c>
      <c r="M12" s="47"/>
      <c r="N12" s="47"/>
      <c r="O12" s="36" t="s">
        <v>34</v>
      </c>
      <c r="P12" s="48"/>
      <c r="Q12" s="49">
        <v>43795</v>
      </c>
      <c r="R12" s="49">
        <v>43795</v>
      </c>
      <c r="S12" s="50" t="s">
        <v>42</v>
      </c>
    </row>
    <row r="13" spans="1:19" x14ac:dyDescent="0.2">
      <c r="A13" s="35" t="s">
        <v>38</v>
      </c>
      <c r="B13" s="40">
        <v>0</v>
      </c>
      <c r="C13" s="40">
        <f>D13</f>
        <v>2.1</v>
      </c>
      <c r="D13" s="40">
        <v>2.1</v>
      </c>
      <c r="E13" s="41">
        <v>405180</v>
      </c>
      <c r="F13" s="42">
        <v>0.79399999999999993</v>
      </c>
      <c r="G13" s="43">
        <v>6.5322199999999997E-2</v>
      </c>
      <c r="H13" s="43">
        <v>3.5891300000000001E-2</v>
      </c>
      <c r="I13" s="43">
        <v>6.2943399999999997E-2</v>
      </c>
      <c r="J13" s="44"/>
      <c r="K13" s="45"/>
      <c r="L13" s="46">
        <v>1.661</v>
      </c>
      <c r="M13" s="47"/>
      <c r="N13" s="47"/>
      <c r="O13" s="36" t="s">
        <v>32</v>
      </c>
      <c r="P13" s="48"/>
      <c r="Q13" s="49">
        <v>43802</v>
      </c>
      <c r="R13" s="49">
        <v>43802</v>
      </c>
      <c r="S13" s="50" t="s">
        <v>43</v>
      </c>
    </row>
    <row r="14" spans="1:19" x14ac:dyDescent="0.2">
      <c r="A14" s="35" t="s">
        <v>38</v>
      </c>
      <c r="B14" s="40">
        <f>C13</f>
        <v>2.1</v>
      </c>
      <c r="C14" s="40">
        <f>B14+D14</f>
        <v>3</v>
      </c>
      <c r="D14" s="40">
        <v>0.9</v>
      </c>
      <c r="E14" s="41">
        <v>405181</v>
      </c>
      <c r="F14" s="42">
        <v>2.9180000000000001</v>
      </c>
      <c r="G14" s="43">
        <v>0.15068420000000002</v>
      </c>
      <c r="H14" s="43">
        <v>0.10704860000000001</v>
      </c>
      <c r="I14" s="43">
        <v>0.34908510000000004</v>
      </c>
      <c r="J14" s="44"/>
      <c r="K14" s="45"/>
      <c r="L14" s="46">
        <v>3.5259999999999998</v>
      </c>
      <c r="M14" s="47"/>
      <c r="N14" s="47"/>
      <c r="O14" s="36" t="s">
        <v>32</v>
      </c>
      <c r="P14" s="48"/>
      <c r="Q14" s="49">
        <v>43802</v>
      </c>
      <c r="R14" s="49">
        <v>43802</v>
      </c>
      <c r="S14" s="50" t="s">
        <v>43</v>
      </c>
    </row>
    <row r="15" spans="1:19" x14ac:dyDescent="0.2">
      <c r="A15" s="35" t="s">
        <v>38</v>
      </c>
      <c r="B15" s="40">
        <f t="shared" ref="B15:B16" si="4">C14</f>
        <v>3</v>
      </c>
      <c r="C15" s="40">
        <f t="shared" ref="C15:C16" si="5">B15+D15</f>
        <v>3.5</v>
      </c>
      <c r="D15" s="40">
        <v>0.5</v>
      </c>
      <c r="E15" s="41">
        <v>405182</v>
      </c>
      <c r="F15" s="42">
        <v>9.177999999999999</v>
      </c>
      <c r="G15" s="43">
        <v>0.73361310000000002</v>
      </c>
      <c r="H15" s="43">
        <v>0.46026639999999996</v>
      </c>
      <c r="I15" s="43">
        <v>3.0251519999999998</v>
      </c>
      <c r="J15" s="44"/>
      <c r="K15" s="45"/>
      <c r="L15" s="46">
        <v>11.294</v>
      </c>
      <c r="M15" s="47"/>
      <c r="N15" s="47"/>
      <c r="O15" s="36" t="s">
        <v>33</v>
      </c>
      <c r="P15" s="48">
        <v>0.5</v>
      </c>
      <c r="Q15" s="49">
        <v>43802</v>
      </c>
      <c r="R15" s="49">
        <v>43802</v>
      </c>
      <c r="S15" s="50" t="s">
        <v>43</v>
      </c>
    </row>
    <row r="16" spans="1:19" x14ac:dyDescent="0.2">
      <c r="A16" s="35" t="s">
        <v>38</v>
      </c>
      <c r="B16" s="40">
        <f t="shared" si="4"/>
        <v>3.5</v>
      </c>
      <c r="C16" s="40">
        <f t="shared" si="5"/>
        <v>4</v>
      </c>
      <c r="D16" s="40">
        <v>0.5</v>
      </c>
      <c r="E16" s="41">
        <v>405183</v>
      </c>
      <c r="F16" s="42">
        <v>0.71799999999999997</v>
      </c>
      <c r="G16" s="43">
        <v>6.0126099999999995E-2</v>
      </c>
      <c r="H16" s="43">
        <v>4.5635300000000004E-2</v>
      </c>
      <c r="I16" s="43">
        <v>0.20697779999999999</v>
      </c>
      <c r="J16" s="44"/>
      <c r="K16" s="45"/>
      <c r="L16" s="46">
        <v>3.5960000000000001</v>
      </c>
      <c r="M16" s="47"/>
      <c r="N16" s="47"/>
      <c r="O16" s="36" t="s">
        <v>34</v>
      </c>
      <c r="P16" s="48"/>
      <c r="Q16" s="49">
        <v>43802</v>
      </c>
      <c r="R16" s="49">
        <v>43802</v>
      </c>
      <c r="S16" s="50" t="s">
        <v>43</v>
      </c>
    </row>
    <row r="17" spans="1:19" x14ac:dyDescent="0.2">
      <c r="A17" s="35" t="s">
        <v>44</v>
      </c>
      <c r="B17" s="40">
        <v>0</v>
      </c>
      <c r="C17" s="40">
        <f>D17</f>
        <v>0.5</v>
      </c>
      <c r="D17" s="40">
        <v>0.5</v>
      </c>
      <c r="E17" s="41">
        <v>406340</v>
      </c>
      <c r="F17" s="42">
        <v>0.16800000000000001</v>
      </c>
      <c r="G17" s="43">
        <v>1.3950000000000001E-2</v>
      </c>
      <c r="H17" s="43">
        <v>4.1273000000000004E-2</v>
      </c>
      <c r="I17" s="43">
        <v>9.8331699999999994E-2</v>
      </c>
      <c r="J17" s="43"/>
      <c r="K17" s="45"/>
      <c r="L17" s="46">
        <v>1.08</v>
      </c>
      <c r="M17" s="47"/>
      <c r="N17" s="47"/>
      <c r="O17" s="36" t="s">
        <v>32</v>
      </c>
      <c r="P17" s="48"/>
      <c r="Q17" s="49">
        <v>43809</v>
      </c>
      <c r="R17" s="49">
        <v>43810</v>
      </c>
      <c r="S17" s="50" t="s">
        <v>46</v>
      </c>
    </row>
    <row r="18" spans="1:19" x14ac:dyDescent="0.2">
      <c r="A18" s="35" t="s">
        <v>44</v>
      </c>
      <c r="B18" s="40">
        <f>C17</f>
        <v>0.5</v>
      </c>
      <c r="C18" s="40">
        <f>B18+D18</f>
        <v>0.9</v>
      </c>
      <c r="D18" s="40">
        <v>0.4</v>
      </c>
      <c r="E18" s="41">
        <v>406341</v>
      </c>
      <c r="F18" s="42">
        <v>4.09</v>
      </c>
      <c r="G18" s="43">
        <v>0.75318010000000002</v>
      </c>
      <c r="H18" s="43">
        <v>0.14975089999999999</v>
      </c>
      <c r="I18" s="43">
        <v>0.3663072</v>
      </c>
      <c r="J18" s="43"/>
      <c r="K18" s="45"/>
      <c r="L18" s="46">
        <v>11.741</v>
      </c>
      <c r="M18" s="47"/>
      <c r="N18" s="47"/>
      <c r="O18" s="36" t="s">
        <v>33</v>
      </c>
      <c r="P18" s="48">
        <v>0.4</v>
      </c>
      <c r="Q18" s="49">
        <v>43809</v>
      </c>
      <c r="R18" s="49">
        <v>43810</v>
      </c>
      <c r="S18" s="50" t="s">
        <v>46</v>
      </c>
    </row>
    <row r="19" spans="1:19" x14ac:dyDescent="0.2">
      <c r="A19" s="35" t="s">
        <v>44</v>
      </c>
      <c r="B19" s="40">
        <f t="shared" ref="B19:B20" si="6">C18</f>
        <v>0.9</v>
      </c>
      <c r="C19" s="40">
        <f t="shared" ref="C19:C20" si="7">B19+D19</f>
        <v>1.7000000000000002</v>
      </c>
      <c r="D19" s="40">
        <v>0.8</v>
      </c>
      <c r="E19" s="41">
        <v>406342</v>
      </c>
      <c r="F19" s="42">
        <v>1.9280000000000002</v>
      </c>
      <c r="G19" s="43">
        <v>8.2597699999999996E-2</v>
      </c>
      <c r="H19" s="43">
        <v>0.1867991</v>
      </c>
      <c r="I19" s="43">
        <v>0.67521279999999995</v>
      </c>
      <c r="J19" s="43"/>
      <c r="K19" s="45"/>
      <c r="L19" s="46">
        <v>10.127000000000001</v>
      </c>
      <c r="M19" s="47"/>
      <c r="N19" s="47"/>
      <c r="O19" s="36" t="s">
        <v>33</v>
      </c>
      <c r="P19" s="48">
        <v>0.8</v>
      </c>
      <c r="Q19" s="49">
        <v>43809</v>
      </c>
      <c r="R19" s="49">
        <v>43810</v>
      </c>
      <c r="S19" s="50" t="s">
        <v>46</v>
      </c>
    </row>
    <row r="20" spans="1:19" x14ac:dyDescent="0.2">
      <c r="A20" s="35" t="s">
        <v>44</v>
      </c>
      <c r="B20" s="40">
        <f t="shared" si="6"/>
        <v>1.7000000000000002</v>
      </c>
      <c r="C20" s="40">
        <f t="shared" si="7"/>
        <v>2.6</v>
      </c>
      <c r="D20" s="40">
        <v>0.9</v>
      </c>
      <c r="E20" s="41">
        <v>406343</v>
      </c>
      <c r="F20" s="42">
        <v>0.26599999999999996</v>
      </c>
      <c r="G20" s="43">
        <v>3.2791300000000002E-2</v>
      </c>
      <c r="H20" s="43">
        <v>3.46623E-2</v>
      </c>
      <c r="I20" s="43">
        <v>8.5528199999999999E-2</v>
      </c>
      <c r="J20" s="43"/>
      <c r="K20" s="45"/>
      <c r="L20" s="46">
        <v>1.419</v>
      </c>
      <c r="M20" s="47"/>
      <c r="N20" s="47"/>
      <c r="O20" s="36" t="s">
        <v>34</v>
      </c>
      <c r="P20" s="48"/>
      <c r="Q20" s="49">
        <v>43809</v>
      </c>
      <c r="R20" s="49">
        <v>43810</v>
      </c>
      <c r="S20" s="50" t="s">
        <v>46</v>
      </c>
    </row>
    <row r="21" spans="1:19" x14ac:dyDescent="0.2">
      <c r="A21" s="22"/>
      <c r="E21" s="30"/>
      <c r="F21" s="31"/>
      <c r="G21" s="32"/>
      <c r="H21" s="32"/>
      <c r="I21" s="32"/>
      <c r="J21" s="32"/>
      <c r="L21" s="33"/>
      <c r="Q21" s="34"/>
      <c r="R21" s="34"/>
    </row>
    <row r="22" spans="1:19" x14ac:dyDescent="0.2">
      <c r="A22" s="35" t="s">
        <v>47</v>
      </c>
      <c r="B22" s="40">
        <v>0</v>
      </c>
      <c r="C22" s="40">
        <f>D22</f>
        <v>0.5</v>
      </c>
      <c r="D22" s="40">
        <v>0.5</v>
      </c>
      <c r="E22" s="41">
        <v>408932</v>
      </c>
      <c r="F22" s="42">
        <v>0.88800000000000001</v>
      </c>
      <c r="G22" s="43">
        <v>4.7E-2</v>
      </c>
      <c r="H22" s="43">
        <v>6.3E-2</v>
      </c>
      <c r="I22" s="43">
        <v>0.48099999999999998</v>
      </c>
      <c r="J22" s="43"/>
      <c r="K22" s="45"/>
      <c r="L22" s="46">
        <v>5.8179999999999996</v>
      </c>
      <c r="M22" s="47"/>
      <c r="N22" s="47"/>
      <c r="O22" s="36" t="s">
        <v>32</v>
      </c>
      <c r="P22" s="48"/>
      <c r="Q22" s="49">
        <v>43826</v>
      </c>
      <c r="R22" s="49">
        <v>43826</v>
      </c>
      <c r="S22" s="50" t="s">
        <v>49</v>
      </c>
    </row>
    <row r="23" spans="1:19" x14ac:dyDescent="0.2">
      <c r="A23" s="35" t="s">
        <v>47</v>
      </c>
      <c r="B23" s="40">
        <f>C22</f>
        <v>0.5</v>
      </c>
      <c r="C23" s="40">
        <f>B23+D23</f>
        <v>0.8</v>
      </c>
      <c r="D23" s="40">
        <v>0.3</v>
      </c>
      <c r="E23" s="41">
        <v>408933</v>
      </c>
      <c r="F23" s="42">
        <v>3.0359999999999996</v>
      </c>
      <c r="G23" s="43">
        <v>0.14299999999999999</v>
      </c>
      <c r="H23" s="43">
        <v>7.8E-2</v>
      </c>
      <c r="I23" s="43">
        <v>0.14799999999999999</v>
      </c>
      <c r="J23" s="43"/>
      <c r="K23" s="45"/>
      <c r="L23" s="46">
        <v>6.1529999999999996</v>
      </c>
      <c r="M23" s="47"/>
      <c r="N23" s="47"/>
      <c r="O23" s="36" t="s">
        <v>33</v>
      </c>
      <c r="P23" s="48">
        <v>0.3</v>
      </c>
      <c r="Q23" s="49">
        <v>43826</v>
      </c>
      <c r="R23" s="49">
        <v>43826</v>
      </c>
      <c r="S23" s="50" t="s">
        <v>49</v>
      </c>
    </row>
    <row r="24" spans="1:19" x14ac:dyDescent="0.2">
      <c r="A24" s="35" t="s">
        <v>47</v>
      </c>
      <c r="B24" s="40">
        <f t="shared" ref="B24:B26" si="8">C23</f>
        <v>0.8</v>
      </c>
      <c r="C24" s="40">
        <f t="shared" ref="C24:C26" si="9">B24+D24</f>
        <v>1.4</v>
      </c>
      <c r="D24" s="40">
        <v>0.6</v>
      </c>
      <c r="E24" s="41">
        <v>408934</v>
      </c>
      <c r="F24" s="42">
        <v>4.6900000000000004</v>
      </c>
      <c r="G24" s="43">
        <v>6.9000000000000006E-2</v>
      </c>
      <c r="H24" s="43">
        <v>0.22600000000000001</v>
      </c>
      <c r="I24" s="43">
        <v>0.66</v>
      </c>
      <c r="J24" s="43"/>
      <c r="K24" s="45"/>
      <c r="L24" s="46">
        <v>8.5039999999999996</v>
      </c>
      <c r="M24" s="47"/>
      <c r="N24" s="47"/>
      <c r="O24" s="36" t="s">
        <v>33</v>
      </c>
      <c r="P24" s="48">
        <v>0.6</v>
      </c>
      <c r="Q24" s="49">
        <v>43826</v>
      </c>
      <c r="R24" s="49">
        <v>43826</v>
      </c>
      <c r="S24" s="50" t="s">
        <v>49</v>
      </c>
    </row>
    <row r="25" spans="1:19" x14ac:dyDescent="0.2">
      <c r="A25" s="35" t="s">
        <v>47</v>
      </c>
      <c r="B25" s="40">
        <f t="shared" si="8"/>
        <v>1.4</v>
      </c>
      <c r="C25" s="40">
        <f t="shared" si="9"/>
        <v>2.8</v>
      </c>
      <c r="D25" s="40">
        <v>1.4</v>
      </c>
      <c r="E25" s="41">
        <v>408936</v>
      </c>
      <c r="F25" s="42">
        <v>1.6919999999999999</v>
      </c>
      <c r="G25" s="43">
        <v>5.5E-2</v>
      </c>
      <c r="H25" s="43">
        <v>1.2130800000000001E-2</v>
      </c>
      <c r="I25" s="43">
        <v>7.6999999999999999E-2</v>
      </c>
      <c r="J25" s="43"/>
      <c r="K25" s="45"/>
      <c r="L25" s="46">
        <v>7.702</v>
      </c>
      <c r="M25" s="47"/>
      <c r="N25" s="47"/>
      <c r="O25" s="36" t="s">
        <v>34</v>
      </c>
      <c r="P25" s="48"/>
      <c r="Q25" s="49">
        <v>43826</v>
      </c>
      <c r="R25" s="49">
        <v>43826</v>
      </c>
      <c r="S25" s="50" t="s">
        <v>49</v>
      </c>
    </row>
    <row r="26" spans="1:19" x14ac:dyDescent="0.2">
      <c r="A26" s="35" t="s">
        <v>47</v>
      </c>
      <c r="B26" s="40">
        <f t="shared" si="8"/>
        <v>2.8</v>
      </c>
      <c r="C26" s="40">
        <f t="shared" si="9"/>
        <v>3.3</v>
      </c>
      <c r="D26" s="40">
        <v>0.5</v>
      </c>
      <c r="E26" s="41">
        <v>408937</v>
      </c>
      <c r="F26" s="42">
        <v>8.4940000000000015</v>
      </c>
      <c r="G26" s="43">
        <v>0.65600000000000003</v>
      </c>
      <c r="H26" s="43">
        <v>0.25800000000000001</v>
      </c>
      <c r="I26" s="43">
        <v>0.57099999999999995</v>
      </c>
      <c r="J26" s="43"/>
      <c r="K26" s="45"/>
      <c r="L26" s="46">
        <v>14.504</v>
      </c>
      <c r="M26" s="47"/>
      <c r="N26" s="47"/>
      <c r="O26" s="36" t="s">
        <v>34</v>
      </c>
      <c r="P26" s="48"/>
      <c r="Q26" s="49">
        <v>43826</v>
      </c>
      <c r="R26" s="49">
        <v>43826</v>
      </c>
      <c r="S26" s="50" t="s">
        <v>49</v>
      </c>
    </row>
    <row r="27" spans="1:19" x14ac:dyDescent="0.2">
      <c r="A27" s="35" t="s">
        <v>50</v>
      </c>
      <c r="B27" s="40">
        <v>0</v>
      </c>
      <c r="C27" s="40">
        <f>D27</f>
        <v>1.7</v>
      </c>
      <c r="D27" s="40">
        <v>1.7</v>
      </c>
      <c r="E27" s="41">
        <v>410042</v>
      </c>
      <c r="F27" s="42">
        <v>0.33600000000000002</v>
      </c>
      <c r="G27" s="43">
        <v>1.0999999999999999E-2</v>
      </c>
      <c r="H27" s="43">
        <v>1.4999999999999999E-2</v>
      </c>
      <c r="I27" s="43">
        <v>4.9000000000000002E-2</v>
      </c>
      <c r="J27" s="44"/>
      <c r="K27" s="45"/>
      <c r="L27" s="46">
        <v>0.89300000000000002</v>
      </c>
      <c r="M27" s="47"/>
      <c r="N27" s="47"/>
      <c r="O27" s="36" t="s">
        <v>34</v>
      </c>
      <c r="P27" s="48"/>
      <c r="Q27" s="49">
        <v>43829</v>
      </c>
      <c r="R27" s="49">
        <v>43830</v>
      </c>
      <c r="S27" s="50" t="s">
        <v>51</v>
      </c>
    </row>
    <row r="28" spans="1:19" x14ac:dyDescent="0.2">
      <c r="A28" s="35" t="s">
        <v>50</v>
      </c>
      <c r="B28" s="40">
        <f>C27</f>
        <v>1.7</v>
      </c>
      <c r="C28" s="40">
        <f>B28+D28</f>
        <v>2.1</v>
      </c>
      <c r="D28" s="40">
        <v>0.4</v>
      </c>
      <c r="E28" s="41">
        <v>410043</v>
      </c>
      <c r="F28" s="42">
        <v>0.26800000000000002</v>
      </c>
      <c r="G28" s="43">
        <v>0.11899999999999999</v>
      </c>
      <c r="H28" s="43">
        <v>0.10100000000000001</v>
      </c>
      <c r="I28" s="43">
        <v>0.30099999999999999</v>
      </c>
      <c r="J28" s="44"/>
      <c r="K28" s="45"/>
      <c r="L28" s="46">
        <v>8.5790000000000006</v>
      </c>
      <c r="M28" s="47"/>
      <c r="N28" s="47"/>
      <c r="O28" s="36" t="s">
        <v>33</v>
      </c>
      <c r="P28" s="48">
        <v>0.4</v>
      </c>
      <c r="Q28" s="49">
        <v>43829</v>
      </c>
      <c r="R28" s="49">
        <v>43830</v>
      </c>
      <c r="S28" s="50" t="s">
        <v>51</v>
      </c>
    </row>
    <row r="29" spans="1:19" x14ac:dyDescent="0.2">
      <c r="A29" s="35" t="s">
        <v>50</v>
      </c>
      <c r="B29" s="40">
        <f t="shared" ref="B29:B30" si="10">C28</f>
        <v>2.1</v>
      </c>
      <c r="C29" s="40">
        <f t="shared" ref="C29:C30" si="11">B29+D29</f>
        <v>2.3000000000000003</v>
      </c>
      <c r="D29" s="40">
        <v>0.2</v>
      </c>
      <c r="E29" s="41">
        <v>410044</v>
      </c>
      <c r="F29" s="42">
        <v>1.1819999999999999</v>
      </c>
      <c r="G29" s="43">
        <v>0.185</v>
      </c>
      <c r="H29" s="43">
        <v>0.10299999999999999</v>
      </c>
      <c r="I29" s="43">
        <v>0.11700000000000001</v>
      </c>
      <c r="J29" s="44"/>
      <c r="K29" s="45"/>
      <c r="L29" s="46">
        <v>8.6880000000000006</v>
      </c>
      <c r="M29" s="47"/>
      <c r="N29" s="47"/>
      <c r="O29" s="36" t="s">
        <v>33</v>
      </c>
      <c r="P29" s="48">
        <v>0.2</v>
      </c>
      <c r="Q29" s="49">
        <v>43829</v>
      </c>
      <c r="R29" s="49">
        <v>43830</v>
      </c>
      <c r="S29" s="50" t="s">
        <v>51</v>
      </c>
    </row>
    <row r="30" spans="1:19" x14ac:dyDescent="0.2">
      <c r="A30" s="35" t="s">
        <v>50</v>
      </c>
      <c r="B30" s="40">
        <f t="shared" si="10"/>
        <v>2.3000000000000003</v>
      </c>
      <c r="C30" s="40">
        <f t="shared" si="11"/>
        <v>3.7</v>
      </c>
      <c r="D30" s="40">
        <v>1.4</v>
      </c>
      <c r="E30" s="41">
        <v>410045</v>
      </c>
      <c r="F30" s="42">
        <v>2.238</v>
      </c>
      <c r="G30" s="43">
        <v>2.5000000000000001E-2</v>
      </c>
      <c r="H30" s="43">
        <v>1.9E-2</v>
      </c>
      <c r="I30" s="43">
        <v>5.3999999999999999E-2</v>
      </c>
      <c r="J30" s="44"/>
      <c r="K30" s="45"/>
      <c r="L30" s="46">
        <v>1.143</v>
      </c>
      <c r="M30" s="47"/>
      <c r="N30" s="47"/>
      <c r="O30" s="36" t="s">
        <v>32</v>
      </c>
      <c r="P30" s="48"/>
      <c r="Q30" s="49">
        <v>43829</v>
      </c>
      <c r="R30" s="49">
        <v>43830</v>
      </c>
      <c r="S30" s="50" t="s">
        <v>51</v>
      </c>
    </row>
    <row r="31" spans="1:19" x14ac:dyDescent="0.2">
      <c r="A31" s="35" t="s">
        <v>52</v>
      </c>
      <c r="B31" s="40">
        <v>0</v>
      </c>
      <c r="C31" s="40">
        <f>D31</f>
        <v>0.9</v>
      </c>
      <c r="D31" s="40">
        <v>0.9</v>
      </c>
      <c r="E31" s="41">
        <v>411699</v>
      </c>
      <c r="F31" s="42">
        <v>25.672999999999998</v>
      </c>
      <c r="G31" s="43">
        <v>2.5619999999999998</v>
      </c>
      <c r="H31" s="43">
        <v>0.45900000000000002</v>
      </c>
      <c r="I31" s="43">
        <v>0.745</v>
      </c>
      <c r="J31" s="44"/>
      <c r="K31" s="45"/>
      <c r="L31" s="46">
        <v>9.8559999999999999</v>
      </c>
      <c r="M31" s="47"/>
      <c r="N31" s="47"/>
      <c r="O31" s="36" t="s">
        <v>33</v>
      </c>
      <c r="P31" s="48">
        <v>0.9</v>
      </c>
      <c r="Q31" s="49">
        <v>43840</v>
      </c>
      <c r="R31" s="49">
        <v>43840</v>
      </c>
      <c r="S31" s="50" t="s">
        <v>55</v>
      </c>
    </row>
    <row r="32" spans="1:19" x14ac:dyDescent="0.2">
      <c r="A32" s="35" t="s">
        <v>52</v>
      </c>
      <c r="B32" s="40">
        <f>C31</f>
        <v>0.9</v>
      </c>
      <c r="C32" s="40">
        <f>B32+D32</f>
        <v>2.9</v>
      </c>
      <c r="D32" s="40">
        <v>2</v>
      </c>
      <c r="E32" s="41">
        <v>411700</v>
      </c>
      <c r="F32" s="42">
        <v>0.42700000000000005</v>
      </c>
      <c r="G32" s="43">
        <v>1.4E-2</v>
      </c>
      <c r="H32" s="43">
        <v>3.5000000000000003E-2</v>
      </c>
      <c r="I32" s="43">
        <v>5.3999999999999999E-2</v>
      </c>
      <c r="J32" s="44"/>
      <c r="K32" s="45"/>
      <c r="L32" s="46">
        <f>0.689/2</f>
        <v>0.34449999999999997</v>
      </c>
      <c r="M32" s="47"/>
      <c r="N32" s="47"/>
      <c r="O32" s="36" t="s">
        <v>34</v>
      </c>
      <c r="P32" s="48"/>
      <c r="Q32" s="49">
        <v>43840</v>
      </c>
      <c r="R32" s="49">
        <v>43840</v>
      </c>
      <c r="S32" s="50" t="s">
        <v>56</v>
      </c>
    </row>
    <row r="33" spans="1:19" x14ac:dyDescent="0.2">
      <c r="A33" s="35" t="s">
        <v>52</v>
      </c>
      <c r="B33" s="40">
        <f>C32</f>
        <v>2.9</v>
      </c>
      <c r="C33" s="40">
        <f>B33+D33</f>
        <v>3.5999999999999996</v>
      </c>
      <c r="D33" s="40">
        <v>0.7</v>
      </c>
      <c r="E33" s="41">
        <v>411701</v>
      </c>
      <c r="F33" s="42">
        <v>2.2530000000000001</v>
      </c>
      <c r="G33" s="43">
        <v>0.186</v>
      </c>
      <c r="H33" s="43">
        <v>0.66600000000000004</v>
      </c>
      <c r="I33" s="43">
        <v>1.0249999999999999</v>
      </c>
      <c r="J33" s="44"/>
      <c r="K33" s="45"/>
      <c r="L33" s="46">
        <v>6.4029999999999996</v>
      </c>
      <c r="M33" s="47"/>
      <c r="N33" s="47"/>
      <c r="O33" s="36" t="s">
        <v>34</v>
      </c>
      <c r="P33" s="48"/>
      <c r="Q33" s="49">
        <v>43840</v>
      </c>
      <c r="R33" s="49">
        <v>43840</v>
      </c>
      <c r="S33" s="50" t="s">
        <v>57</v>
      </c>
    </row>
    <row r="34" spans="1:19" x14ac:dyDescent="0.2">
      <c r="A34" s="35" t="s">
        <v>53</v>
      </c>
      <c r="B34" s="40">
        <v>0</v>
      </c>
      <c r="C34" s="40">
        <f>D34</f>
        <v>1</v>
      </c>
      <c r="D34" s="40">
        <v>1</v>
      </c>
      <c r="E34" s="36">
        <v>412037</v>
      </c>
      <c r="F34" s="45">
        <v>2.54</v>
      </c>
      <c r="G34" s="44">
        <v>0.11700000000000001</v>
      </c>
      <c r="H34" s="44">
        <v>0.192</v>
      </c>
      <c r="I34" s="44">
        <v>0.751</v>
      </c>
      <c r="J34" s="44"/>
      <c r="K34" s="45"/>
      <c r="L34" s="45">
        <v>12.170999999999999</v>
      </c>
      <c r="M34" s="47"/>
      <c r="N34" s="47"/>
      <c r="O34" s="36" t="s">
        <v>32</v>
      </c>
      <c r="P34" s="48"/>
      <c r="Q34" s="49">
        <v>43842</v>
      </c>
      <c r="R34" s="49">
        <v>43843</v>
      </c>
      <c r="S34" s="50" t="s">
        <v>58</v>
      </c>
    </row>
    <row r="35" spans="1:19" x14ac:dyDescent="0.2">
      <c r="A35" s="35" t="s">
        <v>53</v>
      </c>
      <c r="B35" s="40">
        <f>C34</f>
        <v>1</v>
      </c>
      <c r="C35" s="40">
        <f>B35+D35</f>
        <v>3.6</v>
      </c>
      <c r="D35" s="40">
        <v>2.6</v>
      </c>
      <c r="E35" s="36">
        <v>412038</v>
      </c>
      <c r="F35" s="45">
        <v>20.274000000000001</v>
      </c>
      <c r="G35" s="44">
        <v>5.1879999999999997</v>
      </c>
      <c r="H35" s="44">
        <v>0.28599999999999998</v>
      </c>
      <c r="I35" s="44">
        <v>0.58099999999999996</v>
      </c>
      <c r="J35" s="44"/>
      <c r="K35" s="45"/>
      <c r="L35" s="45">
        <v>97.734999999999999</v>
      </c>
      <c r="M35" s="47"/>
      <c r="N35" s="47"/>
      <c r="O35" s="36" t="s">
        <v>32</v>
      </c>
      <c r="P35" s="48"/>
      <c r="Q35" s="49">
        <v>43842</v>
      </c>
      <c r="R35" s="49">
        <v>43843</v>
      </c>
      <c r="S35" s="50" t="s">
        <v>58</v>
      </c>
    </row>
    <row r="36" spans="1:19" x14ac:dyDescent="0.2">
      <c r="A36" s="35" t="s">
        <v>53</v>
      </c>
      <c r="B36" s="40">
        <f>C35</f>
        <v>3.6</v>
      </c>
      <c r="C36" s="40">
        <f>B36+D36</f>
        <v>5.5</v>
      </c>
      <c r="D36" s="40">
        <v>1.9</v>
      </c>
      <c r="E36" s="36">
        <v>412039</v>
      </c>
      <c r="F36" s="45">
        <v>7.7959999999999994</v>
      </c>
      <c r="G36" s="44">
        <v>1.254</v>
      </c>
      <c r="H36" s="44">
        <v>0.47099999999999997</v>
      </c>
      <c r="I36" s="44">
        <v>0.58699999999999997</v>
      </c>
      <c r="J36" s="44"/>
      <c r="K36" s="45"/>
      <c r="L36" s="45">
        <v>68.292000000000002</v>
      </c>
      <c r="M36" s="47"/>
      <c r="N36" s="47"/>
      <c r="O36" s="36" t="s">
        <v>33</v>
      </c>
      <c r="P36" s="48">
        <v>1.9</v>
      </c>
      <c r="Q36" s="49">
        <v>43842</v>
      </c>
      <c r="R36" s="49">
        <v>43843</v>
      </c>
      <c r="S36" s="50" t="s">
        <v>58</v>
      </c>
    </row>
    <row r="37" spans="1:19" x14ac:dyDescent="0.2">
      <c r="A37" s="35" t="s">
        <v>54</v>
      </c>
      <c r="B37" s="40">
        <v>0</v>
      </c>
      <c r="C37" s="40">
        <f>D37</f>
        <v>1.1000000000000001</v>
      </c>
      <c r="D37" s="40">
        <v>1.1000000000000001</v>
      </c>
      <c r="E37" s="36">
        <v>412751</v>
      </c>
      <c r="F37" s="45">
        <v>0.129</v>
      </c>
      <c r="G37" s="44">
        <v>8.4000000000000005E-2</v>
      </c>
      <c r="H37" s="44">
        <v>3.1E-2</v>
      </c>
      <c r="I37" s="44">
        <v>0.35099999999999998</v>
      </c>
      <c r="J37" s="44"/>
      <c r="K37" s="45"/>
      <c r="L37" s="45">
        <v>3.89</v>
      </c>
      <c r="M37" s="47"/>
      <c r="N37" s="47"/>
      <c r="O37" s="36" t="s">
        <v>32</v>
      </c>
      <c r="P37" s="48"/>
      <c r="Q37" s="49">
        <v>43847</v>
      </c>
      <c r="R37" s="49">
        <v>43847</v>
      </c>
      <c r="S37" s="50" t="s">
        <v>59</v>
      </c>
    </row>
    <row r="38" spans="1:19" x14ac:dyDescent="0.2">
      <c r="A38" s="35" t="s">
        <v>54</v>
      </c>
      <c r="B38" s="40">
        <f>C37</f>
        <v>1.1000000000000001</v>
      </c>
      <c r="C38" s="40">
        <f>B38+D38</f>
        <v>1.6</v>
      </c>
      <c r="D38" s="40">
        <v>0.5</v>
      </c>
      <c r="E38" s="36">
        <v>412752</v>
      </c>
      <c r="F38" s="45">
        <v>3.1740000000000004</v>
      </c>
      <c r="G38" s="44">
        <v>0.42799999999999999</v>
      </c>
      <c r="H38" s="44">
        <v>3.19</v>
      </c>
      <c r="I38" s="44">
        <v>5.5039999999999996</v>
      </c>
      <c r="J38" s="44"/>
      <c r="K38" s="45"/>
      <c r="L38" s="45">
        <v>24.398</v>
      </c>
      <c r="M38" s="47"/>
      <c r="N38" s="47"/>
      <c r="O38" s="36" t="s">
        <v>32</v>
      </c>
      <c r="P38" s="48"/>
      <c r="Q38" s="49">
        <v>43847</v>
      </c>
      <c r="R38" s="49">
        <v>43847</v>
      </c>
      <c r="S38" s="50" t="s">
        <v>59</v>
      </c>
    </row>
    <row r="39" spans="1:19" x14ac:dyDescent="0.2">
      <c r="A39" s="35" t="s">
        <v>54</v>
      </c>
      <c r="B39" s="40">
        <f t="shared" ref="B39:B40" si="12">C38</f>
        <v>1.6</v>
      </c>
      <c r="C39" s="40">
        <f t="shared" ref="C39:C40" si="13">B39+D39</f>
        <v>3.1</v>
      </c>
      <c r="D39" s="40">
        <v>1.5</v>
      </c>
      <c r="E39" s="36">
        <v>412753</v>
      </c>
      <c r="F39" s="45">
        <v>6.8260000000000005</v>
      </c>
      <c r="G39" s="44">
        <v>2.7E-2</v>
      </c>
      <c r="H39" s="44">
        <v>8.6999999999999994E-2</v>
      </c>
      <c r="I39" s="44">
        <v>0.27700000000000002</v>
      </c>
      <c r="J39" s="44"/>
      <c r="K39" s="45"/>
      <c r="L39" s="45">
        <f>1.368/2</f>
        <v>0.68400000000000005</v>
      </c>
      <c r="M39" s="47"/>
      <c r="N39" s="47"/>
      <c r="O39" s="36" t="s">
        <v>32</v>
      </c>
      <c r="P39" s="48"/>
      <c r="Q39" s="49">
        <v>43847</v>
      </c>
      <c r="R39" s="49">
        <v>43847</v>
      </c>
      <c r="S39" s="50" t="s">
        <v>59</v>
      </c>
    </row>
    <row r="40" spans="1:19" x14ac:dyDescent="0.2">
      <c r="A40" s="35" t="s">
        <v>54</v>
      </c>
      <c r="B40" s="40">
        <f t="shared" si="12"/>
        <v>3.1</v>
      </c>
      <c r="C40" s="40">
        <f t="shared" si="13"/>
        <v>3.6</v>
      </c>
      <c r="D40" s="40">
        <v>0.5</v>
      </c>
      <c r="E40" s="36">
        <v>412754</v>
      </c>
      <c r="F40" s="45">
        <v>7.17</v>
      </c>
      <c r="G40" s="44">
        <v>2.3460000000000001</v>
      </c>
      <c r="H40" s="44">
        <v>0.94099999999999995</v>
      </c>
      <c r="I40" s="44">
        <v>3.1779999999999999</v>
      </c>
      <c r="J40" s="44"/>
      <c r="K40" s="45"/>
      <c r="L40" s="45">
        <v>28.591999999999999</v>
      </c>
      <c r="M40" s="47"/>
      <c r="N40" s="47"/>
      <c r="O40" s="36" t="s">
        <v>33</v>
      </c>
      <c r="P40" s="48">
        <v>0.5</v>
      </c>
      <c r="Q40" s="49">
        <v>43847</v>
      </c>
      <c r="R40" s="49">
        <v>43847</v>
      </c>
      <c r="S40" s="50" t="s">
        <v>59</v>
      </c>
    </row>
    <row r="41" spans="1:19" x14ac:dyDescent="0.2">
      <c r="A41" s="35" t="s">
        <v>60</v>
      </c>
      <c r="B41" s="40">
        <v>0</v>
      </c>
      <c r="C41" s="40">
        <f>D41</f>
        <v>1.3</v>
      </c>
      <c r="D41" s="40">
        <v>1.3</v>
      </c>
      <c r="E41" s="36">
        <v>414187</v>
      </c>
      <c r="F41" s="45">
        <v>0.54600000000000004</v>
      </c>
      <c r="G41" s="44">
        <v>8.9999999999999993E-3</v>
      </c>
      <c r="H41" s="44">
        <v>2.8000000000000001E-2</v>
      </c>
      <c r="I41" s="44">
        <v>5.8000000000000003E-2</v>
      </c>
      <c r="J41" s="44"/>
      <c r="K41" s="45"/>
      <c r="L41" s="45">
        <v>2.073</v>
      </c>
      <c r="M41" s="47"/>
      <c r="N41" s="47"/>
      <c r="O41" s="36" t="s">
        <v>32</v>
      </c>
      <c r="P41" s="48"/>
      <c r="Q41" s="51" t="s">
        <v>61</v>
      </c>
      <c r="R41" s="51" t="s">
        <v>61</v>
      </c>
      <c r="S41" s="50" t="s">
        <v>62</v>
      </c>
    </row>
    <row r="42" spans="1:19" x14ac:dyDescent="0.2">
      <c r="A42" s="35" t="s">
        <v>60</v>
      </c>
      <c r="B42" s="40">
        <f>C41</f>
        <v>1.3</v>
      </c>
      <c r="C42" s="40">
        <f>B42+D42</f>
        <v>2.1</v>
      </c>
      <c r="D42" s="40">
        <v>0.8</v>
      </c>
      <c r="E42" s="36">
        <v>414188</v>
      </c>
      <c r="F42" s="45">
        <v>7.144000000000001</v>
      </c>
      <c r="G42" s="44">
        <v>0.308</v>
      </c>
      <c r="H42" s="44">
        <v>0.34699999999999998</v>
      </c>
      <c r="I42" s="44">
        <v>0.873</v>
      </c>
      <c r="J42" s="44"/>
      <c r="K42" s="45"/>
      <c r="L42" s="45">
        <v>49.441000000000003</v>
      </c>
      <c r="M42" s="47"/>
      <c r="N42" s="47"/>
      <c r="O42" s="36" t="s">
        <v>33</v>
      </c>
      <c r="P42" s="48">
        <v>0.8</v>
      </c>
      <c r="Q42" s="51" t="s">
        <v>61</v>
      </c>
      <c r="R42" s="51" t="s">
        <v>61</v>
      </c>
      <c r="S42" s="50" t="s">
        <v>62</v>
      </c>
    </row>
    <row r="43" spans="1:19" x14ac:dyDescent="0.2">
      <c r="A43" s="35" t="s">
        <v>60</v>
      </c>
      <c r="B43" s="40">
        <f t="shared" ref="B43:B45" si="14">C42</f>
        <v>2.1</v>
      </c>
      <c r="C43" s="40">
        <f t="shared" ref="C43:C45" si="15">B43+D43</f>
        <v>2.8</v>
      </c>
      <c r="D43" s="40">
        <v>0.7</v>
      </c>
      <c r="E43" s="36">
        <v>414189</v>
      </c>
      <c r="F43" s="45">
        <v>0.47800000000000004</v>
      </c>
      <c r="G43" s="44">
        <v>1.4E-2</v>
      </c>
      <c r="H43" s="44">
        <v>2.5999999999999999E-2</v>
      </c>
      <c r="I43" s="44">
        <v>6.4000000000000001E-2</v>
      </c>
      <c r="J43" s="44"/>
      <c r="K43" s="45"/>
      <c r="L43" s="45">
        <v>2.67</v>
      </c>
      <c r="M43" s="47"/>
      <c r="N43" s="47"/>
      <c r="O43" s="36" t="s">
        <v>33</v>
      </c>
      <c r="P43" s="48">
        <v>0.7</v>
      </c>
      <c r="Q43" s="51" t="s">
        <v>61</v>
      </c>
      <c r="R43" s="51" t="s">
        <v>61</v>
      </c>
      <c r="S43" s="50" t="s">
        <v>62</v>
      </c>
    </row>
    <row r="44" spans="1:19" x14ac:dyDescent="0.2">
      <c r="A44" s="35" t="s">
        <v>60</v>
      </c>
      <c r="B44" s="40">
        <f t="shared" si="14"/>
        <v>2.8</v>
      </c>
      <c r="C44" s="40">
        <f t="shared" si="15"/>
        <v>3.1999999999999997</v>
      </c>
      <c r="D44" s="40">
        <v>0.4</v>
      </c>
      <c r="E44" s="36">
        <v>414190</v>
      </c>
      <c r="F44" s="45">
        <v>2.508</v>
      </c>
      <c r="G44" s="44">
        <v>0.218</v>
      </c>
      <c r="H44" s="44">
        <v>0.124</v>
      </c>
      <c r="I44" s="44">
        <v>0.27700000000000002</v>
      </c>
      <c r="J44" s="44"/>
      <c r="K44" s="45"/>
      <c r="L44" s="45">
        <v>25.204000000000001</v>
      </c>
      <c r="M44" s="47"/>
      <c r="N44" s="47"/>
      <c r="O44" s="36" t="s">
        <v>33</v>
      </c>
      <c r="P44" s="48">
        <v>0.4</v>
      </c>
      <c r="Q44" s="51" t="s">
        <v>61</v>
      </c>
      <c r="R44" s="51" t="s">
        <v>61</v>
      </c>
      <c r="S44" s="50" t="s">
        <v>62</v>
      </c>
    </row>
    <row r="45" spans="1:19" x14ac:dyDescent="0.2">
      <c r="A45" s="35" t="s">
        <v>60</v>
      </c>
      <c r="B45" s="40">
        <f t="shared" si="14"/>
        <v>3.1999999999999997</v>
      </c>
      <c r="C45" s="40">
        <f t="shared" si="15"/>
        <v>3.6999999999999997</v>
      </c>
      <c r="D45" s="40">
        <v>0.5</v>
      </c>
      <c r="E45" s="36">
        <v>414191</v>
      </c>
      <c r="F45" s="45">
        <v>0.22</v>
      </c>
      <c r="G45" s="44">
        <v>1.6E-2</v>
      </c>
      <c r="H45" s="44">
        <v>4.1000000000000002E-2</v>
      </c>
      <c r="I45" s="44">
        <v>6.5000000000000002E-2</v>
      </c>
      <c r="J45" s="44"/>
      <c r="K45" s="45"/>
      <c r="L45" s="45">
        <v>0.14199999999999999</v>
      </c>
      <c r="M45" s="47"/>
      <c r="N45" s="47"/>
      <c r="O45" s="36" t="s">
        <v>34</v>
      </c>
      <c r="P45" s="48"/>
      <c r="Q45" s="51" t="s">
        <v>61</v>
      </c>
      <c r="R45" s="51" t="s">
        <v>61</v>
      </c>
      <c r="S45" s="50" t="s">
        <v>62</v>
      </c>
    </row>
    <row r="46" spans="1:19" x14ac:dyDescent="0.2">
      <c r="A46" s="35" t="s">
        <v>63</v>
      </c>
      <c r="B46" s="40">
        <v>0</v>
      </c>
      <c r="C46" s="40">
        <f>D46</f>
        <v>0.5</v>
      </c>
      <c r="D46" s="40">
        <v>0.5</v>
      </c>
      <c r="E46" s="36">
        <v>414534</v>
      </c>
      <c r="F46" s="45">
        <v>0.316</v>
      </c>
      <c r="G46" s="44">
        <v>1.5197499999999999E-2</v>
      </c>
      <c r="H46" s="44">
        <v>1.20935E-2</v>
      </c>
      <c r="I46" s="44">
        <v>6.7065700000000006E-2</v>
      </c>
      <c r="J46" s="44">
        <v>2.8169014084507067</v>
      </c>
      <c r="K46" s="45"/>
      <c r="L46" s="45">
        <v>1.4490000000000001</v>
      </c>
      <c r="M46" s="47"/>
      <c r="N46" s="47"/>
      <c r="O46" s="36" t="s">
        <v>32</v>
      </c>
      <c r="P46" s="48"/>
      <c r="Q46" s="49">
        <v>43858</v>
      </c>
      <c r="R46" s="49">
        <v>43858</v>
      </c>
      <c r="S46" s="50" t="s">
        <v>65</v>
      </c>
    </row>
    <row r="47" spans="1:19" x14ac:dyDescent="0.2">
      <c r="A47" s="35" t="s">
        <v>63</v>
      </c>
      <c r="B47" s="40">
        <f>C46</f>
        <v>0.5</v>
      </c>
      <c r="C47" s="40">
        <f>B47+D47</f>
        <v>1.1000000000000001</v>
      </c>
      <c r="D47" s="40">
        <v>0.6</v>
      </c>
      <c r="E47" s="36">
        <v>414535</v>
      </c>
      <c r="F47" s="45">
        <v>2.6479999999999997</v>
      </c>
      <c r="G47" s="44">
        <v>0.1012474</v>
      </c>
      <c r="H47" s="44">
        <v>0.1591967</v>
      </c>
      <c r="I47" s="44">
        <v>0.2638202</v>
      </c>
      <c r="J47" s="44">
        <v>2.797202797202806</v>
      </c>
      <c r="K47" s="45"/>
      <c r="L47" s="45">
        <v>2.843</v>
      </c>
      <c r="M47" s="47"/>
      <c r="N47" s="47"/>
      <c r="O47" s="36" t="s">
        <v>33</v>
      </c>
      <c r="P47" s="48">
        <v>0.6</v>
      </c>
      <c r="Q47" s="49">
        <v>43858</v>
      </c>
      <c r="R47" s="49">
        <v>43858</v>
      </c>
      <c r="S47" s="50" t="s">
        <v>65</v>
      </c>
    </row>
    <row r="48" spans="1:19" x14ac:dyDescent="0.2">
      <c r="A48" s="35" t="s">
        <v>63</v>
      </c>
      <c r="B48" s="40">
        <f t="shared" ref="B48:B49" si="16">C47</f>
        <v>1.1000000000000001</v>
      </c>
      <c r="C48" s="40">
        <f t="shared" ref="C48:C49" si="17">B48+D48</f>
        <v>1.7000000000000002</v>
      </c>
      <c r="D48" s="40">
        <v>0.6</v>
      </c>
      <c r="E48" s="36">
        <v>414536</v>
      </c>
      <c r="F48" s="45">
        <v>3.5180000000000002</v>
      </c>
      <c r="G48" s="44">
        <v>0.20895439999999998</v>
      </c>
      <c r="H48" s="44">
        <v>0.99626280000000011</v>
      </c>
      <c r="I48" s="44">
        <v>1.0850489999999999</v>
      </c>
      <c r="J48" s="44">
        <v>2.7972027972027949</v>
      </c>
      <c r="K48" s="45"/>
      <c r="L48" s="45">
        <v>7.7359999999999998</v>
      </c>
      <c r="M48" s="47"/>
      <c r="N48" s="47"/>
      <c r="O48" s="36" t="s">
        <v>33</v>
      </c>
      <c r="P48" s="48">
        <v>0.6</v>
      </c>
      <c r="Q48" s="49">
        <v>43858</v>
      </c>
      <c r="R48" s="49">
        <v>43858</v>
      </c>
      <c r="S48" s="50" t="s">
        <v>65</v>
      </c>
    </row>
    <row r="49" spans="1:19" x14ac:dyDescent="0.2">
      <c r="A49" s="35" t="s">
        <v>63</v>
      </c>
      <c r="B49" s="40">
        <f t="shared" si="16"/>
        <v>1.7000000000000002</v>
      </c>
      <c r="C49" s="40">
        <f t="shared" si="17"/>
        <v>3.4000000000000004</v>
      </c>
      <c r="D49" s="40">
        <v>1.7</v>
      </c>
      <c r="E49" s="36">
        <v>414537</v>
      </c>
      <c r="F49" s="45">
        <v>0.21</v>
      </c>
      <c r="G49" s="44">
        <v>1.5309800000000002E-2</v>
      </c>
      <c r="H49" s="44">
        <v>3.9881400000000004E-2</v>
      </c>
      <c r="I49" s="44">
        <v>8.4287899999999999E-2</v>
      </c>
      <c r="J49" s="44">
        <v>2.7027027027027004</v>
      </c>
      <c r="K49" s="45"/>
      <c r="L49" s="45">
        <v>0.88700000000000001</v>
      </c>
      <c r="M49" s="47"/>
      <c r="N49" s="47"/>
      <c r="O49" s="36" t="s">
        <v>34</v>
      </c>
      <c r="P49" s="48"/>
      <c r="Q49" s="49">
        <v>43858</v>
      </c>
      <c r="R49" s="49">
        <v>43858</v>
      </c>
      <c r="S49" s="50" t="s">
        <v>65</v>
      </c>
    </row>
    <row r="50" spans="1:19" x14ac:dyDescent="0.2">
      <c r="A50" s="35" t="s">
        <v>64</v>
      </c>
      <c r="B50" s="40">
        <v>0</v>
      </c>
      <c r="C50" s="40">
        <f>D50</f>
        <v>1.6</v>
      </c>
      <c r="D50" s="40">
        <v>1.6</v>
      </c>
      <c r="E50" s="36">
        <v>415401</v>
      </c>
      <c r="F50" s="45">
        <v>0.59799999999999998</v>
      </c>
      <c r="G50" s="44">
        <v>2.5000000000000001E-2</v>
      </c>
      <c r="H50" s="44">
        <v>1.0999999999999999E-2</v>
      </c>
      <c r="I50" s="44">
        <v>2.9000000000000001E-2</v>
      </c>
      <c r="J50" s="44"/>
      <c r="K50" s="45"/>
      <c r="L50" s="45">
        <v>5.3529999999999998</v>
      </c>
      <c r="M50" s="47"/>
      <c r="N50" s="47"/>
      <c r="O50" s="36" t="s">
        <v>32</v>
      </c>
      <c r="P50" s="48"/>
      <c r="Q50" s="49">
        <v>43863</v>
      </c>
      <c r="R50" s="49">
        <v>43864</v>
      </c>
      <c r="S50" s="50" t="s">
        <v>66</v>
      </c>
    </row>
    <row r="51" spans="1:19" x14ac:dyDescent="0.2">
      <c r="A51" s="35" t="s">
        <v>64</v>
      </c>
      <c r="B51" s="40">
        <f>C50</f>
        <v>1.6</v>
      </c>
      <c r="C51" s="40">
        <f>B51+D51</f>
        <v>2.8</v>
      </c>
      <c r="D51" s="40">
        <v>1.2</v>
      </c>
      <c r="E51" s="36">
        <v>415403</v>
      </c>
      <c r="F51" s="45">
        <v>0.35799999999999998</v>
      </c>
      <c r="G51" s="44">
        <v>1.9E-2</v>
      </c>
      <c r="H51" s="44">
        <v>2.5000000000000001E-2</v>
      </c>
      <c r="I51" s="44">
        <v>0.123</v>
      </c>
      <c r="J51" s="44"/>
      <c r="K51" s="45"/>
      <c r="L51" s="45">
        <v>1.9139999999999999</v>
      </c>
      <c r="M51" s="47"/>
      <c r="N51" s="47"/>
      <c r="O51" s="36" t="s">
        <v>32</v>
      </c>
      <c r="P51" s="48"/>
      <c r="Q51" s="49">
        <v>43863</v>
      </c>
      <c r="R51" s="49">
        <v>43864</v>
      </c>
      <c r="S51" s="50" t="s">
        <v>66</v>
      </c>
    </row>
    <row r="52" spans="1:19" x14ac:dyDescent="0.2">
      <c r="A52" s="35" t="s">
        <v>64</v>
      </c>
      <c r="B52" s="40">
        <f>C51</f>
        <v>2.8</v>
      </c>
      <c r="C52" s="40">
        <f>B52+D52</f>
        <v>3.1999999999999997</v>
      </c>
      <c r="D52" s="40">
        <v>0.4</v>
      </c>
      <c r="E52" s="36">
        <v>415404</v>
      </c>
      <c r="F52" s="45">
        <v>7.218</v>
      </c>
      <c r="G52" s="44">
        <v>2.4260000000000002</v>
      </c>
      <c r="H52" s="44">
        <v>6.5000000000000002E-2</v>
      </c>
      <c r="I52" s="44">
        <v>0.224</v>
      </c>
      <c r="J52" s="44"/>
      <c r="K52" s="45"/>
      <c r="L52" s="45">
        <v>88.843000000000004</v>
      </c>
      <c r="M52" s="47"/>
      <c r="N52" s="47"/>
      <c r="O52" s="36" t="s">
        <v>33</v>
      </c>
      <c r="P52" s="48">
        <v>0.4</v>
      </c>
      <c r="Q52" s="49">
        <v>43863</v>
      </c>
      <c r="R52" s="49">
        <v>43864</v>
      </c>
      <c r="S52" s="50" t="s">
        <v>66</v>
      </c>
    </row>
    <row r="53" spans="1:19" x14ac:dyDescent="0.2">
      <c r="A53" s="35" t="s">
        <v>67</v>
      </c>
      <c r="B53" s="40">
        <v>0</v>
      </c>
      <c r="C53" s="40">
        <f>D53</f>
        <v>2.6</v>
      </c>
      <c r="D53" s="40">
        <v>2.6</v>
      </c>
      <c r="E53" s="36">
        <v>416015</v>
      </c>
      <c r="F53" s="45">
        <v>0.36399999999999999</v>
      </c>
      <c r="G53" s="44">
        <v>2E-3</v>
      </c>
      <c r="H53" s="44">
        <v>7.0000000000000001E-3</v>
      </c>
      <c r="I53" s="44">
        <v>8.9999999999999993E-3</v>
      </c>
      <c r="J53" s="44">
        <v>2.6845637583892659</v>
      </c>
      <c r="K53" s="45"/>
      <c r="L53" s="45">
        <f>0.483/2</f>
        <v>0.24149999999999999</v>
      </c>
      <c r="M53" s="47"/>
      <c r="N53" s="47"/>
      <c r="O53" s="36" t="s">
        <v>32</v>
      </c>
      <c r="P53" s="48"/>
      <c r="Q53" s="49">
        <v>43867</v>
      </c>
      <c r="R53" s="49">
        <v>43867</v>
      </c>
      <c r="S53" s="50" t="s">
        <v>68</v>
      </c>
    </row>
    <row r="54" spans="1:19" x14ac:dyDescent="0.2">
      <c r="A54" s="35" t="s">
        <v>67</v>
      </c>
      <c r="B54" s="40">
        <f>C53</f>
        <v>2.6</v>
      </c>
      <c r="C54" s="40">
        <f>B54+D54</f>
        <v>3.1</v>
      </c>
      <c r="D54" s="40">
        <v>0.5</v>
      </c>
      <c r="E54" s="36">
        <v>416016</v>
      </c>
      <c r="F54" s="45">
        <v>3.262</v>
      </c>
      <c r="G54" s="44">
        <v>0.02</v>
      </c>
      <c r="H54" s="44">
        <v>1E-3</v>
      </c>
      <c r="I54" s="44">
        <v>1.4E-2</v>
      </c>
      <c r="J54" s="44">
        <v>2.9197080291970825</v>
      </c>
      <c r="K54" s="45"/>
      <c r="L54" s="45">
        <v>51.798000000000002</v>
      </c>
      <c r="M54" s="47"/>
      <c r="N54" s="47"/>
      <c r="O54" s="36" t="s">
        <v>33</v>
      </c>
      <c r="P54" s="48">
        <v>0.5</v>
      </c>
      <c r="Q54" s="49">
        <v>43867</v>
      </c>
      <c r="R54" s="49">
        <v>43867</v>
      </c>
      <c r="S54" s="50" t="s">
        <v>68</v>
      </c>
    </row>
    <row r="55" spans="1:19" x14ac:dyDescent="0.2">
      <c r="A55" s="35" t="s">
        <v>67</v>
      </c>
      <c r="B55" s="40">
        <f t="shared" ref="B55:B56" si="18">C54</f>
        <v>3.1</v>
      </c>
      <c r="C55" s="40">
        <f t="shared" ref="C55:C56" si="19">B55+D55</f>
        <v>3.6</v>
      </c>
      <c r="D55" s="40">
        <v>0.5</v>
      </c>
      <c r="E55" s="36">
        <v>416017</v>
      </c>
      <c r="F55" s="45">
        <v>5.3239999999999998</v>
      </c>
      <c r="G55" s="44">
        <v>2.4E-2</v>
      </c>
      <c r="H55" s="44">
        <v>4.0000000000000001E-3</v>
      </c>
      <c r="I55" s="44">
        <v>1E-3</v>
      </c>
      <c r="J55" s="44">
        <v>3.0075187969924788</v>
      </c>
      <c r="K55" s="45"/>
      <c r="L55" s="45">
        <v>18.914999999999999</v>
      </c>
      <c r="M55" s="47"/>
      <c r="N55" s="47"/>
      <c r="O55" s="36" t="s">
        <v>33</v>
      </c>
      <c r="P55" s="48">
        <v>0.5</v>
      </c>
      <c r="Q55" s="49">
        <v>43867</v>
      </c>
      <c r="R55" s="49">
        <v>43867</v>
      </c>
      <c r="S55" s="50" t="s">
        <v>68</v>
      </c>
    </row>
    <row r="56" spans="1:19" x14ac:dyDescent="0.2">
      <c r="A56" s="35" t="s">
        <v>67</v>
      </c>
      <c r="B56" s="40">
        <f t="shared" si="18"/>
        <v>3.6</v>
      </c>
      <c r="C56" s="40">
        <f t="shared" si="19"/>
        <v>4.4000000000000004</v>
      </c>
      <c r="D56" s="40">
        <v>0.8</v>
      </c>
      <c r="E56" s="36">
        <v>416018</v>
      </c>
      <c r="F56" s="45">
        <v>0.22800000000000001</v>
      </c>
      <c r="G56" s="44">
        <v>6.0000000000000001E-3</v>
      </c>
      <c r="H56" s="44">
        <v>1E-3</v>
      </c>
      <c r="I56" s="44">
        <v>0.02</v>
      </c>
      <c r="J56" s="44">
        <v>2.6845637583892556</v>
      </c>
      <c r="K56" s="45"/>
      <c r="L56" s="45">
        <v>1.375</v>
      </c>
      <c r="M56" s="47"/>
      <c r="N56" s="47"/>
      <c r="O56" s="36" t="s">
        <v>34</v>
      </c>
      <c r="P56" s="48"/>
      <c r="Q56" s="49">
        <v>43867</v>
      </c>
      <c r="R56" s="49">
        <v>43867</v>
      </c>
      <c r="S56" s="50" t="s">
        <v>68</v>
      </c>
    </row>
    <row r="57" spans="1:19" x14ac:dyDescent="0.2">
      <c r="A57" s="35" t="s">
        <v>69</v>
      </c>
      <c r="B57" s="40">
        <v>0</v>
      </c>
      <c r="C57" s="40">
        <f>D57</f>
        <v>1.6</v>
      </c>
      <c r="D57" s="40">
        <v>1.6</v>
      </c>
      <c r="E57" s="36">
        <v>419598</v>
      </c>
      <c r="F57" s="45">
        <v>0.10200000000000001</v>
      </c>
      <c r="G57" s="44">
        <v>1.9E-2</v>
      </c>
      <c r="H57" s="44">
        <v>1.6E-2</v>
      </c>
      <c r="I57" s="44">
        <v>6.2E-2</v>
      </c>
      <c r="J57" s="44"/>
      <c r="K57" s="45"/>
      <c r="L57" s="45">
        <f>0.5/2</f>
        <v>0.25</v>
      </c>
      <c r="M57" s="47"/>
      <c r="N57" s="47"/>
      <c r="O57" s="36" t="s">
        <v>32</v>
      </c>
      <c r="P57" s="48"/>
      <c r="Q57" s="49">
        <v>43888</v>
      </c>
      <c r="R57" s="49">
        <v>43888</v>
      </c>
      <c r="S57" s="50" t="s">
        <v>70</v>
      </c>
    </row>
    <row r="58" spans="1:19" x14ac:dyDescent="0.2">
      <c r="A58" s="35" t="s">
        <v>69</v>
      </c>
      <c r="B58" s="40">
        <f>C57</f>
        <v>1.6</v>
      </c>
      <c r="C58" s="40">
        <f>B58+D58</f>
        <v>2.1</v>
      </c>
      <c r="D58" s="40">
        <v>0.5</v>
      </c>
      <c r="E58" s="36">
        <v>419599</v>
      </c>
      <c r="F58" s="45">
        <v>4.4960000000000004</v>
      </c>
      <c r="G58" s="44">
        <v>0.46300000000000002</v>
      </c>
      <c r="H58" s="44">
        <v>0.06</v>
      </c>
      <c r="I58" s="44">
        <v>7.3999999999999996E-2</v>
      </c>
      <c r="J58" s="44"/>
      <c r="K58" s="45"/>
      <c r="L58" s="45">
        <v>5.6429999999999998</v>
      </c>
      <c r="M58" s="47"/>
      <c r="N58" s="47"/>
      <c r="O58" s="36" t="s">
        <v>33</v>
      </c>
      <c r="P58" s="48">
        <v>0.5</v>
      </c>
      <c r="Q58" s="49">
        <v>43888</v>
      </c>
      <c r="R58" s="49">
        <v>43888</v>
      </c>
      <c r="S58" s="50" t="s">
        <v>70</v>
      </c>
    </row>
    <row r="59" spans="1:19" x14ac:dyDescent="0.2">
      <c r="A59" s="35" t="s">
        <v>69</v>
      </c>
      <c r="B59" s="40">
        <f t="shared" ref="B59:B61" si="20">C58</f>
        <v>2.1</v>
      </c>
      <c r="C59" s="40">
        <f t="shared" ref="C59:C61" si="21">B59+D59</f>
        <v>2.35</v>
      </c>
      <c r="D59" s="40">
        <v>0.25</v>
      </c>
      <c r="E59" s="36">
        <v>419600</v>
      </c>
      <c r="F59" s="45">
        <v>0.53</v>
      </c>
      <c r="G59" s="44">
        <v>9.5000000000000001E-2</v>
      </c>
      <c r="H59" s="44">
        <v>0.05</v>
      </c>
      <c r="I59" s="44">
        <v>0.23499999999999999</v>
      </c>
      <c r="J59" s="44"/>
      <c r="K59" s="45"/>
      <c r="L59" s="45">
        <v>1.5920000000000001</v>
      </c>
      <c r="M59" s="47"/>
      <c r="N59" s="47"/>
      <c r="O59" s="36" t="s">
        <v>33</v>
      </c>
      <c r="P59" s="48">
        <v>0.25</v>
      </c>
      <c r="Q59" s="49">
        <v>43888</v>
      </c>
      <c r="R59" s="49">
        <v>43888</v>
      </c>
      <c r="S59" s="50" t="s">
        <v>70</v>
      </c>
    </row>
    <row r="60" spans="1:19" x14ac:dyDescent="0.2">
      <c r="A60" s="35" t="s">
        <v>69</v>
      </c>
      <c r="B60" s="40">
        <f t="shared" si="20"/>
        <v>2.35</v>
      </c>
      <c r="C60" s="40">
        <f t="shared" si="21"/>
        <v>2.75</v>
      </c>
      <c r="D60" s="40">
        <v>0.4</v>
      </c>
      <c r="E60" s="36">
        <v>419601</v>
      </c>
      <c r="F60" s="45">
        <v>9.3160000000000007</v>
      </c>
      <c r="G60" s="44">
        <v>1.4410000000000001</v>
      </c>
      <c r="H60" s="44">
        <v>2.8000000000000001E-2</v>
      </c>
      <c r="I60" s="44">
        <v>3.1E-2</v>
      </c>
      <c r="J60" s="44"/>
      <c r="K60" s="45"/>
      <c r="L60" s="45">
        <v>3.6949999999999998</v>
      </c>
      <c r="M60" s="47"/>
      <c r="N60" s="47"/>
      <c r="O60" s="36" t="s">
        <v>33</v>
      </c>
      <c r="P60" s="48">
        <v>0.4</v>
      </c>
      <c r="Q60" s="49">
        <v>43888</v>
      </c>
      <c r="R60" s="49">
        <v>43888</v>
      </c>
      <c r="S60" s="50" t="s">
        <v>70</v>
      </c>
    </row>
    <row r="61" spans="1:19" x14ac:dyDescent="0.2">
      <c r="A61" s="35" t="s">
        <v>69</v>
      </c>
      <c r="B61" s="40">
        <f t="shared" si="20"/>
        <v>2.75</v>
      </c>
      <c r="C61" s="40">
        <f t="shared" si="21"/>
        <v>3.25</v>
      </c>
      <c r="D61" s="40">
        <v>0.5</v>
      </c>
      <c r="E61" s="36">
        <v>419602</v>
      </c>
      <c r="F61" s="45">
        <v>0.44600000000000001</v>
      </c>
      <c r="G61" s="44">
        <v>6.4000000000000001E-2</v>
      </c>
      <c r="H61" s="44">
        <v>2.3E-2</v>
      </c>
      <c r="I61" s="44">
        <v>8.7999999999999995E-2</v>
      </c>
      <c r="J61" s="44"/>
      <c r="K61" s="45"/>
      <c r="L61" s="45">
        <v>1.2549999999999999</v>
      </c>
      <c r="M61" s="47"/>
      <c r="N61" s="47"/>
      <c r="O61" s="36" t="s">
        <v>34</v>
      </c>
      <c r="P61" s="48"/>
      <c r="Q61" s="49">
        <v>43888</v>
      </c>
      <c r="R61" s="49">
        <v>43888</v>
      </c>
      <c r="S61" s="50" t="s">
        <v>70</v>
      </c>
    </row>
    <row r="62" spans="1:19" x14ac:dyDescent="0.2">
      <c r="A62" s="35" t="s">
        <v>71</v>
      </c>
      <c r="B62" s="40">
        <v>0</v>
      </c>
      <c r="C62" s="40">
        <f>D62</f>
        <v>0.7</v>
      </c>
      <c r="D62" s="40">
        <v>0.7</v>
      </c>
      <c r="E62" s="36">
        <v>421767</v>
      </c>
      <c r="F62" s="45">
        <v>3.1640000000000001</v>
      </c>
      <c r="G62" s="44">
        <v>2.5000000000000001E-2</v>
      </c>
      <c r="H62" s="44">
        <v>5.6000000000000001E-2</v>
      </c>
      <c r="I62" s="44">
        <v>0.16800000000000001</v>
      </c>
      <c r="J62" s="44"/>
      <c r="K62" s="45"/>
      <c r="L62" s="45">
        <v>38.594000000000001</v>
      </c>
      <c r="M62" s="47"/>
      <c r="N62" s="47"/>
      <c r="O62" s="36" t="s">
        <v>32</v>
      </c>
      <c r="P62" s="48"/>
      <c r="Q62" s="49">
        <v>43899</v>
      </c>
      <c r="R62" s="49">
        <v>43899</v>
      </c>
      <c r="S62" s="50" t="s">
        <v>72</v>
      </c>
    </row>
    <row r="63" spans="1:19" x14ac:dyDescent="0.2">
      <c r="A63" s="35" t="s">
        <v>71</v>
      </c>
      <c r="B63" s="40">
        <f>C62</f>
        <v>0.7</v>
      </c>
      <c r="C63" s="40">
        <f>B63+D63</f>
        <v>1.2</v>
      </c>
      <c r="D63" s="40">
        <v>0.5</v>
      </c>
      <c r="E63" s="36">
        <v>421769</v>
      </c>
      <c r="F63" s="45">
        <v>2.802</v>
      </c>
      <c r="G63" s="44">
        <v>4.3999999999999997E-2</v>
      </c>
      <c r="H63" s="44">
        <v>5.2999999999999999E-2</v>
      </c>
      <c r="I63" s="44">
        <v>6.4000000000000001E-2</v>
      </c>
      <c r="J63" s="44"/>
      <c r="K63" s="45"/>
      <c r="L63" s="45">
        <v>33.835000000000001</v>
      </c>
      <c r="M63" s="47"/>
      <c r="N63" s="47"/>
      <c r="O63" s="36" t="s">
        <v>33</v>
      </c>
      <c r="P63" s="48">
        <v>0.5</v>
      </c>
      <c r="Q63" s="49">
        <v>43899</v>
      </c>
      <c r="R63" s="49">
        <v>43899</v>
      </c>
      <c r="S63" s="50" t="s">
        <v>72</v>
      </c>
    </row>
    <row r="64" spans="1:19" x14ac:dyDescent="0.2">
      <c r="A64" s="35" t="s">
        <v>71</v>
      </c>
      <c r="B64" s="40">
        <f t="shared" ref="B64:B66" si="22">C63</f>
        <v>1.2</v>
      </c>
      <c r="C64" s="40">
        <f t="shared" ref="C64:C66" si="23">B64+D64</f>
        <v>2</v>
      </c>
      <c r="D64" s="40">
        <v>0.8</v>
      </c>
      <c r="E64" s="36">
        <v>421770</v>
      </c>
      <c r="F64" s="45">
        <v>0.35799999999999998</v>
      </c>
      <c r="G64" s="44">
        <v>4.0000000000000001E-3</v>
      </c>
      <c r="H64" s="44">
        <v>4.8000000000000001E-2</v>
      </c>
      <c r="I64" s="44">
        <v>6.0999999999999999E-2</v>
      </c>
      <c r="J64" s="44"/>
      <c r="K64" s="45"/>
      <c r="L64" s="45">
        <v>3.3180000000000001</v>
      </c>
      <c r="M64" s="47"/>
      <c r="N64" s="47"/>
      <c r="O64" s="36" t="s">
        <v>33</v>
      </c>
      <c r="P64" s="48">
        <v>0.8</v>
      </c>
      <c r="Q64" s="49">
        <v>43899</v>
      </c>
      <c r="R64" s="49">
        <v>43899</v>
      </c>
      <c r="S64" s="50" t="s">
        <v>72</v>
      </c>
    </row>
    <row r="65" spans="1:19" x14ac:dyDescent="0.2">
      <c r="A65" s="35" t="s">
        <v>71</v>
      </c>
      <c r="B65" s="40">
        <f t="shared" si="22"/>
        <v>2</v>
      </c>
      <c r="C65" s="40">
        <f t="shared" si="23"/>
        <v>2.7</v>
      </c>
      <c r="D65" s="40">
        <v>0.7</v>
      </c>
      <c r="E65" s="36">
        <v>421771</v>
      </c>
      <c r="F65" s="45">
        <v>2.3380000000000001</v>
      </c>
      <c r="G65" s="44">
        <v>2.9000000000000001E-2</v>
      </c>
      <c r="H65" s="44">
        <v>4.8000000000000001E-2</v>
      </c>
      <c r="I65" s="44">
        <v>5.3999999999999999E-2</v>
      </c>
      <c r="J65" s="44"/>
      <c r="K65" s="45"/>
      <c r="L65" s="45">
        <v>19.047999999999998</v>
      </c>
      <c r="M65" s="47"/>
      <c r="N65" s="47"/>
      <c r="O65" s="36" t="s">
        <v>33</v>
      </c>
      <c r="P65" s="48">
        <v>0.7</v>
      </c>
      <c r="Q65" s="49">
        <v>43899</v>
      </c>
      <c r="R65" s="49">
        <v>43899</v>
      </c>
      <c r="S65" s="50" t="s">
        <v>72</v>
      </c>
    </row>
    <row r="66" spans="1:19" x14ac:dyDescent="0.2">
      <c r="A66" s="35" t="s">
        <v>71</v>
      </c>
      <c r="B66" s="40">
        <f t="shared" si="22"/>
        <v>2.7</v>
      </c>
      <c r="C66" s="40">
        <f t="shared" si="23"/>
        <v>3.4000000000000004</v>
      </c>
      <c r="D66" s="40">
        <v>0.7</v>
      </c>
      <c r="E66" s="36">
        <v>421772</v>
      </c>
      <c r="F66" s="45">
        <v>0.46800000000000003</v>
      </c>
      <c r="G66" s="44">
        <v>8.9999999999999993E-3</v>
      </c>
      <c r="H66" s="44">
        <v>5.8000000000000003E-2</v>
      </c>
      <c r="I66" s="44">
        <v>0.189</v>
      </c>
      <c r="J66" s="44"/>
      <c r="K66" s="45"/>
      <c r="L66" s="45">
        <v>3.734</v>
      </c>
      <c r="M66" s="47"/>
      <c r="N66" s="47"/>
      <c r="O66" s="36" t="s">
        <v>34</v>
      </c>
      <c r="P66" s="48"/>
      <c r="Q66" s="49">
        <v>43899</v>
      </c>
      <c r="R66" s="49">
        <v>43899</v>
      </c>
      <c r="S66" s="50" t="s">
        <v>72</v>
      </c>
    </row>
    <row r="67" spans="1:19" x14ac:dyDescent="0.2">
      <c r="A67" s="35" t="s">
        <v>73</v>
      </c>
      <c r="B67" s="40">
        <v>0</v>
      </c>
      <c r="C67" s="40">
        <v>1.5</v>
      </c>
      <c r="D67" s="40">
        <v>1.5</v>
      </c>
      <c r="E67" s="36">
        <v>423369</v>
      </c>
      <c r="F67" s="45">
        <v>0.44</v>
      </c>
      <c r="G67" s="44">
        <v>0.108</v>
      </c>
      <c r="H67" s="44">
        <v>1.4E-2</v>
      </c>
      <c r="I67" s="44">
        <v>4.1000000000000002E-2</v>
      </c>
      <c r="J67" s="44"/>
      <c r="K67" s="45"/>
      <c r="L67" s="45">
        <v>3.93</v>
      </c>
      <c r="M67" s="47"/>
      <c r="N67" s="47"/>
      <c r="O67" s="36" t="s">
        <v>32</v>
      </c>
      <c r="P67" s="48"/>
      <c r="Q67" s="49">
        <v>43907</v>
      </c>
      <c r="R67" s="49">
        <v>43908</v>
      </c>
      <c r="S67" s="50" t="s">
        <v>74</v>
      </c>
    </row>
    <row r="68" spans="1:19" x14ac:dyDescent="0.2">
      <c r="A68" s="35" t="s">
        <v>73</v>
      </c>
      <c r="B68" s="40">
        <f>C67</f>
        <v>1.5</v>
      </c>
      <c r="C68" s="40">
        <f>B68+D68</f>
        <v>2.2999999999999998</v>
      </c>
      <c r="D68" s="40">
        <v>0.8</v>
      </c>
      <c r="E68" s="36">
        <v>423370</v>
      </c>
      <c r="F68" s="45">
        <v>0.59</v>
      </c>
      <c r="G68" s="44">
        <v>0.13</v>
      </c>
      <c r="H68" s="44">
        <v>1.7000000000000001E-2</v>
      </c>
      <c r="I68" s="44">
        <v>3.1E-2</v>
      </c>
      <c r="J68" s="44"/>
      <c r="K68" s="45"/>
      <c r="L68" s="45">
        <v>5.99</v>
      </c>
      <c r="M68" s="47"/>
      <c r="N68" s="47"/>
      <c r="O68" s="36" t="s">
        <v>33</v>
      </c>
      <c r="P68" s="48">
        <v>0.8</v>
      </c>
      <c r="Q68" s="49">
        <v>43907</v>
      </c>
      <c r="R68" s="49">
        <v>43908</v>
      </c>
      <c r="S68" s="50" t="s">
        <v>74</v>
      </c>
    </row>
    <row r="69" spans="1:19" x14ac:dyDescent="0.2">
      <c r="A69" s="35" t="s">
        <v>73</v>
      </c>
      <c r="B69" s="40">
        <f t="shared" ref="B69:B70" si="24">C68</f>
        <v>2.2999999999999998</v>
      </c>
      <c r="C69" s="40">
        <f t="shared" ref="C69:C70" si="25">B69+D69</f>
        <v>2.8</v>
      </c>
      <c r="D69" s="40">
        <v>0.5</v>
      </c>
      <c r="E69" s="36">
        <v>423371</v>
      </c>
      <c r="F69" s="45">
        <v>5.26</v>
      </c>
      <c r="G69" s="44">
        <v>0.34499999999999997</v>
      </c>
      <c r="H69" s="44">
        <v>4.7E-2</v>
      </c>
      <c r="I69" s="44">
        <v>0.128</v>
      </c>
      <c r="J69" s="44"/>
      <c r="K69" s="45"/>
      <c r="L69" s="45">
        <v>64.367999999999995</v>
      </c>
      <c r="M69" s="47"/>
      <c r="N69" s="47"/>
      <c r="O69" s="36" t="s">
        <v>33</v>
      </c>
      <c r="P69" s="48">
        <v>0.5</v>
      </c>
      <c r="Q69" s="49">
        <v>43907</v>
      </c>
      <c r="R69" s="49">
        <v>43908</v>
      </c>
      <c r="S69" s="50" t="s">
        <v>74</v>
      </c>
    </row>
    <row r="70" spans="1:19" x14ac:dyDescent="0.2">
      <c r="A70" s="35" t="s">
        <v>73</v>
      </c>
      <c r="B70" s="40">
        <f t="shared" si="24"/>
        <v>2.8</v>
      </c>
      <c r="C70" s="40">
        <f t="shared" si="25"/>
        <v>3.4</v>
      </c>
      <c r="D70" s="40">
        <v>0.6</v>
      </c>
      <c r="E70" s="36">
        <v>423373</v>
      </c>
      <c r="F70" s="45">
        <v>0.64</v>
      </c>
      <c r="G70" s="44">
        <v>1.9E-2</v>
      </c>
      <c r="H70" s="44">
        <v>1.4999999999999999E-2</v>
      </c>
      <c r="I70" s="44">
        <v>0.13800000000000001</v>
      </c>
      <c r="J70" s="44"/>
      <c r="K70" s="45"/>
      <c r="L70" s="45">
        <v>4.8600000000000003</v>
      </c>
      <c r="M70" s="47"/>
      <c r="N70" s="47"/>
      <c r="O70" s="36" t="s">
        <v>34</v>
      </c>
      <c r="P70" s="48"/>
      <c r="Q70" s="49">
        <v>43907</v>
      </c>
      <c r="R70" s="49">
        <v>43908</v>
      </c>
      <c r="S70" s="50" t="s">
        <v>74</v>
      </c>
    </row>
    <row r="71" spans="1:19" x14ac:dyDescent="0.2">
      <c r="A71" s="35" t="s">
        <v>75</v>
      </c>
      <c r="B71" s="40">
        <v>0</v>
      </c>
      <c r="C71" s="40">
        <f>D71</f>
        <v>2.6</v>
      </c>
      <c r="D71" s="40">
        <v>2.6</v>
      </c>
      <c r="E71" s="36">
        <v>426213</v>
      </c>
      <c r="F71" s="45">
        <f>[1]Entry!E8</f>
        <v>0.214</v>
      </c>
      <c r="G71" s="44">
        <f>[1]Entry!F8</f>
        <v>1.4999999999999999E-2</v>
      </c>
      <c r="H71" s="44">
        <f>[1]Entry!G8</f>
        <v>6.0000000000000001E-3</v>
      </c>
      <c r="I71" s="44">
        <f>[1]Entry!H8</f>
        <v>3.5999999999999997E-2</v>
      </c>
      <c r="J71" s="44">
        <f>[1]Entry!I8</f>
        <v>2.7972027972027949</v>
      </c>
      <c r="K71" s="45"/>
      <c r="L71" s="45">
        <f>[1]Entry!K8</f>
        <v>-4.7E-2</v>
      </c>
      <c r="M71" s="47"/>
      <c r="N71" s="47"/>
      <c r="O71" s="36" t="s">
        <v>32</v>
      </c>
      <c r="P71" s="48"/>
      <c r="Q71" s="49">
        <v>43912</v>
      </c>
      <c r="R71" s="49">
        <v>43912</v>
      </c>
      <c r="S71" s="50" t="s">
        <v>76</v>
      </c>
    </row>
    <row r="72" spans="1:19" x14ac:dyDescent="0.2">
      <c r="A72" s="35" t="s">
        <v>75</v>
      </c>
      <c r="B72" s="40">
        <f>C71</f>
        <v>2.6</v>
      </c>
      <c r="C72" s="40">
        <f>B72+D72</f>
        <v>3.1</v>
      </c>
      <c r="D72" s="40">
        <v>0.5</v>
      </c>
      <c r="E72" s="36">
        <v>426214</v>
      </c>
      <c r="F72" s="45">
        <f>[1]Entry!E9</f>
        <v>3.3360000000000003</v>
      </c>
      <c r="G72" s="44">
        <f>[1]Entry!F9</f>
        <v>1.212</v>
      </c>
      <c r="H72" s="44">
        <f>[1]Entry!G9</f>
        <v>0.16400000000000001</v>
      </c>
      <c r="I72" s="44">
        <f>[1]Entry!H9</f>
        <v>0.42599999999999999</v>
      </c>
      <c r="J72" s="44">
        <f>[1]Entry!I9</f>
        <v>2.7777777777777821</v>
      </c>
      <c r="K72" s="45"/>
      <c r="L72" s="45">
        <f>[1]Entry!K9</f>
        <v>29.268000000000001</v>
      </c>
      <c r="M72" s="47"/>
      <c r="N72" s="47"/>
      <c r="O72" s="36" t="s">
        <v>33</v>
      </c>
      <c r="P72" s="48">
        <v>0.4</v>
      </c>
      <c r="Q72" s="49">
        <v>43912</v>
      </c>
      <c r="R72" s="49">
        <v>43912</v>
      </c>
      <c r="S72" s="50" t="s">
        <v>76</v>
      </c>
    </row>
    <row r="73" spans="1:19" x14ac:dyDescent="0.2">
      <c r="A73" s="35" t="s">
        <v>75</v>
      </c>
      <c r="B73" s="40">
        <f t="shared" ref="B73:B74" si="26">C72</f>
        <v>3.1</v>
      </c>
      <c r="C73" s="40">
        <f t="shared" ref="C73:C74" si="27">B73+D73</f>
        <v>3.6</v>
      </c>
      <c r="D73" s="40">
        <v>0.5</v>
      </c>
      <c r="E73" s="36">
        <v>426215</v>
      </c>
      <c r="F73" s="45">
        <f>[1]Entry!E10</f>
        <v>1.198</v>
      </c>
      <c r="G73" s="44">
        <f>[1]Entry!F10</f>
        <v>9.8000000000000004E-2</v>
      </c>
      <c r="H73" s="44">
        <f>[1]Entry!G10</f>
        <v>0.03</v>
      </c>
      <c r="I73" s="44">
        <f>[1]Entry!H10</f>
        <v>0.14099999999999999</v>
      </c>
      <c r="J73" s="44">
        <f>[1]Entry!I10</f>
        <v>2.7777777777777821</v>
      </c>
      <c r="K73" s="45"/>
      <c r="L73" s="45">
        <f>[1]Entry!K10</f>
        <v>16.218</v>
      </c>
      <c r="M73" s="47"/>
      <c r="N73" s="47"/>
      <c r="O73" s="36" t="s">
        <v>33</v>
      </c>
      <c r="P73" s="48">
        <v>0.7</v>
      </c>
      <c r="Q73" s="49">
        <v>43912</v>
      </c>
      <c r="R73" s="49">
        <v>43912</v>
      </c>
      <c r="S73" s="50" t="s">
        <v>76</v>
      </c>
    </row>
    <row r="74" spans="1:19" x14ac:dyDescent="0.2">
      <c r="A74" s="35" t="s">
        <v>75</v>
      </c>
      <c r="B74" s="40">
        <f t="shared" si="26"/>
        <v>3.6</v>
      </c>
      <c r="C74" s="40">
        <f t="shared" si="27"/>
        <v>4.4000000000000004</v>
      </c>
      <c r="D74" s="40">
        <v>0.8</v>
      </c>
      <c r="E74" s="36">
        <v>426216</v>
      </c>
      <c r="F74" s="45">
        <f>[1]Entry!E11</f>
        <v>4.5179999999999998</v>
      </c>
      <c r="G74" s="44">
        <f>[1]Entry!F11</f>
        <v>3.7999999999999999E-2</v>
      </c>
      <c r="H74" s="44">
        <f>[1]Entry!G11</f>
        <v>2.1000000000000001E-2</v>
      </c>
      <c r="I74" s="44">
        <f>[1]Entry!H11</f>
        <v>0.24299999999999999</v>
      </c>
      <c r="J74" s="44">
        <f>[1]Entry!I11</f>
        <v>2.777777777777771</v>
      </c>
      <c r="K74" s="45"/>
      <c r="L74" s="45">
        <f>[1]Entry!K11</f>
        <v>3.4249999999999998</v>
      </c>
      <c r="M74" s="47"/>
      <c r="N74" s="47"/>
      <c r="O74" s="36" t="s">
        <v>34</v>
      </c>
      <c r="P74" s="48"/>
      <c r="Q74" s="49">
        <v>43912</v>
      </c>
      <c r="R74" s="49">
        <v>43912</v>
      </c>
      <c r="S74" s="50" t="s">
        <v>76</v>
      </c>
    </row>
  </sheetData>
  <protectedRanges>
    <protectedRange sqref="J2:J3" name="Range27_7"/>
    <protectedRange sqref="J2:J3" name="Range1_4"/>
    <protectedRange sqref="J2:J3" name="Range26_6"/>
    <protectedRange sqref="J4:J5" name="Range27_12"/>
    <protectedRange sqref="J4:J5" name="Range1_7"/>
    <protectedRange sqref="J4:J5" name="Range26_10"/>
    <protectedRange sqref="E15:E17" name="Range1_9_2_1_1_7"/>
    <protectedRange sqref="G15:G17" name="Range27_32"/>
    <protectedRange sqref="G15:G17" name="Range1_22"/>
    <protectedRange sqref="G15:G17" name="Range26_24"/>
    <protectedRange sqref="H15:H17" name="Range27_33"/>
    <protectedRange sqref="H15:H17" name="Range1_23"/>
    <protectedRange sqref="H15:H17" name="Range26_25"/>
    <protectedRange sqref="I15:I17" name="Range27_34"/>
    <protectedRange sqref="I15:I17" name="Range1_24"/>
    <protectedRange sqref="I15:I17" name="Range26_26"/>
    <protectedRange sqref="L15:L17" name="Range27_35"/>
    <protectedRange sqref="L15:L17" name="Range1_8_1_7"/>
    <protectedRange sqref="L15:L17" name="Range28_8"/>
    <protectedRange sqref="E18:E23" name="Range1_9_2_1_1_8"/>
    <protectedRange sqref="G18:G23" name="Range27_36"/>
    <protectedRange sqref="G18:G23" name="Range1_25"/>
    <protectedRange sqref="G18:G23" name="Range26_27"/>
    <protectedRange sqref="H18:H23" name="Range27_37"/>
    <protectedRange sqref="H18:H23" name="Range1_26"/>
    <protectedRange sqref="H18:H23" name="Range26_28"/>
    <protectedRange sqref="I18:I23" name="Range27_38"/>
    <protectedRange sqref="I18:I23" name="Range1_27"/>
    <protectedRange sqref="I18:I23" name="Range26_29"/>
    <protectedRange sqref="J18:J23" name="Range27_39"/>
    <protectedRange sqref="J18:J23" name="Range1_28"/>
    <protectedRange sqref="J18:J23" name="Range26_30"/>
    <protectedRange sqref="L18:L23" name="Range27_40"/>
    <protectedRange sqref="L18:L23" name="Range1_8_1_8"/>
    <protectedRange sqref="L18:L23" name="Range28_9"/>
    <protectedRange sqref="E24:E28" name="Range1_9_2_1_1_9"/>
    <protectedRange sqref="G24:G28" name="Range27_41"/>
    <protectedRange sqref="G24:G28" name="Range1_29"/>
    <protectedRange sqref="G24:G28" name="Range26_31"/>
    <protectedRange sqref="H24:H28" name="Range27_42"/>
    <protectedRange sqref="H24:H28" name="Range1_30"/>
    <protectedRange sqref="H24:H28" name="Range26_32"/>
    <protectedRange sqref="I24:I28" name="Range27_43"/>
    <protectedRange sqref="I24:I28" name="Range1_31"/>
    <protectedRange sqref="I24:I28" name="Range26_33"/>
    <protectedRange sqref="J24:J28" name="Range27_44"/>
    <protectedRange sqref="J24:J28" name="Range1_32"/>
    <protectedRange sqref="J24:J28" name="Range26_34"/>
    <protectedRange sqref="L24:L28" name="Range27_45"/>
    <protectedRange sqref="L24:L28" name="Range1_8_1_9"/>
    <protectedRange sqref="L24:L28" name="Range28_10"/>
    <protectedRange sqref="E29:E32" name="Range1_9_2_1_1_10"/>
    <protectedRange sqref="G29:G32" name="Range27_46"/>
    <protectedRange sqref="G29:G32" name="Range1_33"/>
    <protectedRange sqref="G29:G32" name="Range26_35"/>
    <protectedRange sqref="H29:H32" name="Range27_47"/>
    <protectedRange sqref="H29:H32" name="Range1_34"/>
    <protectedRange sqref="H29:H32" name="Range26_36"/>
    <protectedRange sqref="I29:I32" name="Range27_49"/>
    <protectedRange sqref="I29:I32" name="Range1_36"/>
    <protectedRange sqref="I29:I32" name="Range26_38"/>
    <protectedRange sqref="J29:J32" name="Range27_50"/>
    <protectedRange sqref="J29:J32" name="Range1_37"/>
    <protectedRange sqref="J29:J32" name="Range26_39"/>
    <protectedRange sqref="L29:L32" name="Range27_51"/>
    <protectedRange sqref="L29:L32" name="Range1_8_1_10"/>
    <protectedRange sqref="L29:L32" name="Range28_11"/>
    <protectedRange sqref="E33" name="Range1_9_2_1_1_11"/>
    <protectedRange sqref="G33" name="Range27_52"/>
    <protectedRange sqref="G33" name="Range1_38"/>
    <protectedRange sqref="G33" name="Range26_40"/>
    <protectedRange sqref="H33" name="Range27_53"/>
    <protectedRange sqref="H33" name="Range1_8_1_11"/>
    <protectedRange sqref="H33" name="Range26_41"/>
    <protectedRange sqref="I33" name="Range27_54"/>
    <protectedRange sqref="I33" name="Range1_4_2_1_1"/>
    <protectedRange sqref="I33" name="Range26_42"/>
    <protectedRange sqref="J33" name="Range27_55"/>
    <protectedRange sqref="J33" name="Range1_39"/>
    <protectedRange sqref="J33" name="Range26_43"/>
    <protectedRange sqref="L33" name="Range27_56"/>
    <protectedRange sqref="L33" name="Range1_8_2"/>
    <protectedRange sqref="L33" name="Range28_12"/>
    <protectedRange sqref="E2:E4" name="Range1_9_2_1_1"/>
    <protectedRange sqref="G2:I4" name="Range27"/>
    <protectedRange sqref="G2 I2" name="Range1"/>
    <protectedRange sqref="G3:I3" name="Range1_3_1"/>
    <protectedRange sqref="G4:I4" name="Range1_8_3"/>
    <protectedRange sqref="G2:I4" name="Range26"/>
    <protectedRange sqref="L2:L4" name="Range27_1"/>
    <protectedRange sqref="L2" name="Range1_6"/>
    <protectedRange sqref="L3" name="Range1_3_2"/>
    <protectedRange sqref="L4" name="Range1_8_6"/>
    <protectedRange sqref="L2:L4" name="Range28"/>
    <protectedRange sqref="E5:E8" name="Range1_9_2_1_1_13"/>
    <protectedRange sqref="G5:I8" name="Range27_5"/>
    <protectedRange sqref="G8" name="Range1_3"/>
    <protectedRange sqref="H7:H8" name="Range1_6_8"/>
    <protectedRange sqref="H6 G5:I5" name="Range1_8_3_5"/>
    <protectedRange sqref="G5:I8" name="Range26_3"/>
    <protectedRange sqref="L5:L8" name="Range27_6"/>
    <protectedRange sqref="L8" name="Range1_40"/>
    <protectedRange sqref="L7" name="Range1_6_9"/>
    <protectedRange sqref="L5:L6" name="Range1_8_3_6"/>
    <protectedRange sqref="L5:L8" name="Range28_13"/>
    <protectedRange sqref="E9" name="Range1_9_2_1_1_14"/>
    <protectedRange sqref="G9:I9" name="Range27_8"/>
    <protectedRange sqref="G9:H9" name="Range1_41"/>
    <protectedRange sqref="I9" name="Range1_4_2_1_3"/>
    <protectedRange sqref="G9:I9" name="Range26_4"/>
    <protectedRange sqref="L9" name="Range27_48"/>
    <protectedRange sqref="L9" name="Range1_8_1_12"/>
    <protectedRange sqref="L9" name="Range28_14"/>
    <protectedRange sqref="E10:E11" name="Range1_9_2_1_1_15"/>
    <protectedRange sqref="G10:I11" name="Range27_57"/>
    <protectedRange sqref="G10" name="Range1_42"/>
    <protectedRange sqref="H10:I10" name="Range1_6_10"/>
    <protectedRange sqref="G11:I11" name="Range1_8_3_7"/>
    <protectedRange sqref="G10:I11" name="Range26_5"/>
    <protectedRange sqref="L10:L11" name="Range27_58"/>
    <protectedRange sqref="L10" name="Range1_6_11"/>
    <protectedRange sqref="L11" name="Range1_8_3_8"/>
    <protectedRange sqref="L10:L11" name="Range28_15"/>
    <protectedRange sqref="E12:E14" name="Range1_9_2_1_1_2"/>
    <protectedRange sqref="G12:I14" name="Range27_2"/>
    <protectedRange sqref="G12:G13" name="Range1_1"/>
    <protectedRange sqref="H12" name="Range1_8_1"/>
    <protectedRange sqref="I12" name="Range1_4_2_1"/>
    <protectedRange sqref="H13:I13" name="Range1_6_1"/>
    <protectedRange sqref="G14:I14" name="Range1_8_3_1"/>
    <protectedRange sqref="G12:I14" name="Range26_1"/>
    <protectedRange sqref="L12:L14" name="Range27_9"/>
    <protectedRange sqref="L12" name="Range1_8_7"/>
    <protectedRange sqref="L13" name="Range1_6_3"/>
    <protectedRange sqref="L14" name="Range1_8_3_9"/>
    <protectedRange sqref="L12:L14" name="Range28_2"/>
  </protectedRanges>
  <sortState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zoomScaleNormal="100" workbookViewId="0">
      <pane ySplit="1" topLeftCell="A2" activePane="bottomLeft" state="frozen"/>
      <selection pane="bottomLeft" activeCell="A7" sqref="A7:D19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x14ac:dyDescent="0.2">
      <c r="A2" s="35" t="s">
        <v>35</v>
      </c>
      <c r="B2" s="40">
        <v>0</v>
      </c>
      <c r="C2" s="36">
        <v>3.28</v>
      </c>
      <c r="D2" s="40">
        <v>0</v>
      </c>
    </row>
    <row r="3" spans="1:4" x14ac:dyDescent="0.2">
      <c r="A3" s="35" t="s">
        <v>36</v>
      </c>
      <c r="B3" s="40">
        <v>0</v>
      </c>
      <c r="C3" s="36">
        <v>5.78</v>
      </c>
      <c r="D3" s="40">
        <v>0</v>
      </c>
    </row>
    <row r="4" spans="1:4" x14ac:dyDescent="0.2">
      <c r="A4" s="35" t="s">
        <v>37</v>
      </c>
      <c r="B4" s="40">
        <v>0</v>
      </c>
      <c r="C4" s="36">
        <v>3.84</v>
      </c>
      <c r="D4" s="40">
        <v>0</v>
      </c>
    </row>
    <row r="5" spans="1:4" x14ac:dyDescent="0.2">
      <c r="A5" s="35" t="s">
        <v>38</v>
      </c>
      <c r="B5" s="40">
        <v>0</v>
      </c>
      <c r="C5" s="36">
        <v>13.35</v>
      </c>
      <c r="D5" s="40">
        <v>0</v>
      </c>
    </row>
    <row r="6" spans="1:4" x14ac:dyDescent="0.2">
      <c r="A6" s="35" t="s">
        <v>44</v>
      </c>
      <c r="B6" s="40">
        <v>0</v>
      </c>
      <c r="C6" s="36">
        <v>12.65</v>
      </c>
      <c r="D6" s="40">
        <v>0</v>
      </c>
    </row>
    <row r="7" spans="1:4" x14ac:dyDescent="0.2">
      <c r="A7" s="35" t="s">
        <v>47</v>
      </c>
      <c r="B7" s="40">
        <v>0</v>
      </c>
      <c r="C7" s="36" t="s">
        <v>77</v>
      </c>
      <c r="D7" s="40">
        <v>0</v>
      </c>
    </row>
    <row r="8" spans="1:4" x14ac:dyDescent="0.2">
      <c r="A8" s="35" t="s">
        <v>50</v>
      </c>
      <c r="B8" s="40">
        <v>0</v>
      </c>
      <c r="C8" s="36" t="s">
        <v>78</v>
      </c>
      <c r="D8" s="40">
        <v>0</v>
      </c>
    </row>
    <row r="9" spans="1:4" x14ac:dyDescent="0.2">
      <c r="A9" s="35" t="s">
        <v>52</v>
      </c>
      <c r="B9" s="40">
        <v>0</v>
      </c>
      <c r="C9" s="36" t="s">
        <v>79</v>
      </c>
      <c r="D9" s="40">
        <v>0</v>
      </c>
    </row>
    <row r="10" spans="1:4" x14ac:dyDescent="0.2">
      <c r="A10" s="35" t="s">
        <v>53</v>
      </c>
      <c r="B10" s="40">
        <v>0</v>
      </c>
      <c r="C10" s="36" t="s">
        <v>80</v>
      </c>
      <c r="D10" s="40">
        <v>0</v>
      </c>
    </row>
    <row r="11" spans="1:4" x14ac:dyDescent="0.2">
      <c r="A11" s="35" t="s">
        <v>54</v>
      </c>
      <c r="B11" s="40">
        <v>0</v>
      </c>
      <c r="C11" s="36" t="s">
        <v>81</v>
      </c>
      <c r="D11" s="40">
        <v>0</v>
      </c>
    </row>
    <row r="12" spans="1:4" x14ac:dyDescent="0.2">
      <c r="A12" s="35" t="s">
        <v>60</v>
      </c>
      <c r="B12" s="40">
        <v>0</v>
      </c>
      <c r="C12" s="36" t="s">
        <v>82</v>
      </c>
      <c r="D12" s="40">
        <v>0</v>
      </c>
    </row>
    <row r="13" spans="1:4" x14ac:dyDescent="0.2">
      <c r="A13" s="35" t="s">
        <v>63</v>
      </c>
      <c r="B13" s="40">
        <v>0</v>
      </c>
      <c r="C13" s="36" t="s">
        <v>83</v>
      </c>
      <c r="D13" s="40">
        <v>0</v>
      </c>
    </row>
    <row r="14" spans="1:4" x14ac:dyDescent="0.2">
      <c r="A14" s="35" t="s">
        <v>64</v>
      </c>
      <c r="B14" s="40">
        <v>0</v>
      </c>
      <c r="C14" s="36" t="s">
        <v>84</v>
      </c>
      <c r="D14" s="40">
        <v>0</v>
      </c>
    </row>
    <row r="15" spans="1:4" x14ac:dyDescent="0.2">
      <c r="A15" s="35" t="s">
        <v>67</v>
      </c>
      <c r="B15" s="40">
        <v>0</v>
      </c>
      <c r="C15" s="36" t="s">
        <v>85</v>
      </c>
      <c r="D15" s="40">
        <v>0</v>
      </c>
    </row>
    <row r="16" spans="1:4" x14ac:dyDescent="0.2">
      <c r="A16" s="35" t="s">
        <v>69</v>
      </c>
      <c r="B16" s="40">
        <v>0</v>
      </c>
      <c r="C16" s="36" t="s">
        <v>86</v>
      </c>
      <c r="D16" s="40">
        <v>0</v>
      </c>
    </row>
    <row r="17" spans="1:4" x14ac:dyDescent="0.2">
      <c r="A17" s="35" t="s">
        <v>71</v>
      </c>
      <c r="B17" s="40">
        <v>0</v>
      </c>
      <c r="C17" s="36" t="s">
        <v>87</v>
      </c>
      <c r="D17" s="40">
        <v>0</v>
      </c>
    </row>
    <row r="18" spans="1:4" x14ac:dyDescent="0.2">
      <c r="A18" s="35" t="s">
        <v>73</v>
      </c>
      <c r="B18" s="40">
        <v>0</v>
      </c>
      <c r="C18" s="40" t="s">
        <v>88</v>
      </c>
      <c r="D18" s="40">
        <v>0</v>
      </c>
    </row>
    <row r="19" spans="1:4" x14ac:dyDescent="0.2">
      <c r="A19" s="35" t="s">
        <v>75</v>
      </c>
      <c r="B19" s="40">
        <v>0</v>
      </c>
      <c r="C19" s="40" t="s">
        <v>89</v>
      </c>
      <c r="D19" s="40">
        <v>0</v>
      </c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</sheetData>
  <sortState ref="A2:D19">
    <sortCondition ref="A2"/>
  </sortState>
  <pageMargins left="0.7" right="0.7" top="0.75" bottom="0.75" header="0.3" footer="0.3"/>
  <pageSetup paperSize="8" orientation="portrait" r:id="rId1"/>
  <ignoredErrors>
    <ignoredError sqref="C7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2020-10-14T06:20:17Z</dcterms:modified>
</cp:coreProperties>
</file>